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C1A63651-CB3C-4C95-8E0D-D182C5BDCFFF}" xr6:coauthVersionLast="47" xr6:coauthVersionMax="47" xr10:uidLastSave="{00000000-0000-0000-0000-000000000000}"/>
  <bookViews>
    <workbookView xWindow="-108" yWindow="-108" windowWidth="23256" windowHeight="12456" tabRatio="78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<sst xmlns="http://schemas.openxmlformats.org/spreadsheetml/2006/main" count="1130" uniqueCount="624">
  <si>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</si>
  <si>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</si>
  <si>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</si>
  <si>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</si>
  <si>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</si>
  <si>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</si>
  <si>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</si>
  <si>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</si>
  <si>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</si>
  <si>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</si>
  <si>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</si>
  <si>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</si>
  <si>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</si>
  <si>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</si>
  <si>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</si>
  <si>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</si>
  <si>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</si>
  <si>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</si>
  <si>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</si>
  <si>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</si>
  <si>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</si>
  <si>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</si>
  <si>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</si>
  <si>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</si>
  <si>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</si>
  <si>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</si>
  <si>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</si>
  <si>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</si>
  <si>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</si>
  <si>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</si>
  <si>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</si>
  <si>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</si>
  <si>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</si>
  <si>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</si>
  <si>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</si>
  <si>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</si>
  <si>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</si>
  <si>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</si>
  <si>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</si>
  <si>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</si>
  <si>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</si>
  <si>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</si>
  <si>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</si>
  <si>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</si>
  <si>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</si>
  <si>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</si>
  <si>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</si>
  <si>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</si>
  <si>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</si>
  <si>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</si>
  <si>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</si>
  <si>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</si>
  <si>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</si>
  <si>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</si>
  <si>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</si>
  <si>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</si>
  <si>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</si>
  <si>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</si>
  <si>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</si>
  <si>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</si>
  <si>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</si>
  <si>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</si>
  <si>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</si>
  <si>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</si>
  <si>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</si>
  <si>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</si>
  <si>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</si>
  <si>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</si>
  <si>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</si>
  <si>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</si>
  <si>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</si>
  <si>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</si>
  <si>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</si>
  <si>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</si>
  <si>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</si>
  <si>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</si>
  <si>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</si>
  <si>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</si>
  <si>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</si>
  <si>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</si>
  <si>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</si>
  <si>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</si>
  <si>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</si>
  <si>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</si>
  <si>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</si>
  <si>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</si>
  <si>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</si>
  <si>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</si>
  <si>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</si>
  <si>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</si>
  <si>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</si>
  <si>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</si>
  <si>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</si>
  <si>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</si>
  <si>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</si>
  <si>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</si>
  <si>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</si>
  <si>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</si>
  <si>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</si>
  <si>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</si>
  <si>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</si>
  <si>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</si>
  <si>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</si>
  <si>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</si>
  <si>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</si>
  <si>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</si>
  <si>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</si>
  <si>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</si>
  <si>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</si>
  <si>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</si>
  <si>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</si>
  <si>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</si>
  <si>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</si>
  <si>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</si>
  <si>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</si>
  <si>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</si>
  <si>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</si>
  <si>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</si>
  <si>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</si>
  <si>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</si>
  <si>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</si>
  <si>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</si>
  <si>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</si>
  <si>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</si>
  <si>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</si>
  <si>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</si>
  <si>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</si>
  <si>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</si>
  <si>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</si>
  <si>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</si>
  <si>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</si>
  <si>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</si>
  <si>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</si>
  <si>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</si>
  <si>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</si>
  <si>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</si>
  <si>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</si>
  <si>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</si>
  <si>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</si>
  <si>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</si>
  <si>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</si>
  <si>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</si>
  <si>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</si>
  <si>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</si>
  <si>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</si>
  <si>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</si>
  <si>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</si>
  <si>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</si>
  <si>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</si>
  <si>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</si>
  <si>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</si>
  <si>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</si>
  <si>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</si>
  <si>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</si>
  <si>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</si>
  <si>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</si>
  <si>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</si>
  <si>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</si>
  <si>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</si>
  <si>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</si>
  <si>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</si>
  <si>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</si>
  <si>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</si>
  <si>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</si>
  <si>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</si>
  <si>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</si>
  <si>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</si>
  <si>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</si>
  <si>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</si>
  <si>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</si>
  <si>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</si>
  <si>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</si>
  <si>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</si>
  <si>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</si>
  <si>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</si>
  <si>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</si>
  <si>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</si>
  <si>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</si>
  <si>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</si>
  <si>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</si>
  <si>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</si>
  <si>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</si>
  <si>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</si>
  <si>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</si>
  <si>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</si>
  <si>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</si>
  <si>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</si>
  <si>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</si>
  <si>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</si>
  <si>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</si>
  <si>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</si>
  <si>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</si>
  <si>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</si>
  <si>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</si>
  <si>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</si>
  <si>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</si>
  <si>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</si>
  <si>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</si>
  <si>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</si>
  <si>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</si>
  <si>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</si>
  <si>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</si>
  <si>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</si>
  <si>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</si>
  <si>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</si>
  <si>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</si>
  <si>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</si>
  <si>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</si>
  <si>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</si>
  <si>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</si>
  <si>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</si>
  <si>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</si>
  <si>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</si>
  <si>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</si>
  <si>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</si>
  <si>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</si>
  <si>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</si>
  <si>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</si>
  <si>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</si>
  <si>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</si>
  <si>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</si>
  <si>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</si>
  <si>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</si>
  <si>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</si>
  <si>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</si>
  <si>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</si>
  <si>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</si>
  <si>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</si>
  <si>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</si>
  <si>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</si>
  <si>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</si>
  <si>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</si>
  <si>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</si>
  <si>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</si>
  <si>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</si>
  <si>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</si>
  <si>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</si>
  <si>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</si>
  <si>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</si>
  <si>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</si>
  <si>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</si>
  <si>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</si>
  <si>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</si>
  <si>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</si>
  <si>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</si>
  <si>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</si>
  <si>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</si>
  <si>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</si>
  <si>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</si>
  <si>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</si>
  <si>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</si>
  <si>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</si>
  <si>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</si>
  <si>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</si>
  <si>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</si>
  <si>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</si>
  <si>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</si>
  <si>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</si>
  <si>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</si>
  <si>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</si>
  <si>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</si>
  <si>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</si>
  <si>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</si>
  <si>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</si>
  <si>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</si>
  <si>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</si>
  <si>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</si>
  <si>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</si>
  <si>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</si>
  <si>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</si>
  <si>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</si>
  <si>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</si>
  <si>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</si>
  <si>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</si>
  <si>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</si>
  <si>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</si>
  <si>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</si>
  <si>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</si>
  <si>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</si>
  <si>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</si>
  <si>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</si>
  <si>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</si>
  <si>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</si>
  <si>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</si>
  <si>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</si>
  <si>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</si>
  <si>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</si>
  <si>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</si>
  <si>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</si>
  <si>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</si>
  <si>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</si>
  <si>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</si>
  <si>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</si>
  <si>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</si>
  <si>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</si>
  <si>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</si>
  <si>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千葉県鴨川市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</si>
  <si>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</si>
  <si>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</si>
  <si>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</si>
  <si>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</si>
  <si>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</si>
  <si>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</si>
  <si>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</si>
  <si>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</si>
  <si>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</si>
  <si>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</si>
  <si>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</si>
  <si>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</si>
  <si>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</si>
  <si>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</si>
  <si>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</si>
  <si>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</si>
  <si>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</si>
  <si>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</si>
  <si>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</si>
  <si>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</si>
  <si>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</si>
  <si>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</si>
  <si>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</si>
  <si>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</si>
  <si>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</si>
  <si>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</si>
  <si>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</si>
  <si>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</si>
  <si>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</si>
  <si>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</si>
  <si>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</si>
  <si>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</si>
  <si>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</si>
  <si>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</si>
  <si>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</si>
  <si>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</si>
  <si>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</si>
  <si>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</si>
  <si>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</si>
  <si>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</si>
  <si>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</si>
  <si>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</si>
  <si>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</si>
  <si>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</si>
  <si>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</si>
  <si>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</si>
  <si>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</si>
  <si>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</si>
  <si>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</si>
  <si>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</si>
  <si>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</si>
  <si>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</si>
  <si>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</si>
  <si>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</si>
  <si>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</si>
  <si>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</si>
  <si>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</si>
  <si>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</si>
  <si>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</si>
  <si>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</si>
  <si>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</si>
  <si>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</si>
  <si>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</si>
  <si>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</si>
  <si>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</si>
  <si>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</si>
  <si>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</si>
  <si>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</si>
  <si>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</si>
  <si>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</si>
  <si>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</si>
  <si>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</si>
  <si>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</si>
  <si>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</si>
  <si>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</si>
  <si>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</si>
  <si>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</si>
  <si>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</si>
  <si>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</si>
  <si>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</si>
  <si>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</si>
  <si>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</si>
  <si>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</si>
  <si>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</si>
  <si>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</si>
  <si>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</si>
  <si>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</si>
  <si>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</si>
  <si>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</si>
  <si>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</si>
  <si>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</si>
  <si>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</si>
  <si>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</si>
  <si>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</si>
  <si>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</si>
  <si>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</si>
  <si>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</si>
  <si>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</si>
  <si>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</si>
  <si>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</si>
  <si>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</si>
  <si>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</si>
  <si>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</si>
  <si>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</si>
  <si>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</si>
  <si>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</si>
  <si>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</si>
  <si>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</si>
  <si>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</si>
  <si>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</si>
  <si>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</si>
  <si>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</si>
  <si>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</si>
  <si>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</si>
  <si>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</si>
  <si>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</si>
  <si>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</si>
  <si>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</si>
  <si>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</si>
  <si>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</si>
  <si>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</si>
  <si>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</si>
  <si>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</si>
  <si>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</si>
  <si>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</si>
  <si>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</si>
  <si>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</si>
  <si>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</si>
  <si>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</si>
  <si>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</si>
  <si>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</si>
  <si>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</si>
  <si>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</si>
  <si>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</si>
  <si>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</si>
  <si>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</si>
  <si>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</si>
  <si>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</si>
  <si>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</si>
  <si>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</si>
  <si>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</si>
  <si>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</si>
  <si>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</si>
  <si>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</si>
  <si>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</si>
  <si>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</si>
  <si>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</si>
  <si>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</si>
  <si>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</si>
  <si>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</si>
  <si>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</si>
  <si>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</si>
  <si>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</si>
  <si>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</si>
  <si>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</si>
  <si>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</si>
  <si>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</si>
  <si>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</si>
  <si>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</si>
  <si>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</si>
  <si>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</si>
  <si>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</si>
  <si>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</si>
  <si>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</si>
  <si>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</si>
  <si>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</si>
  <si>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</si>
  <si>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</si>
  <si>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</si>
  <si>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</si>
  <si>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</si>
  <si>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</si>
  <si>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</si>
  <si>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</si>
  <si>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</si>
  <si>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</si>
  <si>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</si>
  <si>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</si>
  <si>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</si>
  <si>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</si>
  <si>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</si>
  <si>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</si>
  <si>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</si>
  <si>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</si>
  <si>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</si>
  <si>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</si>
  <si>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4.99</t>
  </si>
  <si>
    <t>▲ 3.86</t>
  </si>
  <si>
    <t>▲ 6.13</t>
  </si>
  <si>
    <t>水道事業会計</t>
  </si>
  <si>
    <t>一般会計</t>
  </si>
  <si>
    <t>病院事業会計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</si>
  <si>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</si>
  <si>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</si>
  <si>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</si>
  <si>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</si>
  <si>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</si>
  <si>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</si>
  <si>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</si>
  <si>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</si>
  <si>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</si>
  <si>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</si>
  <si>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</si>
  <si>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</si>
  <si>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ふるさぽーと基金</t>
    <rPh sb="6" eb="8">
      <t>キキン</t>
    </rPh>
    <phoneticPr fontId="5"/>
  </si>
  <si>
    <t>教育振興基金</t>
    <rPh sb="0" eb="2">
      <t>キョウイク</t>
    </rPh>
    <rPh sb="2" eb="4">
      <t>シンコウ</t>
    </rPh>
    <rPh sb="4" eb="6">
      <t>キキン</t>
    </rPh>
    <phoneticPr fontId="5"/>
  </si>
  <si>
    <t>三日月基金</t>
    <rPh sb="0" eb="3">
      <t>ミカヅキ</t>
    </rPh>
    <rPh sb="3" eb="5">
      <t>キキン</t>
    </rPh>
    <phoneticPr fontId="5"/>
  </si>
  <si>
    <t>まちづくり支援基金</t>
    <rPh sb="5" eb="7">
      <t>シエン</t>
    </rPh>
    <rPh sb="7" eb="9">
      <t>キキン</t>
    </rPh>
    <phoneticPr fontId="5"/>
  </si>
  <si>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</si>
  <si>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</si>
  <si>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</si>
  <si>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</si>
  <si>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</si>
  <si>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</si>
  <si>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</si>
  <si>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</si>
  <si>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t>
    <phoneticPr fontId="2"/>
  </si>
  <si>
    <t>-</t>
    <phoneticPr fontId="2"/>
  </si>
  <si>
    <t>-</t>
    <phoneticPr fontId="2"/>
  </si>
  <si>
    <t>-</t>
    <phoneticPr fontId="2"/>
  </si>
  <si>
    <t>株式会社鴨川マリン開発</t>
    <rPh sb="0" eb="4">
      <t>カブシキガイシャ</t>
    </rPh>
    <rPh sb="4" eb="6">
      <t>カモガワ</t>
    </rPh>
    <rPh sb="9" eb="11">
      <t>カイハツ</t>
    </rPh>
    <phoneticPr fontId="2"/>
  </si>
  <si>
    <t>鴨川観光プラットフォーム株式会社</t>
    <rPh sb="0" eb="2">
      <t>カモガワ</t>
    </rPh>
    <rPh sb="2" eb="4">
      <t>カンコウ</t>
    </rPh>
    <rPh sb="12" eb="16">
      <t>カブシキガイシャ</t>
    </rPh>
    <phoneticPr fontId="2"/>
  </si>
  <si>
    <t>-</t>
    <phoneticPr fontId="2"/>
  </si>
  <si>
    <t>-</t>
    <phoneticPr fontId="2"/>
  </si>
  <si>
    <t>-</t>
    <phoneticPr fontId="2"/>
  </si>
  <si>
    <t>令和５年３月17日時点において、令和３年度決算書未作成</t>
    <rPh sb="0" eb="2">
      <t>レイワ</t>
    </rPh>
    <rPh sb="3" eb="4">
      <t>ネン</t>
    </rPh>
    <rPh sb="5" eb="6">
      <t>ガツ</t>
    </rPh>
    <rPh sb="8" eb="9">
      <t>ニチ</t>
    </rPh>
    <rPh sb="9" eb="11">
      <t>ジテン</t>
    </rPh>
    <rPh sb="16" eb="18">
      <t>レイワ</t>
    </rPh>
    <rPh sb="19" eb="21">
      <t>ネンド</t>
    </rPh>
    <rPh sb="21" eb="24">
      <t>ケッサンショ</t>
    </rPh>
    <rPh sb="24" eb="27">
      <t>ミサクセイ</t>
    </rPh>
    <phoneticPr fontId="2"/>
  </si>
  <si>
    <t>-</t>
    <phoneticPr fontId="2"/>
  </si>
  <si>
    <t>-</t>
    <phoneticPr fontId="2"/>
  </si>
  <si>
    <t>-</t>
    <phoneticPr fontId="2"/>
  </si>
  <si>
    <t>-</t>
    <phoneticPr fontId="2"/>
  </si>
  <si>
    <t>-</t>
    <phoneticPr fontId="2"/>
  </si>
  <si>
    <t>-</t>
    <phoneticPr fontId="2"/>
  </si>
  <si>
    <t>-</t>
    <phoneticPr fontId="2"/>
  </si>
  <si>
    <t>-</t>
    <phoneticPr fontId="2"/>
  </si>
  <si>
    <t>令和3年度</t>
    <phoneticPr fontId="25"/>
  </si>
  <si>
    <t>千葉県鴨川市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</si>
  <si>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</si>
  <si>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</si>
  <si>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</si>
  <si>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</si>
  <si>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</si>
  <si>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</si>
  <si>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t>
    <phoneticPr fontId="5"/>
  </si>
  <si>
    <t>　　　個人均等割</t>
    <phoneticPr fontId="5"/>
  </si>
  <si>
    <t>　　　所得割</t>
    <phoneticPr fontId="5"/>
  </si>
  <si>
    <t>分離課税所得割交付金</t>
    <phoneticPr fontId="25"/>
  </si>
  <si>
    <t>-</t>
    <phoneticPr fontId="5"/>
  </si>
  <si>
    <t>　　　法人均等割</t>
    <phoneticPr fontId="5"/>
  </si>
  <si>
    <t>-</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</si>
  <si>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</si>
  <si>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</si>
  <si>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</si>
  <si>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</si>
  <si>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</si>
  <si>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</si>
  <si>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</si>
  <si>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</si>
  <si>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</si>
  <si>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</si>
  <si>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</si>
  <si>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</si>
  <si>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</si>
  <si>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</si>
  <si>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</si>
  <si>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</si>
  <si>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</si>
  <si>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</si>
  <si>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</si>
  <si>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</si>
  <si>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</si>
  <si>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</si>
  <si>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</si>
  <si>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</si>
  <si>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</si>
  <si>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</si>
  <si>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</si>
  <si>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</si>
  <si>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</si>
  <si>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</si>
  <si>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</si>
  <si>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</si>
  <si>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</si>
  <si>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</si>
  <si>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</si>
  <si>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t>
    <phoneticPr fontId="5"/>
  </si>
  <si>
    <t>-</t>
    <phoneticPr fontId="5"/>
  </si>
  <si>
    <t>　物件費</t>
    <phoneticPr fontId="5"/>
  </si>
  <si>
    <t>　維持補修費</t>
    <phoneticPr fontId="5"/>
  </si>
  <si>
    <t>合計</t>
    <phoneticPr fontId="5"/>
  </si>
  <si>
    <t>病院</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</si>
  <si>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</si>
  <si>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</si>
  <si>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</si>
  <si>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</si>
  <si>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</si>
  <si>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</si>
  <si>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</si>
  <si>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</si>
  <si>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</si>
  <si>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</si>
  <si>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</si>
  <si>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</si>
  <si>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</si>
  <si>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</si>
  <si>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</si>
  <si>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</si>
  <si>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</si>
  <si>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</si>
  <si>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</si>
  <si>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</si>
  <si>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</si>
  <si>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</si>
  <si>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</si>
  <si>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</si>
  <si>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</si>
  <si>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</si>
  <si>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</si>
  <si>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</si>
  <si>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現在高の減少や財政調整基金などの充当可能基金の増加等により減少傾向にあるが、小湊さとうみ学校や一般廃棄物中継施設の整備により、当面は高い水準で推移することが予想される。
　また、有形固定資産減価償却率が62.2％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</si>
  <si>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</si>
  <si>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</si>
  <si>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</si>
  <si>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</si>
  <si>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</si>
  <si>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</si>
  <si>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86.6％、実質公債費比率は9.4％と、類似団体と比較すると共に高い水準にある。実質公債費比率は平成30年度をもって鴨川市開発公社からの太海多目的公益用地買戻しが終了したことにより減少傾向にあるが、PFI事業により一般廃棄物中継施設を整備していることから、将来負担比率と同様に、当面は高い水準で推移することが予想され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</si>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</sst>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108182-E72B-4CA5-AA28-F057B5614BE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E68-4642-90A7-90F3FFD650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53470</c:v>
                </c:pt>
                <c:pt idx="1">
                  <c:v>50936</c:v>
                </c:pt>
                <c:pt idx="2">
                  <c:v>50247</c:v>
                </c:pt>
                <c:pt idx="3">
                  <c:v>45116</c:v>
                </c:pt>
                <c:pt idx="4">
                  <c:v>70806</c:v>
                </c:pt>
              </c:numCache>
            </c:numRef>
          </c:val>
          <c:smooth val="0"/>
          <c:extLst>
            <c:ext xmlns:c16="http://schemas.microsoft.com/office/drawing/2014/chart" uri="{C3380CC4-5D6E-409C-BE32-E72D297353CC}">
              <c16:uniqueId val="{00000001-BE68-4642-90A7-90F3FFD650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c:v>
                </c:pt>
                <c:pt idx="1">
                  <c:v>4.62</c:v>
                </c:pt>
                <c:pt idx="2">
                  <c:v>5.26</c:v>
                </c:pt>
                <c:pt idx="3">
                  <c:v>6.12</c:v>
                </c:pt>
                <c:pt idx="4">
                  <c:v>8.56</c:v>
                </c:pt>
              </c:numCache>
            </c:numRef>
          </c:val>
          <c:extLst>
            <c:ext xmlns:c16="http://schemas.microsoft.com/office/drawing/2014/chart" uri="{C3380CC4-5D6E-409C-BE32-E72D297353CC}">
              <c16:uniqueId val="{00000000-9A13-4471-AA4B-DC17748396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18.579999999999998</c:v>
                </c:pt>
                <c:pt idx="1">
                  <c:v>14.09</c:v>
                </c:pt>
                <c:pt idx="2">
                  <c:v>7.61</c:v>
                </c:pt>
                <c:pt idx="3">
                  <c:v>8.82</c:v>
                </c:pt>
                <c:pt idx="4">
                  <c:v>12.53</c:v>
                </c:pt>
              </c:numCache>
            </c:numRef>
          </c:val>
          <c:extLst>
            <c:ext xmlns:c16="http://schemas.microsoft.com/office/drawing/2014/chart" uri="{C3380CC4-5D6E-409C-BE32-E72D297353CC}">
              <c16:uniqueId val="{00000001-9A13-4471-AA4B-DC17748396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-4.99</c:v>
                </c:pt>
                <c:pt idx="1">
                  <c:v>-3.86</c:v>
                </c:pt>
                <c:pt idx="2">
                  <c:v>-6.13</c:v>
                </c:pt>
                <c:pt idx="3">
                  <c:v>2.58</c:v>
                </c:pt>
                <c:pt idx="4">
                  <c:v>6.72</c:v>
                </c:pt>
              </c:numCache>
            </c:numRef>
          </c:val>
          <c:smooth val="0"/>
          <c:extLst>
            <c:ext xmlns:c16="http://schemas.microsoft.com/office/drawing/2014/chart" uri="{C3380CC4-5D6E-409C-BE32-E72D297353CC}">
              <c16:uniqueId val="{00000002-9A13-4471-AA4B-DC17748396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7C-4431-83F2-3139DFD1E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7C-4431-83F2-3139DFD1E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7C-4431-83F2-3139DFD1E3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7C-4431-83F2-3139DFD1E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37C-4431-83F2-3139DFD1E32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2.79</c:v>
                </c:pt>
                <c:pt idx="2">
                  <c:v>#N/A</c:v>
                </c:pt>
                <c:pt idx="3">
                  <c:v>0.73</c:v>
                </c:pt>
                <c:pt idx="4">
                  <c:v>#N/A</c:v>
                </c:pt>
                <c:pt idx="5">
                  <c:v>0.82</c:v>
                </c:pt>
                <c:pt idx="6">
                  <c:v>#N/A</c:v>
                </c:pt>
                <c:pt idx="7">
                  <c:v>0.35</c:v>
                </c:pt>
                <c:pt idx="8">
                  <c:v>#N/A</c:v>
                </c:pt>
                <c:pt idx="9">
                  <c:v>0.3</c:v>
                </c:pt>
              </c:numCache>
            </c:numRef>
          </c:val>
          <c:extLst>
            <c:ext xmlns:c16="http://schemas.microsoft.com/office/drawing/2014/chart" uri="{C3380CC4-5D6E-409C-BE32-E72D297353CC}">
              <c16:uniqueId val="{00000005-037C-4431-83F2-3139DFD1E3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1.2</c:v>
                </c:pt>
                <c:pt idx="4">
                  <c:v>#N/A</c:v>
                </c:pt>
                <c:pt idx="5">
                  <c:v>1.59</c:v>
                </c:pt>
                <c:pt idx="6">
                  <c:v>#N/A</c:v>
                </c:pt>
                <c:pt idx="7">
                  <c:v>0.79</c:v>
                </c:pt>
                <c:pt idx="8">
                  <c:v>#N/A</c:v>
                </c:pt>
                <c:pt idx="9">
                  <c:v>1.69</c:v>
                </c:pt>
              </c:numCache>
            </c:numRef>
          </c:val>
          <c:extLst>
            <c:ext xmlns:c16="http://schemas.microsoft.com/office/drawing/2014/chart" uri="{C3380CC4-5D6E-409C-BE32-E72D297353CC}">
              <c16:uniqueId val="{00000006-037C-4431-83F2-3139DFD1E32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1.92</c:v>
                </c:pt>
                <c:pt idx="2">
                  <c:v>#N/A</c:v>
                </c:pt>
                <c:pt idx="3">
                  <c:v>2.41</c:v>
                </c:pt>
                <c:pt idx="4">
                  <c:v>#N/A</c:v>
                </c:pt>
                <c:pt idx="5">
                  <c:v>2.77</c:v>
                </c:pt>
                <c:pt idx="6">
                  <c:v>#N/A</c:v>
                </c:pt>
                <c:pt idx="7">
                  <c:v>2.42</c:v>
                </c:pt>
                <c:pt idx="8">
                  <c:v>#N/A</c:v>
                </c:pt>
                <c:pt idx="9">
                  <c:v>3.36</c:v>
                </c:pt>
              </c:numCache>
            </c:numRef>
          </c:val>
          <c:extLst>
            <c:ext xmlns:c16="http://schemas.microsoft.com/office/drawing/2014/chart" uri="{C3380CC4-5D6E-409C-BE32-E72D297353CC}">
              <c16:uniqueId val="{00000007-037C-4431-83F2-3139DFD1E3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4.49</c:v>
                </c:pt>
                <c:pt idx="2">
                  <c:v>#N/A</c:v>
                </c:pt>
                <c:pt idx="3">
                  <c:v>4.62</c:v>
                </c:pt>
                <c:pt idx="4">
                  <c:v>#N/A</c:v>
                </c:pt>
                <c:pt idx="5">
                  <c:v>5.26</c:v>
                </c:pt>
                <c:pt idx="6">
                  <c:v>#N/A</c:v>
                </c:pt>
                <c:pt idx="7">
                  <c:v>6.12</c:v>
                </c:pt>
                <c:pt idx="8">
                  <c:v>#N/A</c:v>
                </c:pt>
                <c:pt idx="9">
                  <c:v>8.56</c:v>
                </c:pt>
              </c:numCache>
            </c:numRef>
          </c:val>
          <c:extLst>
            <c:ext xmlns:c16="http://schemas.microsoft.com/office/drawing/2014/chart" uri="{C3380CC4-5D6E-409C-BE32-E72D297353CC}">
              <c16:uniqueId val="{00000008-037C-4431-83F2-3139DFD1E3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14.69</c:v>
                </c:pt>
                <c:pt idx="2">
                  <c:v>#N/A</c:v>
                </c:pt>
                <c:pt idx="3">
                  <c:v>14.4</c:v>
                </c:pt>
                <c:pt idx="4">
                  <c:v>#N/A</c:v>
                </c:pt>
                <c:pt idx="5">
                  <c:v>14.57</c:v>
                </c:pt>
                <c:pt idx="6">
                  <c:v>#N/A</c:v>
                </c:pt>
                <c:pt idx="7">
                  <c:v>14.02</c:v>
                </c:pt>
                <c:pt idx="8">
                  <c:v>#N/A</c:v>
                </c:pt>
                <c:pt idx="9">
                  <c:v>13.03</c:v>
                </c:pt>
              </c:numCache>
            </c:numRef>
          </c:val>
          <c:extLst>
            <c:ext xmlns:c16="http://schemas.microsoft.com/office/drawing/2014/chart" uri="{C3380CC4-5D6E-409C-BE32-E72D297353CC}">
              <c16:uniqueId val="{00000009-037C-4431-83F2-3139DFD1E3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1255</c:v>
                </c:pt>
                <c:pt idx="5">
                  <c:v>1281</c:v>
                </c:pt>
                <c:pt idx="8">
                  <c:v>1262</c:v>
                </c:pt>
                <c:pt idx="11">
                  <c:v>1286</c:v>
                </c:pt>
                <c:pt idx="14">
                  <c:v>1258</c:v>
                </c:pt>
              </c:numCache>
            </c:numRef>
          </c:val>
          <c:extLst>
            <c:ext xmlns:c16="http://schemas.microsoft.com/office/drawing/2014/chart" uri="{C3380CC4-5D6E-409C-BE32-E72D297353CC}">
              <c16:uniqueId val="{00000000-752E-4D03-AA62-DCC090FBFF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2E-4D03-AA62-DCC090FBFF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352</c:v>
                </c:pt>
                <c:pt idx="3">
                  <c:v>345</c:v>
                </c:pt>
                <c:pt idx="6">
                  <c:v>0</c:v>
                </c:pt>
                <c:pt idx="9">
                  <c:v>0</c:v>
                </c:pt>
                <c:pt idx="12">
                  <c:v>0</c:v>
                </c:pt>
              </c:numCache>
            </c:numRef>
          </c:val>
          <c:extLst>
            <c:ext xmlns:c16="http://schemas.microsoft.com/office/drawing/2014/chart" uri="{C3380CC4-5D6E-409C-BE32-E72D297353CC}">
              <c16:uniqueId val="{00000002-752E-4D03-AA62-DCC090FBFF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70</c:v>
                </c:pt>
                <c:pt idx="6">
                  <c:v>77</c:v>
                </c:pt>
                <c:pt idx="9">
                  <c:v>94</c:v>
                </c:pt>
                <c:pt idx="12">
                  <c:v>95</c:v>
                </c:pt>
              </c:numCache>
            </c:numRef>
          </c:val>
          <c:extLst>
            <c:ext xmlns:c16="http://schemas.microsoft.com/office/drawing/2014/chart" uri="{C3380CC4-5D6E-409C-BE32-E72D297353CC}">
              <c16:uniqueId val="{00000003-752E-4D03-AA62-DCC090FBFF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74</c:v>
                </c:pt>
                <c:pt idx="3">
                  <c:v>45</c:v>
                </c:pt>
                <c:pt idx="6">
                  <c:v>36</c:v>
                </c:pt>
                <c:pt idx="9">
                  <c:v>38</c:v>
                </c:pt>
                <c:pt idx="12">
                  <c:v>49</c:v>
                </c:pt>
              </c:numCache>
            </c:numRef>
          </c:val>
          <c:extLst>
            <c:ext xmlns:c16="http://schemas.microsoft.com/office/drawing/2014/chart" uri="{C3380CC4-5D6E-409C-BE32-E72D297353CC}">
              <c16:uniqueId val="{00000004-752E-4D03-AA62-DCC090FBFF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E-4D03-AA62-DCC090FBFF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2E-4D03-AA62-DCC090FBFF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1700</c:v>
                </c:pt>
                <c:pt idx="3">
                  <c:v>1840</c:v>
                </c:pt>
                <c:pt idx="6">
                  <c:v>1910</c:v>
                </c:pt>
                <c:pt idx="9">
                  <c:v>1961</c:v>
                </c:pt>
                <c:pt idx="12">
                  <c:v>1966</c:v>
                </c:pt>
              </c:numCache>
            </c:numRef>
          </c:val>
          <c:extLst>
            <c:ext xmlns:c16="http://schemas.microsoft.com/office/drawing/2014/chart" uri="{C3380CC4-5D6E-409C-BE32-E72D297353CC}">
              <c16:uniqueId val="{00000007-752E-4D03-AA62-DCC090FBFF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938</c:v>
                </c:pt>
                <c:pt idx="2">
                  <c:v>#N/A</c:v>
                </c:pt>
                <c:pt idx="3">
                  <c:v>#N/A</c:v>
                </c:pt>
                <c:pt idx="4">
                  <c:v>1019</c:v>
                </c:pt>
                <c:pt idx="5">
                  <c:v>#N/A</c:v>
                </c:pt>
                <c:pt idx="6">
                  <c:v>#N/A</c:v>
                </c:pt>
                <c:pt idx="7">
                  <c:v>761</c:v>
                </c:pt>
                <c:pt idx="8">
                  <c:v>#N/A</c:v>
                </c:pt>
                <c:pt idx="9">
                  <c:v>#N/A</c:v>
                </c:pt>
                <c:pt idx="10">
                  <c:v>807</c:v>
                </c:pt>
                <c:pt idx="11">
                  <c:v>#N/A</c:v>
                </c:pt>
                <c:pt idx="12">
                  <c:v>#N/A</c:v>
                </c:pt>
                <c:pt idx="13">
                  <c:v>852</c:v>
                </c:pt>
                <c:pt idx="14">
                  <c:v>#N/A</c:v>
                </c:pt>
              </c:numCache>
            </c:numRef>
          </c:val>
          <c:smooth val="0"/>
          <c:extLst>
            <c:ext xmlns:c16="http://schemas.microsoft.com/office/drawing/2014/chart" uri="{C3380CC4-5D6E-409C-BE32-E72D297353CC}">
              <c16:uniqueId val="{00000008-752E-4D03-AA62-DCC090FBFF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13724</c:v>
                </c:pt>
                <c:pt idx="5">
                  <c:v>13584</c:v>
                </c:pt>
                <c:pt idx="8">
                  <c:v>13141</c:v>
                </c:pt>
                <c:pt idx="11">
                  <c:v>13655</c:v>
                </c:pt>
                <c:pt idx="14">
                  <c:v>13726</c:v>
                </c:pt>
              </c:numCache>
            </c:numRef>
          </c:val>
          <c:extLst>
            <c:ext xmlns:c16="http://schemas.microsoft.com/office/drawing/2014/chart" uri="{C3380CC4-5D6E-409C-BE32-E72D297353CC}">
              <c16:uniqueId val="{00000000-D653-4020-A44A-20F9E991BA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c:v>
                </c:pt>
                <c:pt idx="5">
                  <c:v>55</c:v>
                </c:pt>
                <c:pt idx="8">
                  <c:v>44</c:v>
                </c:pt>
                <c:pt idx="11">
                  <c:v>33</c:v>
                </c:pt>
                <c:pt idx="14">
                  <c:v>23</c:v>
                </c:pt>
              </c:numCache>
            </c:numRef>
          </c:val>
          <c:extLst>
            <c:ext xmlns:c16="http://schemas.microsoft.com/office/drawing/2014/chart" uri="{C3380CC4-5D6E-409C-BE32-E72D297353CC}">
              <c16:uniqueId val="{00000001-D653-4020-A44A-20F9E991BA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3429</c:v>
                </c:pt>
                <c:pt idx="5">
                  <c:v>3067</c:v>
                </c:pt>
                <c:pt idx="8">
                  <c:v>2449</c:v>
                </c:pt>
                <c:pt idx="11">
                  <c:v>2473</c:v>
                </c:pt>
                <c:pt idx="14">
                  <c:v>2994</c:v>
                </c:pt>
              </c:numCache>
            </c:numRef>
          </c:val>
          <c:extLst>
            <c:ext xmlns:c16="http://schemas.microsoft.com/office/drawing/2014/chart" uri="{C3380CC4-5D6E-409C-BE32-E72D297353CC}">
              <c16:uniqueId val="{00000002-D653-4020-A44A-20F9E991BA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53-4020-A44A-20F9E991BA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53-4020-A44A-20F9E991BA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72</c:v>
                </c:pt>
                <c:pt idx="3">
                  <c:v>30</c:v>
                </c:pt>
                <c:pt idx="6">
                  <c:v>23</c:v>
                </c:pt>
                <c:pt idx="9">
                  <c:v>15</c:v>
                </c:pt>
                <c:pt idx="12">
                  <c:v>8</c:v>
                </c:pt>
              </c:numCache>
            </c:numRef>
          </c:val>
          <c:extLst>
            <c:ext xmlns:c16="http://schemas.microsoft.com/office/drawing/2014/chart" uri="{C3380CC4-5D6E-409C-BE32-E72D297353CC}">
              <c16:uniqueId val="{00000005-D653-4020-A44A-20F9E991BA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4677</c:v>
                </c:pt>
                <c:pt idx="3">
                  <c:v>4523</c:v>
                </c:pt>
                <c:pt idx="6">
                  <c:v>4415</c:v>
                </c:pt>
                <c:pt idx="9">
                  <c:v>4304</c:v>
                </c:pt>
                <c:pt idx="12">
                  <c:v>4144</c:v>
                </c:pt>
              </c:numCache>
            </c:numRef>
          </c:val>
          <c:extLst>
            <c:ext xmlns:c16="http://schemas.microsoft.com/office/drawing/2014/chart" uri="{C3380CC4-5D6E-409C-BE32-E72D297353CC}">
              <c16:uniqueId val="{00000006-D653-4020-A44A-20F9E991BA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796</c:v>
                </c:pt>
                <c:pt idx="3">
                  <c:v>809</c:v>
                </c:pt>
                <c:pt idx="6">
                  <c:v>755</c:v>
                </c:pt>
                <c:pt idx="9">
                  <c:v>726</c:v>
                </c:pt>
                <c:pt idx="12">
                  <c:v>689</c:v>
                </c:pt>
              </c:numCache>
            </c:numRef>
          </c:val>
          <c:extLst>
            <c:ext xmlns:c16="http://schemas.microsoft.com/office/drawing/2014/chart" uri="{C3380CC4-5D6E-409C-BE32-E72D297353CC}">
              <c16:uniqueId val="{00000007-D653-4020-A44A-20F9E991BA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c:v>
                </c:pt>
                <c:pt idx="3">
                  <c:v>102</c:v>
                </c:pt>
                <c:pt idx="6">
                  <c:v>33</c:v>
                </c:pt>
                <c:pt idx="9">
                  <c:v>606</c:v>
                </c:pt>
                <c:pt idx="12">
                  <c:v>970</c:v>
                </c:pt>
              </c:numCache>
            </c:numRef>
          </c:val>
          <c:extLst>
            <c:ext xmlns:c16="http://schemas.microsoft.com/office/drawing/2014/chart" uri="{C3380CC4-5D6E-409C-BE32-E72D297353CC}">
              <c16:uniqueId val="{00000008-D653-4020-A44A-20F9E991BA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345</c:v>
                </c:pt>
                <c:pt idx="3">
                  <c:v>0</c:v>
                </c:pt>
                <c:pt idx="6">
                  <c:v>0</c:v>
                </c:pt>
                <c:pt idx="9">
                  <c:v>0</c:v>
                </c:pt>
                <c:pt idx="12">
                  <c:v>0</c:v>
                </c:pt>
              </c:numCache>
            </c:numRef>
          </c:val>
          <c:extLst>
            <c:ext xmlns:c16="http://schemas.microsoft.com/office/drawing/2014/chart" uri="{C3380CC4-5D6E-409C-BE32-E72D297353CC}">
              <c16:uniqueId val="{00000009-D653-4020-A44A-20F9E991BA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19774</c:v>
                </c:pt>
                <c:pt idx="3">
                  <c:v>19321</c:v>
                </c:pt>
                <c:pt idx="6">
                  <c:v>18961</c:v>
                </c:pt>
                <c:pt idx="9">
                  <c:v>18883</c:v>
                </c:pt>
                <c:pt idx="12">
                  <c:v>18652</c:v>
                </c:pt>
              </c:numCache>
            </c:numRef>
          </c:val>
          <c:extLst>
            <c:ext xmlns:c16="http://schemas.microsoft.com/office/drawing/2014/chart" uri="{C3380CC4-5D6E-409C-BE32-E72D297353CC}">
              <c16:uniqueId val="{0000000A-D653-4020-A44A-20F9E991BA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8529</c:v>
                </c:pt>
                <c:pt idx="2">
                  <c:v>#N/A</c:v>
                </c:pt>
                <c:pt idx="3">
                  <c:v>#N/A</c:v>
                </c:pt>
                <c:pt idx="4">
                  <c:v>8079</c:v>
                </c:pt>
                <c:pt idx="5">
                  <c:v>#N/A</c:v>
                </c:pt>
                <c:pt idx="6">
                  <c:v>#N/A</c:v>
                </c:pt>
                <c:pt idx="7">
                  <c:v>8553</c:v>
                </c:pt>
                <c:pt idx="8">
                  <c:v>#N/A</c:v>
                </c:pt>
                <c:pt idx="9">
                  <c:v>#N/A</c:v>
                </c:pt>
                <c:pt idx="10">
                  <c:v>8372</c:v>
                </c:pt>
                <c:pt idx="11">
                  <c:v>#N/A</c:v>
                </c:pt>
                <c:pt idx="12">
                  <c:v>#N/A</c:v>
                </c:pt>
                <c:pt idx="13">
                  <c:v>7719</c:v>
                </c:pt>
                <c:pt idx="14">
                  <c:v>#N/A</c:v>
                </c:pt>
              </c:numCache>
            </c:numRef>
          </c:val>
          <c:smooth val="0"/>
          <c:extLst>
            <c:ext xmlns:c16="http://schemas.microsoft.com/office/drawing/2014/chart" uri="{C3380CC4-5D6E-409C-BE32-E72D297353CC}">
              <c16:uniqueId val="{0000000B-D653-4020-A44A-20F9E991BA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714</c:v>
                </c:pt>
                <c:pt idx="1">
                  <c:v>862</c:v>
                </c:pt>
                <c:pt idx="2">
                  <c:v>1273</c:v>
                </c:pt>
              </c:numCache>
            </c:numRef>
          </c:val>
          <c:extLst>
            <c:ext xmlns:c16="http://schemas.microsoft.com/office/drawing/2014/chart" uri="{C3380CC4-5D6E-409C-BE32-E72D297353CC}">
              <c16:uniqueId val="{00000000-E105-4BD4-8199-A68A5FCFF7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c:v>
                </c:pt>
                <c:pt idx="2">
                  <c:v>1</c:v>
                </c:pt>
              </c:numCache>
            </c:numRef>
          </c:val>
          <c:extLst>
            <c:ext xmlns:c16="http://schemas.microsoft.com/office/drawing/2014/chart" uri="{C3380CC4-5D6E-409C-BE32-E72D297353CC}">
              <c16:uniqueId val="{00000001-E105-4BD4-8199-A68A5FCFF7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2331</c:v>
                </c:pt>
                <c:pt idx="1">
                  <c:v>2185</c:v>
                </c:pt>
                <c:pt idx="2">
                  <c:v>2335</c:v>
                </c:pt>
              </c:numCache>
            </c:numRef>
          </c:val>
          <c:extLst>
            <c:ext xmlns:c16="http://schemas.microsoft.com/office/drawing/2014/chart" uri="{C3380CC4-5D6E-409C-BE32-E72D297353CC}">
              <c16:uniqueId val="{00000002-E105-4BD4-8199-A68A5FCFF7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{A07E41B4-A12A-4D0C-A84C-2BFA6B1332BD}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664-422A-86B1-372C5FDEB1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{7D408A6C-C98E-4157-98C7-529CB0560F8C}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64-422A-86B1-372C5FDEB1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{80F9D9E9-52D7-4010-8254-034A52B1865E}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64-422A-86B1-372C5FDEB1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{C19B5199-95E5-4B8D-9113-612537250ADD}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64-422A-86B1-372C5FDEB1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{0B7E854B-0355-47FB-A9B8-BBBB61074895}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64-422A-86B1-372C5FDEB10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{C2AF4456-4A33-4F25-B301-185FE378F638}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664-422A-86B1-372C5FDEB10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{D092C24B-40BF-4E60-B55B-A0701051879F}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664-422A-86B1-372C5FDEB10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{5DF1BA4E-EB66-428D-9F02-3CA33195C49B}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664-422A-86B1-372C5FDEB10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{BE42DC0F-80A6-4CF9-AD26-6C8EB4C0858A}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664-422A-86B1-372C5FDEB1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57.4</c:v>
                </c:pt>
                <c:pt idx="16">
                  <c:v>58.9</c:v>
                </c:pt>
                <c:pt idx="24">
                  <c:v>60.3</c:v>
                </c:pt>
                <c:pt idx="32">
                  <c:v>62.2</c:v>
                </c:pt>
              </c:numCache>
            </c:numRef>
          </c:xVal>
          <c:yVal>
            <c:numRef>
              <c:f>公会計指標分析・財政指標組合せ分析表!$BP$51:$DC$51</c:f>
              <c:numCache>
                <c:formatCode>#,##0.0;"▲ "#,##0.0</c:formatCode>
                <c:ptCount val="40"/>
                <c:pt idx="0">
                  <c:v>105.4</c:v>
                </c:pt>
                <c:pt idx="8">
                  <c:v>97.7</c:v>
                </c:pt>
                <c:pt idx="16">
                  <c:v>105.1</c:v>
                </c:pt>
                <c:pt idx="24">
                  <c:v>98.5</c:v>
                </c:pt>
                <c:pt idx="32">
                  <c:v>86.6</c:v>
                </c:pt>
              </c:numCache>
            </c:numRef>
          </c:yVal>
          <c:smooth val="0"/>
          <c:extLst>
            <c:ext xmlns:c16="http://schemas.microsoft.com/office/drawing/2014/chart" uri="{C3380CC4-5D6E-409C-BE32-E72D297353CC}">
              <c16:uniqueId val="{00000009-8664-422A-86B1-372C5FDEB1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{85129354-38A6-4015-9E56-62A0C69B4CCC}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664-422A-86B1-372C5FDEB1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{23C4ED6E-7055-499A-B047-F77341EAD002}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64-422A-86B1-372C5FDEB1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{D6E8129F-5B9E-4E7B-BDEB-F9A1B24165E6}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64-422A-86B1-372C5FDEB1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{BD873A5F-F46A-400A-985F-104602EE199F}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64-422A-86B1-372C5FDEB1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{4D2F5721-D991-4B59-A90F-51342CA5EAB9}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64-422A-86B1-372C5FDEB105}"/>
                </c:ext>
              </c:extLst>
            </c:dLbl>
            <c:dLbl>
              <c:idx val="8"/>
              <c:layout>
                <c:manualLayout>
                  <c:x val="-2.79588311715165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{1B19410E-6F56-41DA-AB92-6A5D65CA8CB3}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664-422A-86B1-372C5FDEB105}"/>
                </c:ext>
              </c:extLst>
            </c:dLbl>
            <c:dLbl>
              <c:idx val="16"/>
              <c:layout>
                <c:manualLayout>
                  <c:x val="-3.62021199482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{6C6CCF52-3820-4056-ACEF-7EF35E71FF6F}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664-422A-86B1-372C5FDEB10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{53899018-7F33-4C26-BDC0-7AED68B01DE4}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664-422A-86B1-372C5FDEB10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{1EE5F7A2-0F29-465D-956C-128AC0B87F7D}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664-422A-86B1-372C5FDEB1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664-422A-86B1-372C5FDEB105}"/>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{9C8B89C3-AF86-4753-83CB-007768DA5B41}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B99-45BF-A9EC-D00E176E13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{A3E9166F-8891-46A5-93B7-015B2E72F76A}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99-45BF-A9EC-D00E176E13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{DDCC44EC-2672-4E1C-980F-263749178331}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99-45BF-A9EC-D00E176E13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{AD1881A0-4468-41A1-A376-C2C94EAFCA20}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99-45BF-A9EC-D00E176E13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{A398390F-09BF-4F2D-9999-760771B1B85C}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99-45BF-A9EC-D00E176E133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{C1CA95D4-56D1-4CA2-8C17-D7DA1385CEEB}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B99-45BF-A9EC-D00E176E133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{38C25FB6-D1B7-437F-9B93-A4B0EAD3E123}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B99-45BF-A9EC-D00E176E133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{A6CE00A7-FC89-4F59-B9DD-A2F09167890C}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B99-45BF-A9EC-D00E176E133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{475A876A-DC78-4D84-9E07-F8CCBDC09DE5}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B99-45BF-A9EC-D00E176E13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11.4</c:v>
                </c:pt>
                <c:pt idx="16">
                  <c:v>11</c:v>
                </c:pt>
                <c:pt idx="24">
                  <c:v>10.3</c:v>
                </c:pt>
                <c:pt idx="32">
                  <c:v>9.4</c:v>
                </c:pt>
              </c:numCache>
            </c:numRef>
          </c:xVal>
          <c:yVal>
            <c:numRef>
              <c:f>公会計指標分析・財政指標組合せ分析表!$BP$73:$DC$73</c:f>
              <c:numCache>
                <c:formatCode>#,##0.0;"▲ "#,##0.0</c:formatCode>
                <c:ptCount val="40"/>
                <c:pt idx="0">
                  <c:v>105.4</c:v>
                </c:pt>
                <c:pt idx="8">
                  <c:v>97.7</c:v>
                </c:pt>
                <c:pt idx="16">
                  <c:v>105.1</c:v>
                </c:pt>
                <c:pt idx="24">
                  <c:v>98.5</c:v>
                </c:pt>
                <c:pt idx="32">
                  <c:v>86.6</c:v>
                </c:pt>
              </c:numCache>
            </c:numRef>
          </c:yVal>
          <c:smooth val="0"/>
          <c:extLst>
            <c:ext xmlns:c16="http://schemas.microsoft.com/office/drawing/2014/chart" uri="{C3380CC4-5D6E-409C-BE32-E72D297353CC}">
              <c16:uniqueId val="{00000009-3B99-45BF-A9EC-D00E176E13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{35EA705B-68C8-4E2C-A268-DEC269483E6B}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B99-45BF-A9EC-D00E176E13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{5E84211A-931C-4986-91AB-FF308CF952C7}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99-45BF-A9EC-D00E176E13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{2F90117D-96D6-4F94-B58C-DC05CB31D983}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99-45BF-A9EC-D00E176E13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{F26149F6-4AB3-45D5-AA7F-876458E31812}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99-45BF-A9EC-D00E176E13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{9E04C6D0-4A2B-4C62-89F5-9283331DD08A}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99-45BF-A9EC-D00E176E133B}"/>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{36018793-E667-4318-A3E5-69D5EDA053EA}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B99-45BF-A9EC-D00E176E133B}"/>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{460145CA-33D3-4A3A-9092-9EF4AB1F4D3C}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B99-45BF-A9EC-D00E176E133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{79C818AF-87E7-4AD5-8264-84696AA669A1}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B99-45BF-A9EC-D00E176E133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{A22BF82B-43E8-4260-921D-E828E9216E0F}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B99-45BF-A9EC-D00E176E13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B99-45BF-A9EC-D00E176E133B}"/>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a:t>
          </a:r>
          <a:r>
            <a:rPr kumimoji="1" lang="ja-JP" altLang="en-US" sz="1100">
              <a:solidFill>
                <a:schemeClr val="dk1"/>
              </a:solidFill>
              <a:effectLst/>
              <a:latin typeface="+mn-lt"/>
              <a:ea typeface="+mn-ea"/>
              <a:cs typeface="+mn-cs"/>
            </a:rPr>
            <a:t>一般廃棄物中継施設建設</a:t>
          </a:r>
          <a:r>
            <a:rPr kumimoji="1" lang="ja-JP" altLang="ja-JP" sz="1100">
              <a:solidFill>
                <a:schemeClr val="dk1"/>
              </a:solidFill>
              <a:effectLst/>
              <a:latin typeface="+mn-lt"/>
              <a:ea typeface="+mn-ea"/>
              <a:cs typeface="+mn-cs"/>
            </a:rPr>
            <a:t>事業や地方道路等整備事業に係る元利償還金、</a:t>
          </a:r>
          <a:r>
            <a:rPr kumimoji="1" lang="ja-JP" altLang="en-US" sz="1100">
              <a:solidFill>
                <a:schemeClr val="dk1"/>
              </a:solidFill>
              <a:effectLst/>
              <a:latin typeface="+mn-lt"/>
              <a:ea typeface="+mn-ea"/>
              <a:cs typeface="+mn-cs"/>
            </a:rPr>
            <a:t>公営企業債の元利償還金に対する繰入金</a:t>
          </a:r>
          <a:r>
            <a:rPr kumimoji="1" lang="ja-JP" altLang="ja-JP" sz="1100">
              <a:solidFill>
                <a:schemeClr val="dk1"/>
              </a:solidFill>
              <a:effectLst/>
              <a:latin typeface="+mn-lt"/>
              <a:ea typeface="+mn-ea"/>
              <a:cs typeface="+mn-cs"/>
            </a:rPr>
            <a:t>の増を主な要因とし、実質公債費比率の分子は増となった。</a:t>
          </a:r>
          <a:endParaRPr lang="ja-JP" altLang="ja-JP" sz="1400">
            <a:effectLst/>
          </a:endParaRPr>
        </a:p>
        <a:p>
          <a:r>
            <a:rPr kumimoji="1" lang="ja-JP" altLang="ja-JP" sz="1100">
              <a:solidFill>
                <a:schemeClr val="dk1"/>
              </a:solidFill>
              <a:effectLst/>
              <a:latin typeface="+mn-lt"/>
              <a:ea typeface="+mn-ea"/>
              <a:cs typeface="+mn-cs"/>
            </a:rPr>
            <a:t>　一方で、分母の標準財政規模は普通交付税の増等により増加し、実質公債費比率は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今後も地方債を発行する際に、地方交付税で措置されるものを優先するなど、実質公債費比率の増を招かぬよう努めていく。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満期一括償還の借入れは行っていないため、積み立てていない。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年度の将来負担比率算定における分子は、市立病院建替えによる公営企業債等繰入見込額の増があったものの、</a:t>
          </a:r>
          <a:r>
            <a:rPr kumimoji="1" lang="ja-JP" altLang="en-US" sz="1100">
              <a:solidFill>
                <a:schemeClr val="dk1"/>
              </a:solidFill>
              <a:effectLst/>
              <a:latin typeface="+mn-lt"/>
              <a:ea typeface="+mn-ea"/>
              <a:cs typeface="+mn-cs"/>
            </a:rPr>
            <a:t>充当可能基金の増や</a:t>
          </a:r>
          <a:r>
            <a:rPr kumimoji="1" lang="ja-JP" altLang="ja-JP" sz="1100">
              <a:solidFill>
                <a:schemeClr val="dk1"/>
              </a:solidFill>
              <a:effectLst/>
              <a:latin typeface="+mn-lt"/>
              <a:ea typeface="+mn-ea"/>
              <a:cs typeface="+mn-cs"/>
            </a:rPr>
            <a:t>基準財政需要額算入見込額の増を主な要因として、減少した。</a:t>
          </a:r>
          <a:endParaRPr lang="ja-JP" altLang="ja-JP" sz="1400">
            <a:effectLst/>
          </a:endParaRPr>
        </a:p>
        <a:p>
          <a:r>
            <a:rPr kumimoji="1" lang="ja-JP" altLang="ja-JP" sz="1100">
              <a:solidFill>
                <a:schemeClr val="dk1"/>
              </a:solidFill>
              <a:effectLst/>
              <a:latin typeface="+mn-lt"/>
              <a:ea typeface="+mn-ea"/>
              <a:cs typeface="+mn-cs"/>
            </a:rPr>
            <a:t>　なお、退職手当負担見込額は、過年度の支出超過に対する負担により、高い水準で支払が当面継続する。</a:t>
          </a:r>
          <a:endParaRPr lang="ja-JP" altLang="ja-JP" sz="1400">
            <a:effectLst/>
          </a:endParaRPr>
        </a:p>
        <a:p>
          <a:r>
            <a:rPr kumimoji="1" lang="ja-JP" altLang="ja-JP" sz="1100">
              <a:solidFill>
                <a:schemeClr val="dk1"/>
              </a:solidFill>
              <a:effectLst/>
              <a:latin typeface="+mn-lt"/>
              <a:ea typeface="+mn-ea"/>
              <a:cs typeface="+mn-cs"/>
            </a:rPr>
            <a:t>　また、分母を構成する標準財政規模が普通交付税の増等により増加したため、将来負担比率は前年度比</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86.6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今後も財政調整基金等の適切な確保を図り、地方債を発行する際には地方交付税で措置されるものを優先するなど、将来負担比率の減少に努めていく。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年度末の基金残高は、普通会計で</a:t>
          </a:r>
          <a:r>
            <a:rPr kumimoji="1" lang="en-US" altLang="ja-JP" sz="1200">
              <a:solidFill>
                <a:schemeClr val="dk1"/>
              </a:solidFill>
              <a:effectLst/>
              <a:latin typeface="+mn-lt"/>
              <a:ea typeface="+mn-ea"/>
              <a:cs typeface="+mn-cs"/>
            </a:rPr>
            <a:t>3,608</a:t>
          </a:r>
          <a:r>
            <a:rPr kumimoji="1" lang="ja-JP" altLang="ja-JP" sz="1200">
              <a:solidFill>
                <a:schemeClr val="dk1"/>
              </a:solidFill>
              <a:effectLst/>
              <a:latin typeface="+mn-lt"/>
              <a:ea typeface="+mn-ea"/>
              <a:cs typeface="+mn-cs"/>
            </a:rPr>
            <a:t>百万円となっており、前年度から</a:t>
          </a:r>
          <a:r>
            <a:rPr kumimoji="1" lang="en-US" altLang="ja-JP" sz="1200">
              <a:solidFill>
                <a:schemeClr val="dk1"/>
              </a:solidFill>
              <a:effectLst/>
              <a:latin typeface="+mn-lt"/>
              <a:ea typeface="+mn-ea"/>
              <a:cs typeface="+mn-cs"/>
            </a:rPr>
            <a:t>560</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これは、財政調整基金残高が</a:t>
          </a:r>
          <a:r>
            <a:rPr kumimoji="1" lang="en-US" altLang="ja-JP" sz="1200">
              <a:solidFill>
                <a:schemeClr val="dk1"/>
              </a:solidFill>
              <a:effectLst/>
              <a:latin typeface="+mn-lt"/>
              <a:ea typeface="+mn-ea"/>
              <a:cs typeface="+mn-cs"/>
            </a:rPr>
            <a:t>411</a:t>
          </a:r>
          <a:r>
            <a:rPr kumimoji="1" lang="ja-JP" altLang="ja-JP" sz="1200">
              <a:solidFill>
                <a:schemeClr val="dk1"/>
              </a:solidFill>
              <a:effectLst/>
              <a:latin typeface="+mn-lt"/>
              <a:ea typeface="+mn-ea"/>
              <a:cs typeface="+mn-cs"/>
            </a:rPr>
            <a:t>万円</a:t>
          </a:r>
          <a:r>
            <a:rPr kumimoji="1" lang="ja-JP" altLang="en-US" sz="1200">
              <a:solidFill>
                <a:schemeClr val="dk1"/>
              </a:solidFill>
              <a:effectLst/>
              <a:latin typeface="+mn-lt"/>
              <a:ea typeface="+mn-ea"/>
              <a:cs typeface="+mn-cs"/>
            </a:rPr>
            <a:t>、ふるさぽーと基金が</a:t>
          </a:r>
          <a:r>
            <a:rPr kumimoji="1" lang="en-US" altLang="ja-JP" sz="1200">
              <a:solidFill>
                <a:schemeClr val="dk1"/>
              </a:solidFill>
              <a:effectLst/>
              <a:latin typeface="+mn-lt"/>
              <a:ea typeface="+mn-ea"/>
              <a:cs typeface="+mn-cs"/>
            </a:rPr>
            <a:t>78</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増加したことなど</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主な要因</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（基金の使途）</a:t>
          </a:r>
          <a:endParaRPr lang="ja-JP" altLang="ja-JP" sz="1000">
            <a:effectLst/>
          </a:endParaRPr>
        </a:p>
        <a:p>
          <a:r>
            <a:rPr kumimoji="1" lang="ja-JP" altLang="ja-JP" sz="1000">
              <a:solidFill>
                <a:schemeClr val="dk1"/>
              </a:solidFill>
              <a:effectLst/>
              <a:latin typeface="+mn-lt"/>
              <a:ea typeface="+mn-ea"/>
              <a:cs typeface="+mn-cs"/>
            </a:rPr>
            <a:t>　①地域振興基金：地域住民の連帯の強化及び地域振興に資すること</a:t>
          </a:r>
          <a:endParaRPr lang="ja-JP" altLang="ja-JP" sz="1000">
            <a:effectLst/>
          </a:endParaRPr>
        </a:p>
        <a:p>
          <a:r>
            <a:rPr kumimoji="1" lang="ja-JP" altLang="ja-JP" sz="1000">
              <a:solidFill>
                <a:schemeClr val="dk1"/>
              </a:solidFill>
              <a:effectLst/>
              <a:latin typeface="+mn-lt"/>
              <a:ea typeface="+mn-ea"/>
              <a:cs typeface="+mn-cs"/>
            </a:rPr>
            <a:t>　②ふるさぽーと基金：市民福祉の向上と地域の活性化に資すること</a:t>
          </a:r>
          <a:endParaRPr lang="ja-JP" altLang="ja-JP" sz="1000">
            <a:effectLst/>
          </a:endParaRPr>
        </a:p>
        <a:p>
          <a:r>
            <a:rPr kumimoji="1" lang="ja-JP" altLang="ja-JP" sz="1000">
              <a:solidFill>
                <a:schemeClr val="dk1"/>
              </a:solidFill>
              <a:effectLst/>
              <a:latin typeface="+mn-lt"/>
              <a:ea typeface="+mn-ea"/>
              <a:cs typeface="+mn-cs"/>
            </a:rPr>
            <a:t>　③教育振興基金：将来を担う子どもたちの教育に係る諸施策を促進し、広く教育の振興とその充実を図ること</a:t>
          </a:r>
          <a:endParaRPr lang="ja-JP" altLang="ja-JP" sz="1000">
            <a:effectLst/>
          </a:endParaRPr>
        </a:p>
        <a:p>
          <a:r>
            <a:rPr kumimoji="1" lang="ja-JP" altLang="ja-JP" sz="1000">
              <a:solidFill>
                <a:schemeClr val="dk1"/>
              </a:solidFill>
              <a:effectLst/>
              <a:latin typeface="+mn-lt"/>
              <a:ea typeface="+mn-ea"/>
              <a:cs typeface="+mn-cs"/>
            </a:rPr>
            <a:t>　④三日月基金：高齢者福祉の増進、子どもたちの教育振興等、広く地域福祉の充実やまちづくりに資すること</a:t>
          </a:r>
          <a:endParaRPr lang="ja-JP" altLang="ja-JP" sz="1000">
            <a:effectLst/>
          </a:endParaRPr>
        </a:p>
        <a:p>
          <a:r>
            <a:rPr kumimoji="1" lang="ja-JP" altLang="ja-JP" sz="1000">
              <a:solidFill>
                <a:schemeClr val="dk1"/>
              </a:solidFill>
              <a:effectLst/>
              <a:latin typeface="+mn-lt"/>
              <a:ea typeface="+mn-ea"/>
              <a:cs typeface="+mn-cs"/>
            </a:rPr>
            <a:t>　⑤まちづくり支援基金：市内の市民活動団体及び自治組織等が自主的かつ主体的に取り組むまちづくりの支援</a:t>
          </a:r>
          <a:endParaRPr lang="ja-JP" altLang="ja-JP" sz="1000">
            <a:effectLst/>
          </a:endParaRPr>
        </a:p>
        <a:p>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（増減理由）</a:t>
          </a:r>
          <a:endParaRPr lang="ja-JP" altLang="ja-JP" sz="1000">
            <a:effectLst/>
          </a:endParaRPr>
        </a:p>
        <a:p>
          <a:r>
            <a:rPr kumimoji="1" lang="ja-JP" altLang="ja-JP" sz="1000">
              <a:solidFill>
                <a:schemeClr val="dk1"/>
              </a:solidFill>
              <a:effectLst/>
              <a:latin typeface="+mn-lt"/>
              <a:ea typeface="+mn-ea"/>
              <a:cs typeface="+mn-cs"/>
            </a:rPr>
            <a:t>　①</a:t>
          </a:r>
          <a:r>
            <a:rPr kumimoji="1" lang="ja-JP" altLang="en-US" sz="1000">
              <a:solidFill>
                <a:schemeClr val="dk1"/>
              </a:solidFill>
              <a:effectLst/>
              <a:latin typeface="+mn-lt"/>
              <a:ea typeface="+mn-ea"/>
              <a:cs typeface="+mn-cs"/>
            </a:rPr>
            <a:t>利子配当により</a:t>
          </a:r>
          <a:r>
            <a:rPr kumimoji="1" lang="ja-JP" altLang="ja-JP" sz="1000">
              <a:solidFill>
                <a:schemeClr val="dk1"/>
              </a:solidFill>
              <a:effectLst/>
              <a:latin typeface="+mn-lt"/>
              <a:ea typeface="+mn-ea"/>
              <a:cs typeface="+mn-cs"/>
            </a:rPr>
            <a:t>、約</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　②道路橋梁維持補修事業</a:t>
          </a:r>
          <a:r>
            <a:rPr kumimoji="1" lang="ja-JP" altLang="en-US" sz="1000">
              <a:solidFill>
                <a:schemeClr val="dk1"/>
              </a:solidFill>
              <a:effectLst/>
              <a:latin typeface="+mn-lt"/>
              <a:ea typeface="+mn-ea"/>
              <a:cs typeface="+mn-cs"/>
            </a:rPr>
            <a:t>や市道整備事業</a:t>
          </a:r>
          <a:r>
            <a:rPr kumimoji="1" lang="ja-JP" altLang="ja-JP" sz="1000">
              <a:solidFill>
                <a:schemeClr val="dk1"/>
              </a:solidFill>
              <a:effectLst/>
              <a:latin typeface="+mn-lt"/>
              <a:ea typeface="+mn-ea"/>
              <a:cs typeface="+mn-cs"/>
            </a:rPr>
            <a:t>の財源とし、取崩</a:t>
          </a:r>
          <a:r>
            <a:rPr kumimoji="1" lang="ja-JP" altLang="en-US" sz="1000">
              <a:solidFill>
                <a:schemeClr val="dk1"/>
              </a:solidFill>
              <a:effectLst/>
              <a:latin typeface="+mn-lt"/>
              <a:ea typeface="+mn-ea"/>
              <a:cs typeface="+mn-cs"/>
            </a:rPr>
            <a:t>を行ったが、積立額</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取崩</a:t>
          </a:r>
          <a:r>
            <a:rPr kumimoji="1" lang="ja-JP" altLang="ja-JP" sz="1000">
              <a:solidFill>
                <a:schemeClr val="dk1"/>
              </a:solidFill>
              <a:effectLst/>
              <a:latin typeface="+mn-lt"/>
              <a:ea typeface="+mn-ea"/>
              <a:cs typeface="+mn-cs"/>
            </a:rPr>
            <a:t>額を上回り、約</a:t>
          </a:r>
          <a:r>
            <a:rPr kumimoji="1" lang="en-US" altLang="ja-JP" sz="1000">
              <a:solidFill>
                <a:schemeClr val="dk1"/>
              </a:solidFill>
              <a:effectLst/>
              <a:latin typeface="+mn-lt"/>
              <a:ea typeface="+mn-ea"/>
              <a:cs typeface="+mn-cs"/>
            </a:rPr>
            <a:t>78</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　③看護師等確保対策事業や図書・ＡＶ資料購入事業</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に活用したため、約</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百万円の減となっている。</a:t>
          </a:r>
          <a:endParaRPr lang="ja-JP" altLang="ja-JP" sz="1000">
            <a:effectLst/>
          </a:endParaRPr>
        </a:p>
        <a:p>
          <a:r>
            <a:rPr kumimoji="1" lang="ja-JP" altLang="ja-JP" sz="1000">
              <a:solidFill>
                <a:schemeClr val="dk1"/>
              </a:solidFill>
              <a:effectLst/>
              <a:latin typeface="+mn-lt"/>
              <a:ea typeface="+mn-ea"/>
              <a:cs typeface="+mn-cs"/>
            </a:rPr>
            <a:t>　④積立及び取崩しは行っていない。</a:t>
          </a:r>
          <a:endParaRPr lang="ja-JP" altLang="ja-JP" sz="1000">
            <a:effectLst/>
          </a:endParaRPr>
        </a:p>
        <a:p>
          <a:r>
            <a:rPr kumimoji="1" lang="ja-JP" altLang="ja-JP" sz="1000">
              <a:solidFill>
                <a:schemeClr val="dk1"/>
              </a:solidFill>
              <a:effectLst/>
              <a:latin typeface="+mn-lt"/>
              <a:ea typeface="+mn-ea"/>
              <a:cs typeface="+mn-cs"/>
            </a:rPr>
            <a:t>　⑤市民活動に対する補助金の原資として活用したため、約</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百万円の減となっている。</a:t>
          </a:r>
          <a:endParaRPr lang="ja-JP" altLang="ja-JP" sz="1000">
            <a:effectLst/>
          </a:endParaRPr>
        </a:p>
        <a:p>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（今後の方針）</a:t>
          </a:r>
          <a:endParaRPr lang="ja-JP" altLang="ja-JP" sz="1000">
            <a:effectLst/>
          </a:endParaRPr>
        </a:p>
        <a:p>
          <a:r>
            <a:rPr kumimoji="1" lang="ja-JP" altLang="ja-JP" sz="1000">
              <a:solidFill>
                <a:schemeClr val="dk1"/>
              </a:solidFill>
              <a:effectLst/>
              <a:latin typeface="+mn-lt"/>
              <a:ea typeface="+mn-ea"/>
              <a:cs typeface="+mn-cs"/>
            </a:rPr>
            <a:t>　①基金の運用により積立を行いつつ、使途に応じ活用する。</a:t>
          </a:r>
          <a:endParaRPr lang="ja-JP" altLang="ja-JP" sz="1000">
            <a:effectLst/>
          </a:endParaRPr>
        </a:p>
        <a:p>
          <a:r>
            <a:rPr kumimoji="1" lang="ja-JP" altLang="ja-JP" sz="1000">
              <a:solidFill>
                <a:schemeClr val="dk1"/>
              </a:solidFill>
              <a:effectLst/>
              <a:latin typeface="+mn-lt"/>
              <a:ea typeface="+mn-ea"/>
              <a:cs typeface="+mn-cs"/>
            </a:rPr>
            <a:t>　②ふるさと納税の推進を図り、積立を行いつつ、積極的に活用する。</a:t>
          </a:r>
          <a:endParaRPr lang="ja-JP" altLang="ja-JP" sz="1000">
            <a:effectLst/>
          </a:endParaRPr>
        </a:p>
        <a:p>
          <a:r>
            <a:rPr kumimoji="1" lang="ja-JP" altLang="ja-JP" sz="1000">
              <a:solidFill>
                <a:schemeClr val="dk1"/>
              </a:solidFill>
              <a:effectLst/>
              <a:latin typeface="+mn-lt"/>
              <a:ea typeface="+mn-ea"/>
              <a:cs typeface="+mn-cs"/>
            </a:rPr>
            <a:t>　③使途に合致する事業の原資として、適切に活用する。</a:t>
          </a:r>
          <a:endParaRPr lang="ja-JP" altLang="ja-JP" sz="1000">
            <a:effectLst/>
          </a:endParaRPr>
        </a:p>
        <a:p>
          <a:r>
            <a:rPr kumimoji="1" lang="ja-JP" altLang="ja-JP" sz="1000">
              <a:solidFill>
                <a:schemeClr val="dk1"/>
              </a:solidFill>
              <a:effectLst/>
              <a:latin typeface="+mn-lt"/>
              <a:ea typeface="+mn-ea"/>
              <a:cs typeface="+mn-cs"/>
            </a:rPr>
            <a:t>　④使途に合致する事業の原資として、適切に活用する。</a:t>
          </a:r>
          <a:endParaRPr lang="ja-JP" altLang="ja-JP" sz="1000">
            <a:effectLst/>
          </a:endParaRPr>
        </a:p>
        <a:p>
          <a:r>
            <a:rPr kumimoji="1" lang="ja-JP" altLang="ja-JP" sz="1000">
              <a:solidFill>
                <a:schemeClr val="dk1"/>
              </a:solidFill>
              <a:effectLst/>
              <a:latin typeface="+mn-lt"/>
              <a:ea typeface="+mn-ea"/>
              <a:cs typeface="+mn-cs"/>
            </a:rPr>
            <a:t>　⑤使途に合致する事業の原資として、適切に活用する。</a:t>
          </a:r>
          <a:endParaRPr lang="ja-JP" altLang="ja-JP" sz="10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年度末の基金残高は、</a:t>
          </a:r>
          <a:r>
            <a:rPr kumimoji="1" lang="en-US" altLang="ja-JP" sz="1200">
              <a:solidFill>
                <a:schemeClr val="dk1"/>
              </a:solidFill>
              <a:effectLst/>
              <a:latin typeface="+mn-lt"/>
              <a:ea typeface="+mn-ea"/>
              <a:cs typeface="+mn-cs"/>
            </a:rPr>
            <a:t>1,273</a:t>
          </a:r>
          <a:r>
            <a:rPr kumimoji="1" lang="ja-JP" altLang="ja-JP" sz="1200">
              <a:solidFill>
                <a:schemeClr val="dk1"/>
              </a:solidFill>
              <a:effectLst/>
              <a:latin typeface="+mn-lt"/>
              <a:ea typeface="+mn-ea"/>
              <a:cs typeface="+mn-cs"/>
            </a:rPr>
            <a:t>百万円となっており、前年度から</a:t>
          </a:r>
          <a:r>
            <a:rPr kumimoji="1" lang="en-US" altLang="ja-JP" sz="1200">
              <a:solidFill>
                <a:schemeClr val="dk1"/>
              </a:solidFill>
              <a:effectLst/>
              <a:latin typeface="+mn-lt"/>
              <a:ea typeface="+mn-ea"/>
              <a:cs typeface="+mn-cs"/>
            </a:rPr>
            <a:t>411</a:t>
          </a:r>
          <a:r>
            <a:rPr kumimoji="1" lang="ja-JP" altLang="ja-JP" sz="1200">
              <a:solidFill>
                <a:schemeClr val="dk1"/>
              </a:solidFill>
              <a:effectLst/>
              <a:latin typeface="+mn-lt"/>
              <a:ea typeface="+mn-ea"/>
              <a:cs typeface="+mn-cs"/>
            </a:rPr>
            <a:t>百万円の増加となっている。</a:t>
          </a:r>
          <a:endParaRPr lang="ja-JP" altLang="ja-JP" sz="1200">
            <a:effectLst/>
          </a:endParaRPr>
        </a:p>
        <a:p>
          <a:r>
            <a:rPr kumimoji="1" lang="ja-JP" altLang="ja-JP" sz="1200">
              <a:solidFill>
                <a:schemeClr val="dk1"/>
              </a:solidFill>
              <a:effectLst/>
              <a:latin typeface="+mn-lt"/>
              <a:ea typeface="+mn-ea"/>
              <a:cs typeface="+mn-cs"/>
            </a:rPr>
            <a:t>　社会保障関連費が年々増加を続けるなか、東日本大震災を契機とする公共施設や学校施設の耐震・大規模改修事業などの安全・安心なまちづくりに積極的に取り組んできた結果、本市の財政規模は拡大傾向にあり、合併算定替の段階的縮減期に入っ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年度からは、財政調整基金を取り崩しながらの財政運営を余儀なくされており、このまま財政規模を縮減できなければ、基金の枯渇が懸念される。</a:t>
          </a:r>
          <a:endParaRPr lang="ja-JP" altLang="ja-JP" sz="1200">
            <a:effectLst/>
          </a:endParaRPr>
        </a:p>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年度においては、普通交付税の増等により取崩しを</a:t>
          </a:r>
          <a:r>
            <a:rPr kumimoji="1" lang="ja-JP" altLang="en-US" sz="1200">
              <a:solidFill>
                <a:schemeClr val="dk1"/>
              </a:solidFill>
              <a:effectLst/>
              <a:latin typeface="+mn-lt"/>
              <a:ea typeface="+mn-ea"/>
              <a:cs typeface="+mn-cs"/>
            </a:rPr>
            <a:t>行わなかったため</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411</a:t>
          </a:r>
          <a:r>
            <a:rPr kumimoji="1" lang="ja-JP" altLang="ja-JP" sz="1200">
              <a:solidFill>
                <a:schemeClr val="dk1"/>
              </a:solidFill>
              <a:effectLst/>
              <a:latin typeface="+mn-lt"/>
              <a:ea typeface="+mn-ea"/>
              <a:cs typeface="+mn-cs"/>
            </a:rPr>
            <a:t>百万円の積立</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ことが増要因となっている。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財政調整基金は、災害等の想定外の支出等に備えるため、標準財政規模の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％以上を確保していくことが必要と考えられることから、令和５年度末において財政調整基金の残高を</a:t>
          </a:r>
          <a:r>
            <a:rPr kumimoji="1" lang="en-US" altLang="ja-JP" sz="1200">
              <a:solidFill>
                <a:schemeClr val="dk1"/>
              </a:solidFill>
              <a:effectLst/>
              <a:latin typeface="+mn-lt"/>
              <a:ea typeface="+mn-ea"/>
              <a:cs typeface="+mn-cs"/>
            </a:rPr>
            <a:t>10 </a:t>
          </a:r>
          <a:r>
            <a:rPr kumimoji="1" lang="ja-JP" altLang="ja-JP" sz="1200">
              <a:solidFill>
                <a:schemeClr val="dk1"/>
              </a:solidFill>
              <a:effectLst/>
              <a:latin typeface="+mn-lt"/>
              <a:ea typeface="+mn-ea"/>
              <a:cs typeface="+mn-cs"/>
            </a:rPr>
            <a:t>億円以上確保することを目標としている。</a:t>
          </a:r>
          <a:endParaRPr lang="ja-JP" altLang="ja-JP" sz="12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令和３年度中の積立及び取崩しは行っていない</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本市では満期一括償還方式での借入れを行っていないため、現在積み上がっている基金は運用をしつつ、市債の償還財源として活用することとしている。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5B1EE43-B102-4F11-BB08-25271A79B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1E2DC4-AD68-4E9C-AECE-7D3417C61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F352C6D-9EB7-46FD-B50D-42CEB8C581D2}"/>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EDCCD84-FA2B-41E1-A3AC-A9DE109D3D2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EFB362-93A3-4081-820A-58EBA1AF4A96}"/>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8E57988-57C6-457E-9437-729069B7FA5D}"/>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F8706A9-DCD7-497D-A76B-19A9C3D911DC}"/>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6B34F46-3579-41A8-BB2F-45E1BFDE074B}"/>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E8EA85B-05F7-492C-90BD-8A171125BFC4}"/>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26C1887-0A79-4B4C-97DB-C1411343CF9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DBE5452-B870-47CC-AB34-8CAB6DB9DDB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6FADAF4-FFDF-42D8-AFF8-FE211EAA1201}"/>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6A7F662-DA3E-4872-98F2-89FE219102F2}"/>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BF39E46-6820-48EE-BE77-9996449513F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355D172-7844-4A3A-A2CD-3D10943DABA7}"/>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354EAB2-79FC-4EA8-9ED5-ECF50D19E63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2C62F1E-7C1E-45EC-AABD-364D7B7783E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1404A92-6AC2-43B4-8280-3CB657D4FEC9}"/>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76B3177-0DF7-4411-86BC-261B8DBA1CA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68981AA-E31B-4840-9540-1734A31D48F9}"/>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C4B47E4-E6F3-4F40-9456-BC3D5880C9F1}"/>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FA08365-E841-4F52-A59A-B80279D7B176}"/>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E644E44-EDE8-4F79-BB6B-666CFD428252}"/>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1351A68-00E9-4B69-B1BF-C1E59A7CEFB9}"/>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4292A81-C811-48D6-AF0E-2FC7619A7EC5}"/>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E5318F4-7C77-439F-A03D-33FCCB5FE11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8A651C4-AC5B-4500-957C-76BA56E4B370}"/>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1ADDE9-7D97-4AA9-A182-8C18BC6AE4C7}"/>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9B99618-A99A-412E-A636-17C93E85FAAC}"/>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25226F3-EFA1-4C44-8A1F-7AE5D5329CA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B0F93EE-885F-450E-BF8F-9531284CE899}"/>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EAB38E4-3DF1-4639-9443-1A6186D1F4D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0EA3C39-16A4-42A2-B3AF-D7348F71751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2D97D95-9A81-4572-BC97-009C2756E2C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D260C01-9C1B-4E08-818D-D09A82AC914D}"/>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17CCEF8-60DD-4DC0-8A9A-8F0F5466C744}"/>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173CA68-DA99-42C8-9694-62E048F2EB1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0A3EADE-120D-4E97-BBBA-CA87BDA0932E}"/>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F5D068D-416C-41F4-BCDA-CB0E35806961}"/>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0034038-C586-4473-B3C5-789237EAAF21}"/>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01E7E30-6AE5-40C4-954A-E234A33A92D5}"/>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1C02932-73B5-44AC-B41B-E2ADCD0713BB}"/>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DBCCFAD-6D24-4EE5-B3A2-1FDAAA88FF22}"/>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4A87D51-BEEC-40D0-80F9-10B3EC845F3F}"/>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000ACFC-0D34-4824-8FC6-63765BF90339}"/>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E4AC5DC-B778-45F1-891C-135CB2905D0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38408CD-426A-4791-B48A-175C1907B8A4}"/>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62.2</a:t>
          </a:r>
          <a:r>
            <a:rPr kumimoji="1" lang="ja-JP" altLang="en-US" sz="1100">
              <a:latin typeface="ＭＳ Ｐゴシック" panose="020B0600070205080204" pitchFamily="50" charset="-128"/>
              <a:ea typeface="ＭＳ Ｐゴシック" panose="020B0600070205080204" pitchFamily="50" charset="-128"/>
            </a:rPr>
            <a:t>％であり、類似団体内平均値とほぼ同水準にある。しかしながら、中には耐用年数を超過している施設もあり、こうした施設の老朽化対策が今後の課題である。</a:t>
          </a:r>
        </a:p>
        <a:p>
          <a:r>
            <a:rPr kumimoji="1" lang="ja-JP" altLang="en-US" sz="1100">
              <a:latin typeface="ＭＳ Ｐゴシック" panose="020B0600070205080204" pitchFamily="50" charset="-128"/>
              <a:ea typeface="ＭＳ Ｐゴシック" panose="020B0600070205080204" pitchFamily="50" charset="-128"/>
            </a:rPr>
            <a:t>　今後は策定した公共施設等総合管理計画に基づく個別施設計画により、公共施設等の複合化、統廃合、長寿命化等を進め、公共施設の適正管理に努める。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2997FEE-7746-444F-B8A2-A32F0745A739}"/>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E58CBDD-21A0-416C-BCA3-F9ED56B81125}"/>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983C5BA-C473-4024-98D8-C5232DA96275}"/>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CA0A5C3-852D-4D91-B111-013C5E989A00}"/>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FCE67FA-9224-4280-9CD1-723D08A8637D}"/>
            </a:ext>
          </a:extLst>
        </xdr:cNvPr>
        <xdr:cNvSpPr txBox="1"/>
      </xdr:nvSpPr>
      <xdr:spPr>
        <a:xfrm>
          <a:off x="731041"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A292A4F-8DBF-4DDF-AFB0-412ED0E44F61}"/>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73942A0-22F8-49A1-9F18-2D366EF9767F}"/>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6AECDD2-C2CE-423E-B11E-62B83D791DD8}"/>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E8D1C38-D528-4E8A-A7D3-8BDAA2DE724E}"/>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8C8A76A-8CB6-4FA7-A2EB-7BE07795F771}"/>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D5AA86-8B3D-48E7-A02D-0C651B62F527}"/>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E1F2B8A-DDAD-4A8C-9236-7B60D11C8D3A}"/>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C7E1C92-9460-4CBC-9A04-3DF065CB8B89}"/>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0D5F588-16C0-4F7B-8D33-14DEE6A91CC1}"/>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B6CB9129-ADF6-41A6-8C65-1F6D20BBFE10}"/>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280C78B-50EF-4928-8598-CCA87B61F5C7}"/>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A77B0C49-33F7-41F2-82D6-726AC37F6552}"/>
            </a:ext>
          </a:extLst>
        </xdr:cNvPr>
        <xdr:cNvCxnSpPr/>
      </xdr:nvCxnSpPr>
      <xdr:spPr>
        <a:xfrm flipV="1">
          <a:off x="4295775" y="5225627"/>
          <a:ext cx="1270" cy="133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1B7AE5F5-FC7F-42D7-B00D-052D6E431A72}"/>
            </a:ext>
          </a:extLst>
        </xdr:cNvPr>
        <xdr:cNvSpPr txBox="1"/>
      </xdr:nvSpPr>
      <xdr:spPr>
        <a:xfrm>
          <a:off x="4342765" y="656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66388C8-1D88-4D7F-A4AB-F2F8F86DBE90}"/>
            </a:ext>
          </a:extLst>
        </xdr:cNvPr>
        <xdr:cNvCxnSpPr/>
      </xdr:nvCxnSpPr>
      <xdr:spPr>
        <a:xfrm>
          <a:off x="4206875" y="65566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7DB3F69-4480-4530-82F9-B80105E326B3}"/>
            </a:ext>
          </a:extLst>
        </xdr:cNvPr>
        <xdr:cNvSpPr txBox="1"/>
      </xdr:nvSpPr>
      <xdr:spPr>
        <a:xfrm>
          <a:off x="4342765"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37D63C14-EA97-4505-97C7-52510C5D2AEB}"/>
            </a:ext>
          </a:extLst>
        </xdr:cNvPr>
        <xdr:cNvCxnSpPr/>
      </xdr:nvCxnSpPr>
      <xdr:spPr>
        <a:xfrm>
          <a:off x="4206875" y="522562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D4C8625B-4624-478B-AC0D-85D51D9E81D8}"/>
            </a:ext>
          </a:extLst>
        </xdr:cNvPr>
        <xdr:cNvSpPr txBox="1"/>
      </xdr:nvSpPr>
      <xdr:spPr>
        <a:xfrm>
          <a:off x="4342765" y="598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18557A9E-B80E-413D-8908-6E746C2A06A2}"/>
            </a:ext>
          </a:extLst>
        </xdr:cNvPr>
        <xdr:cNvSpPr/>
      </xdr:nvSpPr>
      <xdr:spPr>
        <a:xfrm>
          <a:off x="4244975" y="60039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BCD97DB8-68D2-40D6-B9A7-D04BD6AB0E31}"/>
            </a:ext>
          </a:extLst>
        </xdr:cNvPr>
        <xdr:cNvSpPr/>
      </xdr:nvSpPr>
      <xdr:spPr>
        <a:xfrm>
          <a:off x="3611880" y="59894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274B1753-4398-405F-ABFD-2CA4A08A2C45}"/>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CA817D3-9B3E-45B2-8C41-F10767278016}"/>
            </a:ext>
          </a:extLst>
        </xdr:cNvPr>
        <xdr:cNvSpPr/>
      </xdr:nvSpPr>
      <xdr:spPr>
        <a:xfrm>
          <a:off x="2240280" y="597894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1B8F711-F757-4CFF-A2FC-525437A8A3C5}"/>
            </a:ext>
          </a:extLst>
        </xdr:cNvPr>
        <xdr:cNvSpPr/>
      </xdr:nvSpPr>
      <xdr:spPr>
        <a:xfrm>
          <a:off x="1554480" y="595164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421DECE-04A3-4698-9E07-F6674255B3C0}"/>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AAE0367-EDAC-4839-9B71-A543D2C2167A}"/>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EA9934B-4191-4930-925D-6E397816C6E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7462DAA-177F-4898-87EB-E03A1473DA2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F27F141-1FAA-403D-BD32-B2288FD61C3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a:extLst>
            <a:ext uri="{FF2B5EF4-FFF2-40B4-BE49-F238E27FC236}">
              <a16:creationId xmlns:a16="http://schemas.microsoft.com/office/drawing/2014/main" id="{4BF91599-499A-4FE2-8C9C-130C33CA2C4F}"/>
            </a:ext>
          </a:extLst>
        </xdr:cNvPr>
        <xdr:cNvSpPr/>
      </xdr:nvSpPr>
      <xdr:spPr>
        <a:xfrm>
          <a:off x="4244975" y="60003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82" name="有形固定資産減価償却率該当値テキスト">
          <a:extLst>
            <a:ext uri="{FF2B5EF4-FFF2-40B4-BE49-F238E27FC236}">
              <a16:creationId xmlns:a16="http://schemas.microsoft.com/office/drawing/2014/main" id="{9E9A944F-1A63-4569-AC3C-EF245635B839}"/>
            </a:ext>
          </a:extLst>
        </xdr:cNvPr>
        <xdr:cNvSpPr txBox="1"/>
      </xdr:nvSpPr>
      <xdr:spPr>
        <a:xfrm>
          <a:off x="4342765" y="585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83" name="楕円 82">
          <a:extLst>
            <a:ext uri="{FF2B5EF4-FFF2-40B4-BE49-F238E27FC236}">
              <a16:creationId xmlns:a16="http://schemas.microsoft.com/office/drawing/2014/main" id="{E28B74C5-B0C2-404A-BEDC-42224B62BBDC}"/>
            </a:ext>
          </a:extLst>
        </xdr:cNvPr>
        <xdr:cNvSpPr/>
      </xdr:nvSpPr>
      <xdr:spPr>
        <a:xfrm>
          <a:off x="3611880" y="596614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30</xdr:row>
      <xdr:rowOff>157057</xdr:rowOff>
    </xdr:to>
    <xdr:cxnSp macro="">
      <xdr:nvCxnSpPr>
        <xdr:cNvPr id="84" name="直線コネクタ 83">
          <a:extLst>
            <a:ext uri="{FF2B5EF4-FFF2-40B4-BE49-F238E27FC236}">
              <a16:creationId xmlns:a16="http://schemas.microsoft.com/office/drawing/2014/main" id="{090AC8E5-2E8C-414A-8964-CCE6BE3D2346}"/>
            </a:ext>
          </a:extLst>
        </xdr:cNvPr>
        <xdr:cNvCxnSpPr/>
      </xdr:nvCxnSpPr>
      <xdr:spPr>
        <a:xfrm>
          <a:off x="3656965" y="6020752"/>
          <a:ext cx="640715"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5" name="楕円 84">
          <a:extLst>
            <a:ext uri="{FF2B5EF4-FFF2-40B4-BE49-F238E27FC236}">
              <a16:creationId xmlns:a16="http://schemas.microsoft.com/office/drawing/2014/main" id="{1CF4AE2A-CFD1-40E9-BC72-8EBCCAC616BE}"/>
            </a:ext>
          </a:extLst>
        </xdr:cNvPr>
        <xdr:cNvSpPr/>
      </xdr:nvSpPr>
      <xdr:spPr>
        <a:xfrm>
          <a:off x="2926080" y="5944764"/>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97684</xdr:rowOff>
    </xdr:from>
    <xdr:to>
      <xdr:col>19</xdr:col>
      <xdr:colOff>136525</xdr:colOff>
      <xdr:row>30</xdr:row>
      <xdr:rowOff>122872</xdr:rowOff>
    </xdr:to>
    <xdr:cxnSp macro="">
      <xdr:nvCxnSpPr>
        <xdr:cNvPr id="86" name="直線コネクタ 85">
          <a:extLst>
            <a:ext uri="{FF2B5EF4-FFF2-40B4-BE49-F238E27FC236}">
              <a16:creationId xmlns:a16="http://schemas.microsoft.com/office/drawing/2014/main" id="{22260F53-5135-4F86-B31F-D9A81ED1A551}"/>
            </a:ext>
          </a:extLst>
        </xdr:cNvPr>
        <xdr:cNvCxnSpPr/>
      </xdr:nvCxnSpPr>
      <xdr:spPr>
        <a:xfrm>
          <a:off x="2971165" y="5989849"/>
          <a:ext cx="6858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7" name="楕円 86">
          <a:extLst>
            <a:ext uri="{FF2B5EF4-FFF2-40B4-BE49-F238E27FC236}">
              <a16:creationId xmlns:a16="http://schemas.microsoft.com/office/drawing/2014/main" id="{7A1385F9-617F-4BFC-86A7-4F54E888E5F5}"/>
            </a:ext>
          </a:extLst>
        </xdr:cNvPr>
        <xdr:cNvSpPr/>
      </xdr:nvSpPr>
      <xdr:spPr>
        <a:xfrm>
          <a:off x="2240280" y="591206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70697</xdr:rowOff>
    </xdr:from>
    <xdr:to>
      <xdr:col>15</xdr:col>
      <xdr:colOff>136525</xdr:colOff>
      <xdr:row>30</xdr:row>
      <xdr:rowOff>97684</xdr:rowOff>
    </xdr:to>
    <xdr:cxnSp macro="">
      <xdr:nvCxnSpPr>
        <xdr:cNvPr id="88" name="直線コネクタ 87">
          <a:extLst>
            <a:ext uri="{FF2B5EF4-FFF2-40B4-BE49-F238E27FC236}">
              <a16:creationId xmlns:a16="http://schemas.microsoft.com/office/drawing/2014/main" id="{DF9D437C-7915-44C3-9002-182107824F71}"/>
            </a:ext>
          </a:extLst>
        </xdr:cNvPr>
        <xdr:cNvCxnSpPr/>
      </xdr:nvCxnSpPr>
      <xdr:spPr>
        <a:xfrm>
          <a:off x="2285365" y="5964767"/>
          <a:ext cx="6858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158962</xdr:rowOff>
    </xdr:from>
    <xdr:to>
      <xdr:col>7</xdr:col>
      <xdr:colOff>187325</xdr:colOff>
      <xdr:row>30</xdr:row>
      <xdr:rowOff>89112</xdr:rowOff>
    </xdr:to>
    <xdr:sp macro="" textlink="">
      <xdr:nvSpPr>
        <xdr:cNvPr id="89" name="楕円 88">
          <a:extLst>
            <a:ext uri="{FF2B5EF4-FFF2-40B4-BE49-F238E27FC236}">
              <a16:creationId xmlns:a16="http://schemas.microsoft.com/office/drawing/2014/main" id="{EA432345-6F17-4145-A3FC-B7FC363E6B51}"/>
            </a:ext>
          </a:extLst>
        </xdr:cNvPr>
        <xdr:cNvSpPr/>
      </xdr:nvSpPr>
      <xdr:spPr>
        <a:xfrm>
          <a:off x="1554480" y="588539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38312</xdr:rowOff>
    </xdr:from>
    <xdr:to>
      <xdr:col>11</xdr:col>
      <xdr:colOff>136525</xdr:colOff>
      <xdr:row>30</xdr:row>
      <xdr:rowOff>70697</xdr:rowOff>
    </xdr:to>
    <xdr:cxnSp macro="">
      <xdr:nvCxnSpPr>
        <xdr:cNvPr id="90" name="直線コネクタ 89">
          <a:extLst>
            <a:ext uri="{FF2B5EF4-FFF2-40B4-BE49-F238E27FC236}">
              <a16:creationId xmlns:a16="http://schemas.microsoft.com/office/drawing/2014/main" id="{5BCC7159-47CF-4ADE-ADA1-066E11D9CAAF}"/>
            </a:ext>
          </a:extLst>
        </xdr:cNvPr>
        <xdr:cNvCxnSpPr/>
      </xdr:nvCxnSpPr>
      <xdr:spPr>
        <a:xfrm>
          <a:off x="1599565" y="5934287"/>
          <a:ext cx="685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926669EA-D0F1-4B53-B648-17B5F77B051A}"/>
            </a:ext>
          </a:extLst>
        </xdr:cNvPr>
        <xdr:cNvSpPr txBox="1"/>
      </xdr:nvSpPr>
      <xdr:spPr>
        <a:xfrm>
          <a:off x="3464569" y="608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EA43DB8D-59A3-477F-89B1-D1611380F378}"/>
            </a:ext>
          </a:extLst>
        </xdr:cNvPr>
        <xdr:cNvSpPr txBox="1"/>
      </xdr:nvSpPr>
      <xdr:spPr>
        <a:xfrm>
          <a:off x="2793374"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37CB0B5-F16A-4E1A-9ADE-D77726E65CF5}"/>
            </a:ext>
          </a:extLst>
        </xdr:cNvPr>
        <xdr:cNvSpPr txBox="1"/>
      </xdr:nvSpPr>
      <xdr:spPr>
        <a:xfrm>
          <a:off x="2107574" y="606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AE70A726-FD21-4ED7-A89B-E266F286C5AA}"/>
            </a:ext>
          </a:extLst>
        </xdr:cNvPr>
        <xdr:cNvSpPr txBox="1"/>
      </xdr:nvSpPr>
      <xdr:spPr>
        <a:xfrm>
          <a:off x="1421774" y="604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95" name="n_1mainValue有形固定資産減価償却率">
          <a:extLst>
            <a:ext uri="{FF2B5EF4-FFF2-40B4-BE49-F238E27FC236}">
              <a16:creationId xmlns:a16="http://schemas.microsoft.com/office/drawing/2014/main" id="{04FB1CC3-687B-49F6-8487-B0C9809A9DCB}"/>
            </a:ext>
          </a:extLst>
        </xdr:cNvPr>
        <xdr:cNvSpPr txBox="1"/>
      </xdr:nvSpPr>
      <xdr:spPr>
        <a:xfrm>
          <a:off x="3464569" y="5747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6" name="n_2mainValue有形固定資産減価償却率">
          <a:extLst>
            <a:ext uri="{FF2B5EF4-FFF2-40B4-BE49-F238E27FC236}">
              <a16:creationId xmlns:a16="http://schemas.microsoft.com/office/drawing/2014/main" id="{589DACBB-648C-420F-ABE6-95F67FB9C792}"/>
            </a:ext>
          </a:extLst>
        </xdr:cNvPr>
        <xdr:cNvSpPr txBox="1"/>
      </xdr:nvSpPr>
      <xdr:spPr>
        <a:xfrm>
          <a:off x="2793374" y="572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7" name="n_3mainValue有形固定資産減価償却率">
          <a:extLst>
            <a:ext uri="{FF2B5EF4-FFF2-40B4-BE49-F238E27FC236}">
              <a16:creationId xmlns:a16="http://schemas.microsoft.com/office/drawing/2014/main" id="{6942DEDB-48A5-42A5-8DBC-B1CF4053A2F8}"/>
            </a:ext>
          </a:extLst>
        </xdr:cNvPr>
        <xdr:cNvSpPr txBox="1"/>
      </xdr:nvSpPr>
      <xdr:spPr>
        <a:xfrm>
          <a:off x="2107574" y="56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105639</xdr:rowOff>
    </xdr:from>
    <xdr:ext cx="405111" cy="259045"/>
    <xdr:sp macro="" textlink="">
      <xdr:nvSpPr>
        <xdr:cNvPr id="98" name="n_4mainValue有形固定資産減価償却率">
          <a:extLst>
            <a:ext uri="{FF2B5EF4-FFF2-40B4-BE49-F238E27FC236}">
              <a16:creationId xmlns:a16="http://schemas.microsoft.com/office/drawing/2014/main" id="{5A40C1F6-0C67-4480-B485-07A46CDE08B0}"/>
            </a:ext>
          </a:extLst>
        </xdr:cNvPr>
        <xdr:cNvSpPr txBox="1"/>
      </xdr:nvSpPr>
      <xdr:spPr>
        <a:xfrm>
          <a:off x="1421774" y="565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54F44FF-DA19-44C8-B1DA-A3DD9240DA40}"/>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9458494-35F0-4EA0-B5BC-DAABAB2B255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45BA51A-3D61-4D28-BD8F-598A4CF3170E}"/>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5B1C80A-4B8B-46F3-92C6-9138ED75BCF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76EC22B-1E75-4000-80ED-6D013A761767}"/>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F00222D-71F8-4772-AEA9-71A410F70CE9}"/>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85DA20F-1092-48D0-B21D-8F4AC5E30B58}"/>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8A445C0-51FB-4AEA-AF63-DB03D4BD325F}"/>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7E2D0D5-FA91-4298-BDCB-9EEF77382C76}"/>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D422BFD-DE04-4AC2-8A5E-F01493740CB2}"/>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F7CA30F-6E67-4F03-BFD8-9FC51A1E8AD4}"/>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2F9707C-9661-4228-BEB3-CA33F347CE9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55774F5-3E77-4423-97FE-C89C6A72FBA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債務償還比率は、地方債現在高の減少による将来負担額の減少と剰余金を財源とした財政調整基金への積立などによる充当可能基金の増加により、令和２年度に比べ債務償還比率は減少した。しかしながら、</a:t>
          </a:r>
          <a:r>
            <a:rPr kumimoji="1" lang="en-US" altLang="ja-JP" sz="1100">
              <a:latin typeface="ＭＳ Ｐゴシック" panose="020B0600070205080204" pitchFamily="50" charset="-128"/>
              <a:ea typeface="ＭＳ Ｐゴシック" panose="020B0600070205080204" pitchFamily="50" charset="-128"/>
            </a:rPr>
            <a:t>725.3</a:t>
          </a:r>
          <a:r>
            <a:rPr kumimoji="1" lang="ja-JP" altLang="en-US" sz="1100">
              <a:latin typeface="ＭＳ Ｐゴシック" panose="020B0600070205080204" pitchFamily="50" charset="-128"/>
              <a:ea typeface="ＭＳ Ｐゴシック" panose="020B0600070205080204" pitchFamily="50" charset="-128"/>
            </a:rPr>
            <a:t>％と類似団体平均値と比べ、高い水準にある。</a:t>
          </a:r>
        </a:p>
        <a:p>
          <a:r>
            <a:rPr kumimoji="1" lang="ja-JP" altLang="en-US" sz="1100">
              <a:latin typeface="ＭＳ Ｐゴシック" panose="020B0600070205080204" pitchFamily="50" charset="-128"/>
              <a:ea typeface="ＭＳ Ｐゴシック" panose="020B0600070205080204" pitchFamily="50" charset="-128"/>
            </a:rPr>
            <a:t>　財政状況が厳しい中、老朽化した公共施設等の更新を進めていくことが求められており、その財源として起債の活用が見込まれるが、過度な将来負担とならないよう、これまで以上に将来負担額、業務収入及び支出の適正化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60496B2-0A2D-4F5D-B9DF-E699D6D7B813}"/>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B8F2317-DADD-4024-8D20-C557E8F4952B}"/>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AB06CA3-D418-4A3F-9D33-7D3015F00D39}"/>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C259E42-AE32-4338-B583-A72F0ED017AF}"/>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61D51045-1A58-4F9B-8564-A817D80B4A18}"/>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1047ABDF-682E-4B87-BAD6-84197E73742A}"/>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E00DB692-BA2D-4F4D-8AAC-C13D9C4D2475}"/>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78E9813-870E-4A0A-B3ED-C1D2EB9AD70D}"/>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7658FC9-25FF-4A8E-A694-6960FF17BB8B}"/>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FB36B45-DD7D-4098-81BE-EB69F5FB8692}"/>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26613CA3-452F-43F1-8E71-7A43BE33217B}"/>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1FA123D1-496B-4134-8A84-7C09BF861065}"/>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D585C85D-E28A-431A-823D-4BC3EF82EB33}"/>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8C61368-856E-4200-A8D5-125E01CC392A}"/>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2FE450F-6C0C-4C87-907D-F4B0064CF247}"/>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44457</xdr:rowOff>
    </xdr:from>
    <xdr:to>
      <xdr:col>76</xdr:col>
      <xdr:colOff>21589</xdr:colOff>
      <xdr:row>32</xdr:row>
      <xdr:rowOff>158037</xdr:rowOff>
    </xdr:to>
    <xdr:cxnSp macro="">
      <xdr:nvCxnSpPr>
        <xdr:cNvPr id="127" name="直線コネクタ 126">
          <a:extLst>
            <a:ext uri="{FF2B5EF4-FFF2-40B4-BE49-F238E27FC236}">
              <a16:creationId xmlns:a16="http://schemas.microsoft.com/office/drawing/2014/main" id="{95CB2D86-E8B4-4686-8FF5-3A5B62E4A5B2}"/>
            </a:ext>
          </a:extLst>
        </xdr:cNvPr>
        <xdr:cNvCxnSpPr/>
      </xdr:nvCxnSpPr>
      <xdr:spPr>
        <a:xfrm flipV="1">
          <a:off x="13313410" y="5427987"/>
          <a:ext cx="1269" cy="97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161864</xdr:rowOff>
    </xdr:from>
    <xdr:ext cx="469744" cy="259045"/>
    <xdr:sp macro="" textlink="">
      <xdr:nvSpPr>
        <xdr:cNvPr id="128" name="債務償還比率最小値テキスト">
          <a:extLst>
            <a:ext uri="{FF2B5EF4-FFF2-40B4-BE49-F238E27FC236}">
              <a16:creationId xmlns:a16="http://schemas.microsoft.com/office/drawing/2014/main" id="{A23D5032-B7CC-4741-91EA-6F054133C7BA}"/>
            </a:ext>
          </a:extLst>
        </xdr:cNvPr>
        <xdr:cNvSpPr txBox="1"/>
      </xdr:nvSpPr>
      <xdr:spPr>
        <a:xfrm>
          <a:off x="13369925" y="640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158037</xdr:rowOff>
    </xdr:from>
    <xdr:to>
      <xdr:col>76</xdr:col>
      <xdr:colOff>111125</xdr:colOff>
      <xdr:row>32</xdr:row>
      <xdr:rowOff>158037</xdr:rowOff>
    </xdr:to>
    <xdr:cxnSp macro="">
      <xdr:nvCxnSpPr>
        <xdr:cNvPr id="129" name="直線コネクタ 128">
          <a:extLst>
            <a:ext uri="{FF2B5EF4-FFF2-40B4-BE49-F238E27FC236}">
              <a16:creationId xmlns:a16="http://schemas.microsoft.com/office/drawing/2014/main" id="{CF8C1763-10DB-4615-9DFB-E8C12EFF0284}"/>
            </a:ext>
          </a:extLst>
        </xdr:cNvPr>
        <xdr:cNvCxnSpPr/>
      </xdr:nvCxnSpPr>
      <xdr:spPr>
        <a:xfrm>
          <a:off x="13251180" y="639881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162584</xdr:rowOff>
    </xdr:from>
    <xdr:ext cx="469744" cy="259045"/>
    <xdr:sp macro="" textlink="">
      <xdr:nvSpPr>
        <xdr:cNvPr id="130" name="債務償還比率最大値テキスト">
          <a:extLst>
            <a:ext uri="{FF2B5EF4-FFF2-40B4-BE49-F238E27FC236}">
              <a16:creationId xmlns:a16="http://schemas.microsoft.com/office/drawing/2014/main" id="{B7C85BD3-0244-4456-8801-43F732A742C4}"/>
            </a:ext>
          </a:extLst>
        </xdr:cNvPr>
        <xdr:cNvSpPr txBox="1"/>
      </xdr:nvSpPr>
      <xdr:spPr>
        <a:xfrm>
          <a:off x="13369925" y="52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44457</xdr:rowOff>
    </xdr:from>
    <xdr:to>
      <xdr:col>76</xdr:col>
      <xdr:colOff>111125</xdr:colOff>
      <xdr:row>27</xdr:row>
      <xdr:rowOff>44457</xdr:rowOff>
    </xdr:to>
    <xdr:cxnSp macro="">
      <xdr:nvCxnSpPr>
        <xdr:cNvPr id="131" name="直線コネクタ 130">
          <a:extLst>
            <a:ext uri="{FF2B5EF4-FFF2-40B4-BE49-F238E27FC236}">
              <a16:creationId xmlns:a16="http://schemas.microsoft.com/office/drawing/2014/main" id="{EF9F9D00-18BA-4438-8210-8CA3DD1778CC}"/>
            </a:ext>
          </a:extLst>
        </xdr:cNvPr>
        <xdr:cNvCxnSpPr/>
      </xdr:nvCxnSpPr>
      <xdr:spPr>
        <a:xfrm>
          <a:off x="13251180" y="54279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169724</xdr:rowOff>
    </xdr:from>
    <xdr:ext cx="469744" cy="259045"/>
    <xdr:sp macro="" textlink="">
      <xdr:nvSpPr>
        <xdr:cNvPr id="132" name="債務償還比率平均値テキスト">
          <a:extLst>
            <a:ext uri="{FF2B5EF4-FFF2-40B4-BE49-F238E27FC236}">
              <a16:creationId xmlns:a16="http://schemas.microsoft.com/office/drawing/2014/main" id="{81C625A2-34A7-4B1B-B2E0-E2F6FE8EB91C}"/>
            </a:ext>
          </a:extLst>
        </xdr:cNvPr>
        <xdr:cNvSpPr txBox="1"/>
      </xdr:nvSpPr>
      <xdr:spPr>
        <a:xfrm>
          <a:off x="13369925" y="5726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146847</xdr:rowOff>
    </xdr:from>
    <xdr:to>
      <xdr:col>76</xdr:col>
      <xdr:colOff>73025</xdr:colOff>
      <xdr:row>30</xdr:row>
      <xdr:rowOff>76997</xdr:rowOff>
    </xdr:to>
    <xdr:sp macro="" textlink="">
      <xdr:nvSpPr>
        <xdr:cNvPr id="133" name="フローチャート: 判断 132">
          <a:extLst>
            <a:ext uri="{FF2B5EF4-FFF2-40B4-BE49-F238E27FC236}">
              <a16:creationId xmlns:a16="http://schemas.microsoft.com/office/drawing/2014/main" id="{EF612D12-6297-405A-91FF-BCEAD9828A00}"/>
            </a:ext>
          </a:extLst>
        </xdr:cNvPr>
        <xdr:cNvSpPr/>
      </xdr:nvSpPr>
      <xdr:spPr>
        <a:xfrm>
          <a:off x="13289280" y="586946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147638</xdr:rowOff>
    </xdr:from>
    <xdr:to>
      <xdr:col>72</xdr:col>
      <xdr:colOff>123825</xdr:colOff>
      <xdr:row>31</xdr:row>
      <xdr:rowOff>77788</xdr:rowOff>
    </xdr:to>
    <xdr:sp macro="" textlink="">
      <xdr:nvSpPr>
        <xdr:cNvPr id="134" name="フローチャート: 判断 133">
          <a:extLst>
            <a:ext uri="{FF2B5EF4-FFF2-40B4-BE49-F238E27FC236}">
              <a16:creationId xmlns:a16="http://schemas.microsoft.com/office/drawing/2014/main" id="{CCE7A2EE-A449-4AAF-A63C-60334FA451BB}"/>
            </a:ext>
          </a:extLst>
        </xdr:cNvPr>
        <xdr:cNvSpPr/>
      </xdr:nvSpPr>
      <xdr:spPr>
        <a:xfrm>
          <a:off x="12629515" y="6041708"/>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34361</xdr:rowOff>
    </xdr:from>
    <xdr:to>
      <xdr:col>68</xdr:col>
      <xdr:colOff>123825</xdr:colOff>
      <xdr:row>31</xdr:row>
      <xdr:rowOff>135961</xdr:rowOff>
    </xdr:to>
    <xdr:sp macro="" textlink="">
      <xdr:nvSpPr>
        <xdr:cNvPr id="135" name="フローチャート: 判断 134">
          <a:extLst>
            <a:ext uri="{FF2B5EF4-FFF2-40B4-BE49-F238E27FC236}">
              <a16:creationId xmlns:a16="http://schemas.microsoft.com/office/drawing/2014/main" id="{21B5B647-0DB1-413E-8230-B342DD668F65}"/>
            </a:ext>
          </a:extLst>
        </xdr:cNvPr>
        <xdr:cNvSpPr/>
      </xdr:nvSpPr>
      <xdr:spPr>
        <a:xfrm>
          <a:off x="11943715" y="6101786"/>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7493</xdr:rowOff>
    </xdr:from>
    <xdr:to>
      <xdr:col>64</xdr:col>
      <xdr:colOff>123825</xdr:colOff>
      <xdr:row>31</xdr:row>
      <xdr:rowOff>109093</xdr:rowOff>
    </xdr:to>
    <xdr:sp macro="" textlink="">
      <xdr:nvSpPr>
        <xdr:cNvPr id="136" name="フローチャート: 判断 135">
          <a:extLst>
            <a:ext uri="{FF2B5EF4-FFF2-40B4-BE49-F238E27FC236}">
              <a16:creationId xmlns:a16="http://schemas.microsoft.com/office/drawing/2014/main" id="{15AC9040-17C5-4E0E-92D1-7BDAE42216D5}"/>
            </a:ext>
          </a:extLst>
        </xdr:cNvPr>
        <xdr:cNvSpPr/>
      </xdr:nvSpPr>
      <xdr:spPr>
        <a:xfrm>
          <a:off x="11257915" y="607682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165869</xdr:rowOff>
    </xdr:from>
    <xdr:to>
      <xdr:col>60</xdr:col>
      <xdr:colOff>123825</xdr:colOff>
      <xdr:row>31</xdr:row>
      <xdr:rowOff>96019</xdr:rowOff>
    </xdr:to>
    <xdr:sp macro="" textlink="">
      <xdr:nvSpPr>
        <xdr:cNvPr id="137" name="フローチャート: 判断 136">
          <a:extLst>
            <a:ext uri="{FF2B5EF4-FFF2-40B4-BE49-F238E27FC236}">
              <a16:creationId xmlns:a16="http://schemas.microsoft.com/office/drawing/2014/main" id="{14E79CAF-2F37-4DFE-8BE6-976F8EE37459}"/>
            </a:ext>
          </a:extLst>
        </xdr:cNvPr>
        <xdr:cNvSpPr/>
      </xdr:nvSpPr>
      <xdr:spPr>
        <a:xfrm>
          <a:off x="10572115" y="6065654"/>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6691D8-6AEF-4CC1-B900-9178A3AA1C27}"/>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E344749-849E-489A-B07C-D9310644BF28}"/>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77E8E0D-1768-4E31-AB50-40051704F636}"/>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0EB79C0-D34D-48A1-AAD6-1478B66977C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3084EFC-C00D-430B-8500-709143387B44}"/>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45515</xdr:rowOff>
    </xdr:from>
    <xdr:to>
      <xdr:col>76</xdr:col>
      <xdr:colOff>73025</xdr:colOff>
      <xdr:row>31</xdr:row>
      <xdr:rowOff>147115</xdr:rowOff>
    </xdr:to>
    <xdr:sp macro="" textlink="">
      <xdr:nvSpPr>
        <xdr:cNvPr id="143" name="楕円 142">
          <a:extLst>
            <a:ext uri="{FF2B5EF4-FFF2-40B4-BE49-F238E27FC236}">
              <a16:creationId xmlns:a16="http://schemas.microsoft.com/office/drawing/2014/main" id="{EED7D212-7EF6-4192-BF00-296AAA5B94BD}"/>
            </a:ext>
          </a:extLst>
        </xdr:cNvPr>
        <xdr:cNvSpPr/>
      </xdr:nvSpPr>
      <xdr:spPr>
        <a:xfrm>
          <a:off x="13289280" y="611484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23942</xdr:rowOff>
    </xdr:from>
    <xdr:ext cx="469744" cy="259045"/>
    <xdr:sp macro="" textlink="">
      <xdr:nvSpPr>
        <xdr:cNvPr id="144" name="債務償還比率該当値テキスト">
          <a:extLst>
            <a:ext uri="{FF2B5EF4-FFF2-40B4-BE49-F238E27FC236}">
              <a16:creationId xmlns:a16="http://schemas.microsoft.com/office/drawing/2014/main" id="{794FE2B9-4A22-48D5-A3B6-5B539790A1EE}"/>
            </a:ext>
          </a:extLst>
        </xdr:cNvPr>
        <xdr:cNvSpPr txBox="1"/>
      </xdr:nvSpPr>
      <xdr:spPr>
        <a:xfrm>
          <a:off x="13369925" y="60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74444</xdr:rowOff>
    </xdr:from>
    <xdr:to>
      <xdr:col>72</xdr:col>
      <xdr:colOff>123825</xdr:colOff>
      <xdr:row>34</xdr:row>
      <xdr:rowOff>4594</xdr:rowOff>
    </xdr:to>
    <xdr:sp macro="" textlink="">
      <xdr:nvSpPr>
        <xdr:cNvPr id="145" name="楕円 144">
          <a:extLst>
            <a:ext uri="{FF2B5EF4-FFF2-40B4-BE49-F238E27FC236}">
              <a16:creationId xmlns:a16="http://schemas.microsoft.com/office/drawing/2014/main" id="{AF23F51C-3C2B-4DE2-9D6E-2979BFCA774D}"/>
            </a:ext>
          </a:extLst>
        </xdr:cNvPr>
        <xdr:cNvSpPr/>
      </xdr:nvSpPr>
      <xdr:spPr>
        <a:xfrm>
          <a:off x="12629515" y="648476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96315</xdr:rowOff>
    </xdr:from>
    <xdr:to>
      <xdr:col>76</xdr:col>
      <xdr:colOff>22225</xdr:colOff>
      <xdr:row>33</xdr:row>
      <xdr:rowOff>125244</xdr:rowOff>
    </xdr:to>
    <xdr:cxnSp macro="">
      <xdr:nvCxnSpPr>
        <xdr:cNvPr id="146" name="直線コネクタ 145">
          <a:extLst>
            <a:ext uri="{FF2B5EF4-FFF2-40B4-BE49-F238E27FC236}">
              <a16:creationId xmlns:a16="http://schemas.microsoft.com/office/drawing/2014/main" id="{6CCC0AA4-3496-4849-A0BD-90D4EB12DF59}"/>
            </a:ext>
          </a:extLst>
        </xdr:cNvPr>
        <xdr:cNvCxnSpPr/>
      </xdr:nvCxnSpPr>
      <xdr:spPr>
        <a:xfrm flipV="1">
          <a:off x="12684125" y="6159930"/>
          <a:ext cx="631190" cy="3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168959</xdr:rowOff>
    </xdr:from>
    <xdr:to>
      <xdr:col>68</xdr:col>
      <xdr:colOff>123825</xdr:colOff>
      <xdr:row>34</xdr:row>
      <xdr:rowOff>99109</xdr:rowOff>
    </xdr:to>
    <xdr:sp macro="" textlink="">
      <xdr:nvSpPr>
        <xdr:cNvPr id="147" name="楕円 146">
          <a:extLst>
            <a:ext uri="{FF2B5EF4-FFF2-40B4-BE49-F238E27FC236}">
              <a16:creationId xmlns:a16="http://schemas.microsoft.com/office/drawing/2014/main" id="{917A4A57-F82B-4BAE-9F26-C7574444B6BD}"/>
            </a:ext>
          </a:extLst>
        </xdr:cNvPr>
        <xdr:cNvSpPr/>
      </xdr:nvSpPr>
      <xdr:spPr>
        <a:xfrm>
          <a:off x="11943715" y="6583094"/>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125244</xdr:rowOff>
    </xdr:from>
    <xdr:to>
      <xdr:col>72</xdr:col>
      <xdr:colOff>73025</xdr:colOff>
      <xdr:row>34</xdr:row>
      <xdr:rowOff>48309</xdr:rowOff>
    </xdr:to>
    <xdr:cxnSp macro="">
      <xdr:nvCxnSpPr>
        <xdr:cNvPr id="148" name="直線コネクタ 147">
          <a:extLst>
            <a:ext uri="{FF2B5EF4-FFF2-40B4-BE49-F238E27FC236}">
              <a16:creationId xmlns:a16="http://schemas.microsoft.com/office/drawing/2014/main" id="{B1060402-B904-4885-94AC-326EAB42A82D}"/>
            </a:ext>
          </a:extLst>
        </xdr:cNvPr>
        <xdr:cNvCxnSpPr/>
      </xdr:nvCxnSpPr>
      <xdr:spPr>
        <a:xfrm flipV="1">
          <a:off x="11998325" y="6537474"/>
          <a:ext cx="685800" cy="9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45586</xdr:rowOff>
    </xdr:from>
    <xdr:to>
      <xdr:col>64</xdr:col>
      <xdr:colOff>123825</xdr:colOff>
      <xdr:row>32</xdr:row>
      <xdr:rowOff>147186</xdr:rowOff>
    </xdr:to>
    <xdr:sp macro="" textlink="">
      <xdr:nvSpPr>
        <xdr:cNvPr id="149" name="楕円 148">
          <a:extLst>
            <a:ext uri="{FF2B5EF4-FFF2-40B4-BE49-F238E27FC236}">
              <a16:creationId xmlns:a16="http://schemas.microsoft.com/office/drawing/2014/main" id="{A4899CC7-47B8-4A3F-9ABC-31BA3AD0072D}"/>
            </a:ext>
          </a:extLst>
        </xdr:cNvPr>
        <xdr:cNvSpPr/>
      </xdr:nvSpPr>
      <xdr:spPr>
        <a:xfrm>
          <a:off x="11257915" y="628636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96386</xdr:rowOff>
    </xdr:from>
    <xdr:to>
      <xdr:col>68</xdr:col>
      <xdr:colOff>73025</xdr:colOff>
      <xdr:row>34</xdr:row>
      <xdr:rowOff>48309</xdr:rowOff>
    </xdr:to>
    <xdr:cxnSp macro="">
      <xdr:nvCxnSpPr>
        <xdr:cNvPr id="150" name="直線コネクタ 149">
          <a:extLst>
            <a:ext uri="{FF2B5EF4-FFF2-40B4-BE49-F238E27FC236}">
              <a16:creationId xmlns:a16="http://schemas.microsoft.com/office/drawing/2014/main" id="{CC22714A-1C2F-4D45-90C3-6B805FE41EF5}"/>
            </a:ext>
          </a:extLst>
        </xdr:cNvPr>
        <xdr:cNvCxnSpPr/>
      </xdr:nvCxnSpPr>
      <xdr:spPr>
        <a:xfrm>
          <a:off x="11312525" y="6331451"/>
          <a:ext cx="685800" cy="3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151377</xdr:rowOff>
    </xdr:from>
    <xdr:to>
      <xdr:col>60</xdr:col>
      <xdr:colOff>123825</xdr:colOff>
      <xdr:row>33</xdr:row>
      <xdr:rowOff>81527</xdr:rowOff>
    </xdr:to>
    <xdr:sp macro="" textlink="">
      <xdr:nvSpPr>
        <xdr:cNvPr id="151" name="楕円 150">
          <a:extLst>
            <a:ext uri="{FF2B5EF4-FFF2-40B4-BE49-F238E27FC236}">
              <a16:creationId xmlns:a16="http://schemas.microsoft.com/office/drawing/2014/main" id="{87821FCF-C0A6-4FF4-8B97-51D20E0BE367}"/>
            </a:ext>
          </a:extLst>
        </xdr:cNvPr>
        <xdr:cNvSpPr/>
      </xdr:nvSpPr>
      <xdr:spPr>
        <a:xfrm>
          <a:off x="10572115" y="639025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96386</xdr:rowOff>
    </xdr:from>
    <xdr:to>
      <xdr:col>64</xdr:col>
      <xdr:colOff>73025</xdr:colOff>
      <xdr:row>33</xdr:row>
      <xdr:rowOff>30727</xdr:rowOff>
    </xdr:to>
    <xdr:cxnSp macro="">
      <xdr:nvCxnSpPr>
        <xdr:cNvPr id="152" name="直線コネクタ 151">
          <a:extLst>
            <a:ext uri="{FF2B5EF4-FFF2-40B4-BE49-F238E27FC236}">
              <a16:creationId xmlns:a16="http://schemas.microsoft.com/office/drawing/2014/main" id="{7144FD0F-0CB1-48D7-A5EB-6700B28701C0}"/>
            </a:ext>
          </a:extLst>
        </xdr:cNvPr>
        <xdr:cNvCxnSpPr/>
      </xdr:nvCxnSpPr>
      <xdr:spPr>
        <a:xfrm flipV="1">
          <a:off x="10626725" y="6331451"/>
          <a:ext cx="685800" cy="1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94315</xdr:rowOff>
    </xdr:from>
    <xdr:ext cx="469744" cy="259045"/>
    <xdr:sp macro="" textlink="">
      <xdr:nvSpPr>
        <xdr:cNvPr id="153" name="n_1aveValue債務償還比率">
          <a:extLst>
            <a:ext uri="{FF2B5EF4-FFF2-40B4-BE49-F238E27FC236}">
              <a16:creationId xmlns:a16="http://schemas.microsoft.com/office/drawing/2014/main" id="{C3B21B6A-5701-400B-AAE1-AB316ECF5A0A}"/>
            </a:ext>
          </a:extLst>
        </xdr:cNvPr>
        <xdr:cNvSpPr txBox="1"/>
      </xdr:nvSpPr>
      <xdr:spPr>
        <a:xfrm>
          <a:off x="12459412" y="582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152488</xdr:rowOff>
    </xdr:from>
    <xdr:ext cx="469744" cy="259045"/>
    <xdr:sp macro="" textlink="">
      <xdr:nvSpPr>
        <xdr:cNvPr id="154" name="n_2aveValue債務償還比率">
          <a:extLst>
            <a:ext uri="{FF2B5EF4-FFF2-40B4-BE49-F238E27FC236}">
              <a16:creationId xmlns:a16="http://schemas.microsoft.com/office/drawing/2014/main" id="{E34972AE-3904-4147-A680-0CC9FDBA75A4}"/>
            </a:ext>
          </a:extLst>
        </xdr:cNvPr>
        <xdr:cNvSpPr txBox="1"/>
      </xdr:nvSpPr>
      <xdr:spPr>
        <a:xfrm>
          <a:off x="11780597" y="587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125620</xdr:rowOff>
    </xdr:from>
    <xdr:ext cx="469744" cy="259045"/>
    <xdr:sp macro="" textlink="">
      <xdr:nvSpPr>
        <xdr:cNvPr id="155" name="n_3aveValue債務償還比率">
          <a:extLst>
            <a:ext uri="{FF2B5EF4-FFF2-40B4-BE49-F238E27FC236}">
              <a16:creationId xmlns:a16="http://schemas.microsoft.com/office/drawing/2014/main" id="{4A666B7C-A9A3-4266-B97A-0AA8B2AA49F1}"/>
            </a:ext>
          </a:extLst>
        </xdr:cNvPr>
        <xdr:cNvSpPr txBox="1"/>
      </xdr:nvSpPr>
      <xdr:spPr>
        <a:xfrm>
          <a:off x="11094797" y="58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112546</xdr:rowOff>
    </xdr:from>
    <xdr:ext cx="469744" cy="259045"/>
    <xdr:sp macro="" textlink="">
      <xdr:nvSpPr>
        <xdr:cNvPr id="156" name="n_4aveValue債務償還比率">
          <a:extLst>
            <a:ext uri="{FF2B5EF4-FFF2-40B4-BE49-F238E27FC236}">
              <a16:creationId xmlns:a16="http://schemas.microsoft.com/office/drawing/2014/main" id="{83929FAF-2F38-49A4-8E78-357CFDF12DCD}"/>
            </a:ext>
          </a:extLst>
        </xdr:cNvPr>
        <xdr:cNvSpPr txBox="1"/>
      </xdr:nvSpPr>
      <xdr:spPr>
        <a:xfrm>
          <a:off x="10408997" y="583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167171</xdr:rowOff>
    </xdr:from>
    <xdr:ext cx="560923" cy="259045"/>
    <xdr:sp macro="" textlink="">
      <xdr:nvSpPr>
        <xdr:cNvPr id="157" name="n_1mainValue債務償還比率">
          <a:extLst>
            <a:ext uri="{FF2B5EF4-FFF2-40B4-BE49-F238E27FC236}">
              <a16:creationId xmlns:a16="http://schemas.microsoft.com/office/drawing/2014/main" id="{0CBAD016-77B0-462A-A47E-D02AFF00C79B}"/>
            </a:ext>
          </a:extLst>
        </xdr:cNvPr>
        <xdr:cNvSpPr txBox="1"/>
      </xdr:nvSpPr>
      <xdr:spPr>
        <a:xfrm>
          <a:off x="12430968" y="65813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90236</xdr:rowOff>
    </xdr:from>
    <xdr:ext cx="560923" cy="259045"/>
    <xdr:sp macro="" textlink="">
      <xdr:nvSpPr>
        <xdr:cNvPr id="158" name="n_2mainValue債務償還比率">
          <a:extLst>
            <a:ext uri="{FF2B5EF4-FFF2-40B4-BE49-F238E27FC236}">
              <a16:creationId xmlns:a16="http://schemas.microsoft.com/office/drawing/2014/main" id="{30DEAD84-41C1-4B9C-A2EC-62F93047D3F7}"/>
            </a:ext>
          </a:extLst>
        </xdr:cNvPr>
        <xdr:cNvSpPr txBox="1"/>
      </xdr:nvSpPr>
      <xdr:spPr>
        <a:xfrm>
          <a:off x="11752153" y="66758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138313</xdr:rowOff>
    </xdr:from>
    <xdr:ext cx="469744" cy="259045"/>
    <xdr:sp macro="" textlink="">
      <xdr:nvSpPr>
        <xdr:cNvPr id="159" name="n_3mainValue債務償還比率">
          <a:extLst>
            <a:ext uri="{FF2B5EF4-FFF2-40B4-BE49-F238E27FC236}">
              <a16:creationId xmlns:a16="http://schemas.microsoft.com/office/drawing/2014/main" id="{6613CB74-30A0-47FB-B99F-243937CD833A}"/>
            </a:ext>
          </a:extLst>
        </xdr:cNvPr>
        <xdr:cNvSpPr txBox="1"/>
      </xdr:nvSpPr>
      <xdr:spPr>
        <a:xfrm>
          <a:off x="11094797" y="63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72654</xdr:rowOff>
    </xdr:from>
    <xdr:ext cx="469744" cy="259045"/>
    <xdr:sp macro="" textlink="">
      <xdr:nvSpPr>
        <xdr:cNvPr id="160" name="n_4mainValue債務償還比率">
          <a:extLst>
            <a:ext uri="{FF2B5EF4-FFF2-40B4-BE49-F238E27FC236}">
              <a16:creationId xmlns:a16="http://schemas.microsoft.com/office/drawing/2014/main" id="{EA25A6F3-9C91-470C-BC90-6AFA537C6973}"/>
            </a:ext>
          </a:extLst>
        </xdr:cNvPr>
        <xdr:cNvSpPr txBox="1"/>
      </xdr:nvSpPr>
      <xdr:spPr>
        <a:xfrm>
          <a:off x="10408997" y="648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4ABE66F-8C27-41B0-9CE5-4B64F0504E1A}"/>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DAAF0F7E-42F7-4FE1-8B9D-E659FC939E8F}"/>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7803EC6-F808-47DB-A7A8-622C69ACF64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DC03981-175C-4AFB-9D36-40D61E688DF9}"/>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F03F4F4-A1AF-4500-8569-23D96EC9C69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12A9F5A-A145-43C0-BC1C-D4D0B9D7E24D}"/>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3D72C7-49E2-4BF5-9589-E7B805DBDDA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066125-F53F-4F52-B5A4-F36957692B9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882BD1-479E-497A-A114-70AB362ECD17}"/>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4D72E6-FAC1-48F9-804C-65F1F2AB80FF}"/>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5CA037-0A3B-498B-9A17-3A623942460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DE5486-3550-4F1A-900E-6734CC784D9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3FF477-1972-4D72-9C7F-774BB0EB7C7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7E5CB0-F7F1-4038-91A9-4ED0A905A21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140D9A-EF6C-4161-9952-0C345654621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031AD2-E213-4C47-B18F-F9DB5307DEE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50A1EF-3A23-4CD5-9670-B586BD53535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20F9EC-4E4C-4B74-9190-AC079A7343B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937EF3-3106-42E1-86F1-94F3092A38A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07B5AE-43F4-4E7B-80E7-E642BD3F85F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D941DE-5B7F-41BB-A03E-195F7EEDBEAA}"/>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E4AB7D7-33B7-4417-A380-2D381B980800}"/>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BB9EAB-E4CC-48E5-BDE6-71FB8FC471E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C30EBD-01CD-49F5-85E8-4D74244D3F5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67A9EE-AF1E-4605-9BEC-45A1EE59F99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0226E3-CFC2-4C27-9307-C553AD14A69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29F27D-8955-4AAA-91E3-AFCA6FDE4B9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D6632A-E4A8-45F8-B5B9-BD09F8C2C59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872D68-12A0-4EF0-BEE0-1EFA77F2107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B22A84-B807-4819-BFD1-DA9BAA7E405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B40F13-F9E3-4714-AD18-4175AFC211D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49EBC0-8485-4CEB-B887-B1F4914ECE0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0966A8-E19D-4FAD-8965-7A3CC1ADD8F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363246-6003-4148-939A-BDB0823A609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C975D33-DE59-4A1D-AAC9-AAFB1EC5398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768C07C-B48B-438D-9648-1480C0E9B0F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0403DA-A279-4380-9CC7-0B51D25170C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670C077-941B-47DC-9FDC-7D9D836ED67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8B77B4-1AD5-4259-9E3B-BD9A861FA0C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9A07DD-C8C7-4B63-8F1B-A7F140A2F9E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92AF18-0C47-43C4-B3EB-2CA0AFDD152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1ED6BE-65FD-418D-B1B5-2F41DC22C68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DFCB3C-8C7C-441A-8062-5A428B37960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DDD738-4A80-4BF7-8B61-1F6B5567947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7D15E0-E339-4A34-B6C0-B36163CC731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9C0D4C-8E7A-4C69-BBB1-C18BA29257B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98F1C7A-D791-4D02-9E7D-A22B6567510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CC55A90-7524-45A4-B707-28866262679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73A0B0-31C7-4B04-A00E-9387FDB2510C}"/>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26F1A5-43DB-41DF-8221-5CC6CA64DBEB}"/>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AA1D1C4-1E12-47E3-B491-92F4296EE635}"/>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A8AE68E-9515-4ACF-9073-FD81A2A35391}"/>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1E19E0E-05FC-444B-8FF4-110FEE19343C}"/>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1C9ECE0-A7AF-4DBF-A677-B6B4B8F2E4A3}"/>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33AD229-3BE2-4685-B85C-1CB8043E7422}"/>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3F49B31-C07F-4D15-8AC8-978AEC235AA4}"/>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84E1799-D365-4AF1-8FCD-CAFAB70F6797}"/>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4D34F83-1D14-4D4D-98C0-8A044C392CE8}"/>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3BE8161-8425-42BA-8E99-648B7AEAA38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BE201ED-A3EC-4D04-B2BD-192FB48340E1}"/>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4C4A1FC-2D77-41D5-B070-E44842D59F2A}"/>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B80A7DEA-01F7-40D9-B97F-79079EA080F7}"/>
            </a:ext>
          </a:extLst>
        </xdr:cNvPr>
        <xdr:cNvCxnSpPr/>
      </xdr:nvCxnSpPr>
      <xdr:spPr>
        <a:xfrm flipV="1">
          <a:off x="4173855" y="576072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8163B4A2-A1F5-4620-9013-46BA23E78877}"/>
            </a:ext>
          </a:extLst>
        </xdr:cNvPr>
        <xdr:cNvSpPr txBox="1"/>
      </xdr:nvSpPr>
      <xdr:spPr>
        <a:xfrm>
          <a:off x="421259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AD630222-9E89-4CB4-8ED3-E1C233A0E2E7}"/>
            </a:ext>
          </a:extLst>
        </xdr:cNvPr>
        <xdr:cNvCxnSpPr/>
      </xdr:nvCxnSpPr>
      <xdr:spPr>
        <a:xfrm>
          <a:off x="4112260" y="7235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267A44CF-1674-4896-B72D-5CB293802ECB}"/>
            </a:ext>
          </a:extLst>
        </xdr:cNvPr>
        <xdr:cNvSpPr txBox="1"/>
      </xdr:nvSpPr>
      <xdr:spPr>
        <a:xfrm>
          <a:off x="421259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CD47971-1D98-43FD-BB04-FA7B86492EDB}"/>
            </a:ext>
          </a:extLst>
        </xdr:cNvPr>
        <xdr:cNvCxnSpPr/>
      </xdr:nvCxnSpPr>
      <xdr:spPr>
        <a:xfrm>
          <a:off x="411226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B6BEF959-7BB2-4319-A138-9A20BE4E9701}"/>
            </a:ext>
          </a:extLst>
        </xdr:cNvPr>
        <xdr:cNvSpPr txBox="1"/>
      </xdr:nvSpPr>
      <xdr:spPr>
        <a:xfrm>
          <a:off x="421259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7CEFC11-D32E-4024-AFD8-0189778007C3}"/>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43CD1444-34DD-4DE0-8F0F-D6407A9D2527}"/>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67E99170-78C7-452B-B4AD-CDC40C8F023B}"/>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6E42930D-47E5-485D-BF47-CB9A887D181D}"/>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4788964F-CC42-4797-90D1-873967179911}"/>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940D72-3CF4-4A59-AEB1-1669D529758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A2E9FE-1BDE-4A82-A5BA-494F59DB65BA}"/>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00481A-63E9-4B73-8D39-358F715E949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AED475-5129-41AE-A6D1-AFB3354F9341}"/>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022E880-402D-4E3E-A517-7013CDAE2E2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73" name="楕円 72">
          <a:extLst>
            <a:ext uri="{FF2B5EF4-FFF2-40B4-BE49-F238E27FC236}">
              <a16:creationId xmlns:a16="http://schemas.microsoft.com/office/drawing/2014/main" id="{FCB2989A-34C1-4B9C-996B-CEA03A935165}"/>
            </a:ext>
          </a:extLst>
        </xdr:cNvPr>
        <xdr:cNvSpPr/>
      </xdr:nvSpPr>
      <xdr:spPr>
        <a:xfrm>
          <a:off x="4131310" y="65157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19702</xdr:rowOff>
    </xdr:from>
    <xdr:ext cx="405111" cy="259045"/>
    <xdr:sp macro="" textlink="">
      <xdr:nvSpPr>
        <xdr:cNvPr id="74" name="【道路】&#10;有形固定資産減価償却率該当値テキスト">
          <a:extLst>
            <a:ext uri="{FF2B5EF4-FFF2-40B4-BE49-F238E27FC236}">
              <a16:creationId xmlns:a16="http://schemas.microsoft.com/office/drawing/2014/main" id="{0434A39F-6422-40B0-9617-4A99EAF0C691}"/>
            </a:ext>
          </a:extLst>
        </xdr:cNvPr>
        <xdr:cNvSpPr txBox="1"/>
      </xdr:nvSpPr>
      <xdr:spPr>
        <a:xfrm>
          <a:off x="421259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5" name="楕円 74">
          <a:extLst>
            <a:ext uri="{FF2B5EF4-FFF2-40B4-BE49-F238E27FC236}">
              <a16:creationId xmlns:a16="http://schemas.microsoft.com/office/drawing/2014/main" id="{43576B22-DF47-4BE3-A829-3BD159DDEE23}"/>
            </a:ext>
          </a:extLst>
        </xdr:cNvPr>
        <xdr:cNvSpPr/>
      </xdr:nvSpPr>
      <xdr:spPr>
        <a:xfrm>
          <a:off x="3388360" y="64738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47625</xdr:rowOff>
    </xdr:to>
    <xdr:cxnSp macro="">
      <xdr:nvCxnSpPr>
        <xdr:cNvPr id="76" name="直線コネクタ 75">
          <a:extLst>
            <a:ext uri="{FF2B5EF4-FFF2-40B4-BE49-F238E27FC236}">
              <a16:creationId xmlns:a16="http://schemas.microsoft.com/office/drawing/2014/main" id="{2C9A429F-6F1D-4DE5-85B2-8EB488020B5F}"/>
            </a:ext>
          </a:extLst>
        </xdr:cNvPr>
        <xdr:cNvCxnSpPr/>
      </xdr:nvCxnSpPr>
      <xdr:spPr>
        <a:xfrm>
          <a:off x="3431540" y="6522720"/>
          <a:ext cx="7429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BD02BBE2-AE0E-4A5E-A1B8-89115CB49B67}"/>
            </a:ext>
          </a:extLst>
        </xdr:cNvPr>
        <xdr:cNvSpPr/>
      </xdr:nvSpPr>
      <xdr:spPr>
        <a:xfrm>
          <a:off x="2571750" y="6435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5715</xdr:rowOff>
    </xdr:to>
    <xdr:cxnSp macro="">
      <xdr:nvCxnSpPr>
        <xdr:cNvPr id="78" name="直線コネクタ 77">
          <a:extLst>
            <a:ext uri="{FF2B5EF4-FFF2-40B4-BE49-F238E27FC236}">
              <a16:creationId xmlns:a16="http://schemas.microsoft.com/office/drawing/2014/main" id="{FC1E9399-8E68-46F8-A35F-394C6C5C3ACE}"/>
            </a:ext>
          </a:extLst>
        </xdr:cNvPr>
        <xdr:cNvCxnSpPr/>
      </xdr:nvCxnSpPr>
      <xdr:spPr>
        <a:xfrm>
          <a:off x="2626360" y="647890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9" name="楕円 78">
          <a:extLst>
            <a:ext uri="{FF2B5EF4-FFF2-40B4-BE49-F238E27FC236}">
              <a16:creationId xmlns:a16="http://schemas.microsoft.com/office/drawing/2014/main" id="{AB67CE23-8589-461A-BDEF-725FF359A3EE}"/>
            </a:ext>
          </a:extLst>
        </xdr:cNvPr>
        <xdr:cNvSpPr/>
      </xdr:nvSpPr>
      <xdr:spPr>
        <a:xfrm>
          <a:off x="1774190" y="639953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2DFD985E-9A1F-458D-B2A0-6EAA6920111D}"/>
            </a:ext>
          </a:extLst>
        </xdr:cNvPr>
        <xdr:cNvCxnSpPr/>
      </xdr:nvCxnSpPr>
      <xdr:spPr>
        <a:xfrm>
          <a:off x="1828800" y="6454140"/>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29210</xdr:rowOff>
    </xdr:from>
    <xdr:to>
      <xdr:col>6</xdr:col>
      <xdr:colOff>38100</xdr:colOff>
      <xdr:row>37</xdr:row>
      <xdr:rowOff>130810</xdr:rowOff>
    </xdr:to>
    <xdr:sp macro="" textlink="">
      <xdr:nvSpPr>
        <xdr:cNvPr id="81" name="楕円 80">
          <a:extLst>
            <a:ext uri="{FF2B5EF4-FFF2-40B4-BE49-F238E27FC236}">
              <a16:creationId xmlns:a16="http://schemas.microsoft.com/office/drawing/2014/main" id="{40D17F14-C8A6-4627-8A74-4307F5B12CA2}"/>
            </a:ext>
          </a:extLst>
        </xdr:cNvPr>
        <xdr:cNvSpPr/>
      </xdr:nvSpPr>
      <xdr:spPr>
        <a:xfrm>
          <a:off x="988060" y="63709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80010</xdr:rowOff>
    </xdr:from>
    <xdr:to>
      <xdr:col>10</xdr:col>
      <xdr:colOff>114300</xdr:colOff>
      <xdr:row>37</xdr:row>
      <xdr:rowOff>110490</xdr:rowOff>
    </xdr:to>
    <xdr:cxnSp macro="">
      <xdr:nvCxnSpPr>
        <xdr:cNvPr id="82" name="直線コネクタ 81">
          <a:extLst>
            <a:ext uri="{FF2B5EF4-FFF2-40B4-BE49-F238E27FC236}">
              <a16:creationId xmlns:a16="http://schemas.microsoft.com/office/drawing/2014/main" id="{B0B92FA9-F7B1-4061-B9A6-86041E2A8AFA}"/>
            </a:ext>
          </a:extLst>
        </xdr:cNvPr>
        <xdr:cNvCxnSpPr/>
      </xdr:nvCxnSpPr>
      <xdr:spPr>
        <a:xfrm>
          <a:off x="1031240" y="642556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CA08B2EA-EFFE-4BBF-9D98-AD5409F36BBF}"/>
            </a:ext>
          </a:extLst>
        </xdr:cNvPr>
        <xdr:cNvSpPr txBox="1"/>
      </xdr:nvSpPr>
      <xdr:spPr>
        <a:xfrm>
          <a:off x="32391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9996BE2-E4A0-4C2E-BB95-760A07E7E887}"/>
            </a:ext>
          </a:extLst>
        </xdr:cNvPr>
        <xdr:cNvSpPr txBox="1"/>
      </xdr:nvSpPr>
      <xdr:spPr>
        <a:xfrm>
          <a:off x="2439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7100D6B8-36F2-4ECF-8266-DEF8CF4A6EE9}"/>
            </a:ext>
          </a:extLst>
        </xdr:cNvPr>
        <xdr:cNvSpPr txBox="1"/>
      </xdr:nvSpPr>
      <xdr:spPr>
        <a:xfrm>
          <a:off x="164148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6961E3B1-B7CC-4138-A692-9C7A07A63BFF}"/>
            </a:ext>
          </a:extLst>
        </xdr:cNvPr>
        <xdr:cNvSpPr txBox="1"/>
      </xdr:nvSpPr>
      <xdr:spPr>
        <a:xfrm>
          <a:off x="85535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73042</xdr:rowOff>
    </xdr:from>
    <xdr:ext cx="405111" cy="259045"/>
    <xdr:sp macro="" textlink="">
      <xdr:nvSpPr>
        <xdr:cNvPr id="87" name="n_1mainValue【道路】&#10;有形固定資産減価償却率">
          <a:extLst>
            <a:ext uri="{FF2B5EF4-FFF2-40B4-BE49-F238E27FC236}">
              <a16:creationId xmlns:a16="http://schemas.microsoft.com/office/drawing/2014/main" id="{BC8F099C-373C-4F7D-9C32-36F46E536A79}"/>
            </a:ext>
          </a:extLst>
        </xdr:cNvPr>
        <xdr:cNvSpPr txBox="1"/>
      </xdr:nvSpPr>
      <xdr:spPr>
        <a:xfrm>
          <a:off x="32391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8" name="n_2mainValue【道路】&#10;有形固定資産減価償却率">
          <a:extLst>
            <a:ext uri="{FF2B5EF4-FFF2-40B4-BE49-F238E27FC236}">
              <a16:creationId xmlns:a16="http://schemas.microsoft.com/office/drawing/2014/main" id="{555E6AD3-57EC-4BB3-AAB4-860DB749D194}"/>
            </a:ext>
          </a:extLst>
        </xdr:cNvPr>
        <xdr:cNvSpPr txBox="1"/>
      </xdr:nvSpPr>
      <xdr:spPr>
        <a:xfrm>
          <a:off x="2439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id="{A68F812A-3FE3-46C6-AF4F-5D624B74AF33}"/>
            </a:ext>
          </a:extLst>
        </xdr:cNvPr>
        <xdr:cNvSpPr txBox="1"/>
      </xdr:nvSpPr>
      <xdr:spPr>
        <a:xfrm>
          <a:off x="164148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147337</xdr:rowOff>
    </xdr:from>
    <xdr:ext cx="405111" cy="259045"/>
    <xdr:sp macro="" textlink="">
      <xdr:nvSpPr>
        <xdr:cNvPr id="90" name="n_4mainValue【道路】&#10;有形固定資産減価償却率">
          <a:extLst>
            <a:ext uri="{FF2B5EF4-FFF2-40B4-BE49-F238E27FC236}">
              <a16:creationId xmlns:a16="http://schemas.microsoft.com/office/drawing/2014/main" id="{5DFAADE0-F3EC-4FA6-916E-D862BDB5CE53}"/>
            </a:ext>
          </a:extLst>
        </xdr:cNvPr>
        <xdr:cNvSpPr txBox="1"/>
      </xdr:nvSpPr>
      <xdr:spPr>
        <a:xfrm>
          <a:off x="85535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E50ED5E-28FE-4F5B-8CAC-B7986899161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40B442B-32DC-4EF8-BDBC-94F42F93CBE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C2FF66-3034-4226-AD9E-29081C479BF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4B4156C-A4D9-4AE2-BCF2-E86BF0CAFBB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5073DD6-8738-4C7B-9FD6-070A9C29E86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D97AFF6-6F57-4EE5-9D05-95149EF98E7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8F46F15-2AF5-4DF3-B616-8DC798313D1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FB59355-F78B-43D6-88C1-7FCED291E208}"/>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9E04353-012B-43A9-8DBE-286D5C88F69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6AD0B97-E693-4A63-A551-077528FAEEB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2D0DAD7-8A84-476B-8AFE-417727BB2636}"/>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A67443A-4216-4166-9D83-3E4B79D5B55C}"/>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B5C0B6C-EAE3-4DA1-95C5-150C79FC03D6}"/>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33D201DE-A6FB-412F-9AB8-0F3BF1DACB42}"/>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4CAA960-12DF-44E7-A16E-B094C5C96BCA}"/>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E1D523E2-F3E0-4A65-9F5F-1D2EC3D6B32E}"/>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4A19D00-C080-44B6-B575-1C26FF7443E3}"/>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30B55592-A574-4CDC-AE4D-47324F87EEC2}"/>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2836D44-7237-4940-8C55-58E2DC969A6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BE50EC2-563A-4A75-BFAD-59E046CD7CC4}"/>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E8D7A3A-A856-496A-AD1B-B6137A69337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D84A4064-E1AC-4DC8-BC84-E260C5E2812E}"/>
            </a:ext>
          </a:extLst>
        </xdr:cNvPr>
        <xdr:cNvCxnSpPr/>
      </xdr:nvCxnSpPr>
      <xdr:spPr>
        <a:xfrm flipV="1">
          <a:off x="9429115" y="571737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8506EFBF-F492-4918-8BFE-AA2C8DFB3C24}"/>
            </a:ext>
          </a:extLst>
        </xdr:cNvPr>
        <xdr:cNvSpPr txBox="1"/>
      </xdr:nvSpPr>
      <xdr:spPr>
        <a:xfrm>
          <a:off x="9467850" y="7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AACAC0DE-8ED7-4D79-A267-D3FF52C501A3}"/>
            </a:ext>
          </a:extLst>
        </xdr:cNvPr>
        <xdr:cNvCxnSpPr/>
      </xdr:nvCxnSpPr>
      <xdr:spPr>
        <a:xfrm>
          <a:off x="9356090" y="71626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D268AFCF-53C0-4BDC-AA6B-594CE2E72E62}"/>
            </a:ext>
          </a:extLst>
        </xdr:cNvPr>
        <xdr:cNvSpPr txBox="1"/>
      </xdr:nvSpPr>
      <xdr:spPr>
        <a:xfrm>
          <a:off x="946785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B51FED57-BFD8-4468-B685-A20CE180A6CB}"/>
            </a:ext>
          </a:extLst>
        </xdr:cNvPr>
        <xdr:cNvCxnSpPr/>
      </xdr:nvCxnSpPr>
      <xdr:spPr>
        <a:xfrm>
          <a:off x="9356090" y="5717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A916A2DF-DF01-42C1-8EDD-52CB325E82F6}"/>
            </a:ext>
          </a:extLst>
        </xdr:cNvPr>
        <xdr:cNvSpPr txBox="1"/>
      </xdr:nvSpPr>
      <xdr:spPr>
        <a:xfrm>
          <a:off x="9467850" y="670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1CEE3E89-2766-46A8-875D-9A8D876992EF}"/>
            </a:ext>
          </a:extLst>
        </xdr:cNvPr>
        <xdr:cNvSpPr/>
      </xdr:nvSpPr>
      <xdr:spPr>
        <a:xfrm>
          <a:off x="9394190" y="686055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EE336307-F9B5-4A88-A427-41B3BA60A00C}"/>
            </a:ext>
          </a:extLst>
        </xdr:cNvPr>
        <xdr:cNvSpPr/>
      </xdr:nvSpPr>
      <xdr:spPr>
        <a:xfrm>
          <a:off x="8632190" y="68769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3D6C70C5-FFB9-4042-94E1-EC52BDF10906}"/>
            </a:ext>
          </a:extLst>
        </xdr:cNvPr>
        <xdr:cNvSpPr/>
      </xdr:nvSpPr>
      <xdr:spPr>
        <a:xfrm>
          <a:off x="7846060" y="6873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70EAB784-465C-4664-902C-AB180A277327}"/>
            </a:ext>
          </a:extLst>
        </xdr:cNvPr>
        <xdr:cNvSpPr/>
      </xdr:nvSpPr>
      <xdr:spPr>
        <a:xfrm>
          <a:off x="7029450" y="68841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4C9C6286-7128-4B1D-8C95-B89B4A44BB13}"/>
            </a:ext>
          </a:extLst>
        </xdr:cNvPr>
        <xdr:cNvSpPr/>
      </xdr:nvSpPr>
      <xdr:spPr>
        <a:xfrm>
          <a:off x="6231890" y="689899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E81926D-8CE2-43B0-AFDD-3F2D0E69473E}"/>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E51F6DC-B975-41E5-8E73-FF79E755323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62D91AF-F858-47FE-9009-CE00F48242F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C58918F-3947-4170-9AB1-C8E12F8BC8A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51FEE6A-40B1-4A8F-B244-5946F2092DB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40771</xdr:rowOff>
    </xdr:from>
    <xdr:to>
      <xdr:col>55</xdr:col>
      <xdr:colOff>50800</xdr:colOff>
      <xdr:row>40</xdr:row>
      <xdr:rowOff>142371</xdr:rowOff>
    </xdr:to>
    <xdr:sp macro="" textlink="">
      <xdr:nvSpPr>
        <xdr:cNvPr id="128" name="楕円 127">
          <a:extLst>
            <a:ext uri="{FF2B5EF4-FFF2-40B4-BE49-F238E27FC236}">
              <a16:creationId xmlns:a16="http://schemas.microsoft.com/office/drawing/2014/main" id="{027C9294-9006-4A69-ABE3-214E9299532C}"/>
            </a:ext>
          </a:extLst>
        </xdr:cNvPr>
        <xdr:cNvSpPr/>
      </xdr:nvSpPr>
      <xdr:spPr>
        <a:xfrm>
          <a:off x="9394190" y="6898771"/>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19198</xdr:rowOff>
    </xdr:from>
    <xdr:ext cx="534377" cy="259045"/>
    <xdr:sp macro="" textlink="">
      <xdr:nvSpPr>
        <xdr:cNvPr id="129" name="【道路】&#10;一人当たり延長該当値テキスト">
          <a:extLst>
            <a:ext uri="{FF2B5EF4-FFF2-40B4-BE49-F238E27FC236}">
              <a16:creationId xmlns:a16="http://schemas.microsoft.com/office/drawing/2014/main" id="{981336E7-6CDF-41C9-93BF-73168489E635}"/>
            </a:ext>
          </a:extLst>
        </xdr:cNvPr>
        <xdr:cNvSpPr txBox="1"/>
      </xdr:nvSpPr>
      <xdr:spPr>
        <a:xfrm>
          <a:off x="9467850" y="687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31572</xdr:rowOff>
    </xdr:from>
    <xdr:to>
      <xdr:col>50</xdr:col>
      <xdr:colOff>165100</xdr:colOff>
      <xdr:row>40</xdr:row>
      <xdr:rowOff>133172</xdr:rowOff>
    </xdr:to>
    <xdr:sp macro="" textlink="">
      <xdr:nvSpPr>
        <xdr:cNvPr id="130" name="楕円 129">
          <a:extLst>
            <a:ext uri="{FF2B5EF4-FFF2-40B4-BE49-F238E27FC236}">
              <a16:creationId xmlns:a16="http://schemas.microsoft.com/office/drawing/2014/main" id="{F42D496E-A57C-420C-BA5A-B03109FB7EE8}"/>
            </a:ext>
          </a:extLst>
        </xdr:cNvPr>
        <xdr:cNvSpPr/>
      </xdr:nvSpPr>
      <xdr:spPr>
        <a:xfrm>
          <a:off x="8632190" y="68876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82372</xdr:rowOff>
    </xdr:from>
    <xdr:to>
      <xdr:col>55</xdr:col>
      <xdr:colOff>0</xdr:colOff>
      <xdr:row>40</xdr:row>
      <xdr:rowOff>91571</xdr:rowOff>
    </xdr:to>
    <xdr:cxnSp macro="">
      <xdr:nvCxnSpPr>
        <xdr:cNvPr id="131" name="直線コネクタ 130">
          <a:extLst>
            <a:ext uri="{FF2B5EF4-FFF2-40B4-BE49-F238E27FC236}">
              <a16:creationId xmlns:a16="http://schemas.microsoft.com/office/drawing/2014/main" id="{3C17771E-52C4-4260-B6E7-4404FA30567D}"/>
            </a:ext>
          </a:extLst>
        </xdr:cNvPr>
        <xdr:cNvCxnSpPr/>
      </xdr:nvCxnSpPr>
      <xdr:spPr>
        <a:xfrm>
          <a:off x="8686800" y="6942277"/>
          <a:ext cx="74295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34242</xdr:rowOff>
    </xdr:from>
    <xdr:to>
      <xdr:col>46</xdr:col>
      <xdr:colOff>38100</xdr:colOff>
      <xdr:row>40</xdr:row>
      <xdr:rowOff>135842</xdr:rowOff>
    </xdr:to>
    <xdr:sp macro="" textlink="">
      <xdr:nvSpPr>
        <xdr:cNvPr id="132" name="楕円 131">
          <a:extLst>
            <a:ext uri="{FF2B5EF4-FFF2-40B4-BE49-F238E27FC236}">
              <a16:creationId xmlns:a16="http://schemas.microsoft.com/office/drawing/2014/main" id="{CF0B840D-9FDF-473D-B52F-0B2CC5C12237}"/>
            </a:ext>
          </a:extLst>
        </xdr:cNvPr>
        <xdr:cNvSpPr/>
      </xdr:nvSpPr>
      <xdr:spPr>
        <a:xfrm>
          <a:off x="7846060" y="689033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82372</xdr:rowOff>
    </xdr:from>
    <xdr:to>
      <xdr:col>50</xdr:col>
      <xdr:colOff>114300</xdr:colOff>
      <xdr:row>40</xdr:row>
      <xdr:rowOff>85042</xdr:rowOff>
    </xdr:to>
    <xdr:cxnSp macro="">
      <xdr:nvCxnSpPr>
        <xdr:cNvPr id="133" name="直線コネクタ 132">
          <a:extLst>
            <a:ext uri="{FF2B5EF4-FFF2-40B4-BE49-F238E27FC236}">
              <a16:creationId xmlns:a16="http://schemas.microsoft.com/office/drawing/2014/main" id="{CC0DEDD2-CAE2-4138-B2D7-56C6CB3AD203}"/>
            </a:ext>
          </a:extLst>
        </xdr:cNvPr>
        <xdr:cNvCxnSpPr/>
      </xdr:nvCxnSpPr>
      <xdr:spPr>
        <a:xfrm flipV="1">
          <a:off x="7889240" y="6942277"/>
          <a:ext cx="79756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36930</xdr:rowOff>
    </xdr:from>
    <xdr:to>
      <xdr:col>41</xdr:col>
      <xdr:colOff>101600</xdr:colOff>
      <xdr:row>40</xdr:row>
      <xdr:rowOff>138530</xdr:rowOff>
    </xdr:to>
    <xdr:sp macro="" textlink="">
      <xdr:nvSpPr>
        <xdr:cNvPr id="134" name="楕円 133">
          <a:extLst>
            <a:ext uri="{FF2B5EF4-FFF2-40B4-BE49-F238E27FC236}">
              <a16:creationId xmlns:a16="http://schemas.microsoft.com/office/drawing/2014/main" id="{CC59CE90-07C6-431D-90AC-05B020FB2A9B}"/>
            </a:ext>
          </a:extLst>
        </xdr:cNvPr>
        <xdr:cNvSpPr/>
      </xdr:nvSpPr>
      <xdr:spPr>
        <a:xfrm>
          <a:off x="7029450" y="68949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85042</xdr:rowOff>
    </xdr:from>
    <xdr:to>
      <xdr:col>45</xdr:col>
      <xdr:colOff>177800</xdr:colOff>
      <xdr:row>40</xdr:row>
      <xdr:rowOff>87730</xdr:rowOff>
    </xdr:to>
    <xdr:cxnSp macro="">
      <xdr:nvCxnSpPr>
        <xdr:cNvPr id="135" name="直線コネクタ 134">
          <a:extLst>
            <a:ext uri="{FF2B5EF4-FFF2-40B4-BE49-F238E27FC236}">
              <a16:creationId xmlns:a16="http://schemas.microsoft.com/office/drawing/2014/main" id="{42F7CA0F-9009-49D0-8038-518702A5366E}"/>
            </a:ext>
          </a:extLst>
        </xdr:cNvPr>
        <xdr:cNvCxnSpPr/>
      </xdr:nvCxnSpPr>
      <xdr:spPr>
        <a:xfrm flipV="1">
          <a:off x="7084060" y="6944947"/>
          <a:ext cx="80518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39756</xdr:rowOff>
    </xdr:from>
    <xdr:to>
      <xdr:col>36</xdr:col>
      <xdr:colOff>165100</xdr:colOff>
      <xdr:row>40</xdr:row>
      <xdr:rowOff>141356</xdr:rowOff>
    </xdr:to>
    <xdr:sp macro="" textlink="">
      <xdr:nvSpPr>
        <xdr:cNvPr id="136" name="楕円 135">
          <a:extLst>
            <a:ext uri="{FF2B5EF4-FFF2-40B4-BE49-F238E27FC236}">
              <a16:creationId xmlns:a16="http://schemas.microsoft.com/office/drawing/2014/main" id="{A38DE3B7-A168-4692-B21E-6C8770C43D85}"/>
            </a:ext>
          </a:extLst>
        </xdr:cNvPr>
        <xdr:cNvSpPr/>
      </xdr:nvSpPr>
      <xdr:spPr>
        <a:xfrm>
          <a:off x="6231890" y="689775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87730</xdr:rowOff>
    </xdr:from>
    <xdr:to>
      <xdr:col>41</xdr:col>
      <xdr:colOff>50800</xdr:colOff>
      <xdr:row>40</xdr:row>
      <xdr:rowOff>90556</xdr:rowOff>
    </xdr:to>
    <xdr:cxnSp macro="">
      <xdr:nvCxnSpPr>
        <xdr:cNvPr id="137" name="直線コネクタ 136">
          <a:extLst>
            <a:ext uri="{FF2B5EF4-FFF2-40B4-BE49-F238E27FC236}">
              <a16:creationId xmlns:a16="http://schemas.microsoft.com/office/drawing/2014/main" id="{856BE309-F844-4BDC-B747-9430F07698A9}"/>
            </a:ext>
          </a:extLst>
        </xdr:cNvPr>
        <xdr:cNvCxnSpPr/>
      </xdr:nvCxnSpPr>
      <xdr:spPr>
        <a:xfrm flipV="1">
          <a:off x="6286500" y="6949540"/>
          <a:ext cx="79756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76E8C577-2742-468B-95AB-99AD348DC42F}"/>
            </a:ext>
          </a:extLst>
        </xdr:cNvPr>
        <xdr:cNvSpPr txBox="1"/>
      </xdr:nvSpPr>
      <xdr:spPr>
        <a:xfrm>
          <a:off x="8422151" y="66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9D3DC82-857E-4B36-88B8-9D8AAC9324EF}"/>
            </a:ext>
          </a:extLst>
        </xdr:cNvPr>
        <xdr:cNvSpPr txBox="1"/>
      </xdr:nvSpPr>
      <xdr:spPr>
        <a:xfrm>
          <a:off x="7641101" y="66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6E261571-B7BC-4DEF-8778-2B90482DF319}"/>
            </a:ext>
          </a:extLst>
        </xdr:cNvPr>
        <xdr:cNvSpPr txBox="1"/>
      </xdr:nvSpPr>
      <xdr:spPr>
        <a:xfrm>
          <a:off x="6854971" y="66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78E54238-DD49-434E-8770-CAFD10FB2261}"/>
            </a:ext>
          </a:extLst>
        </xdr:cNvPr>
        <xdr:cNvSpPr txBox="1"/>
      </xdr:nvSpPr>
      <xdr:spPr>
        <a:xfrm>
          <a:off x="6038361" y="69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124299</xdr:rowOff>
    </xdr:from>
    <xdr:ext cx="534377" cy="259045"/>
    <xdr:sp macro="" textlink="">
      <xdr:nvSpPr>
        <xdr:cNvPr id="142" name="n_1mainValue【道路】&#10;一人当たり延長">
          <a:extLst>
            <a:ext uri="{FF2B5EF4-FFF2-40B4-BE49-F238E27FC236}">
              <a16:creationId xmlns:a16="http://schemas.microsoft.com/office/drawing/2014/main" id="{6C3B4F3D-749E-4A38-B6BF-7660AC0FDC75}"/>
            </a:ext>
          </a:extLst>
        </xdr:cNvPr>
        <xdr:cNvSpPr txBox="1"/>
      </xdr:nvSpPr>
      <xdr:spPr>
        <a:xfrm>
          <a:off x="8422151" y="69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126969</xdr:rowOff>
    </xdr:from>
    <xdr:ext cx="534377" cy="259045"/>
    <xdr:sp macro="" textlink="">
      <xdr:nvSpPr>
        <xdr:cNvPr id="143" name="n_2mainValue【道路】&#10;一人当たり延長">
          <a:extLst>
            <a:ext uri="{FF2B5EF4-FFF2-40B4-BE49-F238E27FC236}">
              <a16:creationId xmlns:a16="http://schemas.microsoft.com/office/drawing/2014/main" id="{690ECE3B-F888-405B-A945-8301F212C675}"/>
            </a:ext>
          </a:extLst>
        </xdr:cNvPr>
        <xdr:cNvSpPr txBox="1"/>
      </xdr:nvSpPr>
      <xdr:spPr>
        <a:xfrm>
          <a:off x="7641101" y="69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129657</xdr:rowOff>
    </xdr:from>
    <xdr:ext cx="534377" cy="259045"/>
    <xdr:sp macro="" textlink="">
      <xdr:nvSpPr>
        <xdr:cNvPr id="144" name="n_3mainValue【道路】&#10;一人当たり延長">
          <a:extLst>
            <a:ext uri="{FF2B5EF4-FFF2-40B4-BE49-F238E27FC236}">
              <a16:creationId xmlns:a16="http://schemas.microsoft.com/office/drawing/2014/main" id="{D37C4815-6D77-4933-AE0D-E5EA2BE0D02D}"/>
            </a:ext>
          </a:extLst>
        </xdr:cNvPr>
        <xdr:cNvSpPr txBox="1"/>
      </xdr:nvSpPr>
      <xdr:spPr>
        <a:xfrm>
          <a:off x="6854971" y="69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157883</xdr:rowOff>
    </xdr:from>
    <xdr:ext cx="534377" cy="259045"/>
    <xdr:sp macro="" textlink="">
      <xdr:nvSpPr>
        <xdr:cNvPr id="145" name="n_4mainValue【道路】&#10;一人当たり延長">
          <a:extLst>
            <a:ext uri="{FF2B5EF4-FFF2-40B4-BE49-F238E27FC236}">
              <a16:creationId xmlns:a16="http://schemas.microsoft.com/office/drawing/2014/main" id="{394101E3-28EF-4B50-8EAF-33AF97881C25}"/>
            </a:ext>
          </a:extLst>
        </xdr:cNvPr>
        <xdr:cNvSpPr txBox="1"/>
      </xdr:nvSpPr>
      <xdr:spPr>
        <a:xfrm>
          <a:off x="6038361" y="66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8630B3A-E27A-4345-BAD4-5C6EC22D001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4D36065-EB3E-4D33-A01F-B4F154A1016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433412E-984C-4055-931F-1CA21903CD6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CAE8904-6657-44C1-BE35-7FD5D44E967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68048F6-9151-4ED8-AF8D-2F87D813A9A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39B1035-17FF-4A60-A3EC-A68EF4AE981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9E57973-A0C4-4282-8480-2A2F878DEB3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44524E1-BAF3-445F-8F0F-C55F20ED256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C950B81-91D8-4A39-B3B1-D8ADABE5BF3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F515CA8-FD89-4E19-B7EF-862EB7B701A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D970AFC-BEBA-40CA-BC54-6D3F0523E80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DE4ADB4-6980-4626-AEF5-638982654AE8}"/>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BD3C8DF-DFB2-43A0-8E51-A4CFAC7A1F7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8A85CB3-7CEE-426D-B884-65911883F0BE}"/>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CE661F6-92FA-4FE9-8C2C-83F8E44A5948}"/>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A90C3CD-D18E-45C6-864B-24E2AF2B71B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0D1DAE1-6565-4934-BF5B-942712822B1A}"/>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656463C-D284-4DA0-B740-3752D94CDF61}"/>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EAB2C78-4241-4F40-8B43-03AF41888F36}"/>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A566BA6-5105-491C-9486-1CD1A8AA7CBA}"/>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B617C2C-875C-46DF-82E7-3F204C3CE8E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C51BE10-F807-4E56-AA8E-5D579EB85BC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B449274-605B-4393-9EE8-8E30844B73E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98BD36E-8E96-4B9D-9E98-3D2C8F62161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B31A7ED-A42B-4B1F-89C9-CD89FF5CB52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78B92155-53CC-43DA-AEC0-9841801E9129}"/>
            </a:ext>
          </a:extLst>
        </xdr:cNvPr>
        <xdr:cNvCxnSpPr/>
      </xdr:nvCxnSpPr>
      <xdr:spPr>
        <a:xfrm flipV="1">
          <a:off x="4173855" y="9528266"/>
          <a:ext cx="0" cy="145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7CBA537-EC22-470F-BFBD-FFA1355DC9FE}"/>
            </a:ext>
          </a:extLst>
        </xdr:cNvPr>
        <xdr:cNvSpPr txBox="1"/>
      </xdr:nvSpPr>
      <xdr:spPr>
        <a:xfrm>
          <a:off x="4212590" y="109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9C7D2E40-31D0-4765-AC8C-E97546089686}"/>
            </a:ext>
          </a:extLst>
        </xdr:cNvPr>
        <xdr:cNvCxnSpPr/>
      </xdr:nvCxnSpPr>
      <xdr:spPr>
        <a:xfrm>
          <a:off x="4112260" y="10981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F74B3E6-E089-417C-A108-EEC072F9E3C9}"/>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F4C2E52D-5B50-4664-895A-BBBC050F4A2A}"/>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3B3B9BB-0408-47DA-BEBB-432594767DAC}"/>
            </a:ext>
          </a:extLst>
        </xdr:cNvPr>
        <xdr:cNvSpPr txBox="1"/>
      </xdr:nvSpPr>
      <xdr:spPr>
        <a:xfrm>
          <a:off x="4212590" y="10290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4D7D767C-5745-4336-A450-A462A0A5F493}"/>
            </a:ext>
          </a:extLst>
        </xdr:cNvPr>
        <xdr:cNvSpPr/>
      </xdr:nvSpPr>
      <xdr:spPr>
        <a:xfrm>
          <a:off x="4131310" y="104335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6AE577C7-6102-425A-A8CE-0D26932A6823}"/>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88629CD8-02BF-42F4-BBB3-874CB76E485B}"/>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1A3267E2-57A8-4A30-84AE-19D9C9909619}"/>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80EDC993-04B1-4E33-BD8C-45A822959A1B}"/>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79C9C6C-1B72-4026-AAD5-F80F2E727BA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257C07B-5537-4F00-9E79-8D1167D3346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3E8C6D8-7FDC-4AE6-9858-B1231DE313F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92C5168-C0C5-40B1-9B6B-5C04968F3948}"/>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B135AEB-EE61-460C-A345-815526C3948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87" name="楕円 186">
          <a:extLst>
            <a:ext uri="{FF2B5EF4-FFF2-40B4-BE49-F238E27FC236}">
              <a16:creationId xmlns:a16="http://schemas.microsoft.com/office/drawing/2014/main" id="{9734FBCB-4899-4997-9AB6-3EDA1E36E046}"/>
            </a:ext>
          </a:extLst>
        </xdr:cNvPr>
        <xdr:cNvSpPr/>
      </xdr:nvSpPr>
      <xdr:spPr>
        <a:xfrm>
          <a:off x="4131310" y="1052167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F5662B1-4A57-4532-813D-E72FE2AC9076}"/>
            </a:ext>
          </a:extLst>
        </xdr:cNvPr>
        <xdr:cNvSpPr txBox="1"/>
      </xdr:nvSpPr>
      <xdr:spPr>
        <a:xfrm>
          <a:off x="4212590" y="105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89" name="楕円 188">
          <a:extLst>
            <a:ext uri="{FF2B5EF4-FFF2-40B4-BE49-F238E27FC236}">
              <a16:creationId xmlns:a16="http://schemas.microsoft.com/office/drawing/2014/main" id="{7A6FA6CA-62CA-4614-8990-AD582E339A30}"/>
            </a:ext>
          </a:extLst>
        </xdr:cNvPr>
        <xdr:cNvSpPr/>
      </xdr:nvSpPr>
      <xdr:spPr>
        <a:xfrm>
          <a:off x="3388360" y="1051324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115933</xdr:rowOff>
    </xdr:to>
    <xdr:cxnSp macro="">
      <xdr:nvCxnSpPr>
        <xdr:cNvPr id="190" name="直線コネクタ 189">
          <a:extLst>
            <a:ext uri="{FF2B5EF4-FFF2-40B4-BE49-F238E27FC236}">
              <a16:creationId xmlns:a16="http://schemas.microsoft.com/office/drawing/2014/main" id="{CB484A89-8268-41F3-A0F2-282FCEB60C7A}"/>
            </a:ext>
          </a:extLst>
        </xdr:cNvPr>
        <xdr:cNvCxnSpPr/>
      </xdr:nvCxnSpPr>
      <xdr:spPr>
        <a:xfrm>
          <a:off x="3431540" y="10565946"/>
          <a:ext cx="74295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1" name="楕円 190">
          <a:extLst>
            <a:ext uri="{FF2B5EF4-FFF2-40B4-BE49-F238E27FC236}">
              <a16:creationId xmlns:a16="http://schemas.microsoft.com/office/drawing/2014/main" id="{0A539979-EBF8-42E4-8188-6DFDD076A201}"/>
            </a:ext>
          </a:extLst>
        </xdr:cNvPr>
        <xdr:cNvSpPr/>
      </xdr:nvSpPr>
      <xdr:spPr>
        <a:xfrm>
          <a:off x="2571750" y="104740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61</xdr:row>
      <xdr:rowOff>109401</xdr:rowOff>
    </xdr:to>
    <xdr:cxnSp macro="">
      <xdr:nvCxnSpPr>
        <xdr:cNvPr id="192" name="直線コネクタ 191">
          <a:extLst>
            <a:ext uri="{FF2B5EF4-FFF2-40B4-BE49-F238E27FC236}">
              <a16:creationId xmlns:a16="http://schemas.microsoft.com/office/drawing/2014/main" id="{D8B1FC0E-E8FA-48B7-8143-79D72B37297D}"/>
            </a:ext>
          </a:extLst>
        </xdr:cNvPr>
        <xdr:cNvCxnSpPr/>
      </xdr:nvCxnSpPr>
      <xdr:spPr>
        <a:xfrm>
          <a:off x="2626360" y="10526758"/>
          <a:ext cx="80518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93" name="楕円 192">
          <a:extLst>
            <a:ext uri="{FF2B5EF4-FFF2-40B4-BE49-F238E27FC236}">
              <a16:creationId xmlns:a16="http://schemas.microsoft.com/office/drawing/2014/main" id="{889EEF16-0911-4AF8-BC90-6078497F58A2}"/>
            </a:ext>
          </a:extLst>
        </xdr:cNvPr>
        <xdr:cNvSpPr/>
      </xdr:nvSpPr>
      <xdr:spPr>
        <a:xfrm>
          <a:off x="1774190" y="104555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70213</xdr:rowOff>
    </xdr:to>
    <xdr:cxnSp macro="">
      <xdr:nvCxnSpPr>
        <xdr:cNvPr id="194" name="直線コネクタ 193">
          <a:extLst>
            <a:ext uri="{FF2B5EF4-FFF2-40B4-BE49-F238E27FC236}">
              <a16:creationId xmlns:a16="http://schemas.microsoft.com/office/drawing/2014/main" id="{B8D3C1EB-4C06-4812-8141-114D35229A7F}"/>
            </a:ext>
          </a:extLst>
        </xdr:cNvPr>
        <xdr:cNvCxnSpPr/>
      </xdr:nvCxnSpPr>
      <xdr:spPr>
        <a:xfrm>
          <a:off x="1828800" y="10504442"/>
          <a:ext cx="79756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95" name="楕円 194">
          <a:extLst>
            <a:ext uri="{FF2B5EF4-FFF2-40B4-BE49-F238E27FC236}">
              <a16:creationId xmlns:a16="http://schemas.microsoft.com/office/drawing/2014/main" id="{AB6DE4D7-4B42-4F1F-889D-B7DCA69972D9}"/>
            </a:ext>
          </a:extLst>
        </xdr:cNvPr>
        <xdr:cNvSpPr/>
      </xdr:nvSpPr>
      <xdr:spPr>
        <a:xfrm>
          <a:off x="988060" y="104335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61</xdr:row>
      <xdr:rowOff>44087</xdr:rowOff>
    </xdr:to>
    <xdr:cxnSp macro="">
      <xdr:nvCxnSpPr>
        <xdr:cNvPr id="196" name="直線コネクタ 195">
          <a:extLst>
            <a:ext uri="{FF2B5EF4-FFF2-40B4-BE49-F238E27FC236}">
              <a16:creationId xmlns:a16="http://schemas.microsoft.com/office/drawing/2014/main" id="{593EF559-E7B7-4A35-AB47-0FEA91801EA1}"/>
            </a:ext>
          </a:extLst>
        </xdr:cNvPr>
        <xdr:cNvCxnSpPr/>
      </xdr:nvCxnSpPr>
      <xdr:spPr>
        <a:xfrm>
          <a:off x="1031240" y="10484304"/>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2481735-40E7-4E56-A75F-1221CFEC6A61}"/>
            </a:ext>
          </a:extLst>
        </xdr:cNvPr>
        <xdr:cNvSpPr txBox="1"/>
      </xdr:nvSpPr>
      <xdr:spPr>
        <a:xfrm>
          <a:off x="3239144" y="101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4CDAF75-8135-4101-8A31-F47BA10A5295}"/>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01681AE-8CC2-4BA5-B42F-41401A3D0D67}"/>
            </a:ext>
          </a:extLst>
        </xdr:cNvPr>
        <xdr:cNvSpPr txBox="1"/>
      </xdr:nvSpPr>
      <xdr:spPr>
        <a:xfrm>
          <a:off x="164148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572F2CF-4777-4FFA-8E37-89EF8AB9D5B6}"/>
            </a:ext>
          </a:extLst>
        </xdr:cNvPr>
        <xdr:cNvSpPr txBox="1"/>
      </xdr:nvSpPr>
      <xdr:spPr>
        <a:xfrm>
          <a:off x="85535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E60ADA5-E16F-45BB-A428-91871A0C589C}"/>
            </a:ext>
          </a:extLst>
        </xdr:cNvPr>
        <xdr:cNvSpPr txBox="1"/>
      </xdr:nvSpPr>
      <xdr:spPr>
        <a:xfrm>
          <a:off x="32391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1616977-A8B0-4C7A-B215-E7F58FF8525E}"/>
            </a:ext>
          </a:extLst>
        </xdr:cNvPr>
        <xdr:cNvSpPr txBox="1"/>
      </xdr:nvSpPr>
      <xdr:spPr>
        <a:xfrm>
          <a:off x="2439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3A119DA-D53D-4243-AF33-D18AE9F6E0B4}"/>
            </a:ext>
          </a:extLst>
        </xdr:cNvPr>
        <xdr:cNvSpPr txBox="1"/>
      </xdr:nvSpPr>
      <xdr:spPr>
        <a:xfrm>
          <a:off x="1641484" y="105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C901E6F-7D8E-433F-903A-C95F7A9D978B}"/>
            </a:ext>
          </a:extLst>
        </xdr:cNvPr>
        <xdr:cNvSpPr txBox="1"/>
      </xdr:nvSpPr>
      <xdr:spPr>
        <a:xfrm>
          <a:off x="855354" y="1052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7D11240-3F90-4B14-9044-5D0645C3142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1839C47-8BE6-42E5-827F-2020CB8C8C2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FC1C3D8-41C3-40B2-9689-2E920A472F3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89494C1-43CC-4C55-9A96-0E995958BDD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439E8D2-E778-431D-B419-F5FFD282E008}"/>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302DA0E-E394-417D-A803-F071A548C8F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A206810-62EE-475F-8B52-AA018ADA7D7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EEA0349-22CB-43EA-ACF4-7425D3702F4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31F7393-A498-411B-A2F9-B09361347E3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6A385F7-7D60-4502-B750-0AA6504D5F2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C7FA8F2-C865-4900-B255-A09A83B6A03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BC9831B-0F94-4AE0-8F67-C504B72C476A}"/>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2036D83-6EDC-4AD6-ACFD-763A4037913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616262D-7AA7-45B0-BE8A-32C9F187F1A1}"/>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FF78533-EA0F-44A4-A956-8767237AA94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80CAB833-1394-4405-AD9B-C9560C56F943}"/>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7A3A16E-D31B-4813-8677-BBA63383142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3F11D6EA-8180-4721-8A58-648AADBAA80C}"/>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F459C40-F5A5-4F6D-B7CE-81128BF63A6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9FAEBD4-EA7B-4780-B385-F299BD15660A}"/>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7104992-CCCC-4FF9-9C1A-93981C23968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5E120E6A-7831-44A5-AD58-DA5BDD14A5AB}"/>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C05B98C-C4F7-46C8-A80E-505A225D47E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7570BC24-84EF-4087-86BD-1FA4EA845DF5}"/>
            </a:ext>
          </a:extLst>
        </xdr:cNvPr>
        <xdr:cNvCxnSpPr/>
      </xdr:nvCxnSpPr>
      <xdr:spPr>
        <a:xfrm flipV="1">
          <a:off x="9429115" y="9762957"/>
          <a:ext cx="0" cy="127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63D7DBB6-5888-4281-B689-9B9573DC896C}"/>
            </a:ext>
          </a:extLst>
        </xdr:cNvPr>
        <xdr:cNvSpPr txBox="1"/>
      </xdr:nvSpPr>
      <xdr:spPr>
        <a:xfrm>
          <a:off x="9467850" y="110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C8BCDE34-9C71-4825-BC0C-76D490B9151C}"/>
            </a:ext>
          </a:extLst>
        </xdr:cNvPr>
        <xdr:cNvCxnSpPr/>
      </xdr:nvCxnSpPr>
      <xdr:spPr>
        <a:xfrm>
          <a:off x="9356090" y="11039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8B470559-3422-476A-9DFF-BD444DA68C18}"/>
            </a:ext>
          </a:extLst>
        </xdr:cNvPr>
        <xdr:cNvSpPr txBox="1"/>
      </xdr:nvSpPr>
      <xdr:spPr>
        <a:xfrm>
          <a:off x="9467850" y="953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27B2CF7-5C47-45A5-950B-A68CD1728F6C}"/>
            </a:ext>
          </a:extLst>
        </xdr:cNvPr>
        <xdr:cNvCxnSpPr/>
      </xdr:nvCxnSpPr>
      <xdr:spPr>
        <a:xfrm>
          <a:off x="9356090" y="97629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1765A09-AFD6-4268-B28C-23B1996B943D}"/>
            </a:ext>
          </a:extLst>
        </xdr:cNvPr>
        <xdr:cNvSpPr txBox="1"/>
      </xdr:nvSpPr>
      <xdr:spPr>
        <a:xfrm>
          <a:off x="9467850" y="1055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D93ED8A5-97E7-4B11-A234-040C882B8F27}"/>
            </a:ext>
          </a:extLst>
        </xdr:cNvPr>
        <xdr:cNvSpPr/>
      </xdr:nvSpPr>
      <xdr:spPr>
        <a:xfrm>
          <a:off x="9394190" y="10708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6573FD32-D11A-4182-8E43-ACDACDB8B2E3}"/>
            </a:ext>
          </a:extLst>
        </xdr:cNvPr>
        <xdr:cNvSpPr/>
      </xdr:nvSpPr>
      <xdr:spPr>
        <a:xfrm>
          <a:off x="8632190" y="107248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B528122-3B41-4D53-917B-D914EEADB190}"/>
            </a:ext>
          </a:extLst>
        </xdr:cNvPr>
        <xdr:cNvSpPr/>
      </xdr:nvSpPr>
      <xdr:spPr>
        <a:xfrm>
          <a:off x="7846060" y="1072461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EA8A89D4-790E-41D5-B411-66249E314B1C}"/>
            </a:ext>
          </a:extLst>
        </xdr:cNvPr>
        <xdr:cNvSpPr/>
      </xdr:nvSpPr>
      <xdr:spPr>
        <a:xfrm>
          <a:off x="7029450" y="1072761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39C71B3C-96FE-430D-97EF-7F99ED2E93B8}"/>
            </a:ext>
          </a:extLst>
        </xdr:cNvPr>
        <xdr:cNvSpPr/>
      </xdr:nvSpPr>
      <xdr:spPr>
        <a:xfrm>
          <a:off x="6231890" y="107243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82B5F85-7E0C-457B-AFED-0FF1172AF1E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D61B307-3600-4F3D-8568-D4AC97B0128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CB36C2D-44B7-4523-9370-3D2354BECC2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A4119C1-EDB8-4A70-8467-46362F71CFF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BC6F0EF-5395-47F4-8CA6-95FC6865A7B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52415</xdr:rowOff>
    </xdr:from>
    <xdr:to>
      <xdr:col>55</xdr:col>
      <xdr:colOff>50800</xdr:colOff>
      <xdr:row>63</xdr:row>
      <xdr:rowOff>154015</xdr:rowOff>
    </xdr:to>
    <xdr:sp macro="" textlink="">
      <xdr:nvSpPr>
        <xdr:cNvPr id="244" name="楕円 243">
          <a:extLst>
            <a:ext uri="{FF2B5EF4-FFF2-40B4-BE49-F238E27FC236}">
              <a16:creationId xmlns:a16="http://schemas.microsoft.com/office/drawing/2014/main" id="{50ABF669-DFBF-4DA3-A18D-4F9790DE17C5}"/>
            </a:ext>
          </a:extLst>
        </xdr:cNvPr>
        <xdr:cNvSpPr/>
      </xdr:nvSpPr>
      <xdr:spPr>
        <a:xfrm>
          <a:off x="9394190" y="1085757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30842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120CD69-2F87-418D-BAAD-7D3935B907EC}"/>
            </a:ext>
          </a:extLst>
        </xdr:cNvPr>
        <xdr:cNvSpPr txBox="1"/>
      </xdr:nvSpPr>
      <xdr:spPr>
        <a:xfrm>
          <a:off x="9467850" y="1083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56799</xdr:rowOff>
    </xdr:from>
    <xdr:to>
      <xdr:col>50</xdr:col>
      <xdr:colOff>165100</xdr:colOff>
      <xdr:row>63</xdr:row>
      <xdr:rowOff>158399</xdr:rowOff>
    </xdr:to>
    <xdr:sp macro="" textlink="">
      <xdr:nvSpPr>
        <xdr:cNvPr id="246" name="楕円 245">
          <a:extLst>
            <a:ext uri="{FF2B5EF4-FFF2-40B4-BE49-F238E27FC236}">
              <a16:creationId xmlns:a16="http://schemas.microsoft.com/office/drawing/2014/main" id="{1EE8B37D-971D-4187-AAFB-CEFC4A3BDCB0}"/>
            </a:ext>
          </a:extLst>
        </xdr:cNvPr>
        <xdr:cNvSpPr/>
      </xdr:nvSpPr>
      <xdr:spPr>
        <a:xfrm>
          <a:off x="8632190" y="1086195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103215</xdr:rowOff>
    </xdr:from>
    <xdr:to>
      <xdr:col>55</xdr:col>
      <xdr:colOff>0</xdr:colOff>
      <xdr:row>63</xdr:row>
      <xdr:rowOff>107599</xdr:rowOff>
    </xdr:to>
    <xdr:cxnSp macro="">
      <xdr:nvCxnSpPr>
        <xdr:cNvPr id="247" name="直線コネクタ 246">
          <a:extLst>
            <a:ext uri="{FF2B5EF4-FFF2-40B4-BE49-F238E27FC236}">
              <a16:creationId xmlns:a16="http://schemas.microsoft.com/office/drawing/2014/main" id="{C46D554C-A685-4938-88E9-BEE89F1CE9E8}"/>
            </a:ext>
          </a:extLst>
        </xdr:cNvPr>
        <xdr:cNvCxnSpPr/>
      </xdr:nvCxnSpPr>
      <xdr:spPr>
        <a:xfrm flipV="1">
          <a:off x="8686800" y="10902660"/>
          <a:ext cx="74295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56921</xdr:rowOff>
    </xdr:from>
    <xdr:to>
      <xdr:col>46</xdr:col>
      <xdr:colOff>38100</xdr:colOff>
      <xdr:row>63</xdr:row>
      <xdr:rowOff>158521</xdr:rowOff>
    </xdr:to>
    <xdr:sp macro="" textlink="">
      <xdr:nvSpPr>
        <xdr:cNvPr id="248" name="楕円 247">
          <a:extLst>
            <a:ext uri="{FF2B5EF4-FFF2-40B4-BE49-F238E27FC236}">
              <a16:creationId xmlns:a16="http://schemas.microsoft.com/office/drawing/2014/main" id="{D4A4ABE2-E192-415A-9268-27F3FA621857}"/>
            </a:ext>
          </a:extLst>
        </xdr:cNvPr>
        <xdr:cNvSpPr/>
      </xdr:nvSpPr>
      <xdr:spPr>
        <a:xfrm>
          <a:off x="7846060" y="1086208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107599</xdr:rowOff>
    </xdr:from>
    <xdr:to>
      <xdr:col>50</xdr:col>
      <xdr:colOff>114300</xdr:colOff>
      <xdr:row>63</xdr:row>
      <xdr:rowOff>107721</xdr:rowOff>
    </xdr:to>
    <xdr:cxnSp macro="">
      <xdr:nvCxnSpPr>
        <xdr:cNvPr id="249" name="直線コネクタ 248">
          <a:extLst>
            <a:ext uri="{FF2B5EF4-FFF2-40B4-BE49-F238E27FC236}">
              <a16:creationId xmlns:a16="http://schemas.microsoft.com/office/drawing/2014/main" id="{10DDA90D-B419-4C3E-86AD-70030A76275A}"/>
            </a:ext>
          </a:extLst>
        </xdr:cNvPr>
        <xdr:cNvCxnSpPr/>
      </xdr:nvCxnSpPr>
      <xdr:spPr>
        <a:xfrm flipV="1">
          <a:off x="7889240" y="10907044"/>
          <a:ext cx="79756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58851</xdr:rowOff>
    </xdr:from>
    <xdr:to>
      <xdr:col>41</xdr:col>
      <xdr:colOff>101600</xdr:colOff>
      <xdr:row>63</xdr:row>
      <xdr:rowOff>160451</xdr:rowOff>
    </xdr:to>
    <xdr:sp macro="" textlink="">
      <xdr:nvSpPr>
        <xdr:cNvPr id="250" name="楕円 249">
          <a:extLst>
            <a:ext uri="{FF2B5EF4-FFF2-40B4-BE49-F238E27FC236}">
              <a16:creationId xmlns:a16="http://schemas.microsoft.com/office/drawing/2014/main" id="{F1AFD84A-06DF-473D-B5BD-14CB92F3EF9E}"/>
            </a:ext>
          </a:extLst>
        </xdr:cNvPr>
        <xdr:cNvSpPr/>
      </xdr:nvSpPr>
      <xdr:spPr>
        <a:xfrm>
          <a:off x="7029450" y="108563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107721</xdr:rowOff>
    </xdr:from>
    <xdr:to>
      <xdr:col>45</xdr:col>
      <xdr:colOff>177800</xdr:colOff>
      <xdr:row>63</xdr:row>
      <xdr:rowOff>109651</xdr:rowOff>
    </xdr:to>
    <xdr:cxnSp macro="">
      <xdr:nvCxnSpPr>
        <xdr:cNvPr id="251" name="直線コネクタ 250">
          <a:extLst>
            <a:ext uri="{FF2B5EF4-FFF2-40B4-BE49-F238E27FC236}">
              <a16:creationId xmlns:a16="http://schemas.microsoft.com/office/drawing/2014/main" id="{F62E78C5-37E5-44E9-91E0-5CFBB856E401}"/>
            </a:ext>
          </a:extLst>
        </xdr:cNvPr>
        <xdr:cNvCxnSpPr/>
      </xdr:nvCxnSpPr>
      <xdr:spPr>
        <a:xfrm flipV="1">
          <a:off x="7084060" y="10907166"/>
          <a:ext cx="80518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62143</xdr:rowOff>
    </xdr:from>
    <xdr:to>
      <xdr:col>36</xdr:col>
      <xdr:colOff>165100</xdr:colOff>
      <xdr:row>63</xdr:row>
      <xdr:rowOff>163743</xdr:rowOff>
    </xdr:to>
    <xdr:sp macro="" textlink="">
      <xdr:nvSpPr>
        <xdr:cNvPr id="252" name="楕円 251">
          <a:extLst>
            <a:ext uri="{FF2B5EF4-FFF2-40B4-BE49-F238E27FC236}">
              <a16:creationId xmlns:a16="http://schemas.microsoft.com/office/drawing/2014/main" id="{AD889DA0-DC93-41F8-9694-BF72772E4647}"/>
            </a:ext>
          </a:extLst>
        </xdr:cNvPr>
        <xdr:cNvSpPr/>
      </xdr:nvSpPr>
      <xdr:spPr>
        <a:xfrm>
          <a:off x="6231890" y="1085968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109651</xdr:rowOff>
    </xdr:from>
    <xdr:to>
      <xdr:col>41</xdr:col>
      <xdr:colOff>50800</xdr:colOff>
      <xdr:row>63</xdr:row>
      <xdr:rowOff>112943</xdr:rowOff>
    </xdr:to>
    <xdr:cxnSp macro="">
      <xdr:nvCxnSpPr>
        <xdr:cNvPr id="253" name="直線コネクタ 252">
          <a:extLst>
            <a:ext uri="{FF2B5EF4-FFF2-40B4-BE49-F238E27FC236}">
              <a16:creationId xmlns:a16="http://schemas.microsoft.com/office/drawing/2014/main" id="{0A2DEBA0-1A36-42AB-9706-3DD84602B806}"/>
            </a:ext>
          </a:extLst>
        </xdr:cNvPr>
        <xdr:cNvCxnSpPr/>
      </xdr:nvCxnSpPr>
      <xdr:spPr>
        <a:xfrm flipV="1">
          <a:off x="6286500" y="10909096"/>
          <a:ext cx="79756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FDAEA7F-6917-4D5C-AE6D-2E05740342D1}"/>
            </a:ext>
          </a:extLst>
        </xdr:cNvPr>
        <xdr:cNvSpPr txBox="1"/>
      </xdr:nvSpPr>
      <xdr:spPr>
        <a:xfrm>
          <a:off x="840126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A61265CC-2132-4198-B97B-75CBC3A4335E}"/>
            </a:ext>
          </a:extLst>
        </xdr:cNvPr>
        <xdr:cNvSpPr txBox="1"/>
      </xdr:nvSpPr>
      <xdr:spPr>
        <a:xfrm>
          <a:off x="7610690"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755D9FC-958A-4342-87F7-0C30445647EC}"/>
            </a:ext>
          </a:extLst>
        </xdr:cNvPr>
        <xdr:cNvSpPr txBox="1"/>
      </xdr:nvSpPr>
      <xdr:spPr>
        <a:xfrm>
          <a:off x="682265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9231F06-0DAB-4F0F-BA2F-41E306E0B3FE}"/>
            </a:ext>
          </a:extLst>
        </xdr:cNvPr>
        <xdr:cNvSpPr txBox="1"/>
      </xdr:nvSpPr>
      <xdr:spPr>
        <a:xfrm>
          <a:off x="6007950" y="1050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149526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4D193EF-2A1A-4395-A998-281D2664F6C4}"/>
            </a:ext>
          </a:extLst>
        </xdr:cNvPr>
        <xdr:cNvSpPr txBox="1"/>
      </xdr:nvSpPr>
      <xdr:spPr>
        <a:xfrm>
          <a:off x="8401265" y="109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149648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D552816C-DB75-49CC-8EA6-CD748029D3BC}"/>
            </a:ext>
          </a:extLst>
        </xdr:cNvPr>
        <xdr:cNvSpPr txBox="1"/>
      </xdr:nvSpPr>
      <xdr:spPr>
        <a:xfrm>
          <a:off x="7610690" y="1095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151578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CA4CCBF-93DC-47CC-94AF-15556D7B550C}"/>
            </a:ext>
          </a:extLst>
        </xdr:cNvPr>
        <xdr:cNvSpPr txBox="1"/>
      </xdr:nvSpPr>
      <xdr:spPr>
        <a:xfrm>
          <a:off x="6822655" y="1095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154870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F856202-3E54-4C88-825F-42FE84577895}"/>
            </a:ext>
          </a:extLst>
        </xdr:cNvPr>
        <xdr:cNvSpPr txBox="1"/>
      </xdr:nvSpPr>
      <xdr:spPr>
        <a:xfrm>
          <a:off x="6007950" y="109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28B5C26-C499-44E6-940B-8273E8E78E0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0E6EEC7-B3B1-4EED-9487-372DD8531FD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4494777-1349-40D4-89EE-02682BEE568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2246FBC-1E53-4FEA-9803-8A591FD7028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E4E1272-E9B3-4FC0-8804-882459728B2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5761FC5-0A6B-45C7-AE73-F7737ED7005C}"/>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CFB7ADA-E235-4A33-BCAA-705811B5BCD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8D572DF-98D7-4937-8368-E7920301E00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6B76236-E137-4670-8B82-F19B817F49F3}"/>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B7A2323-A53C-48C8-832F-984EF154787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E837566-45A6-4AD9-90EB-2E27DFB4828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9A959EC-7341-4D69-AF88-CB99B7CEDA09}"/>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DFDB78E-0849-4B29-8D39-937899759453}"/>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6C03C8EE-E275-46C8-AFD3-D8D4F0817F34}"/>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66928025-0D8E-4600-9E35-44904F32EFC2}"/>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DD0A22F2-1EB2-41AC-9EAE-5F9370883F9D}"/>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A8DF9A8-D007-40EC-A4A1-82726524AA32}"/>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9E1CEAA-EC8E-444C-BDE4-F77A5F3C1BA3}"/>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CAE6536-ED5D-45A1-B4CD-47C3ED087206}"/>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154521E-371E-4736-AA16-E10C8412835D}"/>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3B82A49A-E8A9-440E-A98C-36346E5FC525}"/>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25569CD-8D28-4AB3-B8F4-F75CF2FC3C7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EB028F1-10B2-4A9A-A078-CF38BCC35E36}"/>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CD052D57-58B3-4DF6-9F8D-A0889DA5262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765AE93-9741-454A-B71A-1FA4D5034BC7}"/>
            </a:ext>
          </a:extLst>
        </xdr:cNvPr>
        <xdr:cNvCxnSpPr/>
      </xdr:nvCxnSpPr>
      <xdr:spPr>
        <a:xfrm flipV="1">
          <a:off x="4173855" y="1343024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2AF62990-138C-4663-B6B9-3575B271A01C}"/>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B7835439-D5F7-4DC0-A601-F03A361E66EE}"/>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0D47BCC-AA46-4806-82AD-892A3F4C2622}"/>
            </a:ext>
          </a:extLst>
        </xdr:cNvPr>
        <xdr:cNvSpPr txBox="1"/>
      </xdr:nvSpPr>
      <xdr:spPr>
        <a:xfrm>
          <a:off x="421259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F0C2F975-1044-4568-8D0B-B91BA5F14C5D}"/>
            </a:ext>
          </a:extLst>
        </xdr:cNvPr>
        <xdr:cNvCxnSpPr/>
      </xdr:nvCxnSpPr>
      <xdr:spPr>
        <a:xfrm>
          <a:off x="4112260" y="13430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9FEA4824-5694-483E-9779-0790D0F12393}"/>
            </a:ext>
          </a:extLst>
        </xdr:cNvPr>
        <xdr:cNvSpPr txBox="1"/>
      </xdr:nvSpPr>
      <xdr:spPr>
        <a:xfrm>
          <a:off x="421259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B7DB62A-C365-4310-8880-864D7AD42823}"/>
            </a:ext>
          </a:extLst>
        </xdr:cNvPr>
        <xdr:cNvSpPr/>
      </xdr:nvSpPr>
      <xdr:spPr>
        <a:xfrm>
          <a:off x="4131310" y="1421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B839E83B-944D-41DD-BCA5-0614A6CAB525}"/>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C00E7E64-647B-415B-ABBD-75AB55AC18CE}"/>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947353CB-6577-4B5F-8FB1-EFBCCC7F3D5B}"/>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F70D2BEE-236A-4A18-BAB4-B1548A483D21}"/>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9DBA800-568F-4914-A7EA-63A49C0B55E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0DA4916-CBFE-4D77-8416-E3EEBF91A48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52BFADE-F926-4EDC-9D0A-E245DD14815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C77EB10-C619-41D5-8130-2F5E2B21F0B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C06A966-132F-4610-93CC-588E2FFEA2B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302" name="楕円 301">
          <a:extLst>
            <a:ext uri="{FF2B5EF4-FFF2-40B4-BE49-F238E27FC236}">
              <a16:creationId xmlns:a16="http://schemas.microsoft.com/office/drawing/2014/main" id="{B0D51D62-FA70-408C-9D8A-E78CC6EF54DC}"/>
            </a:ext>
          </a:extLst>
        </xdr:cNvPr>
        <xdr:cNvSpPr/>
      </xdr:nvSpPr>
      <xdr:spPr>
        <a:xfrm>
          <a:off x="4131310" y="146272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36213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B4D6AB27-960A-4E95-81D3-3F34099ABFB4}"/>
            </a:ext>
          </a:extLst>
        </xdr:cNvPr>
        <xdr:cNvSpPr txBox="1"/>
      </xdr:nvSpPr>
      <xdr:spPr>
        <a:xfrm>
          <a:off x="421259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42545</xdr:rowOff>
    </xdr:from>
    <xdr:to>
      <xdr:col>20</xdr:col>
      <xdr:colOff>38100</xdr:colOff>
      <xdr:row>85</xdr:row>
      <xdr:rowOff>144145</xdr:rowOff>
    </xdr:to>
    <xdr:sp macro="" textlink="">
      <xdr:nvSpPr>
        <xdr:cNvPr id="304" name="楕円 303">
          <a:extLst>
            <a:ext uri="{FF2B5EF4-FFF2-40B4-BE49-F238E27FC236}">
              <a16:creationId xmlns:a16="http://schemas.microsoft.com/office/drawing/2014/main" id="{BA1ACAFA-BB05-4688-8019-83C6701407B7}"/>
            </a:ext>
          </a:extLst>
        </xdr:cNvPr>
        <xdr:cNvSpPr/>
      </xdr:nvSpPr>
      <xdr:spPr>
        <a:xfrm>
          <a:off x="3388360" y="14617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93345</xdr:rowOff>
    </xdr:from>
    <xdr:to>
      <xdr:col>24</xdr:col>
      <xdr:colOff>63500</xdr:colOff>
      <xdr:row>85</xdr:row>
      <xdr:rowOff>108586</xdr:rowOff>
    </xdr:to>
    <xdr:cxnSp macro="">
      <xdr:nvCxnSpPr>
        <xdr:cNvPr id="305" name="直線コネクタ 304">
          <a:extLst>
            <a:ext uri="{FF2B5EF4-FFF2-40B4-BE49-F238E27FC236}">
              <a16:creationId xmlns:a16="http://schemas.microsoft.com/office/drawing/2014/main" id="{C8CCCB9F-6EB3-4D6D-A01B-38E09BF7EFC5}"/>
            </a:ext>
          </a:extLst>
        </xdr:cNvPr>
        <xdr:cNvCxnSpPr/>
      </xdr:nvCxnSpPr>
      <xdr:spPr>
        <a:xfrm>
          <a:off x="3431540" y="14670405"/>
          <a:ext cx="74295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306" name="楕円 305">
          <a:extLst>
            <a:ext uri="{FF2B5EF4-FFF2-40B4-BE49-F238E27FC236}">
              <a16:creationId xmlns:a16="http://schemas.microsoft.com/office/drawing/2014/main" id="{6D7271DF-1901-4502-9EBC-C3D5C062CA3D}"/>
            </a:ext>
          </a:extLst>
        </xdr:cNvPr>
        <xdr:cNvSpPr/>
      </xdr:nvSpPr>
      <xdr:spPr>
        <a:xfrm>
          <a:off x="2571750" y="146234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93345</xdr:rowOff>
    </xdr:from>
    <xdr:to>
      <xdr:col>19</xdr:col>
      <xdr:colOff>177800</xdr:colOff>
      <xdr:row>85</xdr:row>
      <xdr:rowOff>99061</xdr:rowOff>
    </xdr:to>
    <xdr:cxnSp macro="">
      <xdr:nvCxnSpPr>
        <xdr:cNvPr id="307" name="直線コネクタ 306">
          <a:extLst>
            <a:ext uri="{FF2B5EF4-FFF2-40B4-BE49-F238E27FC236}">
              <a16:creationId xmlns:a16="http://schemas.microsoft.com/office/drawing/2014/main" id="{BC251AFB-7697-4F3D-A269-0A02FC3FB09B}"/>
            </a:ext>
          </a:extLst>
        </xdr:cNvPr>
        <xdr:cNvCxnSpPr/>
      </xdr:nvCxnSpPr>
      <xdr:spPr>
        <a:xfrm flipV="1">
          <a:off x="2626360" y="146704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36830</xdr:rowOff>
    </xdr:from>
    <xdr:to>
      <xdr:col>10</xdr:col>
      <xdr:colOff>165100</xdr:colOff>
      <xdr:row>85</xdr:row>
      <xdr:rowOff>138430</xdr:rowOff>
    </xdr:to>
    <xdr:sp macro="" textlink="">
      <xdr:nvSpPr>
        <xdr:cNvPr id="308" name="楕円 307">
          <a:extLst>
            <a:ext uri="{FF2B5EF4-FFF2-40B4-BE49-F238E27FC236}">
              <a16:creationId xmlns:a16="http://schemas.microsoft.com/office/drawing/2014/main" id="{9FD5B44B-0BEF-4E79-9259-CF2240F8E315}"/>
            </a:ext>
          </a:extLst>
        </xdr:cNvPr>
        <xdr:cNvSpPr/>
      </xdr:nvSpPr>
      <xdr:spPr>
        <a:xfrm>
          <a:off x="1774190" y="146100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87630</xdr:rowOff>
    </xdr:from>
    <xdr:to>
      <xdr:col>15</xdr:col>
      <xdr:colOff>50800</xdr:colOff>
      <xdr:row>85</xdr:row>
      <xdr:rowOff>99061</xdr:rowOff>
    </xdr:to>
    <xdr:cxnSp macro="">
      <xdr:nvCxnSpPr>
        <xdr:cNvPr id="309" name="直線コネクタ 308">
          <a:extLst>
            <a:ext uri="{FF2B5EF4-FFF2-40B4-BE49-F238E27FC236}">
              <a16:creationId xmlns:a16="http://schemas.microsoft.com/office/drawing/2014/main" id="{0EE2FBFC-D386-44FF-8FEF-B1A3C49D4183}"/>
            </a:ext>
          </a:extLst>
        </xdr:cNvPr>
        <xdr:cNvCxnSpPr/>
      </xdr:nvCxnSpPr>
      <xdr:spPr>
        <a:xfrm>
          <a:off x="1828800" y="14664690"/>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0" name="楕円 309">
          <a:extLst>
            <a:ext uri="{FF2B5EF4-FFF2-40B4-BE49-F238E27FC236}">
              <a16:creationId xmlns:a16="http://schemas.microsoft.com/office/drawing/2014/main" id="{2253EF66-278F-4835-9437-0DAF3FEFFE17}"/>
            </a:ext>
          </a:extLst>
        </xdr:cNvPr>
        <xdr:cNvSpPr/>
      </xdr:nvSpPr>
      <xdr:spPr>
        <a:xfrm>
          <a:off x="988060" y="1459102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87630</xdr:rowOff>
    </xdr:to>
    <xdr:cxnSp macro="">
      <xdr:nvCxnSpPr>
        <xdr:cNvPr id="311" name="直線コネクタ 310">
          <a:extLst>
            <a:ext uri="{FF2B5EF4-FFF2-40B4-BE49-F238E27FC236}">
              <a16:creationId xmlns:a16="http://schemas.microsoft.com/office/drawing/2014/main" id="{2F1C9593-B65A-42E8-B13E-5174AD27B5CC}"/>
            </a:ext>
          </a:extLst>
        </xdr:cNvPr>
        <xdr:cNvCxnSpPr/>
      </xdr:nvCxnSpPr>
      <xdr:spPr>
        <a:xfrm>
          <a:off x="1031240" y="14643734"/>
          <a:ext cx="79756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F51643B4-4890-4F6B-B140-729FCF2A3711}"/>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31768955-3AA4-4ECA-91A6-B6EA03BF3947}"/>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D819AA12-EF78-4881-97D5-0CDD794AE465}"/>
            </a:ext>
          </a:extLst>
        </xdr:cNvPr>
        <xdr:cNvSpPr txBox="1"/>
      </xdr:nvSpPr>
      <xdr:spPr>
        <a:xfrm>
          <a:off x="1641484" y="1394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D649BC71-819C-4EB2-833E-4C9A5487FB80}"/>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135272</xdr:rowOff>
    </xdr:from>
    <xdr:ext cx="405111" cy="259045"/>
    <xdr:sp macro="" textlink="">
      <xdr:nvSpPr>
        <xdr:cNvPr id="316" name="n_1mainValue【公営住宅】&#10;有形固定資産減価償却率">
          <a:extLst>
            <a:ext uri="{FF2B5EF4-FFF2-40B4-BE49-F238E27FC236}">
              <a16:creationId xmlns:a16="http://schemas.microsoft.com/office/drawing/2014/main" id="{51678359-EB0F-42C2-9DCE-65C8E14FA7C6}"/>
            </a:ext>
          </a:extLst>
        </xdr:cNvPr>
        <xdr:cNvSpPr txBox="1"/>
      </xdr:nvSpPr>
      <xdr:spPr>
        <a:xfrm>
          <a:off x="3239144" y="1470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317" name="n_2mainValue【公営住宅】&#10;有形固定資産減価償却率">
          <a:extLst>
            <a:ext uri="{FF2B5EF4-FFF2-40B4-BE49-F238E27FC236}">
              <a16:creationId xmlns:a16="http://schemas.microsoft.com/office/drawing/2014/main" id="{D1D1DA98-C8DD-466D-9C4D-D9D545A5709D}"/>
            </a:ext>
          </a:extLst>
        </xdr:cNvPr>
        <xdr:cNvSpPr txBox="1"/>
      </xdr:nvSpPr>
      <xdr:spPr>
        <a:xfrm>
          <a:off x="2439044" y="1471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129557</xdr:rowOff>
    </xdr:from>
    <xdr:ext cx="405111" cy="259045"/>
    <xdr:sp macro="" textlink="">
      <xdr:nvSpPr>
        <xdr:cNvPr id="318" name="n_3mainValue【公営住宅】&#10;有形固定資産減価償却率">
          <a:extLst>
            <a:ext uri="{FF2B5EF4-FFF2-40B4-BE49-F238E27FC236}">
              <a16:creationId xmlns:a16="http://schemas.microsoft.com/office/drawing/2014/main" id="{5B41DE91-DE55-4FF7-ABBD-189CA1087023}"/>
            </a:ext>
          </a:extLst>
        </xdr:cNvPr>
        <xdr:cNvSpPr txBox="1"/>
      </xdr:nvSpPr>
      <xdr:spPr>
        <a:xfrm>
          <a:off x="1641484" y="1470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19" name="n_4mainValue【公営住宅】&#10;有形固定資産減価償却率">
          <a:extLst>
            <a:ext uri="{FF2B5EF4-FFF2-40B4-BE49-F238E27FC236}">
              <a16:creationId xmlns:a16="http://schemas.microsoft.com/office/drawing/2014/main" id="{247764F3-7896-467B-B48B-27990A30E228}"/>
            </a:ext>
          </a:extLst>
        </xdr:cNvPr>
        <xdr:cNvSpPr txBox="1"/>
      </xdr:nvSpPr>
      <xdr:spPr>
        <a:xfrm>
          <a:off x="85535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1B74362-A144-4771-B476-CED10C97B84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96665DA-9F23-4EF6-8E6F-545A0FC72B3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41C267F-660F-4E94-964C-E22676BA7F1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E75DA8B-06E2-41DC-B880-2C8B9EE16C3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AA40F47-732F-4F28-BC21-B20440ED309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167A86A-E652-450C-B07C-8B257E0A30F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185288F-F85E-4EF2-8272-1D3217DB8D4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5B05736-F5A9-46A3-BADE-3157D2D8849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2B7FB10F-18C1-4ADC-95DC-2B74DF2B1AB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B86FCDA-DC4D-4EFE-88CB-10A8CCACF74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78B48A4-96DB-402A-85A7-B0AD935D83F4}"/>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B389156-CC62-4B1D-A962-BB331CF79345}"/>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6A0DD1FD-5DD9-4DDD-BF84-35704136D6A8}"/>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AC6837BE-A452-46B1-8630-67CFA170E7D7}"/>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8B2E2C79-E688-464F-816D-F5A2F871AFDD}"/>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C9568459-88EC-42AC-9977-A80EEC800569}"/>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C2BB27CD-7C14-4191-9EC0-CA0DF4391BAC}"/>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2C854CD2-2678-4D14-80E4-7709CF5DD5B7}"/>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EEBB9750-BB55-4ADB-9175-6FC3218B4EC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702F2C85-1FFA-412A-94B4-AC4CE18C8658}"/>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6BFEE927-678D-4689-8D96-CD335A5DB45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E1F7C907-8405-4F5A-A00D-3D977486D4BB}"/>
            </a:ext>
          </a:extLst>
        </xdr:cNvPr>
        <xdr:cNvCxnSpPr/>
      </xdr:nvCxnSpPr>
      <xdr:spPr>
        <a:xfrm flipV="1">
          <a:off x="9429115" y="13608314"/>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34CEF071-2796-4AE0-886D-86ABA8770FA1}"/>
            </a:ext>
          </a:extLst>
        </xdr:cNvPr>
        <xdr:cNvSpPr txBox="1"/>
      </xdr:nvSpPr>
      <xdr:spPr>
        <a:xfrm>
          <a:off x="946785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7016ADE3-73B3-4427-9BAD-31906AA664F1}"/>
            </a:ext>
          </a:extLst>
        </xdr:cNvPr>
        <xdr:cNvCxnSpPr/>
      </xdr:nvCxnSpPr>
      <xdr:spPr>
        <a:xfrm>
          <a:off x="9356090" y="147769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8F2A470B-D6E8-484B-8376-1501609695D4}"/>
            </a:ext>
          </a:extLst>
        </xdr:cNvPr>
        <xdr:cNvSpPr txBox="1"/>
      </xdr:nvSpPr>
      <xdr:spPr>
        <a:xfrm>
          <a:off x="9467850" y="133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361C5E70-EAC2-41C3-8128-1D2335BF4367}"/>
            </a:ext>
          </a:extLst>
        </xdr:cNvPr>
        <xdr:cNvCxnSpPr/>
      </xdr:nvCxnSpPr>
      <xdr:spPr>
        <a:xfrm>
          <a:off x="9356090" y="136083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D30A09D6-7C0D-4CA8-B9D1-F3103280F8F8}"/>
            </a:ext>
          </a:extLst>
        </xdr:cNvPr>
        <xdr:cNvSpPr txBox="1"/>
      </xdr:nvSpPr>
      <xdr:spPr>
        <a:xfrm>
          <a:off x="9467850" y="14527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DC931D9B-2E5C-49E3-BECF-6734F8B1E861}"/>
            </a:ext>
          </a:extLst>
        </xdr:cNvPr>
        <xdr:cNvSpPr/>
      </xdr:nvSpPr>
      <xdr:spPr>
        <a:xfrm>
          <a:off x="9394190" y="146700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3694836A-B82C-4A33-BE94-C409A0C48A5D}"/>
            </a:ext>
          </a:extLst>
        </xdr:cNvPr>
        <xdr:cNvSpPr/>
      </xdr:nvSpPr>
      <xdr:spPr>
        <a:xfrm>
          <a:off x="8632190" y="14671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D42A6711-05D2-4A36-9F3A-5741F9936B25}"/>
            </a:ext>
          </a:extLst>
        </xdr:cNvPr>
        <xdr:cNvSpPr/>
      </xdr:nvSpPr>
      <xdr:spPr>
        <a:xfrm>
          <a:off x="7846060" y="1466989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DAAA59A8-F4DF-4AFF-BDE1-42B2DC3443CF}"/>
            </a:ext>
          </a:extLst>
        </xdr:cNvPr>
        <xdr:cNvSpPr/>
      </xdr:nvSpPr>
      <xdr:spPr>
        <a:xfrm>
          <a:off x="7029450" y="146712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9FCCC78-9F4B-44FD-9D35-95A22F5D4F2C}"/>
            </a:ext>
          </a:extLst>
        </xdr:cNvPr>
        <xdr:cNvSpPr/>
      </xdr:nvSpPr>
      <xdr:spPr>
        <a:xfrm>
          <a:off x="6231890" y="1467468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FD41873-006A-445E-BF7A-33EEBF4B69A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6229910-2C51-444B-B705-06321385715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323DFE0-94C5-4A42-B931-A49FF5D02FC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5D19B41-1BA4-4ED6-8559-96841C1717B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337BC57-75C5-4BC6-9265-02778CB8486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142154</xdr:rowOff>
    </xdr:from>
    <xdr:to>
      <xdr:col>55</xdr:col>
      <xdr:colOff>50800</xdr:colOff>
      <xdr:row>86</xdr:row>
      <xdr:rowOff>72304</xdr:rowOff>
    </xdr:to>
    <xdr:sp macro="" textlink="">
      <xdr:nvSpPr>
        <xdr:cNvPr id="357" name="楕円 356">
          <a:extLst>
            <a:ext uri="{FF2B5EF4-FFF2-40B4-BE49-F238E27FC236}">
              <a16:creationId xmlns:a16="http://schemas.microsoft.com/office/drawing/2014/main" id="{FB6FDEF2-9FE7-41DC-AC96-A1DE10B1DEE8}"/>
            </a:ext>
          </a:extLst>
        </xdr:cNvPr>
        <xdr:cNvSpPr/>
      </xdr:nvSpPr>
      <xdr:spPr>
        <a:xfrm>
          <a:off x="9394190" y="14713499"/>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id="{E1690D5B-5B04-4F8B-8837-8B7818124F93}"/>
            </a:ext>
          </a:extLst>
        </xdr:cNvPr>
        <xdr:cNvSpPr txBox="1"/>
      </xdr:nvSpPr>
      <xdr:spPr>
        <a:xfrm>
          <a:off x="946785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142199</xdr:rowOff>
    </xdr:from>
    <xdr:to>
      <xdr:col>50</xdr:col>
      <xdr:colOff>165100</xdr:colOff>
      <xdr:row>86</xdr:row>
      <xdr:rowOff>72349</xdr:rowOff>
    </xdr:to>
    <xdr:sp macro="" textlink="">
      <xdr:nvSpPr>
        <xdr:cNvPr id="359" name="楕円 358">
          <a:extLst>
            <a:ext uri="{FF2B5EF4-FFF2-40B4-BE49-F238E27FC236}">
              <a16:creationId xmlns:a16="http://schemas.microsoft.com/office/drawing/2014/main" id="{482ED81C-651D-43CA-9AF1-07639AE0DFB0}"/>
            </a:ext>
          </a:extLst>
        </xdr:cNvPr>
        <xdr:cNvSpPr/>
      </xdr:nvSpPr>
      <xdr:spPr>
        <a:xfrm>
          <a:off x="8632190" y="1471354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21504</xdr:rowOff>
    </xdr:from>
    <xdr:to>
      <xdr:col>55</xdr:col>
      <xdr:colOff>0</xdr:colOff>
      <xdr:row>86</xdr:row>
      <xdr:rowOff>21549</xdr:rowOff>
    </xdr:to>
    <xdr:cxnSp macro="">
      <xdr:nvCxnSpPr>
        <xdr:cNvPr id="360" name="直線コネクタ 359">
          <a:extLst>
            <a:ext uri="{FF2B5EF4-FFF2-40B4-BE49-F238E27FC236}">
              <a16:creationId xmlns:a16="http://schemas.microsoft.com/office/drawing/2014/main" id="{BA1370BC-FB68-4A4A-A5B9-8709CFE1BDAA}"/>
            </a:ext>
          </a:extLst>
        </xdr:cNvPr>
        <xdr:cNvCxnSpPr/>
      </xdr:nvCxnSpPr>
      <xdr:spPr>
        <a:xfrm flipV="1">
          <a:off x="8686800" y="14762394"/>
          <a:ext cx="74295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142382</xdr:rowOff>
    </xdr:from>
    <xdr:to>
      <xdr:col>46</xdr:col>
      <xdr:colOff>38100</xdr:colOff>
      <xdr:row>86</xdr:row>
      <xdr:rowOff>72532</xdr:rowOff>
    </xdr:to>
    <xdr:sp macro="" textlink="">
      <xdr:nvSpPr>
        <xdr:cNvPr id="361" name="楕円 360">
          <a:extLst>
            <a:ext uri="{FF2B5EF4-FFF2-40B4-BE49-F238E27FC236}">
              <a16:creationId xmlns:a16="http://schemas.microsoft.com/office/drawing/2014/main" id="{32C0FBCE-106E-4CE3-AF0B-CB1AA3874256}"/>
            </a:ext>
          </a:extLst>
        </xdr:cNvPr>
        <xdr:cNvSpPr/>
      </xdr:nvSpPr>
      <xdr:spPr>
        <a:xfrm>
          <a:off x="7846060" y="1471372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21549</xdr:rowOff>
    </xdr:from>
    <xdr:to>
      <xdr:col>50</xdr:col>
      <xdr:colOff>114300</xdr:colOff>
      <xdr:row>86</xdr:row>
      <xdr:rowOff>21732</xdr:rowOff>
    </xdr:to>
    <xdr:cxnSp macro="">
      <xdr:nvCxnSpPr>
        <xdr:cNvPr id="362" name="直線コネクタ 361">
          <a:extLst>
            <a:ext uri="{FF2B5EF4-FFF2-40B4-BE49-F238E27FC236}">
              <a16:creationId xmlns:a16="http://schemas.microsoft.com/office/drawing/2014/main" id="{08F24FB0-491E-4DC5-A169-2FC87275246C}"/>
            </a:ext>
          </a:extLst>
        </xdr:cNvPr>
        <xdr:cNvCxnSpPr/>
      </xdr:nvCxnSpPr>
      <xdr:spPr>
        <a:xfrm flipV="1">
          <a:off x="7889240" y="14762439"/>
          <a:ext cx="79756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140919</xdr:rowOff>
    </xdr:from>
    <xdr:to>
      <xdr:col>41</xdr:col>
      <xdr:colOff>101600</xdr:colOff>
      <xdr:row>86</xdr:row>
      <xdr:rowOff>71069</xdr:rowOff>
    </xdr:to>
    <xdr:sp macro="" textlink="">
      <xdr:nvSpPr>
        <xdr:cNvPr id="363" name="楕円 362">
          <a:extLst>
            <a:ext uri="{FF2B5EF4-FFF2-40B4-BE49-F238E27FC236}">
              <a16:creationId xmlns:a16="http://schemas.microsoft.com/office/drawing/2014/main" id="{5891464E-D036-4AD9-903E-B286982477C4}"/>
            </a:ext>
          </a:extLst>
        </xdr:cNvPr>
        <xdr:cNvSpPr/>
      </xdr:nvSpPr>
      <xdr:spPr>
        <a:xfrm>
          <a:off x="7029450" y="147103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20269</xdr:rowOff>
    </xdr:from>
    <xdr:to>
      <xdr:col>45</xdr:col>
      <xdr:colOff>177800</xdr:colOff>
      <xdr:row>86</xdr:row>
      <xdr:rowOff>21732</xdr:rowOff>
    </xdr:to>
    <xdr:cxnSp macro="">
      <xdr:nvCxnSpPr>
        <xdr:cNvPr id="364" name="直線コネクタ 363">
          <a:extLst>
            <a:ext uri="{FF2B5EF4-FFF2-40B4-BE49-F238E27FC236}">
              <a16:creationId xmlns:a16="http://schemas.microsoft.com/office/drawing/2014/main" id="{AEA93213-E0B0-4506-B281-A62BFDAD4055}"/>
            </a:ext>
          </a:extLst>
        </xdr:cNvPr>
        <xdr:cNvCxnSpPr/>
      </xdr:nvCxnSpPr>
      <xdr:spPr>
        <a:xfrm>
          <a:off x="7084060" y="14761159"/>
          <a:ext cx="80518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141148</xdr:rowOff>
    </xdr:from>
    <xdr:to>
      <xdr:col>36</xdr:col>
      <xdr:colOff>165100</xdr:colOff>
      <xdr:row>86</xdr:row>
      <xdr:rowOff>71298</xdr:rowOff>
    </xdr:to>
    <xdr:sp macro="" textlink="">
      <xdr:nvSpPr>
        <xdr:cNvPr id="365" name="楕円 364">
          <a:extLst>
            <a:ext uri="{FF2B5EF4-FFF2-40B4-BE49-F238E27FC236}">
              <a16:creationId xmlns:a16="http://schemas.microsoft.com/office/drawing/2014/main" id="{3FEF9245-7FC3-40B9-A0F5-FD74090CE935}"/>
            </a:ext>
          </a:extLst>
        </xdr:cNvPr>
        <xdr:cNvSpPr/>
      </xdr:nvSpPr>
      <xdr:spPr>
        <a:xfrm>
          <a:off x="6231890" y="1471249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20269</xdr:rowOff>
    </xdr:from>
    <xdr:to>
      <xdr:col>41</xdr:col>
      <xdr:colOff>50800</xdr:colOff>
      <xdr:row>86</xdr:row>
      <xdr:rowOff>20498</xdr:rowOff>
    </xdr:to>
    <xdr:cxnSp macro="">
      <xdr:nvCxnSpPr>
        <xdr:cNvPr id="366" name="直線コネクタ 365">
          <a:extLst>
            <a:ext uri="{FF2B5EF4-FFF2-40B4-BE49-F238E27FC236}">
              <a16:creationId xmlns:a16="http://schemas.microsoft.com/office/drawing/2014/main" id="{79033686-85D4-412F-B2C4-CCD42B817BCE}"/>
            </a:ext>
          </a:extLst>
        </xdr:cNvPr>
        <xdr:cNvCxnSpPr/>
      </xdr:nvCxnSpPr>
      <xdr:spPr>
        <a:xfrm flipV="1">
          <a:off x="6286500" y="14761159"/>
          <a:ext cx="79756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32CA265D-B23C-41D7-AB0A-4CE074ED1E7F}"/>
            </a:ext>
          </a:extLst>
        </xdr:cNvPr>
        <xdr:cNvSpPr txBox="1"/>
      </xdr:nvSpPr>
      <xdr:spPr>
        <a:xfrm>
          <a:off x="8454467" y="1445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F7588C15-CB17-49CC-9A99-06377ED3C45A}"/>
            </a:ext>
          </a:extLst>
        </xdr:cNvPr>
        <xdr:cNvSpPr txBox="1"/>
      </xdr:nvSpPr>
      <xdr:spPr>
        <a:xfrm>
          <a:off x="7673417" y="1445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B29A0795-DF6A-4E16-BC59-F92A3FF32AE7}"/>
            </a:ext>
          </a:extLst>
        </xdr:cNvPr>
        <xdr:cNvSpPr txBox="1"/>
      </xdr:nvSpPr>
      <xdr:spPr>
        <a:xfrm>
          <a:off x="6866332" y="144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121DF86F-E718-411F-BEAD-DAA52F056099}"/>
            </a:ext>
          </a:extLst>
        </xdr:cNvPr>
        <xdr:cNvSpPr txBox="1"/>
      </xdr:nvSpPr>
      <xdr:spPr>
        <a:xfrm>
          <a:off x="6068772" y="1445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63476</xdr:rowOff>
    </xdr:from>
    <xdr:ext cx="469744" cy="259045"/>
    <xdr:sp macro="" textlink="">
      <xdr:nvSpPr>
        <xdr:cNvPr id="371" name="n_1mainValue【公営住宅】&#10;一人当たり面積">
          <a:extLst>
            <a:ext uri="{FF2B5EF4-FFF2-40B4-BE49-F238E27FC236}">
              <a16:creationId xmlns:a16="http://schemas.microsoft.com/office/drawing/2014/main" id="{9EB802A3-3EEC-407B-AB5B-8871149EDD76}"/>
            </a:ext>
          </a:extLst>
        </xdr:cNvPr>
        <xdr:cNvSpPr txBox="1"/>
      </xdr:nvSpPr>
      <xdr:spPr>
        <a:xfrm>
          <a:off x="8454467" y="1480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63659</xdr:rowOff>
    </xdr:from>
    <xdr:ext cx="469744" cy="259045"/>
    <xdr:sp macro="" textlink="">
      <xdr:nvSpPr>
        <xdr:cNvPr id="372" name="n_2mainValue【公営住宅】&#10;一人当たり面積">
          <a:extLst>
            <a:ext uri="{FF2B5EF4-FFF2-40B4-BE49-F238E27FC236}">
              <a16:creationId xmlns:a16="http://schemas.microsoft.com/office/drawing/2014/main" id="{10B28A7C-F9A2-48AE-B3BF-D22C11B34996}"/>
            </a:ext>
          </a:extLst>
        </xdr:cNvPr>
        <xdr:cNvSpPr txBox="1"/>
      </xdr:nvSpPr>
      <xdr:spPr>
        <a:xfrm>
          <a:off x="7673417" y="148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62196</xdr:rowOff>
    </xdr:from>
    <xdr:ext cx="469744" cy="259045"/>
    <xdr:sp macro="" textlink="">
      <xdr:nvSpPr>
        <xdr:cNvPr id="373" name="n_3mainValue【公営住宅】&#10;一人当たり面積">
          <a:extLst>
            <a:ext uri="{FF2B5EF4-FFF2-40B4-BE49-F238E27FC236}">
              <a16:creationId xmlns:a16="http://schemas.microsoft.com/office/drawing/2014/main" id="{25739963-5D16-4F81-BDBF-35B26B6BF410}"/>
            </a:ext>
          </a:extLst>
        </xdr:cNvPr>
        <xdr:cNvSpPr txBox="1"/>
      </xdr:nvSpPr>
      <xdr:spPr>
        <a:xfrm>
          <a:off x="6866332" y="1480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62425</xdr:rowOff>
    </xdr:from>
    <xdr:ext cx="469744" cy="259045"/>
    <xdr:sp macro="" textlink="">
      <xdr:nvSpPr>
        <xdr:cNvPr id="374" name="n_4mainValue【公営住宅】&#10;一人当たり面積">
          <a:extLst>
            <a:ext uri="{FF2B5EF4-FFF2-40B4-BE49-F238E27FC236}">
              <a16:creationId xmlns:a16="http://schemas.microsoft.com/office/drawing/2014/main" id="{D84923AB-FC64-463A-9BCD-2C795B9F3BE9}"/>
            </a:ext>
          </a:extLst>
        </xdr:cNvPr>
        <xdr:cNvSpPr txBox="1"/>
      </xdr:nvSpPr>
      <xdr:spPr>
        <a:xfrm>
          <a:off x="6068772" y="1480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75D6913-0F6B-494D-9C27-AB5B9BA531D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F9A3ADAC-4BB2-4981-A4D2-4800EF83B54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23B9167-F515-472A-A79B-F17ACB954BC3}"/>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0727E7E-31B1-4F49-9D11-A3AFB36000D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9DBA023-1586-4F0E-A76F-2F04F2DEA93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83B1CD4F-8A90-4B1A-AFC7-455C71114BC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3A556BE-2F46-4AA6-B81F-F695B203864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056319C-1CF2-4E23-B532-7ABC6E8D541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384E0EE3-05BA-49B6-9E28-BC78481EFF8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4B02BF7C-83C1-4CF7-91F0-27F4D1B26A5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ACDEAF22-ABBC-42A5-8151-1E176EFC419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DA037119-ED66-4C7B-86FF-B2F620539FFE}"/>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582FF2D4-8321-4BD6-A057-EA2E126D4F36}"/>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16ADD75-C402-4C23-9CAA-B05D2E548A72}"/>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1590E709-4F3E-493E-9701-0B8B1C7119E4}"/>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D445CDCC-B72D-4E58-88CF-11198FB78A70}"/>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7D126142-95A3-499A-835D-FD337FE50381}"/>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5850DB9C-61AC-4725-B57E-AE4629193630}"/>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1BE3D3EC-FFC3-4B68-A5FB-967090860B61}"/>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95D86A0-2813-4340-9331-42FD5433DDB0}"/>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97BFBF3B-0C44-41D5-B07A-1B0AA1AB369E}"/>
            </a:ext>
          </a:extLst>
        </xdr:cNvPr>
        <xdr:cNvSpPr txBox="1"/>
      </xdr:nvSpPr>
      <xdr:spPr>
        <a:xfrm>
          <a:off x="38686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97DE6209-6F98-495A-A84E-BB4752F03B4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D3D3F02F-B8E5-4030-930D-3093881CE08A}"/>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B79184E2-5927-4A20-8E0B-71457B09D66A}"/>
            </a:ext>
          </a:extLst>
        </xdr:cNvPr>
        <xdr:cNvCxnSpPr/>
      </xdr:nvCxnSpPr>
      <xdr:spPr>
        <a:xfrm flipV="1">
          <a:off x="4173855"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492DDD54-76AB-45EC-8046-2647E4FE0FA6}"/>
            </a:ext>
          </a:extLst>
        </xdr:cNvPr>
        <xdr:cNvSpPr txBox="1"/>
      </xdr:nvSpPr>
      <xdr:spPr>
        <a:xfrm>
          <a:off x="421259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4AF1EC34-C687-4EDB-8ADB-2E576939387C}"/>
            </a:ext>
          </a:extLst>
        </xdr:cNvPr>
        <xdr:cNvCxnSpPr/>
      </xdr:nvCxnSpPr>
      <xdr:spPr>
        <a:xfrm>
          <a:off x="411226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633B2C54-8EE9-4756-98AB-6935FD0C65A3}"/>
            </a:ext>
          </a:extLst>
        </xdr:cNvPr>
        <xdr:cNvSpPr txBox="1"/>
      </xdr:nvSpPr>
      <xdr:spPr>
        <a:xfrm>
          <a:off x="421259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CBC1B1C8-D138-4790-9AFA-D74B820D2DC1}"/>
            </a:ext>
          </a:extLst>
        </xdr:cNvPr>
        <xdr:cNvCxnSpPr/>
      </xdr:nvCxnSpPr>
      <xdr:spPr>
        <a:xfrm>
          <a:off x="411226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E4187640-4012-4C70-B411-2ABCDAFA15A9}"/>
            </a:ext>
          </a:extLst>
        </xdr:cNvPr>
        <xdr:cNvSpPr txBox="1"/>
      </xdr:nvSpPr>
      <xdr:spPr>
        <a:xfrm>
          <a:off x="4212590" y="17719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0DB89AE8-3240-481D-B71A-B952CCD5BE2E}"/>
            </a:ext>
          </a:extLst>
        </xdr:cNvPr>
        <xdr:cNvSpPr/>
      </xdr:nvSpPr>
      <xdr:spPr>
        <a:xfrm>
          <a:off x="4131310" y="178714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1961DC45-AE2A-406E-B4EC-0F37A94C15F1}"/>
            </a:ext>
          </a:extLst>
        </xdr:cNvPr>
        <xdr:cNvSpPr/>
      </xdr:nvSpPr>
      <xdr:spPr>
        <a:xfrm>
          <a:off x="3388360" y="1783333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D2FEDA45-4A18-4A28-8998-A0FF8320FBA0}"/>
            </a:ext>
          </a:extLst>
        </xdr:cNvPr>
        <xdr:cNvSpPr/>
      </xdr:nvSpPr>
      <xdr:spPr>
        <a:xfrm>
          <a:off x="2571750" y="178022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AFD9905D-5AFA-4640-A34E-AA551EA0A930}"/>
            </a:ext>
          </a:extLst>
        </xdr:cNvPr>
        <xdr:cNvSpPr/>
      </xdr:nvSpPr>
      <xdr:spPr>
        <a:xfrm>
          <a:off x="1774190" y="1778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021098A2-F5FA-4390-A7C2-66F4159B1F7C}"/>
            </a:ext>
          </a:extLst>
        </xdr:cNvPr>
        <xdr:cNvSpPr/>
      </xdr:nvSpPr>
      <xdr:spPr>
        <a:xfrm>
          <a:off x="988060" y="1779016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3CC8289-BFDB-4F13-B67F-9AAED926E406}"/>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7BA2FF0-866A-4255-97D6-E6E7722EA4EF}"/>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A33F3D9-6678-41C9-8302-9F371D95D66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8294746-0F01-42A6-93C5-D6507CEDD9DB}"/>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C5530DE-FE62-49F7-AAE9-3E59016DB48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14" name="楕円 413">
          <a:extLst>
            <a:ext uri="{FF2B5EF4-FFF2-40B4-BE49-F238E27FC236}">
              <a16:creationId xmlns:a16="http://schemas.microsoft.com/office/drawing/2014/main" id="{0CA5DC23-69D5-4F3C-B345-33EB86A73295}"/>
            </a:ext>
          </a:extLst>
        </xdr:cNvPr>
        <xdr:cNvSpPr/>
      </xdr:nvSpPr>
      <xdr:spPr>
        <a:xfrm>
          <a:off x="4131310" y="17886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30497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986EC5C0-14C8-47D4-A69D-C2D61DB37654}"/>
            </a:ext>
          </a:extLst>
        </xdr:cNvPr>
        <xdr:cNvSpPr txBox="1"/>
      </xdr:nvSpPr>
      <xdr:spPr>
        <a:xfrm>
          <a:off x="4212590" y="178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34289</xdr:rowOff>
    </xdr:from>
    <xdr:to>
      <xdr:col>20</xdr:col>
      <xdr:colOff>38100</xdr:colOff>
      <xdr:row>104</xdr:row>
      <xdr:rowOff>135889</xdr:rowOff>
    </xdr:to>
    <xdr:sp macro="" textlink="">
      <xdr:nvSpPr>
        <xdr:cNvPr id="416" name="楕円 415">
          <a:extLst>
            <a:ext uri="{FF2B5EF4-FFF2-40B4-BE49-F238E27FC236}">
              <a16:creationId xmlns:a16="http://schemas.microsoft.com/office/drawing/2014/main" id="{CFA40399-8729-4F08-922A-FEA3680D27CB}"/>
            </a:ext>
          </a:extLst>
        </xdr:cNvPr>
        <xdr:cNvSpPr/>
      </xdr:nvSpPr>
      <xdr:spPr>
        <a:xfrm>
          <a:off x="3388360" y="1786318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85089</xdr:rowOff>
    </xdr:from>
    <xdr:to>
      <xdr:col>24</xdr:col>
      <xdr:colOff>63500</xdr:colOff>
      <xdr:row>104</xdr:row>
      <xdr:rowOff>102870</xdr:rowOff>
    </xdr:to>
    <xdr:cxnSp macro="">
      <xdr:nvCxnSpPr>
        <xdr:cNvPr id="417" name="直線コネクタ 416">
          <a:extLst>
            <a:ext uri="{FF2B5EF4-FFF2-40B4-BE49-F238E27FC236}">
              <a16:creationId xmlns:a16="http://schemas.microsoft.com/office/drawing/2014/main" id="{73CAE893-0F79-4DB9-82D8-B0B2F4A01B7F}"/>
            </a:ext>
          </a:extLst>
        </xdr:cNvPr>
        <xdr:cNvCxnSpPr/>
      </xdr:nvCxnSpPr>
      <xdr:spPr>
        <a:xfrm>
          <a:off x="3431540" y="17917794"/>
          <a:ext cx="74295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10161</xdr:rowOff>
    </xdr:from>
    <xdr:to>
      <xdr:col>15</xdr:col>
      <xdr:colOff>101600</xdr:colOff>
      <xdr:row>104</xdr:row>
      <xdr:rowOff>111761</xdr:rowOff>
    </xdr:to>
    <xdr:sp macro="" textlink="">
      <xdr:nvSpPr>
        <xdr:cNvPr id="418" name="楕円 417">
          <a:extLst>
            <a:ext uri="{FF2B5EF4-FFF2-40B4-BE49-F238E27FC236}">
              <a16:creationId xmlns:a16="http://schemas.microsoft.com/office/drawing/2014/main" id="{24B04264-C6DB-45A3-BCD4-F5F5AC6B2976}"/>
            </a:ext>
          </a:extLst>
        </xdr:cNvPr>
        <xdr:cNvSpPr/>
      </xdr:nvSpPr>
      <xdr:spPr>
        <a:xfrm>
          <a:off x="2571750" y="178428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60961</xdr:rowOff>
    </xdr:from>
    <xdr:to>
      <xdr:col>19</xdr:col>
      <xdr:colOff>177800</xdr:colOff>
      <xdr:row>104</xdr:row>
      <xdr:rowOff>85089</xdr:rowOff>
    </xdr:to>
    <xdr:cxnSp macro="">
      <xdr:nvCxnSpPr>
        <xdr:cNvPr id="419" name="直線コネクタ 418">
          <a:extLst>
            <a:ext uri="{FF2B5EF4-FFF2-40B4-BE49-F238E27FC236}">
              <a16:creationId xmlns:a16="http://schemas.microsoft.com/office/drawing/2014/main" id="{E7D0C1B8-E432-4B5C-975D-FA20784EC08B}"/>
            </a:ext>
          </a:extLst>
        </xdr:cNvPr>
        <xdr:cNvCxnSpPr/>
      </xdr:nvCxnSpPr>
      <xdr:spPr>
        <a:xfrm>
          <a:off x="2626360" y="17887951"/>
          <a:ext cx="80518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157480</xdr:rowOff>
    </xdr:from>
    <xdr:to>
      <xdr:col>10</xdr:col>
      <xdr:colOff>165100</xdr:colOff>
      <xdr:row>104</xdr:row>
      <xdr:rowOff>87630</xdr:rowOff>
    </xdr:to>
    <xdr:sp macro="" textlink="">
      <xdr:nvSpPr>
        <xdr:cNvPr id="420" name="楕円 419">
          <a:extLst>
            <a:ext uri="{FF2B5EF4-FFF2-40B4-BE49-F238E27FC236}">
              <a16:creationId xmlns:a16="http://schemas.microsoft.com/office/drawing/2014/main" id="{B398AFA0-07F9-4EC9-A8B4-07395389FCD0}"/>
            </a:ext>
          </a:extLst>
        </xdr:cNvPr>
        <xdr:cNvSpPr/>
      </xdr:nvSpPr>
      <xdr:spPr>
        <a:xfrm>
          <a:off x="1774190" y="178187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36830</xdr:rowOff>
    </xdr:from>
    <xdr:to>
      <xdr:col>15</xdr:col>
      <xdr:colOff>50800</xdr:colOff>
      <xdr:row>104</xdr:row>
      <xdr:rowOff>60961</xdr:rowOff>
    </xdr:to>
    <xdr:cxnSp macro="">
      <xdr:nvCxnSpPr>
        <xdr:cNvPr id="421" name="直線コネクタ 420">
          <a:extLst>
            <a:ext uri="{FF2B5EF4-FFF2-40B4-BE49-F238E27FC236}">
              <a16:creationId xmlns:a16="http://schemas.microsoft.com/office/drawing/2014/main" id="{D3B91A6D-2EE6-44C1-A644-675F995C5F4D}"/>
            </a:ext>
          </a:extLst>
        </xdr:cNvPr>
        <xdr:cNvCxnSpPr/>
      </xdr:nvCxnSpPr>
      <xdr:spPr>
        <a:xfrm>
          <a:off x="1828800" y="17867630"/>
          <a:ext cx="79756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133350</xdr:rowOff>
    </xdr:from>
    <xdr:to>
      <xdr:col>6</xdr:col>
      <xdr:colOff>38100</xdr:colOff>
      <xdr:row>104</xdr:row>
      <xdr:rowOff>63500</xdr:rowOff>
    </xdr:to>
    <xdr:sp macro="" textlink="">
      <xdr:nvSpPr>
        <xdr:cNvPr id="422" name="楕円 421">
          <a:extLst>
            <a:ext uri="{FF2B5EF4-FFF2-40B4-BE49-F238E27FC236}">
              <a16:creationId xmlns:a16="http://schemas.microsoft.com/office/drawing/2014/main" id="{EE5FA200-3E76-43A5-A7BD-7AA6E1F78D10}"/>
            </a:ext>
          </a:extLst>
        </xdr:cNvPr>
        <xdr:cNvSpPr/>
      </xdr:nvSpPr>
      <xdr:spPr>
        <a:xfrm>
          <a:off x="988060" y="17788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12700</xdr:rowOff>
    </xdr:from>
    <xdr:to>
      <xdr:col>10</xdr:col>
      <xdr:colOff>114300</xdr:colOff>
      <xdr:row>104</xdr:row>
      <xdr:rowOff>36830</xdr:rowOff>
    </xdr:to>
    <xdr:cxnSp macro="">
      <xdr:nvCxnSpPr>
        <xdr:cNvPr id="423" name="直線コネクタ 422">
          <a:extLst>
            <a:ext uri="{FF2B5EF4-FFF2-40B4-BE49-F238E27FC236}">
              <a16:creationId xmlns:a16="http://schemas.microsoft.com/office/drawing/2014/main" id="{2B8406A2-B93A-4DC8-B6D1-643DD405BC08}"/>
            </a:ext>
          </a:extLst>
        </xdr:cNvPr>
        <xdr:cNvCxnSpPr/>
      </xdr:nvCxnSpPr>
      <xdr:spPr>
        <a:xfrm>
          <a:off x="1031240" y="17847310"/>
          <a:ext cx="79756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a:extLst>
            <a:ext uri="{FF2B5EF4-FFF2-40B4-BE49-F238E27FC236}">
              <a16:creationId xmlns:a16="http://schemas.microsoft.com/office/drawing/2014/main" id="{E440DC37-16FE-4AB1-9AC9-16DD7BCBB2F1}"/>
            </a:ext>
          </a:extLst>
        </xdr:cNvPr>
        <xdr:cNvSpPr txBox="1"/>
      </xdr:nvSpPr>
      <xdr:spPr>
        <a:xfrm>
          <a:off x="32391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a:extLst>
            <a:ext uri="{FF2B5EF4-FFF2-40B4-BE49-F238E27FC236}">
              <a16:creationId xmlns:a16="http://schemas.microsoft.com/office/drawing/2014/main" id="{4B7EDD2C-15D4-48F6-8B2E-AB5309F325BA}"/>
            </a:ext>
          </a:extLst>
        </xdr:cNvPr>
        <xdr:cNvSpPr txBox="1"/>
      </xdr:nvSpPr>
      <xdr:spPr>
        <a:xfrm>
          <a:off x="2439044"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a:extLst>
            <a:ext uri="{FF2B5EF4-FFF2-40B4-BE49-F238E27FC236}">
              <a16:creationId xmlns:a16="http://schemas.microsoft.com/office/drawing/2014/main" id="{7366644E-8D70-41F5-B4C0-1EB6DC1061CC}"/>
            </a:ext>
          </a:extLst>
        </xdr:cNvPr>
        <xdr:cNvSpPr txBox="1"/>
      </xdr:nvSpPr>
      <xdr:spPr>
        <a:xfrm>
          <a:off x="1641484" y="1755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a:extLst>
            <a:ext uri="{FF2B5EF4-FFF2-40B4-BE49-F238E27FC236}">
              <a16:creationId xmlns:a16="http://schemas.microsoft.com/office/drawing/2014/main" id="{163B1CA1-9C1D-4802-84B6-FA328E28DDA1}"/>
            </a:ext>
          </a:extLst>
        </xdr:cNvPr>
        <xdr:cNvSpPr txBox="1"/>
      </xdr:nvSpPr>
      <xdr:spPr>
        <a:xfrm>
          <a:off x="85535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127016</xdr:rowOff>
    </xdr:from>
    <xdr:ext cx="405111" cy="259045"/>
    <xdr:sp macro="" textlink="">
      <xdr:nvSpPr>
        <xdr:cNvPr id="428" name="n_1mainValue【港湾・漁港】&#10;有形固定資産減価償却率">
          <a:extLst>
            <a:ext uri="{FF2B5EF4-FFF2-40B4-BE49-F238E27FC236}">
              <a16:creationId xmlns:a16="http://schemas.microsoft.com/office/drawing/2014/main" id="{084D8C1F-DFC7-42C9-A8BB-452024BDBA16}"/>
            </a:ext>
          </a:extLst>
        </xdr:cNvPr>
        <xdr:cNvSpPr txBox="1"/>
      </xdr:nvSpPr>
      <xdr:spPr>
        <a:xfrm>
          <a:off x="3239144" y="17961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29" name="n_2mainValue【港湾・漁港】&#10;有形固定資産減価償却率">
          <a:extLst>
            <a:ext uri="{FF2B5EF4-FFF2-40B4-BE49-F238E27FC236}">
              <a16:creationId xmlns:a16="http://schemas.microsoft.com/office/drawing/2014/main" id="{E8F2C45E-4012-46AB-B520-C5A3E6D9FA0A}"/>
            </a:ext>
          </a:extLst>
        </xdr:cNvPr>
        <xdr:cNvSpPr txBox="1"/>
      </xdr:nvSpPr>
      <xdr:spPr>
        <a:xfrm>
          <a:off x="2439044" y="1793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430" name="n_3mainValue【港湾・漁港】&#10;有形固定資産減価償却率">
          <a:extLst>
            <a:ext uri="{FF2B5EF4-FFF2-40B4-BE49-F238E27FC236}">
              <a16:creationId xmlns:a16="http://schemas.microsoft.com/office/drawing/2014/main" id="{D86F6E5E-7BB8-46DC-83A9-838340093389}"/>
            </a:ext>
          </a:extLst>
        </xdr:cNvPr>
        <xdr:cNvSpPr txBox="1"/>
      </xdr:nvSpPr>
      <xdr:spPr>
        <a:xfrm>
          <a:off x="164148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54627</xdr:rowOff>
    </xdr:from>
    <xdr:ext cx="405111" cy="259045"/>
    <xdr:sp macro="" textlink="">
      <xdr:nvSpPr>
        <xdr:cNvPr id="431" name="n_4mainValue【港湾・漁港】&#10;有形固定資産減価償却率">
          <a:extLst>
            <a:ext uri="{FF2B5EF4-FFF2-40B4-BE49-F238E27FC236}">
              <a16:creationId xmlns:a16="http://schemas.microsoft.com/office/drawing/2014/main" id="{370929A6-9F2D-4E99-B284-A8FE441E175A}"/>
            </a:ext>
          </a:extLst>
        </xdr:cNvPr>
        <xdr:cNvSpPr txBox="1"/>
      </xdr:nvSpPr>
      <xdr:spPr>
        <a:xfrm>
          <a:off x="855354" y="1788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DC858F01-1267-4FAB-B17F-C46BED376A8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C349600-E80E-4479-82C6-EDE7BD9C298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B386B14B-A9E7-46F5-849E-2C3A3B6EAD60}"/>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D212D233-AC11-4DEC-AFB3-7D7439A0D26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8FE388A2-0EE2-4537-AFAE-1AAD93C1FE6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47BE2DCC-858F-4DAF-9E35-B7ED38AEBDC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647397FB-436B-45F7-844D-C199B9065BF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6565626F-610F-4FB5-8162-63C735F1659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CF0351EF-8ED6-453B-B4BA-3EB3A663B44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74A8234-D2F4-431B-A051-6D43209B2710}"/>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C4010F33-53F4-4DF7-BEA6-612BF3FF0985}"/>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C6C03377-09AB-48DD-80A7-755FF002F203}"/>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D207961D-9FB4-493F-8102-3E8C871707B3}"/>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2DECCD60-8AA9-495D-9408-68ED12332FBC}"/>
            </a:ext>
          </a:extLst>
        </xdr:cNvPr>
        <xdr:cNvSpPr txBox="1"/>
      </xdr:nvSpPr>
      <xdr:spPr>
        <a:xfrm>
          <a:off x="5331688" y="1799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25DEF7-BF16-4961-9F28-9AD2160DEBEF}"/>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BA0C2D03-21D8-499C-BEE6-14657DC729E7}"/>
            </a:ext>
          </a:extLst>
        </xdr:cNvPr>
        <xdr:cNvSpPr txBox="1"/>
      </xdr:nvSpPr>
      <xdr:spPr>
        <a:xfrm>
          <a:off x="5331688" y="175380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E61FE863-D691-4558-9B17-AB8592C9D77C}"/>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8A84FF05-0B52-4480-A52A-19D1175559B7}"/>
            </a:ext>
          </a:extLst>
        </xdr:cNvPr>
        <xdr:cNvSpPr txBox="1"/>
      </xdr:nvSpPr>
      <xdr:spPr>
        <a:xfrm>
          <a:off x="5331688" y="1707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BC07ED33-31C8-4504-9A99-F8AD6FF3E33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B7D9350-A771-47F4-8083-728C66815560}"/>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2BDA652D-70F3-42D5-8368-90D5295A71CE}"/>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34F0E7F8-5BDD-47E9-A1DA-C31AC5CC79CC}"/>
            </a:ext>
          </a:extLst>
        </xdr:cNvPr>
        <xdr:cNvCxnSpPr/>
      </xdr:nvCxnSpPr>
      <xdr:spPr>
        <a:xfrm flipV="1">
          <a:off x="9429115" y="17213021"/>
          <a:ext cx="0" cy="1379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D245C8E4-4364-40AB-94C8-F752DFE8FA81}"/>
            </a:ext>
          </a:extLst>
        </xdr:cNvPr>
        <xdr:cNvSpPr txBox="1"/>
      </xdr:nvSpPr>
      <xdr:spPr>
        <a:xfrm>
          <a:off x="946785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10E12564-3128-4A82-8E90-628586792F94}"/>
            </a:ext>
          </a:extLst>
        </xdr:cNvPr>
        <xdr:cNvCxnSpPr/>
      </xdr:nvCxnSpPr>
      <xdr:spPr>
        <a:xfrm>
          <a:off x="9356090" y="1859276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56A3B0E3-D74A-4F78-9EFA-DCDF08B46931}"/>
            </a:ext>
          </a:extLst>
        </xdr:cNvPr>
        <xdr:cNvSpPr txBox="1"/>
      </xdr:nvSpPr>
      <xdr:spPr>
        <a:xfrm>
          <a:off x="9467850" y="16993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F258BE19-864D-4210-98E5-16A1F21A8641}"/>
            </a:ext>
          </a:extLst>
        </xdr:cNvPr>
        <xdr:cNvCxnSpPr/>
      </xdr:nvCxnSpPr>
      <xdr:spPr>
        <a:xfrm>
          <a:off x="9356090" y="172130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F4E4E5FB-00D9-49C2-9881-C62EAA5180F4}"/>
            </a:ext>
          </a:extLst>
        </xdr:cNvPr>
        <xdr:cNvSpPr txBox="1"/>
      </xdr:nvSpPr>
      <xdr:spPr>
        <a:xfrm>
          <a:off x="9467850" y="18201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C14A75CA-2934-4FD8-A98D-AF3C1C31209B}"/>
            </a:ext>
          </a:extLst>
        </xdr:cNvPr>
        <xdr:cNvSpPr/>
      </xdr:nvSpPr>
      <xdr:spPr>
        <a:xfrm>
          <a:off x="9394190" y="1835354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16C5E310-FF21-4EB0-ABD7-575B93EF92A9}"/>
            </a:ext>
          </a:extLst>
        </xdr:cNvPr>
        <xdr:cNvSpPr/>
      </xdr:nvSpPr>
      <xdr:spPr>
        <a:xfrm>
          <a:off x="8632190" y="183893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A3B2A3F7-290A-4BBE-AA99-A2944286B424}"/>
            </a:ext>
          </a:extLst>
        </xdr:cNvPr>
        <xdr:cNvSpPr/>
      </xdr:nvSpPr>
      <xdr:spPr>
        <a:xfrm>
          <a:off x="7846060" y="1839483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A1A174A3-6245-4D0A-85B5-FFE95D31CAB7}"/>
            </a:ext>
          </a:extLst>
        </xdr:cNvPr>
        <xdr:cNvSpPr/>
      </xdr:nvSpPr>
      <xdr:spPr>
        <a:xfrm>
          <a:off x="7029450" y="1837674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54CA9E01-AF56-4616-9718-4D824A54A4D6}"/>
            </a:ext>
          </a:extLst>
        </xdr:cNvPr>
        <xdr:cNvSpPr/>
      </xdr:nvSpPr>
      <xdr:spPr>
        <a:xfrm>
          <a:off x="6231890" y="1840018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16EFAB7-6AFE-4229-BD74-6584FE2EA127}"/>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DA5EBD7-9453-4129-A879-77B1BDA3EA9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93CD5FC-2895-43BD-B56A-99A7BA679A3D}"/>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E8456E2-3F65-486A-875B-E80C405076A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52B9F4C-70FD-4E9D-A6B1-941F96077A0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155040</xdr:rowOff>
    </xdr:from>
    <xdr:to>
      <xdr:col>55</xdr:col>
      <xdr:colOff>50800</xdr:colOff>
      <xdr:row>108</xdr:row>
      <xdr:rowOff>85190</xdr:rowOff>
    </xdr:to>
    <xdr:sp macro="" textlink="">
      <xdr:nvSpPr>
        <xdr:cNvPr id="469" name="楕円 468">
          <a:extLst>
            <a:ext uri="{FF2B5EF4-FFF2-40B4-BE49-F238E27FC236}">
              <a16:creationId xmlns:a16="http://schemas.microsoft.com/office/drawing/2014/main" id="{37E69639-B6C4-49AB-8CAC-1AAB7CFAF41E}"/>
            </a:ext>
          </a:extLst>
        </xdr:cNvPr>
        <xdr:cNvSpPr/>
      </xdr:nvSpPr>
      <xdr:spPr>
        <a:xfrm>
          <a:off x="9394190" y="185001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69967</xdr:rowOff>
    </xdr:from>
    <xdr:ext cx="534377" cy="259045"/>
    <xdr:sp macro="" textlink="">
      <xdr:nvSpPr>
        <xdr:cNvPr id="470" name="【港湾・漁港】&#10;一人当たり有形固定資産（償却資産）額該当値テキスト">
          <a:extLst>
            <a:ext uri="{FF2B5EF4-FFF2-40B4-BE49-F238E27FC236}">
              <a16:creationId xmlns:a16="http://schemas.microsoft.com/office/drawing/2014/main" id="{BC7BB23C-1B12-4459-9E04-3B8908338AD9}"/>
            </a:ext>
          </a:extLst>
        </xdr:cNvPr>
        <xdr:cNvSpPr txBox="1"/>
      </xdr:nvSpPr>
      <xdr:spPr>
        <a:xfrm>
          <a:off x="9467850" y="184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155997</xdr:rowOff>
    </xdr:from>
    <xdr:to>
      <xdr:col>50</xdr:col>
      <xdr:colOff>165100</xdr:colOff>
      <xdr:row>108</xdr:row>
      <xdr:rowOff>86147</xdr:rowOff>
    </xdr:to>
    <xdr:sp macro="" textlink="">
      <xdr:nvSpPr>
        <xdr:cNvPr id="471" name="楕円 470">
          <a:extLst>
            <a:ext uri="{FF2B5EF4-FFF2-40B4-BE49-F238E27FC236}">
              <a16:creationId xmlns:a16="http://schemas.microsoft.com/office/drawing/2014/main" id="{6EB418FA-969C-4257-8F5F-96B7294B386C}"/>
            </a:ext>
          </a:extLst>
        </xdr:cNvPr>
        <xdr:cNvSpPr/>
      </xdr:nvSpPr>
      <xdr:spPr>
        <a:xfrm>
          <a:off x="8632190" y="1850114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34390</xdr:rowOff>
    </xdr:from>
    <xdr:to>
      <xdr:col>55</xdr:col>
      <xdr:colOff>0</xdr:colOff>
      <xdr:row>108</xdr:row>
      <xdr:rowOff>35347</xdr:rowOff>
    </xdr:to>
    <xdr:cxnSp macro="">
      <xdr:nvCxnSpPr>
        <xdr:cNvPr id="472" name="直線コネクタ 471">
          <a:extLst>
            <a:ext uri="{FF2B5EF4-FFF2-40B4-BE49-F238E27FC236}">
              <a16:creationId xmlns:a16="http://schemas.microsoft.com/office/drawing/2014/main" id="{EA7C2F27-BFA2-430A-83A8-4D1078BF4709}"/>
            </a:ext>
          </a:extLst>
        </xdr:cNvPr>
        <xdr:cNvCxnSpPr/>
      </xdr:nvCxnSpPr>
      <xdr:spPr>
        <a:xfrm flipV="1">
          <a:off x="8686800" y="18550990"/>
          <a:ext cx="74295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156476</xdr:rowOff>
    </xdr:from>
    <xdr:to>
      <xdr:col>46</xdr:col>
      <xdr:colOff>38100</xdr:colOff>
      <xdr:row>108</xdr:row>
      <xdr:rowOff>86626</xdr:rowOff>
    </xdr:to>
    <xdr:sp macro="" textlink="">
      <xdr:nvSpPr>
        <xdr:cNvPr id="473" name="楕円 472">
          <a:extLst>
            <a:ext uri="{FF2B5EF4-FFF2-40B4-BE49-F238E27FC236}">
              <a16:creationId xmlns:a16="http://schemas.microsoft.com/office/drawing/2014/main" id="{57BE92C7-1CB9-4B32-A239-6055D264C5A8}"/>
            </a:ext>
          </a:extLst>
        </xdr:cNvPr>
        <xdr:cNvSpPr/>
      </xdr:nvSpPr>
      <xdr:spPr>
        <a:xfrm>
          <a:off x="7846060" y="185035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35347</xdr:rowOff>
    </xdr:from>
    <xdr:to>
      <xdr:col>50</xdr:col>
      <xdr:colOff>114300</xdr:colOff>
      <xdr:row>108</xdr:row>
      <xdr:rowOff>35826</xdr:rowOff>
    </xdr:to>
    <xdr:cxnSp macro="">
      <xdr:nvCxnSpPr>
        <xdr:cNvPr id="474" name="直線コネクタ 473">
          <a:extLst>
            <a:ext uri="{FF2B5EF4-FFF2-40B4-BE49-F238E27FC236}">
              <a16:creationId xmlns:a16="http://schemas.microsoft.com/office/drawing/2014/main" id="{7B2B8D6D-B956-4419-9729-12CF6EA17947}"/>
            </a:ext>
          </a:extLst>
        </xdr:cNvPr>
        <xdr:cNvCxnSpPr/>
      </xdr:nvCxnSpPr>
      <xdr:spPr>
        <a:xfrm flipV="1">
          <a:off x="7889240" y="18551947"/>
          <a:ext cx="79756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156970</xdr:rowOff>
    </xdr:from>
    <xdr:to>
      <xdr:col>41</xdr:col>
      <xdr:colOff>101600</xdr:colOff>
      <xdr:row>108</xdr:row>
      <xdr:rowOff>87120</xdr:rowOff>
    </xdr:to>
    <xdr:sp macro="" textlink="">
      <xdr:nvSpPr>
        <xdr:cNvPr id="475" name="楕円 474">
          <a:extLst>
            <a:ext uri="{FF2B5EF4-FFF2-40B4-BE49-F238E27FC236}">
              <a16:creationId xmlns:a16="http://schemas.microsoft.com/office/drawing/2014/main" id="{377A1AC4-0A53-4F71-A10C-563E6AB7A026}"/>
            </a:ext>
          </a:extLst>
        </xdr:cNvPr>
        <xdr:cNvSpPr/>
      </xdr:nvSpPr>
      <xdr:spPr>
        <a:xfrm>
          <a:off x="7029450" y="185040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35826</xdr:rowOff>
    </xdr:from>
    <xdr:to>
      <xdr:col>45</xdr:col>
      <xdr:colOff>177800</xdr:colOff>
      <xdr:row>108</xdr:row>
      <xdr:rowOff>36320</xdr:rowOff>
    </xdr:to>
    <xdr:cxnSp macro="">
      <xdr:nvCxnSpPr>
        <xdr:cNvPr id="476" name="直線コネクタ 475">
          <a:extLst>
            <a:ext uri="{FF2B5EF4-FFF2-40B4-BE49-F238E27FC236}">
              <a16:creationId xmlns:a16="http://schemas.microsoft.com/office/drawing/2014/main" id="{8BD790EC-FDA6-454E-B6C8-4592D66D73DB}"/>
            </a:ext>
          </a:extLst>
        </xdr:cNvPr>
        <xdr:cNvCxnSpPr/>
      </xdr:nvCxnSpPr>
      <xdr:spPr>
        <a:xfrm flipV="1">
          <a:off x="7084060" y="18552426"/>
          <a:ext cx="80518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157545</xdr:rowOff>
    </xdr:from>
    <xdr:to>
      <xdr:col>36</xdr:col>
      <xdr:colOff>165100</xdr:colOff>
      <xdr:row>108</xdr:row>
      <xdr:rowOff>87695</xdr:rowOff>
    </xdr:to>
    <xdr:sp macro="" textlink="">
      <xdr:nvSpPr>
        <xdr:cNvPr id="477" name="楕円 476">
          <a:extLst>
            <a:ext uri="{FF2B5EF4-FFF2-40B4-BE49-F238E27FC236}">
              <a16:creationId xmlns:a16="http://schemas.microsoft.com/office/drawing/2014/main" id="{707F612A-EC38-40FA-A9A1-FBD3F4638E05}"/>
            </a:ext>
          </a:extLst>
        </xdr:cNvPr>
        <xdr:cNvSpPr/>
      </xdr:nvSpPr>
      <xdr:spPr>
        <a:xfrm>
          <a:off x="6231890" y="185046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36320</xdr:rowOff>
    </xdr:from>
    <xdr:to>
      <xdr:col>41</xdr:col>
      <xdr:colOff>50800</xdr:colOff>
      <xdr:row>108</xdr:row>
      <xdr:rowOff>36895</xdr:rowOff>
    </xdr:to>
    <xdr:cxnSp macro="">
      <xdr:nvCxnSpPr>
        <xdr:cNvPr id="478" name="直線コネクタ 477">
          <a:extLst>
            <a:ext uri="{FF2B5EF4-FFF2-40B4-BE49-F238E27FC236}">
              <a16:creationId xmlns:a16="http://schemas.microsoft.com/office/drawing/2014/main" id="{6CB5E065-70D2-4B96-B41C-5139AD923BB9}"/>
            </a:ext>
          </a:extLst>
        </xdr:cNvPr>
        <xdr:cNvCxnSpPr/>
      </xdr:nvCxnSpPr>
      <xdr:spPr>
        <a:xfrm flipV="1">
          <a:off x="6286500" y="18552920"/>
          <a:ext cx="79756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7989BAC3-CE16-4BD3-866B-45031E6C09A6}"/>
            </a:ext>
          </a:extLst>
        </xdr:cNvPr>
        <xdr:cNvSpPr txBox="1"/>
      </xdr:nvSpPr>
      <xdr:spPr>
        <a:xfrm>
          <a:off x="8401265" y="181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26D7D1A7-07EC-4C9B-A60E-E9DB0FA41C20}"/>
            </a:ext>
          </a:extLst>
        </xdr:cNvPr>
        <xdr:cNvSpPr txBox="1"/>
      </xdr:nvSpPr>
      <xdr:spPr>
        <a:xfrm>
          <a:off x="7610690" y="1817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31FECF6-C14B-462F-905C-94DDBE5D16B8}"/>
            </a:ext>
          </a:extLst>
        </xdr:cNvPr>
        <xdr:cNvSpPr txBox="1"/>
      </xdr:nvSpPr>
      <xdr:spPr>
        <a:xfrm>
          <a:off x="682265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236AD38-9D46-4E7C-822E-7A3FB5D1A760}"/>
            </a:ext>
          </a:extLst>
        </xdr:cNvPr>
        <xdr:cNvSpPr txBox="1"/>
      </xdr:nvSpPr>
      <xdr:spPr>
        <a:xfrm>
          <a:off x="6007950" y="1817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77274</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9050CCE4-D48C-4745-B228-31636AD178FC}"/>
            </a:ext>
          </a:extLst>
        </xdr:cNvPr>
        <xdr:cNvSpPr txBox="1"/>
      </xdr:nvSpPr>
      <xdr:spPr>
        <a:xfrm>
          <a:off x="8422151" y="185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77753</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B7467640-30C8-48EE-B8C8-5161529754E6}"/>
            </a:ext>
          </a:extLst>
        </xdr:cNvPr>
        <xdr:cNvSpPr txBox="1"/>
      </xdr:nvSpPr>
      <xdr:spPr>
        <a:xfrm>
          <a:off x="7641101" y="18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78247</xdr:rowOff>
    </xdr:from>
    <xdr:ext cx="534377" cy="259045"/>
    <xdr:sp macro="" textlink="">
      <xdr:nvSpPr>
        <xdr:cNvPr id="485" name="n_3mainValue【港湾・漁港】&#10;一人当たり有形固定資産（償却資産）額">
          <a:extLst>
            <a:ext uri="{FF2B5EF4-FFF2-40B4-BE49-F238E27FC236}">
              <a16:creationId xmlns:a16="http://schemas.microsoft.com/office/drawing/2014/main" id="{199FDC8B-80D2-47BE-9F85-2EE2D92F3220}"/>
            </a:ext>
          </a:extLst>
        </xdr:cNvPr>
        <xdr:cNvSpPr txBox="1"/>
      </xdr:nvSpPr>
      <xdr:spPr>
        <a:xfrm>
          <a:off x="6854971" y="18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78822</xdr:rowOff>
    </xdr:from>
    <xdr:ext cx="534377" cy="259045"/>
    <xdr:sp macro="" textlink="">
      <xdr:nvSpPr>
        <xdr:cNvPr id="486" name="n_4mainValue【港湾・漁港】&#10;一人当たり有形固定資産（償却資産）額">
          <a:extLst>
            <a:ext uri="{FF2B5EF4-FFF2-40B4-BE49-F238E27FC236}">
              <a16:creationId xmlns:a16="http://schemas.microsoft.com/office/drawing/2014/main" id="{8F663AA0-628B-48F2-8D13-E6212AA1574E}"/>
            </a:ext>
          </a:extLst>
        </xdr:cNvPr>
        <xdr:cNvSpPr txBox="1"/>
      </xdr:nvSpPr>
      <xdr:spPr>
        <a:xfrm>
          <a:off x="6038361" y="185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7A6E53EA-D098-4E4F-9F9C-F82E3268321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26DE90DA-3DD6-4578-8D9F-61D93DB65C9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84D71644-AA9D-4B04-A53A-7C1A5903AC2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FB6E938B-9971-4F5C-8619-A7B277F77FE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A789729E-1F2B-4B2C-93ED-1BD990E8BAB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36391F9A-E3A6-4AA1-B218-F5175580A20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1DCF2E5F-9D96-49DB-B6AA-F107A1F3EFA1}"/>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AFD54C77-8D2A-4CD7-A329-E1C3186FA48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B2D508AA-14D1-4CC9-B5C0-3AC988FBDE1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D32BBC7B-1960-497E-9C67-2306B3147D8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BC93D47B-854E-42CE-AE4C-15E3C93F89A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D054C4EA-B6EE-4156-A9C0-AE66C3AC82AC}"/>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C13E7D6D-2F63-4EB4-8A50-4941BB9B4E11}"/>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F2F5B850-C3CC-474F-BD4D-3F0F381A7C61}"/>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94557A86-CF95-48FC-ACCA-C17C9CF6B8C1}"/>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2573CC12-EE60-4E6E-963D-F2312F94D76F}"/>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978B2A3A-183E-44DA-A533-10FFA6E646B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CCE475FD-8DBA-41C3-9945-3D5F7982C84A}"/>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907E6467-06BD-4506-A1DD-83C34AE4B361}"/>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A9B376FA-DD5A-43EF-A124-AAA9F2ECB789}"/>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42049D0B-A885-4429-A47C-5899C1092BF1}"/>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7BC4B9E8-3432-41B7-B311-FE7ED7875DB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64B19034-A013-4068-B161-189BAFB2641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5C0B137C-C18E-4F7A-AF90-8C31566D04E3}"/>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AD844C2E-E9B7-4857-B206-D6EC9F95A971}"/>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C60BA6D2-1B0D-45A0-AD37-210D98941B17}"/>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89C4098C-C293-4B28-A700-8C3EA8EAE22B}"/>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463D6E91-ABCC-4587-AAF1-CC3CEB54F17B}"/>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472EB9CE-252A-4B57-8222-6E508652273E}"/>
            </a:ext>
          </a:extLst>
        </xdr:cNvPr>
        <xdr:cNvSpPr txBox="1"/>
      </xdr:nvSpPr>
      <xdr:spPr>
        <a:xfrm>
          <a:off x="1474216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6C432251-C7AA-4C07-BF77-BB2B79D19EB0}"/>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0D8FE4BE-BAFA-4EAB-B1A3-002DA1515A6D}"/>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1C041AB0-8271-48AE-8987-115CE039C9A9}"/>
            </a:ext>
          </a:extLst>
        </xdr:cNvPr>
        <xdr:cNvSpPr/>
      </xdr:nvSpPr>
      <xdr:spPr>
        <a:xfrm>
          <a:off x="13089890" y="64008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4FAE2B82-C7A9-4B58-88D9-CBE745AC6DF7}"/>
            </a:ext>
          </a:extLst>
        </xdr:cNvPr>
        <xdr:cNvSpPr/>
      </xdr:nvSpPr>
      <xdr:spPr>
        <a:xfrm>
          <a:off x="12303760" y="638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82AB3B3D-E7D0-4A8F-9855-83541B769463}"/>
            </a:ext>
          </a:extLst>
        </xdr:cNvPr>
        <xdr:cNvSpPr/>
      </xdr:nvSpPr>
      <xdr:spPr>
        <a:xfrm>
          <a:off x="11487150" y="640207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B40A06A5-BA47-4F31-8AFC-1E5E60EC222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917C182C-45AE-48B1-9B25-21FBC711910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63211520-1EBB-4482-BC86-C17715DB26C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CD65217-A4D9-41FA-AA90-DAF4FD7096F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2A09CCD-0D31-4E02-9A28-269E8790F0F6}"/>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85090</xdr:rowOff>
    </xdr:from>
    <xdr:to>
      <xdr:col>85</xdr:col>
      <xdr:colOff>177800</xdr:colOff>
      <xdr:row>38</xdr:row>
      <xdr:rowOff>15240</xdr:rowOff>
    </xdr:to>
    <xdr:sp macro="" textlink="">
      <xdr:nvSpPr>
        <xdr:cNvPr id="526" name="楕円 525">
          <a:extLst>
            <a:ext uri="{FF2B5EF4-FFF2-40B4-BE49-F238E27FC236}">
              <a16:creationId xmlns:a16="http://schemas.microsoft.com/office/drawing/2014/main" id="{E6650342-A103-4988-83AA-6543422A7FB0}"/>
            </a:ext>
          </a:extLst>
        </xdr:cNvPr>
        <xdr:cNvSpPr/>
      </xdr:nvSpPr>
      <xdr:spPr>
        <a:xfrm>
          <a:off x="14649450" y="64306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63517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9AB1D0DB-958F-45F4-AB73-0500953EA18C}"/>
            </a:ext>
          </a:extLst>
        </xdr:cNvPr>
        <xdr:cNvSpPr txBox="1"/>
      </xdr:nvSpPr>
      <xdr:spPr>
        <a:xfrm>
          <a:off x="14742160"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160020</xdr:rowOff>
    </xdr:from>
    <xdr:to>
      <xdr:col>81</xdr:col>
      <xdr:colOff>101600</xdr:colOff>
      <xdr:row>37</xdr:row>
      <xdr:rowOff>90170</xdr:rowOff>
    </xdr:to>
    <xdr:sp macro="" textlink="">
      <xdr:nvSpPr>
        <xdr:cNvPr id="528" name="楕円 527">
          <a:extLst>
            <a:ext uri="{FF2B5EF4-FFF2-40B4-BE49-F238E27FC236}">
              <a16:creationId xmlns:a16="http://schemas.microsoft.com/office/drawing/2014/main" id="{62332F0F-E405-4BF3-9072-23E12B1BA017}"/>
            </a:ext>
          </a:extLst>
        </xdr:cNvPr>
        <xdr:cNvSpPr/>
      </xdr:nvSpPr>
      <xdr:spPr>
        <a:xfrm>
          <a:off x="13887450" y="63341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39370</xdr:rowOff>
    </xdr:from>
    <xdr:to>
      <xdr:col>85</xdr:col>
      <xdr:colOff>127000</xdr:colOff>
      <xdr:row>37</xdr:row>
      <xdr:rowOff>135890</xdr:rowOff>
    </xdr:to>
    <xdr:cxnSp macro="">
      <xdr:nvCxnSpPr>
        <xdr:cNvPr id="529" name="直線コネクタ 528">
          <a:extLst>
            <a:ext uri="{FF2B5EF4-FFF2-40B4-BE49-F238E27FC236}">
              <a16:creationId xmlns:a16="http://schemas.microsoft.com/office/drawing/2014/main" id="{0CED6E88-6CD0-45BE-AECD-71E6DC2657F8}"/>
            </a:ext>
          </a:extLst>
        </xdr:cNvPr>
        <xdr:cNvCxnSpPr/>
      </xdr:nvCxnSpPr>
      <xdr:spPr>
        <a:xfrm>
          <a:off x="13942060" y="6383020"/>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30" name="楕円 529">
          <a:extLst>
            <a:ext uri="{FF2B5EF4-FFF2-40B4-BE49-F238E27FC236}">
              <a16:creationId xmlns:a16="http://schemas.microsoft.com/office/drawing/2014/main" id="{2F97F1EF-4D7D-408F-BC0E-481A58274FBE}"/>
            </a:ext>
          </a:extLst>
        </xdr:cNvPr>
        <xdr:cNvSpPr/>
      </xdr:nvSpPr>
      <xdr:spPr>
        <a:xfrm>
          <a:off x="13089890" y="63055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16510</xdr:rowOff>
    </xdr:from>
    <xdr:to>
      <xdr:col>81</xdr:col>
      <xdr:colOff>50800</xdr:colOff>
      <xdr:row>37</xdr:row>
      <xdr:rowOff>39370</xdr:rowOff>
    </xdr:to>
    <xdr:cxnSp macro="">
      <xdr:nvCxnSpPr>
        <xdr:cNvPr id="531" name="直線コネクタ 530">
          <a:extLst>
            <a:ext uri="{FF2B5EF4-FFF2-40B4-BE49-F238E27FC236}">
              <a16:creationId xmlns:a16="http://schemas.microsoft.com/office/drawing/2014/main" id="{5C63D005-23BB-4ED7-AEF2-ADB77C902415}"/>
            </a:ext>
          </a:extLst>
        </xdr:cNvPr>
        <xdr:cNvCxnSpPr/>
      </xdr:nvCxnSpPr>
      <xdr:spPr>
        <a:xfrm>
          <a:off x="13144500" y="636397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2" name="楕円 531">
          <a:extLst>
            <a:ext uri="{FF2B5EF4-FFF2-40B4-BE49-F238E27FC236}">
              <a16:creationId xmlns:a16="http://schemas.microsoft.com/office/drawing/2014/main" id="{26663F86-1286-40B3-B1E0-674216B30BD5}"/>
            </a:ext>
          </a:extLst>
        </xdr:cNvPr>
        <xdr:cNvSpPr/>
      </xdr:nvSpPr>
      <xdr:spPr>
        <a:xfrm>
          <a:off x="12303760" y="626872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143510</xdr:rowOff>
    </xdr:from>
    <xdr:to>
      <xdr:col>76</xdr:col>
      <xdr:colOff>114300</xdr:colOff>
      <xdr:row>37</xdr:row>
      <xdr:rowOff>16510</xdr:rowOff>
    </xdr:to>
    <xdr:cxnSp macro="">
      <xdr:nvCxnSpPr>
        <xdr:cNvPr id="533" name="直線コネクタ 532">
          <a:extLst>
            <a:ext uri="{FF2B5EF4-FFF2-40B4-BE49-F238E27FC236}">
              <a16:creationId xmlns:a16="http://schemas.microsoft.com/office/drawing/2014/main" id="{6FBFA6BD-25E6-4167-BB78-913893C5BCE6}"/>
            </a:ext>
          </a:extLst>
        </xdr:cNvPr>
        <xdr:cNvCxnSpPr/>
      </xdr:nvCxnSpPr>
      <xdr:spPr>
        <a:xfrm>
          <a:off x="12346940" y="6313805"/>
          <a:ext cx="79756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102870</xdr:rowOff>
    </xdr:from>
    <xdr:to>
      <xdr:col>67</xdr:col>
      <xdr:colOff>101600</xdr:colOff>
      <xdr:row>37</xdr:row>
      <xdr:rowOff>33020</xdr:rowOff>
    </xdr:to>
    <xdr:sp macro="" textlink="">
      <xdr:nvSpPr>
        <xdr:cNvPr id="534" name="楕円 533">
          <a:extLst>
            <a:ext uri="{FF2B5EF4-FFF2-40B4-BE49-F238E27FC236}">
              <a16:creationId xmlns:a16="http://schemas.microsoft.com/office/drawing/2014/main" id="{E5B8CBFB-3507-4E3A-804F-0C9EE1669135}"/>
            </a:ext>
          </a:extLst>
        </xdr:cNvPr>
        <xdr:cNvSpPr/>
      </xdr:nvSpPr>
      <xdr:spPr>
        <a:xfrm>
          <a:off x="11487150" y="62731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143510</xdr:rowOff>
    </xdr:from>
    <xdr:to>
      <xdr:col>71</xdr:col>
      <xdr:colOff>177800</xdr:colOff>
      <xdr:row>36</xdr:row>
      <xdr:rowOff>153670</xdr:rowOff>
    </xdr:to>
    <xdr:cxnSp macro="">
      <xdr:nvCxnSpPr>
        <xdr:cNvPr id="535" name="直線コネクタ 534">
          <a:extLst>
            <a:ext uri="{FF2B5EF4-FFF2-40B4-BE49-F238E27FC236}">
              <a16:creationId xmlns:a16="http://schemas.microsoft.com/office/drawing/2014/main" id="{F33F7C78-F3B2-483E-A8AC-279E6EA7B852}"/>
            </a:ext>
          </a:extLst>
        </xdr:cNvPr>
        <xdr:cNvCxnSpPr/>
      </xdr:nvCxnSpPr>
      <xdr:spPr>
        <a:xfrm flipV="1">
          <a:off x="11541760" y="6313805"/>
          <a:ext cx="80518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91480484-F4BA-43C1-9C2E-040CE7062DF0}"/>
            </a:ext>
          </a:extLst>
        </xdr:cNvPr>
        <xdr:cNvSpPr txBox="1"/>
      </xdr:nvSpPr>
      <xdr:spPr>
        <a:xfrm>
          <a:off x="13738234" y="650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A5DA37D0-5F25-4952-A227-86FEA85B5F55}"/>
            </a:ext>
          </a:extLst>
        </xdr:cNvPr>
        <xdr:cNvSpPr txBox="1"/>
      </xdr:nvSpPr>
      <xdr:spPr>
        <a:xfrm>
          <a:off x="1295718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D80FC37C-00D7-4807-B2E6-2826032C3364}"/>
            </a:ext>
          </a:extLst>
        </xdr:cNvPr>
        <xdr:cNvSpPr txBox="1"/>
      </xdr:nvSpPr>
      <xdr:spPr>
        <a:xfrm>
          <a:off x="12171054"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4BAED971-2C68-4445-B69A-7E790B5FBE80}"/>
            </a:ext>
          </a:extLst>
        </xdr:cNvPr>
        <xdr:cNvSpPr txBox="1"/>
      </xdr:nvSpPr>
      <xdr:spPr>
        <a:xfrm>
          <a:off x="11354444" y="648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106697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C4999C2C-F708-4FA7-895A-0BCA5F6C82D5}"/>
            </a:ext>
          </a:extLst>
        </xdr:cNvPr>
        <xdr:cNvSpPr txBox="1"/>
      </xdr:nvSpPr>
      <xdr:spPr>
        <a:xfrm>
          <a:off x="13738234" y="61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83837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DB4F27B3-F3FC-48EB-B3BA-73DBAC9763B8}"/>
            </a:ext>
          </a:extLst>
        </xdr:cNvPr>
        <xdr:cNvSpPr txBox="1"/>
      </xdr:nvSpPr>
      <xdr:spPr>
        <a:xfrm>
          <a:off x="12957184" y="608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39387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541F2AB9-B9B4-4E94-9AAC-8C6B919725FE}"/>
            </a:ext>
          </a:extLst>
        </xdr:cNvPr>
        <xdr:cNvSpPr txBox="1"/>
      </xdr:nvSpPr>
      <xdr:spPr>
        <a:xfrm>
          <a:off x="12171054"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49547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B90F1493-7C89-481B-BC90-86A5F0ACF2C3}"/>
            </a:ext>
          </a:extLst>
        </xdr:cNvPr>
        <xdr:cNvSpPr txBox="1"/>
      </xdr:nvSpPr>
      <xdr:spPr>
        <a:xfrm>
          <a:off x="11354444" y="605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86D26862-C256-4B82-8BD0-B59523C0791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ED7A2EF-5A04-463E-A4C1-4699581F44A8}"/>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8148820E-8628-4D23-82B2-00886FAEA486}"/>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52CF89BF-0366-43B3-A51B-9EB905B675C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8D9ED2B0-B0C6-4A48-AD71-B84470A56D2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76BF2943-9774-4A98-8DB3-72265B1A5E6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E65C40BB-AA5C-47FB-8E9C-604C2CBE207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25070570-3E7D-4AE7-BACA-A9512F97D81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BE1B1781-7B0C-4139-AF0A-7C9F06662C8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73C43B37-BCB3-4FBF-9425-ADCA69574C2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23FC7412-574D-4FAB-909B-25896077ED52}"/>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25D5B0E-2F2C-4308-8EAD-D7ACAF77AB7F}"/>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F6E3AD87-9FE8-49A3-ACAF-B2E42AE06D2D}"/>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D7E2D32E-A5D8-49C1-A348-5F52C9AB6A8A}"/>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C154F492-1C4A-426E-B42A-90B35348DE3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DC27FE56-9607-4157-8747-0B02903AE808}"/>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104E887B-13A8-489A-8056-86071F1EC3C6}"/>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495C3C84-63A6-4E9E-AFBF-4990236BFA26}"/>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52D91F8A-0366-4B77-86B4-EFF9ED80D76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1B61231C-F9BE-4FDD-9FFF-934B4B219868}"/>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1A7232EC-B813-4862-946C-649EA6E661C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8F1A410B-910F-48B0-8D82-A85777BB4973}"/>
            </a:ext>
          </a:extLst>
        </xdr:cNvPr>
        <xdr:cNvCxnSpPr/>
      </xdr:nvCxnSpPr>
      <xdr:spPr>
        <a:xfrm flipV="1">
          <a:off x="19947254" y="581825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1773CFD6-A580-422A-B98A-F5FBDCAE770E}"/>
            </a:ext>
          </a:extLst>
        </xdr:cNvPr>
        <xdr:cNvSpPr txBox="1"/>
      </xdr:nvSpPr>
      <xdr:spPr>
        <a:xfrm>
          <a:off x="19985990" y="7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CAA480C9-0194-4248-8633-6DE75632B0F9}"/>
            </a:ext>
          </a:extLst>
        </xdr:cNvPr>
        <xdr:cNvCxnSpPr/>
      </xdr:nvCxnSpPr>
      <xdr:spPr>
        <a:xfrm>
          <a:off x="19885660" y="71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77D643D2-C887-4AA2-A445-9166F66D6263}"/>
            </a:ext>
          </a:extLst>
        </xdr:cNvPr>
        <xdr:cNvSpPr txBox="1"/>
      </xdr:nvSpPr>
      <xdr:spPr>
        <a:xfrm>
          <a:off x="19985990" y="55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2E474408-ADC0-4781-8251-D30F95094759}"/>
            </a:ext>
          </a:extLst>
        </xdr:cNvPr>
        <xdr:cNvCxnSpPr/>
      </xdr:nvCxnSpPr>
      <xdr:spPr>
        <a:xfrm>
          <a:off x="19885660" y="5818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B336B512-7AC5-4AA9-B9DE-A6C02445A51F}"/>
            </a:ext>
          </a:extLst>
        </xdr:cNvPr>
        <xdr:cNvSpPr txBox="1"/>
      </xdr:nvSpPr>
      <xdr:spPr>
        <a:xfrm>
          <a:off x="1998599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1C0A3A75-B054-425B-82C1-F908FB2A14B8}"/>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3236B402-4DF8-4170-A895-1BAE5955B01F}"/>
            </a:ext>
          </a:extLst>
        </xdr:cNvPr>
        <xdr:cNvSpPr/>
      </xdr:nvSpPr>
      <xdr:spPr>
        <a:xfrm>
          <a:off x="19161760" y="66868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8B1198F6-0A7C-4C9A-9371-397307E5B4CE}"/>
            </a:ext>
          </a:extLst>
        </xdr:cNvPr>
        <xdr:cNvSpPr/>
      </xdr:nvSpPr>
      <xdr:spPr>
        <a:xfrm>
          <a:off x="18345150" y="67020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1D18AD22-F7AE-4B46-B19D-439B78337DCA}"/>
            </a:ext>
          </a:extLst>
        </xdr:cNvPr>
        <xdr:cNvSpPr/>
      </xdr:nvSpPr>
      <xdr:spPr>
        <a:xfrm>
          <a:off x="17547590" y="669328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132EA707-D4E9-4708-969F-53229CF7986D}"/>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AEABAB08-38D8-4C3F-BDDF-0BFE3B34964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808C17F7-1203-4FFF-A511-AA2D2EE7B9B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A14D8212-E014-4D49-B8B4-3EF95676146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F299C9D-34B1-42CD-87C5-17C00B29C29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05BB7EC-001E-40CE-8B97-AC613C8BFBA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xdr:rowOff>
    </xdr:from>
    <xdr:to>
      <xdr:col>116</xdr:col>
      <xdr:colOff>114300</xdr:colOff>
      <xdr:row>37</xdr:row>
      <xdr:rowOff>108712</xdr:rowOff>
    </xdr:to>
    <xdr:sp macro="" textlink="">
      <xdr:nvSpPr>
        <xdr:cNvPr id="581" name="楕円 580">
          <a:extLst>
            <a:ext uri="{FF2B5EF4-FFF2-40B4-BE49-F238E27FC236}">
              <a16:creationId xmlns:a16="http://schemas.microsoft.com/office/drawing/2014/main" id="{38FB1948-BF59-4A6C-A31F-83A283FE9404}"/>
            </a:ext>
          </a:extLst>
        </xdr:cNvPr>
        <xdr:cNvSpPr/>
      </xdr:nvSpPr>
      <xdr:spPr>
        <a:xfrm>
          <a:off x="19904710" y="63526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29989</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F8553CC9-8F0A-4B41-9CC0-5BE32296D457}"/>
            </a:ext>
          </a:extLst>
        </xdr:cNvPr>
        <xdr:cNvSpPr txBox="1"/>
      </xdr:nvSpPr>
      <xdr:spPr>
        <a:xfrm>
          <a:off x="19985990" y="62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98552</xdr:rowOff>
    </xdr:from>
    <xdr:to>
      <xdr:col>112</xdr:col>
      <xdr:colOff>38100</xdr:colOff>
      <xdr:row>38</xdr:row>
      <xdr:rowOff>28702</xdr:rowOff>
    </xdr:to>
    <xdr:sp macro="" textlink="">
      <xdr:nvSpPr>
        <xdr:cNvPr id="583" name="楕円 582">
          <a:extLst>
            <a:ext uri="{FF2B5EF4-FFF2-40B4-BE49-F238E27FC236}">
              <a16:creationId xmlns:a16="http://schemas.microsoft.com/office/drawing/2014/main" id="{E537CBD6-5422-45F7-850B-CA3C030CE52F}"/>
            </a:ext>
          </a:extLst>
        </xdr:cNvPr>
        <xdr:cNvSpPr/>
      </xdr:nvSpPr>
      <xdr:spPr>
        <a:xfrm>
          <a:off x="19161760" y="64383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57912</xdr:rowOff>
    </xdr:from>
    <xdr:to>
      <xdr:col>116</xdr:col>
      <xdr:colOff>63500</xdr:colOff>
      <xdr:row>37</xdr:row>
      <xdr:rowOff>149352</xdr:rowOff>
    </xdr:to>
    <xdr:cxnSp macro="">
      <xdr:nvCxnSpPr>
        <xdr:cNvPr id="584" name="直線コネクタ 583">
          <a:extLst>
            <a:ext uri="{FF2B5EF4-FFF2-40B4-BE49-F238E27FC236}">
              <a16:creationId xmlns:a16="http://schemas.microsoft.com/office/drawing/2014/main" id="{F1DE5481-F807-4013-9614-62B6A65A7F93}"/>
            </a:ext>
          </a:extLst>
        </xdr:cNvPr>
        <xdr:cNvCxnSpPr/>
      </xdr:nvCxnSpPr>
      <xdr:spPr>
        <a:xfrm flipV="1">
          <a:off x="19204940" y="6397752"/>
          <a:ext cx="7429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61976</xdr:rowOff>
    </xdr:from>
    <xdr:to>
      <xdr:col>107</xdr:col>
      <xdr:colOff>101600</xdr:colOff>
      <xdr:row>37</xdr:row>
      <xdr:rowOff>163576</xdr:rowOff>
    </xdr:to>
    <xdr:sp macro="" textlink="">
      <xdr:nvSpPr>
        <xdr:cNvPr id="585" name="楕円 584">
          <a:extLst>
            <a:ext uri="{FF2B5EF4-FFF2-40B4-BE49-F238E27FC236}">
              <a16:creationId xmlns:a16="http://schemas.microsoft.com/office/drawing/2014/main" id="{000A31AB-50B2-4B1A-94F9-993640F46798}"/>
            </a:ext>
          </a:extLst>
        </xdr:cNvPr>
        <xdr:cNvSpPr/>
      </xdr:nvSpPr>
      <xdr:spPr>
        <a:xfrm>
          <a:off x="18345150" y="64018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112776</xdr:rowOff>
    </xdr:from>
    <xdr:to>
      <xdr:col>111</xdr:col>
      <xdr:colOff>177800</xdr:colOff>
      <xdr:row>37</xdr:row>
      <xdr:rowOff>149352</xdr:rowOff>
    </xdr:to>
    <xdr:cxnSp macro="">
      <xdr:nvCxnSpPr>
        <xdr:cNvPr id="586" name="直線コネクタ 585">
          <a:extLst>
            <a:ext uri="{FF2B5EF4-FFF2-40B4-BE49-F238E27FC236}">
              <a16:creationId xmlns:a16="http://schemas.microsoft.com/office/drawing/2014/main" id="{B499C04C-1797-414B-AD23-A5159BBE66A1}"/>
            </a:ext>
          </a:extLst>
        </xdr:cNvPr>
        <xdr:cNvCxnSpPr/>
      </xdr:nvCxnSpPr>
      <xdr:spPr>
        <a:xfrm>
          <a:off x="18399760" y="6456426"/>
          <a:ext cx="80518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87" name="楕円 586">
          <a:extLst>
            <a:ext uri="{FF2B5EF4-FFF2-40B4-BE49-F238E27FC236}">
              <a16:creationId xmlns:a16="http://schemas.microsoft.com/office/drawing/2014/main" id="{0E0CA41A-8DF7-4ADF-A388-F8D2D6284A6F}"/>
            </a:ext>
          </a:extLst>
        </xdr:cNvPr>
        <xdr:cNvSpPr/>
      </xdr:nvSpPr>
      <xdr:spPr>
        <a:xfrm>
          <a:off x="17547590" y="63614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64770</xdr:rowOff>
    </xdr:from>
    <xdr:to>
      <xdr:col>107</xdr:col>
      <xdr:colOff>50800</xdr:colOff>
      <xdr:row>37</xdr:row>
      <xdr:rowOff>112776</xdr:rowOff>
    </xdr:to>
    <xdr:cxnSp macro="">
      <xdr:nvCxnSpPr>
        <xdr:cNvPr id="588" name="直線コネクタ 587">
          <a:extLst>
            <a:ext uri="{FF2B5EF4-FFF2-40B4-BE49-F238E27FC236}">
              <a16:creationId xmlns:a16="http://schemas.microsoft.com/office/drawing/2014/main" id="{4E01E550-4C80-4A73-A4B4-904AD29CE191}"/>
            </a:ext>
          </a:extLst>
        </xdr:cNvPr>
        <xdr:cNvCxnSpPr/>
      </xdr:nvCxnSpPr>
      <xdr:spPr>
        <a:xfrm>
          <a:off x="17602200" y="6406515"/>
          <a:ext cx="79756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589" name="楕円 588">
          <a:extLst>
            <a:ext uri="{FF2B5EF4-FFF2-40B4-BE49-F238E27FC236}">
              <a16:creationId xmlns:a16="http://schemas.microsoft.com/office/drawing/2014/main" id="{E204D4F6-D133-4DDD-9827-64243A9D01B8}"/>
            </a:ext>
          </a:extLst>
        </xdr:cNvPr>
        <xdr:cNvSpPr/>
      </xdr:nvSpPr>
      <xdr:spPr>
        <a:xfrm>
          <a:off x="16761460" y="63366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41910</xdr:rowOff>
    </xdr:from>
    <xdr:to>
      <xdr:col>102</xdr:col>
      <xdr:colOff>114300</xdr:colOff>
      <xdr:row>37</xdr:row>
      <xdr:rowOff>64770</xdr:rowOff>
    </xdr:to>
    <xdr:cxnSp macro="">
      <xdr:nvCxnSpPr>
        <xdr:cNvPr id="590" name="直線コネクタ 589">
          <a:extLst>
            <a:ext uri="{FF2B5EF4-FFF2-40B4-BE49-F238E27FC236}">
              <a16:creationId xmlns:a16="http://schemas.microsoft.com/office/drawing/2014/main" id="{BAD340C7-5319-42C1-9AA6-5381350D9DD0}"/>
            </a:ext>
          </a:extLst>
        </xdr:cNvPr>
        <xdr:cNvCxnSpPr/>
      </xdr:nvCxnSpPr>
      <xdr:spPr>
        <a:xfrm>
          <a:off x="16804640" y="638746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A89547BF-3A20-45F6-A5C8-87532893EE47}"/>
            </a:ext>
          </a:extLst>
        </xdr:cNvPr>
        <xdr:cNvSpPr txBox="1"/>
      </xdr:nvSpPr>
      <xdr:spPr>
        <a:xfrm>
          <a:off x="18982132" y="67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D227FF0B-5BEE-476E-928E-D81EC4E35408}"/>
            </a:ext>
          </a:extLst>
        </xdr:cNvPr>
        <xdr:cNvSpPr txBox="1"/>
      </xdr:nvSpPr>
      <xdr:spPr>
        <a:xfrm>
          <a:off x="18182032" y="67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3C0DA194-2FD3-4CFF-8BA4-85F5DBCFD62F}"/>
            </a:ext>
          </a:extLst>
        </xdr:cNvPr>
        <xdr:cNvSpPr txBox="1"/>
      </xdr:nvSpPr>
      <xdr:spPr>
        <a:xfrm>
          <a:off x="17384472" y="678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BA15ADB2-D3C9-4050-B28E-6876AD78DCB5}"/>
            </a:ext>
          </a:extLst>
        </xdr:cNvPr>
        <xdr:cNvSpPr txBox="1"/>
      </xdr:nvSpPr>
      <xdr:spPr>
        <a:xfrm>
          <a:off x="1658881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45229</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E8B17B07-886B-4335-AA5B-D2ABA4A67FEC}"/>
            </a:ext>
          </a:extLst>
        </xdr:cNvPr>
        <xdr:cNvSpPr txBox="1"/>
      </xdr:nvSpPr>
      <xdr:spPr>
        <a:xfrm>
          <a:off x="18982132" y="62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8653</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35653C32-E45E-40E6-BC05-B52BE6CF9F52}"/>
            </a:ext>
          </a:extLst>
        </xdr:cNvPr>
        <xdr:cNvSpPr txBox="1"/>
      </xdr:nvSpPr>
      <xdr:spPr>
        <a:xfrm>
          <a:off x="18182032" y="618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20D9A9C2-2C67-40E3-AA1B-29075EBB0853}"/>
            </a:ext>
          </a:extLst>
        </xdr:cNvPr>
        <xdr:cNvSpPr txBox="1"/>
      </xdr:nvSpPr>
      <xdr:spPr>
        <a:xfrm>
          <a:off x="17384472"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906FA2DE-A056-48D9-BC39-3C84EB9F3E1C}"/>
            </a:ext>
          </a:extLst>
        </xdr:cNvPr>
        <xdr:cNvSpPr txBox="1"/>
      </xdr:nvSpPr>
      <xdr:spPr>
        <a:xfrm>
          <a:off x="16588817"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51995219-017A-4C7E-BD7D-51540388730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769E2D46-23D2-40DC-A91B-2F37A3F54F8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A043FB2F-97F4-48C7-A4F1-6A98B256FA8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C5DBD3D2-2DDB-4059-964A-D23456A23C1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EE8CCCF0-0256-4240-81C5-2411E44DE60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6D643391-36EB-4EF4-9DF8-C657F15DB44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7CACE475-8F89-4281-85E5-6E737F075AD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696ED62D-05EF-4AC0-8DF8-8F40B00159E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39296EF9-C5EA-475D-BB6E-6632B107FAF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715D5B65-72F2-4175-8B48-E36B3F9F91C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6D542850-85D2-4E08-9432-1CD3A2A2600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4B7BC0E1-AF44-4161-A2E1-542A44F925B8}"/>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9C999484-EF2A-47A4-A778-50A61E79D4DA}"/>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08F90B53-F16F-4388-96A6-97E3430A262F}"/>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2D5EF505-A0D7-4726-BCAD-235EAD935B8D}"/>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C1B93CAA-DFC0-400C-8D5E-E5D6D6ED523B}"/>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230707DB-6E1A-475A-BDDB-8AB69BCC444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A7D7F8F2-1255-4CED-81E1-60302F78A554}"/>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15F2EC92-C8BC-44EC-B372-C42DC6A25F7B}"/>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C09C1347-F6FE-425D-9611-FE3938BC9F54}"/>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20F4DC8C-2CA3-44C0-B3E5-3B0D6895FD5E}"/>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B6885136-50E1-4775-BCCD-E2C9878E527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128AD7F9-32C8-4FFF-86C9-D9896111016D}"/>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FA3FAAD7-C967-4F36-A1DE-8B4D97BDFD7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20955</xdr:rowOff>
    </xdr:from>
    <xdr:to>
      <xdr:col>85</xdr:col>
      <xdr:colOff>126364</xdr:colOff>
      <xdr:row>63</xdr:row>
      <xdr:rowOff>17145</xdr:rowOff>
    </xdr:to>
    <xdr:cxnSp macro="">
      <xdr:nvCxnSpPr>
        <xdr:cNvPr id="623" name="直線コネクタ 622">
          <a:extLst>
            <a:ext uri="{FF2B5EF4-FFF2-40B4-BE49-F238E27FC236}">
              <a16:creationId xmlns:a16="http://schemas.microsoft.com/office/drawing/2014/main" id="{2F580089-2B3B-4B67-9B5F-12AE59C5873C}"/>
            </a:ext>
          </a:extLst>
        </xdr:cNvPr>
        <xdr:cNvCxnSpPr/>
      </xdr:nvCxnSpPr>
      <xdr:spPr>
        <a:xfrm flipV="1">
          <a:off x="14703424" y="9789795"/>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20972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605C44A2-DFE5-4567-9577-E8781B64FAEA}"/>
            </a:ext>
          </a:extLst>
        </xdr:cNvPr>
        <xdr:cNvSpPr txBox="1"/>
      </xdr:nvSpPr>
      <xdr:spPr>
        <a:xfrm>
          <a:off x="14742160"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17145</xdr:rowOff>
    </xdr:from>
    <xdr:to>
      <xdr:col>86</xdr:col>
      <xdr:colOff>25400</xdr:colOff>
      <xdr:row>63</xdr:row>
      <xdr:rowOff>17145</xdr:rowOff>
    </xdr:to>
    <xdr:cxnSp macro="">
      <xdr:nvCxnSpPr>
        <xdr:cNvPr id="625" name="直線コネクタ 624">
          <a:extLst>
            <a:ext uri="{FF2B5EF4-FFF2-40B4-BE49-F238E27FC236}">
              <a16:creationId xmlns:a16="http://schemas.microsoft.com/office/drawing/2014/main" id="{1A89299C-2354-4FC3-B83F-5B8F9A24289E}"/>
            </a:ext>
          </a:extLst>
        </xdr:cNvPr>
        <xdr:cNvCxnSpPr/>
      </xdr:nvCxnSpPr>
      <xdr:spPr>
        <a:xfrm>
          <a:off x="14611350" y="1082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139082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230AC8CD-648F-44E4-A944-31E055A4C398}"/>
            </a:ext>
          </a:extLst>
        </xdr:cNvPr>
        <xdr:cNvSpPr txBox="1"/>
      </xdr:nvSpPr>
      <xdr:spPr>
        <a:xfrm>
          <a:off x="1474216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20955</xdr:rowOff>
    </xdr:from>
    <xdr:to>
      <xdr:col>86</xdr:col>
      <xdr:colOff>25400</xdr:colOff>
      <xdr:row>57</xdr:row>
      <xdr:rowOff>20955</xdr:rowOff>
    </xdr:to>
    <xdr:cxnSp macro="">
      <xdr:nvCxnSpPr>
        <xdr:cNvPr id="627" name="直線コネクタ 626">
          <a:extLst>
            <a:ext uri="{FF2B5EF4-FFF2-40B4-BE49-F238E27FC236}">
              <a16:creationId xmlns:a16="http://schemas.microsoft.com/office/drawing/2014/main" id="{338128BF-EE7D-4AE7-B640-5D704BEE49C5}"/>
            </a:ext>
          </a:extLst>
        </xdr:cNvPr>
        <xdr:cNvCxnSpPr/>
      </xdr:nvCxnSpPr>
      <xdr:spPr>
        <a:xfrm>
          <a:off x="14611350" y="9789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886BDD87-7974-490F-B5A2-6C933BEA8A15}"/>
            </a:ext>
          </a:extLst>
        </xdr:cNvPr>
        <xdr:cNvSpPr txBox="1"/>
      </xdr:nvSpPr>
      <xdr:spPr>
        <a:xfrm>
          <a:off x="14742160" y="1025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29" name="フローチャート: 判断 628">
          <a:extLst>
            <a:ext uri="{FF2B5EF4-FFF2-40B4-BE49-F238E27FC236}">
              <a16:creationId xmlns:a16="http://schemas.microsoft.com/office/drawing/2014/main" id="{E34E80B3-541E-4580-8DE1-76A087AF9624}"/>
            </a:ext>
          </a:extLst>
        </xdr:cNvPr>
        <xdr:cNvSpPr/>
      </xdr:nvSpPr>
      <xdr:spPr>
        <a:xfrm>
          <a:off x="146494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0" name="フローチャート: 判断 629">
          <a:extLst>
            <a:ext uri="{FF2B5EF4-FFF2-40B4-BE49-F238E27FC236}">
              <a16:creationId xmlns:a16="http://schemas.microsoft.com/office/drawing/2014/main" id="{27103523-3D05-4F6F-A70E-D558236929CC}"/>
            </a:ext>
          </a:extLst>
        </xdr:cNvPr>
        <xdr:cNvSpPr/>
      </xdr:nvSpPr>
      <xdr:spPr>
        <a:xfrm>
          <a:off x="138874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31" name="フローチャート: 判断 630">
          <a:extLst>
            <a:ext uri="{FF2B5EF4-FFF2-40B4-BE49-F238E27FC236}">
              <a16:creationId xmlns:a16="http://schemas.microsoft.com/office/drawing/2014/main" id="{25A580B9-AB7E-4288-91FA-7C365264AD5C}"/>
            </a:ext>
          </a:extLst>
        </xdr:cNvPr>
        <xdr:cNvSpPr/>
      </xdr:nvSpPr>
      <xdr:spPr>
        <a:xfrm>
          <a:off x="13089890" y="1025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2" name="フローチャート: 判断 631">
          <a:extLst>
            <a:ext uri="{FF2B5EF4-FFF2-40B4-BE49-F238E27FC236}">
              <a16:creationId xmlns:a16="http://schemas.microsoft.com/office/drawing/2014/main" id="{A53F608B-AEA4-4499-A9B2-E4A3FCA189C5}"/>
            </a:ext>
          </a:extLst>
        </xdr:cNvPr>
        <xdr:cNvSpPr/>
      </xdr:nvSpPr>
      <xdr:spPr>
        <a:xfrm>
          <a:off x="12303760" y="1024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33" name="フローチャート: 判断 632">
          <a:extLst>
            <a:ext uri="{FF2B5EF4-FFF2-40B4-BE49-F238E27FC236}">
              <a16:creationId xmlns:a16="http://schemas.microsoft.com/office/drawing/2014/main" id="{B7B0904F-AE6A-4D10-B6DB-7249AAB14445}"/>
            </a:ext>
          </a:extLst>
        </xdr:cNvPr>
        <xdr:cNvSpPr/>
      </xdr:nvSpPr>
      <xdr:spPr>
        <a:xfrm>
          <a:off x="11487150" y="102419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5D2C530E-89C6-4664-A3AA-FB67A471097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8F62617-4B03-4D8E-B738-97F42EC2A8C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3E65E91-51FF-420D-81BF-E14685AA733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2512206-186A-4F30-8AD9-FE5D786A183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36F760FB-AC63-45C0-A0F8-744C21B8927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639" name="楕円 638">
          <a:extLst>
            <a:ext uri="{FF2B5EF4-FFF2-40B4-BE49-F238E27FC236}">
              <a16:creationId xmlns:a16="http://schemas.microsoft.com/office/drawing/2014/main" id="{6AE2EF87-1C39-4A46-A30E-EE5AF698B7A6}"/>
            </a:ext>
          </a:extLst>
        </xdr:cNvPr>
        <xdr:cNvSpPr/>
      </xdr:nvSpPr>
      <xdr:spPr>
        <a:xfrm>
          <a:off x="14649450" y="98799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90B5EDA8-E2E2-45D7-A9B0-1E695874B177}"/>
            </a:ext>
          </a:extLst>
        </xdr:cNvPr>
        <xdr:cNvSpPr txBox="1"/>
      </xdr:nvSpPr>
      <xdr:spPr>
        <a:xfrm>
          <a:off x="1474216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641" name="楕円 640">
          <a:extLst>
            <a:ext uri="{FF2B5EF4-FFF2-40B4-BE49-F238E27FC236}">
              <a16:creationId xmlns:a16="http://schemas.microsoft.com/office/drawing/2014/main" id="{266BE1C4-85C7-405E-B0D9-3082BC631F1B}"/>
            </a:ext>
          </a:extLst>
        </xdr:cNvPr>
        <xdr:cNvSpPr/>
      </xdr:nvSpPr>
      <xdr:spPr>
        <a:xfrm>
          <a:off x="13887450" y="98323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160020</xdr:rowOff>
    </xdr:to>
    <xdr:cxnSp macro="">
      <xdr:nvCxnSpPr>
        <xdr:cNvPr id="642" name="直線コネクタ 641">
          <a:extLst>
            <a:ext uri="{FF2B5EF4-FFF2-40B4-BE49-F238E27FC236}">
              <a16:creationId xmlns:a16="http://schemas.microsoft.com/office/drawing/2014/main" id="{7E68C4B8-89D6-4214-B353-9C2668E96CFD}"/>
            </a:ext>
          </a:extLst>
        </xdr:cNvPr>
        <xdr:cNvCxnSpPr/>
      </xdr:nvCxnSpPr>
      <xdr:spPr>
        <a:xfrm>
          <a:off x="13942060" y="9886950"/>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36830</xdr:rowOff>
    </xdr:from>
    <xdr:to>
      <xdr:col>76</xdr:col>
      <xdr:colOff>165100</xdr:colOff>
      <xdr:row>57</xdr:row>
      <xdr:rowOff>138430</xdr:rowOff>
    </xdr:to>
    <xdr:sp macro="" textlink="">
      <xdr:nvSpPr>
        <xdr:cNvPr id="643" name="楕円 642">
          <a:extLst>
            <a:ext uri="{FF2B5EF4-FFF2-40B4-BE49-F238E27FC236}">
              <a16:creationId xmlns:a16="http://schemas.microsoft.com/office/drawing/2014/main" id="{B7DE026D-A222-48C7-BB50-65A183077C36}"/>
            </a:ext>
          </a:extLst>
        </xdr:cNvPr>
        <xdr:cNvSpPr/>
      </xdr:nvSpPr>
      <xdr:spPr>
        <a:xfrm>
          <a:off x="13089890" y="98094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114300</xdr:rowOff>
    </xdr:to>
    <xdr:cxnSp macro="">
      <xdr:nvCxnSpPr>
        <xdr:cNvPr id="644" name="直線コネクタ 643">
          <a:extLst>
            <a:ext uri="{FF2B5EF4-FFF2-40B4-BE49-F238E27FC236}">
              <a16:creationId xmlns:a16="http://schemas.microsoft.com/office/drawing/2014/main" id="{8897F601-57E7-481D-8592-18552D49DB00}"/>
            </a:ext>
          </a:extLst>
        </xdr:cNvPr>
        <xdr:cNvCxnSpPr/>
      </xdr:nvCxnSpPr>
      <xdr:spPr>
        <a:xfrm>
          <a:off x="13144500" y="986409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xdr:rowOff>
    </xdr:from>
    <xdr:to>
      <xdr:col>72</xdr:col>
      <xdr:colOff>38100</xdr:colOff>
      <xdr:row>57</xdr:row>
      <xdr:rowOff>117475</xdr:rowOff>
    </xdr:to>
    <xdr:sp macro="" textlink="">
      <xdr:nvSpPr>
        <xdr:cNvPr id="645" name="楕円 644">
          <a:extLst>
            <a:ext uri="{FF2B5EF4-FFF2-40B4-BE49-F238E27FC236}">
              <a16:creationId xmlns:a16="http://schemas.microsoft.com/office/drawing/2014/main" id="{03416415-1A59-49C9-A232-5170085F64F9}"/>
            </a:ext>
          </a:extLst>
        </xdr:cNvPr>
        <xdr:cNvSpPr/>
      </xdr:nvSpPr>
      <xdr:spPr>
        <a:xfrm>
          <a:off x="12303760" y="9792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66675</xdr:rowOff>
    </xdr:from>
    <xdr:to>
      <xdr:col>76</xdr:col>
      <xdr:colOff>114300</xdr:colOff>
      <xdr:row>57</xdr:row>
      <xdr:rowOff>87630</xdr:rowOff>
    </xdr:to>
    <xdr:cxnSp macro="">
      <xdr:nvCxnSpPr>
        <xdr:cNvPr id="646" name="直線コネクタ 645">
          <a:extLst>
            <a:ext uri="{FF2B5EF4-FFF2-40B4-BE49-F238E27FC236}">
              <a16:creationId xmlns:a16="http://schemas.microsoft.com/office/drawing/2014/main" id="{498B9951-55DA-4B32-949F-BB466C69E059}"/>
            </a:ext>
          </a:extLst>
        </xdr:cNvPr>
        <xdr:cNvCxnSpPr/>
      </xdr:nvCxnSpPr>
      <xdr:spPr>
        <a:xfrm>
          <a:off x="12346940" y="983742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135890</xdr:rowOff>
    </xdr:from>
    <xdr:to>
      <xdr:col>67</xdr:col>
      <xdr:colOff>101600</xdr:colOff>
      <xdr:row>57</xdr:row>
      <xdr:rowOff>66040</xdr:rowOff>
    </xdr:to>
    <xdr:sp macro="" textlink="">
      <xdr:nvSpPr>
        <xdr:cNvPr id="647" name="楕円 646">
          <a:extLst>
            <a:ext uri="{FF2B5EF4-FFF2-40B4-BE49-F238E27FC236}">
              <a16:creationId xmlns:a16="http://schemas.microsoft.com/office/drawing/2014/main" id="{C53D42EC-0EAF-4686-8FE1-23DF293C45F4}"/>
            </a:ext>
          </a:extLst>
        </xdr:cNvPr>
        <xdr:cNvSpPr/>
      </xdr:nvSpPr>
      <xdr:spPr>
        <a:xfrm>
          <a:off x="11487150" y="9733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15240</xdr:rowOff>
    </xdr:from>
    <xdr:to>
      <xdr:col>71</xdr:col>
      <xdr:colOff>177800</xdr:colOff>
      <xdr:row>57</xdr:row>
      <xdr:rowOff>66675</xdr:rowOff>
    </xdr:to>
    <xdr:cxnSp macro="">
      <xdr:nvCxnSpPr>
        <xdr:cNvPr id="648" name="直線コネクタ 647">
          <a:extLst>
            <a:ext uri="{FF2B5EF4-FFF2-40B4-BE49-F238E27FC236}">
              <a16:creationId xmlns:a16="http://schemas.microsoft.com/office/drawing/2014/main" id="{3DFC5A95-1A6B-444E-AC95-AFCA3C73AE0E}"/>
            </a:ext>
          </a:extLst>
        </xdr:cNvPr>
        <xdr:cNvCxnSpPr/>
      </xdr:nvCxnSpPr>
      <xdr:spPr>
        <a:xfrm>
          <a:off x="11541760" y="9791700"/>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49" name="n_1aveValue【学校施設】&#10;有形固定資産減価償却率">
          <a:extLst>
            <a:ext uri="{FF2B5EF4-FFF2-40B4-BE49-F238E27FC236}">
              <a16:creationId xmlns:a16="http://schemas.microsoft.com/office/drawing/2014/main" id="{D92CB0F9-93BB-45A6-A950-923AB6087305}"/>
            </a:ext>
          </a:extLst>
        </xdr:cNvPr>
        <xdr:cNvSpPr txBox="1"/>
      </xdr:nvSpPr>
      <xdr:spPr>
        <a:xfrm>
          <a:off x="1373823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50" name="n_2aveValue【学校施設】&#10;有形固定資産減価償却率">
          <a:extLst>
            <a:ext uri="{FF2B5EF4-FFF2-40B4-BE49-F238E27FC236}">
              <a16:creationId xmlns:a16="http://schemas.microsoft.com/office/drawing/2014/main" id="{CC6982CD-7291-4F45-B469-A4F0486A5050}"/>
            </a:ext>
          </a:extLst>
        </xdr:cNvPr>
        <xdr:cNvSpPr txBox="1"/>
      </xdr:nvSpPr>
      <xdr:spPr>
        <a:xfrm>
          <a:off x="1295718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51" name="n_3aveValue【学校施設】&#10;有形固定資産減価償却率">
          <a:extLst>
            <a:ext uri="{FF2B5EF4-FFF2-40B4-BE49-F238E27FC236}">
              <a16:creationId xmlns:a16="http://schemas.microsoft.com/office/drawing/2014/main" id="{92CFEEDD-6C99-4B67-B52E-A44D12D86ACE}"/>
            </a:ext>
          </a:extLst>
        </xdr:cNvPr>
        <xdr:cNvSpPr txBox="1"/>
      </xdr:nvSpPr>
      <xdr:spPr>
        <a:xfrm>
          <a:off x="121710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652" name="n_4aveValue【学校施設】&#10;有形固定資産減価償却率">
          <a:extLst>
            <a:ext uri="{FF2B5EF4-FFF2-40B4-BE49-F238E27FC236}">
              <a16:creationId xmlns:a16="http://schemas.microsoft.com/office/drawing/2014/main" id="{551EBD57-CED4-4302-A080-CBE7EF621D82}"/>
            </a:ext>
          </a:extLst>
        </xdr:cNvPr>
        <xdr:cNvSpPr txBox="1"/>
      </xdr:nvSpPr>
      <xdr:spPr>
        <a:xfrm>
          <a:off x="113544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10177</xdr:rowOff>
    </xdr:from>
    <xdr:ext cx="405111" cy="259045"/>
    <xdr:sp macro="" textlink="">
      <xdr:nvSpPr>
        <xdr:cNvPr id="653" name="n_1mainValue【学校施設】&#10;有形固定資産減価償却率">
          <a:extLst>
            <a:ext uri="{FF2B5EF4-FFF2-40B4-BE49-F238E27FC236}">
              <a16:creationId xmlns:a16="http://schemas.microsoft.com/office/drawing/2014/main" id="{54C52401-D7C3-401F-97ED-B6854137DF2A}"/>
            </a:ext>
          </a:extLst>
        </xdr:cNvPr>
        <xdr:cNvSpPr txBox="1"/>
      </xdr:nvSpPr>
      <xdr:spPr>
        <a:xfrm>
          <a:off x="1373823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154957</xdr:rowOff>
    </xdr:from>
    <xdr:ext cx="405111" cy="259045"/>
    <xdr:sp macro="" textlink="">
      <xdr:nvSpPr>
        <xdr:cNvPr id="654" name="n_2mainValue【学校施設】&#10;有形固定資産減価償却率">
          <a:extLst>
            <a:ext uri="{FF2B5EF4-FFF2-40B4-BE49-F238E27FC236}">
              <a16:creationId xmlns:a16="http://schemas.microsoft.com/office/drawing/2014/main" id="{97622A15-6854-492F-870D-B8BE76E33FA1}"/>
            </a:ext>
          </a:extLst>
        </xdr:cNvPr>
        <xdr:cNvSpPr txBox="1"/>
      </xdr:nvSpPr>
      <xdr:spPr>
        <a:xfrm>
          <a:off x="1295718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134002</xdr:rowOff>
    </xdr:from>
    <xdr:ext cx="405111" cy="259045"/>
    <xdr:sp macro="" textlink="">
      <xdr:nvSpPr>
        <xdr:cNvPr id="655" name="n_3mainValue【学校施設】&#10;有形固定資産減価償却率">
          <a:extLst>
            <a:ext uri="{FF2B5EF4-FFF2-40B4-BE49-F238E27FC236}">
              <a16:creationId xmlns:a16="http://schemas.microsoft.com/office/drawing/2014/main" id="{1DE9C89A-FAC4-4A2C-8ECC-F63B9328BC63}"/>
            </a:ext>
          </a:extLst>
        </xdr:cNvPr>
        <xdr:cNvSpPr txBox="1"/>
      </xdr:nvSpPr>
      <xdr:spPr>
        <a:xfrm>
          <a:off x="1217105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82567</xdr:rowOff>
    </xdr:from>
    <xdr:ext cx="405111" cy="259045"/>
    <xdr:sp macro="" textlink="">
      <xdr:nvSpPr>
        <xdr:cNvPr id="656" name="n_4mainValue【学校施設】&#10;有形固定資産減価償却率">
          <a:extLst>
            <a:ext uri="{FF2B5EF4-FFF2-40B4-BE49-F238E27FC236}">
              <a16:creationId xmlns:a16="http://schemas.microsoft.com/office/drawing/2014/main" id="{E97DA448-0A6C-48DA-BC14-3AFD09DE05D9}"/>
            </a:ext>
          </a:extLst>
        </xdr:cNvPr>
        <xdr:cNvSpPr txBox="1"/>
      </xdr:nvSpPr>
      <xdr:spPr>
        <a:xfrm>
          <a:off x="113544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900F30B3-520F-490F-843A-D0BAB2136B2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300C5A04-128E-4038-9208-DB2A2B14E33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38961B12-5358-4754-85E7-07178506180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BDB8EE2-8CFE-4849-B44E-850894BCEEF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7CCB29C1-9600-468C-9C39-4AC740CC87C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3AA59CBF-9AFE-471D-B1C3-FF799435372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399C7546-E45E-4A4B-951F-73B1A3AC545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43A18062-9847-4416-B1CA-5827AAE10D5E}"/>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57D5DA77-9853-4DA7-AD87-372571E17DB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7BD7018C-0DF1-443D-813F-4959A9D33C5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93D9E2BE-9095-4C2C-8B9B-8E1240ACC994}"/>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213E4F02-74C1-43FF-901F-5728075318D8}"/>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5DFDBD5E-FE21-4209-BBC4-EE85775DEAC7}"/>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A97CBE6B-7DEC-4FBA-8B2E-19DB4503ED31}"/>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0C95F2DE-BE0E-4F52-AB17-AC9EEC362847}"/>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DB67C7A3-75B1-4639-A963-791E323FBF1F}"/>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08857EF4-E790-4543-A2DE-4B40E61D1B3C}"/>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2094945F-FD2C-4423-8C5F-28EA4838F395}"/>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F028B84F-9DB6-421D-BFF6-EB1E8B6DE43C}"/>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a:extLst>
            <a:ext uri="{FF2B5EF4-FFF2-40B4-BE49-F238E27FC236}">
              <a16:creationId xmlns:a16="http://schemas.microsoft.com/office/drawing/2014/main" id="{098BAF99-E757-4E63-B2CB-5D753E2CA5F8}"/>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7FB43D39-E073-4528-B390-AF4C1E2B617F}"/>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a:extLst>
            <a:ext uri="{FF2B5EF4-FFF2-40B4-BE49-F238E27FC236}">
              <a16:creationId xmlns:a16="http://schemas.microsoft.com/office/drawing/2014/main" id="{F93E129F-35D1-41EA-BC23-900EFA876605}"/>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91B85FB3-25BF-4710-B2EE-B23678118A5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a:extLst>
            <a:ext uri="{FF2B5EF4-FFF2-40B4-BE49-F238E27FC236}">
              <a16:creationId xmlns:a16="http://schemas.microsoft.com/office/drawing/2014/main" id="{F7C8A4C8-093F-4A46-83B5-F2CB0BC98CFF}"/>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ACCDD2A8-EC15-4D48-BD9A-1B071F206800}"/>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2" name="直線コネクタ 681">
          <a:extLst>
            <a:ext uri="{FF2B5EF4-FFF2-40B4-BE49-F238E27FC236}">
              <a16:creationId xmlns:a16="http://schemas.microsoft.com/office/drawing/2014/main" id="{7754C5D1-F3A3-4818-98EF-7014F0BF8D15}"/>
            </a:ext>
          </a:extLst>
        </xdr:cNvPr>
        <xdr:cNvCxnSpPr/>
      </xdr:nvCxnSpPr>
      <xdr:spPr>
        <a:xfrm flipV="1">
          <a:off x="19947254" y="955624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3" name="【学校施設】&#10;一人当たり面積最小値テキスト">
          <a:extLst>
            <a:ext uri="{FF2B5EF4-FFF2-40B4-BE49-F238E27FC236}">
              <a16:creationId xmlns:a16="http://schemas.microsoft.com/office/drawing/2014/main" id="{0500F71B-3155-47A0-A2BA-B2501CC2B810}"/>
            </a:ext>
          </a:extLst>
        </xdr:cNvPr>
        <xdr:cNvSpPr txBox="1"/>
      </xdr:nvSpPr>
      <xdr:spPr>
        <a:xfrm>
          <a:off x="19985990" y="109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4" name="直線コネクタ 683">
          <a:extLst>
            <a:ext uri="{FF2B5EF4-FFF2-40B4-BE49-F238E27FC236}">
              <a16:creationId xmlns:a16="http://schemas.microsoft.com/office/drawing/2014/main" id="{5A47B286-9ED4-46EE-9913-D7E2A5A7BC73}"/>
            </a:ext>
          </a:extLst>
        </xdr:cNvPr>
        <xdr:cNvCxnSpPr/>
      </xdr:nvCxnSpPr>
      <xdr:spPr>
        <a:xfrm>
          <a:off x="19885660" y="1092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5" name="【学校施設】&#10;一人当たり面積最大値テキスト">
          <a:extLst>
            <a:ext uri="{FF2B5EF4-FFF2-40B4-BE49-F238E27FC236}">
              <a16:creationId xmlns:a16="http://schemas.microsoft.com/office/drawing/2014/main" id="{4AC33100-CA2E-4155-8AE9-45A9BD048D4E}"/>
            </a:ext>
          </a:extLst>
        </xdr:cNvPr>
        <xdr:cNvSpPr txBox="1"/>
      </xdr:nvSpPr>
      <xdr:spPr>
        <a:xfrm>
          <a:off x="19985990" y="9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6" name="直線コネクタ 685">
          <a:extLst>
            <a:ext uri="{FF2B5EF4-FFF2-40B4-BE49-F238E27FC236}">
              <a16:creationId xmlns:a16="http://schemas.microsoft.com/office/drawing/2014/main" id="{7238AD04-B3F5-4457-8CB1-2D5C1E9A5855}"/>
            </a:ext>
          </a:extLst>
        </xdr:cNvPr>
        <xdr:cNvCxnSpPr/>
      </xdr:nvCxnSpPr>
      <xdr:spPr>
        <a:xfrm>
          <a:off x="19885660" y="95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7" name="【学校施設】&#10;一人当たり面積平均値テキスト">
          <a:extLst>
            <a:ext uri="{FF2B5EF4-FFF2-40B4-BE49-F238E27FC236}">
              <a16:creationId xmlns:a16="http://schemas.microsoft.com/office/drawing/2014/main" id="{4D159910-918E-4B56-B36A-4BCA8BCB5035}"/>
            </a:ext>
          </a:extLst>
        </xdr:cNvPr>
        <xdr:cNvSpPr txBox="1"/>
      </xdr:nvSpPr>
      <xdr:spPr>
        <a:xfrm>
          <a:off x="19985990" y="10641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8" name="フローチャート: 判断 687">
          <a:extLst>
            <a:ext uri="{FF2B5EF4-FFF2-40B4-BE49-F238E27FC236}">
              <a16:creationId xmlns:a16="http://schemas.microsoft.com/office/drawing/2014/main" id="{3254177A-9818-44A3-BC6D-96AF0AD80742}"/>
            </a:ext>
          </a:extLst>
        </xdr:cNvPr>
        <xdr:cNvSpPr/>
      </xdr:nvSpPr>
      <xdr:spPr>
        <a:xfrm>
          <a:off x="19904710" y="106593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9" name="フローチャート: 判断 688">
          <a:extLst>
            <a:ext uri="{FF2B5EF4-FFF2-40B4-BE49-F238E27FC236}">
              <a16:creationId xmlns:a16="http://schemas.microsoft.com/office/drawing/2014/main" id="{B8D9FB7D-5F8F-4440-9156-9771E6D92890}"/>
            </a:ext>
          </a:extLst>
        </xdr:cNvPr>
        <xdr:cNvSpPr/>
      </xdr:nvSpPr>
      <xdr:spPr>
        <a:xfrm>
          <a:off x="19161760" y="10676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90" name="フローチャート: 判断 689">
          <a:extLst>
            <a:ext uri="{FF2B5EF4-FFF2-40B4-BE49-F238E27FC236}">
              <a16:creationId xmlns:a16="http://schemas.microsoft.com/office/drawing/2014/main" id="{46EC9F21-18DC-4DF9-86B9-54106F781C22}"/>
            </a:ext>
          </a:extLst>
        </xdr:cNvPr>
        <xdr:cNvSpPr/>
      </xdr:nvSpPr>
      <xdr:spPr>
        <a:xfrm>
          <a:off x="18345150" y="106846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91" name="フローチャート: 判断 690">
          <a:extLst>
            <a:ext uri="{FF2B5EF4-FFF2-40B4-BE49-F238E27FC236}">
              <a16:creationId xmlns:a16="http://schemas.microsoft.com/office/drawing/2014/main" id="{4A655800-701F-4D20-845D-16F00BB53F6E}"/>
            </a:ext>
          </a:extLst>
        </xdr:cNvPr>
        <xdr:cNvSpPr/>
      </xdr:nvSpPr>
      <xdr:spPr>
        <a:xfrm>
          <a:off x="17547590" y="1068724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2" name="フローチャート: 判断 691">
          <a:extLst>
            <a:ext uri="{FF2B5EF4-FFF2-40B4-BE49-F238E27FC236}">
              <a16:creationId xmlns:a16="http://schemas.microsoft.com/office/drawing/2014/main" id="{0076C1C8-9A80-43E1-A774-91ADD9A204E7}"/>
            </a:ext>
          </a:extLst>
        </xdr:cNvPr>
        <xdr:cNvSpPr/>
      </xdr:nvSpPr>
      <xdr:spPr>
        <a:xfrm>
          <a:off x="16761460" y="10664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C95B357D-3B97-4EF1-A9D8-C2985CF1EA2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612E578-887B-48FB-9241-4AB105E43B0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4A0E1FA-0ED4-49E2-911E-78BCFF46DAC4}"/>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6F232374-DC8C-4678-9258-A0668C9A143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35B23DC-5023-4B94-AFE0-B3FE3A1F45D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74767</xdr:rowOff>
    </xdr:from>
    <xdr:to>
      <xdr:col>116</xdr:col>
      <xdr:colOff>114300</xdr:colOff>
      <xdr:row>58</xdr:row>
      <xdr:rowOff>4917</xdr:rowOff>
    </xdr:to>
    <xdr:sp macro="" textlink="">
      <xdr:nvSpPr>
        <xdr:cNvPr id="698" name="楕円 697">
          <a:extLst>
            <a:ext uri="{FF2B5EF4-FFF2-40B4-BE49-F238E27FC236}">
              <a16:creationId xmlns:a16="http://schemas.microsoft.com/office/drawing/2014/main" id="{8792D0BC-323E-4C44-BE46-563EA7BBE13B}"/>
            </a:ext>
          </a:extLst>
        </xdr:cNvPr>
        <xdr:cNvSpPr/>
      </xdr:nvSpPr>
      <xdr:spPr>
        <a:xfrm>
          <a:off x="19904710" y="98474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97644</xdr:rowOff>
    </xdr:from>
    <xdr:ext cx="469744" cy="259045"/>
    <xdr:sp macro="" textlink="">
      <xdr:nvSpPr>
        <xdr:cNvPr id="699" name="【学校施設】&#10;一人当たり面積該当値テキスト">
          <a:extLst>
            <a:ext uri="{FF2B5EF4-FFF2-40B4-BE49-F238E27FC236}">
              <a16:creationId xmlns:a16="http://schemas.microsoft.com/office/drawing/2014/main" id="{D9650099-73A0-462E-89BF-88A9AE34F73E}"/>
            </a:ext>
          </a:extLst>
        </xdr:cNvPr>
        <xdr:cNvSpPr txBox="1"/>
      </xdr:nvSpPr>
      <xdr:spPr>
        <a:xfrm>
          <a:off x="19985990" y="969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91422</xdr:rowOff>
    </xdr:from>
    <xdr:to>
      <xdr:col>112</xdr:col>
      <xdr:colOff>38100</xdr:colOff>
      <xdr:row>58</xdr:row>
      <xdr:rowOff>21572</xdr:rowOff>
    </xdr:to>
    <xdr:sp macro="" textlink="">
      <xdr:nvSpPr>
        <xdr:cNvPr id="700" name="楕円 699">
          <a:extLst>
            <a:ext uri="{FF2B5EF4-FFF2-40B4-BE49-F238E27FC236}">
              <a16:creationId xmlns:a16="http://schemas.microsoft.com/office/drawing/2014/main" id="{B14090E8-E4BB-4E3C-934B-573F202B8924}"/>
            </a:ext>
          </a:extLst>
        </xdr:cNvPr>
        <xdr:cNvSpPr/>
      </xdr:nvSpPr>
      <xdr:spPr>
        <a:xfrm>
          <a:off x="19161760" y="986788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125567</xdr:rowOff>
    </xdr:from>
    <xdr:to>
      <xdr:col>116</xdr:col>
      <xdr:colOff>63500</xdr:colOff>
      <xdr:row>57</xdr:row>
      <xdr:rowOff>142222</xdr:rowOff>
    </xdr:to>
    <xdr:cxnSp macro="">
      <xdr:nvCxnSpPr>
        <xdr:cNvPr id="701" name="直線コネクタ 700">
          <a:extLst>
            <a:ext uri="{FF2B5EF4-FFF2-40B4-BE49-F238E27FC236}">
              <a16:creationId xmlns:a16="http://schemas.microsoft.com/office/drawing/2014/main" id="{CF927E79-1825-40EC-907F-2212C2087F19}"/>
            </a:ext>
          </a:extLst>
        </xdr:cNvPr>
        <xdr:cNvCxnSpPr/>
      </xdr:nvCxnSpPr>
      <xdr:spPr>
        <a:xfrm flipV="1">
          <a:off x="19204940" y="9900122"/>
          <a:ext cx="74295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104158</xdr:rowOff>
    </xdr:from>
    <xdr:to>
      <xdr:col>107</xdr:col>
      <xdr:colOff>101600</xdr:colOff>
      <xdr:row>58</xdr:row>
      <xdr:rowOff>34308</xdr:rowOff>
    </xdr:to>
    <xdr:sp macro="" textlink="">
      <xdr:nvSpPr>
        <xdr:cNvPr id="702" name="楕円 701">
          <a:extLst>
            <a:ext uri="{FF2B5EF4-FFF2-40B4-BE49-F238E27FC236}">
              <a16:creationId xmlns:a16="http://schemas.microsoft.com/office/drawing/2014/main" id="{1B60AB2F-E9C7-4019-B279-D1969981C7D6}"/>
            </a:ext>
          </a:extLst>
        </xdr:cNvPr>
        <xdr:cNvSpPr/>
      </xdr:nvSpPr>
      <xdr:spPr>
        <a:xfrm>
          <a:off x="18345150" y="98749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142222</xdr:rowOff>
    </xdr:from>
    <xdr:to>
      <xdr:col>111</xdr:col>
      <xdr:colOff>177800</xdr:colOff>
      <xdr:row>57</xdr:row>
      <xdr:rowOff>154958</xdr:rowOff>
    </xdr:to>
    <xdr:cxnSp macro="">
      <xdr:nvCxnSpPr>
        <xdr:cNvPr id="703" name="直線コネクタ 702">
          <a:extLst>
            <a:ext uri="{FF2B5EF4-FFF2-40B4-BE49-F238E27FC236}">
              <a16:creationId xmlns:a16="http://schemas.microsoft.com/office/drawing/2014/main" id="{CECAB6B6-CB4A-4789-B1C2-D38F5126D2F3}"/>
            </a:ext>
          </a:extLst>
        </xdr:cNvPr>
        <xdr:cNvCxnSpPr/>
      </xdr:nvCxnSpPr>
      <xdr:spPr>
        <a:xfrm flipV="1">
          <a:off x="18399760" y="9912967"/>
          <a:ext cx="80518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98443</xdr:rowOff>
    </xdr:from>
    <xdr:to>
      <xdr:col>102</xdr:col>
      <xdr:colOff>165100</xdr:colOff>
      <xdr:row>58</xdr:row>
      <xdr:rowOff>28593</xdr:rowOff>
    </xdr:to>
    <xdr:sp macro="" textlink="">
      <xdr:nvSpPr>
        <xdr:cNvPr id="704" name="楕円 703">
          <a:extLst>
            <a:ext uri="{FF2B5EF4-FFF2-40B4-BE49-F238E27FC236}">
              <a16:creationId xmlns:a16="http://schemas.microsoft.com/office/drawing/2014/main" id="{16890728-ED9E-4175-B1F0-40C789092D78}"/>
            </a:ext>
          </a:extLst>
        </xdr:cNvPr>
        <xdr:cNvSpPr/>
      </xdr:nvSpPr>
      <xdr:spPr>
        <a:xfrm>
          <a:off x="17547590" y="986728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149243</xdr:rowOff>
    </xdr:from>
    <xdr:to>
      <xdr:col>107</xdr:col>
      <xdr:colOff>50800</xdr:colOff>
      <xdr:row>57</xdr:row>
      <xdr:rowOff>154958</xdr:rowOff>
    </xdr:to>
    <xdr:cxnSp macro="">
      <xdr:nvCxnSpPr>
        <xdr:cNvPr id="705" name="直線コネクタ 704">
          <a:extLst>
            <a:ext uri="{FF2B5EF4-FFF2-40B4-BE49-F238E27FC236}">
              <a16:creationId xmlns:a16="http://schemas.microsoft.com/office/drawing/2014/main" id="{8458AB62-A872-4C42-ACD4-40BD821A0F79}"/>
            </a:ext>
          </a:extLst>
        </xdr:cNvPr>
        <xdr:cNvCxnSpPr/>
      </xdr:nvCxnSpPr>
      <xdr:spPr>
        <a:xfrm>
          <a:off x="17602200" y="9921893"/>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115425</xdr:rowOff>
    </xdr:from>
    <xdr:to>
      <xdr:col>98</xdr:col>
      <xdr:colOff>38100</xdr:colOff>
      <xdr:row>58</xdr:row>
      <xdr:rowOff>45575</xdr:rowOff>
    </xdr:to>
    <xdr:sp macro="" textlink="">
      <xdr:nvSpPr>
        <xdr:cNvPr id="706" name="楕円 705">
          <a:extLst>
            <a:ext uri="{FF2B5EF4-FFF2-40B4-BE49-F238E27FC236}">
              <a16:creationId xmlns:a16="http://schemas.microsoft.com/office/drawing/2014/main" id="{46EF4C61-AA54-4426-A208-4CF1E817C485}"/>
            </a:ext>
          </a:extLst>
        </xdr:cNvPr>
        <xdr:cNvSpPr/>
      </xdr:nvSpPr>
      <xdr:spPr>
        <a:xfrm>
          <a:off x="16761460" y="988807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149243</xdr:rowOff>
    </xdr:from>
    <xdr:to>
      <xdr:col>102</xdr:col>
      <xdr:colOff>114300</xdr:colOff>
      <xdr:row>57</xdr:row>
      <xdr:rowOff>166225</xdr:rowOff>
    </xdr:to>
    <xdr:cxnSp macro="">
      <xdr:nvCxnSpPr>
        <xdr:cNvPr id="707" name="直線コネクタ 706">
          <a:extLst>
            <a:ext uri="{FF2B5EF4-FFF2-40B4-BE49-F238E27FC236}">
              <a16:creationId xmlns:a16="http://schemas.microsoft.com/office/drawing/2014/main" id="{2127129A-4CA0-4ED6-AF0D-F2528C9C4FA3}"/>
            </a:ext>
          </a:extLst>
        </xdr:cNvPr>
        <xdr:cNvCxnSpPr/>
      </xdr:nvCxnSpPr>
      <xdr:spPr>
        <a:xfrm flipV="1">
          <a:off x="16804640" y="9921893"/>
          <a:ext cx="79756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8" name="n_1aveValue【学校施設】&#10;一人当たり面積">
          <a:extLst>
            <a:ext uri="{FF2B5EF4-FFF2-40B4-BE49-F238E27FC236}">
              <a16:creationId xmlns:a16="http://schemas.microsoft.com/office/drawing/2014/main" id="{F1017355-0A8E-4DCC-8417-41B13AE4A1D6}"/>
            </a:ext>
          </a:extLst>
        </xdr:cNvPr>
        <xdr:cNvSpPr txBox="1"/>
      </xdr:nvSpPr>
      <xdr:spPr>
        <a:xfrm>
          <a:off x="18982132" y="107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9" name="n_2aveValue【学校施設】&#10;一人当たり面積">
          <a:extLst>
            <a:ext uri="{FF2B5EF4-FFF2-40B4-BE49-F238E27FC236}">
              <a16:creationId xmlns:a16="http://schemas.microsoft.com/office/drawing/2014/main" id="{ED264152-1E2C-4091-A4B7-78D3037D6537}"/>
            </a:ext>
          </a:extLst>
        </xdr:cNvPr>
        <xdr:cNvSpPr txBox="1"/>
      </xdr:nvSpPr>
      <xdr:spPr>
        <a:xfrm>
          <a:off x="18182032"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10" name="n_3aveValue【学校施設】&#10;一人当たり面積">
          <a:extLst>
            <a:ext uri="{FF2B5EF4-FFF2-40B4-BE49-F238E27FC236}">
              <a16:creationId xmlns:a16="http://schemas.microsoft.com/office/drawing/2014/main" id="{7DF73E84-332D-4A37-8F15-579D41CE96FD}"/>
            </a:ext>
          </a:extLst>
        </xdr:cNvPr>
        <xdr:cNvSpPr txBox="1"/>
      </xdr:nvSpPr>
      <xdr:spPr>
        <a:xfrm>
          <a:off x="17384472" y="107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11" name="n_4aveValue【学校施設】&#10;一人当たり面積">
          <a:extLst>
            <a:ext uri="{FF2B5EF4-FFF2-40B4-BE49-F238E27FC236}">
              <a16:creationId xmlns:a16="http://schemas.microsoft.com/office/drawing/2014/main" id="{43F6E7AE-3D9B-4BE3-B9FF-58E2981220E2}"/>
            </a:ext>
          </a:extLst>
        </xdr:cNvPr>
        <xdr:cNvSpPr txBox="1"/>
      </xdr:nvSpPr>
      <xdr:spPr>
        <a:xfrm>
          <a:off x="16588817" y="107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38099</xdr:rowOff>
    </xdr:from>
    <xdr:ext cx="469744" cy="259045"/>
    <xdr:sp macro="" textlink="">
      <xdr:nvSpPr>
        <xdr:cNvPr id="712" name="n_1mainValue【学校施設】&#10;一人当たり面積">
          <a:extLst>
            <a:ext uri="{FF2B5EF4-FFF2-40B4-BE49-F238E27FC236}">
              <a16:creationId xmlns:a16="http://schemas.microsoft.com/office/drawing/2014/main" id="{293126FA-2824-4131-906E-11A50C4E144F}"/>
            </a:ext>
          </a:extLst>
        </xdr:cNvPr>
        <xdr:cNvSpPr txBox="1"/>
      </xdr:nvSpPr>
      <xdr:spPr>
        <a:xfrm>
          <a:off x="18982132" y="9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50835</xdr:rowOff>
    </xdr:from>
    <xdr:ext cx="469744" cy="259045"/>
    <xdr:sp macro="" textlink="">
      <xdr:nvSpPr>
        <xdr:cNvPr id="713" name="n_2mainValue【学校施設】&#10;一人当たり面積">
          <a:extLst>
            <a:ext uri="{FF2B5EF4-FFF2-40B4-BE49-F238E27FC236}">
              <a16:creationId xmlns:a16="http://schemas.microsoft.com/office/drawing/2014/main" id="{069A28F7-F628-4BC2-8560-7F2D3011CA04}"/>
            </a:ext>
          </a:extLst>
        </xdr:cNvPr>
        <xdr:cNvSpPr txBox="1"/>
      </xdr:nvSpPr>
      <xdr:spPr>
        <a:xfrm>
          <a:off x="18182032" y="96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45120</xdr:rowOff>
    </xdr:from>
    <xdr:ext cx="469744" cy="259045"/>
    <xdr:sp macro="" textlink="">
      <xdr:nvSpPr>
        <xdr:cNvPr id="714" name="n_3mainValue【学校施設】&#10;一人当たり面積">
          <a:extLst>
            <a:ext uri="{FF2B5EF4-FFF2-40B4-BE49-F238E27FC236}">
              <a16:creationId xmlns:a16="http://schemas.microsoft.com/office/drawing/2014/main" id="{E7E08F51-B6F4-4D3E-8CC1-DEEA2698A6A8}"/>
            </a:ext>
          </a:extLst>
        </xdr:cNvPr>
        <xdr:cNvSpPr txBox="1"/>
      </xdr:nvSpPr>
      <xdr:spPr>
        <a:xfrm>
          <a:off x="17384472" y="96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62102</xdr:rowOff>
    </xdr:from>
    <xdr:ext cx="469744" cy="259045"/>
    <xdr:sp macro="" textlink="">
      <xdr:nvSpPr>
        <xdr:cNvPr id="715" name="n_4mainValue【学校施設】&#10;一人当たり面積">
          <a:extLst>
            <a:ext uri="{FF2B5EF4-FFF2-40B4-BE49-F238E27FC236}">
              <a16:creationId xmlns:a16="http://schemas.microsoft.com/office/drawing/2014/main" id="{13657DE6-A209-4E5D-9759-BC7F463C067A}"/>
            </a:ext>
          </a:extLst>
        </xdr:cNvPr>
        <xdr:cNvSpPr txBox="1"/>
      </xdr:nvSpPr>
      <xdr:spPr>
        <a:xfrm>
          <a:off x="16588817" y="96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C5E3DFA1-6FD3-49EA-A790-20525AB81B9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1B60CB79-1F1E-45EA-81B3-FA4768B0396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87631EFC-1A45-4E80-8BB1-D108A80E369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BB45B854-FFB0-422A-B283-DCB1322D295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144F5FE1-D44E-477D-B3CB-3833728741A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7A6DA421-FDA0-4031-8C2A-59BF16AB1BD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3BD4AC87-E0DD-4276-8790-585A83C6DC8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52E2D87C-7023-4931-A99D-CC499CE31918}"/>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CDE64858-430E-42DE-84F3-3A2FFED6C5D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698E67CF-2ABD-4095-A84F-363B67934ED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EACA4308-E865-4B3D-A3C7-757AA6A79C7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8247A96B-B55B-4B12-925B-122C1937E3E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3DB27B2A-E92F-4D62-A133-7E8AD047D66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7F10C176-97A2-4CDA-9831-24106199DE9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980BE3D9-B2C1-4B9B-9FCE-A06B6837CB8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BD458693-E251-4572-961A-40774D3F8DA5}"/>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E5444F27-2879-415D-BD54-16A2033C17D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89665075-82C8-48F6-9870-3E579FBFE71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AD80DC8-E374-4232-B797-762EE117FB7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BEAA7913-823C-4B5D-A5F0-7D50515A9EB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5D733EFC-192F-49BE-81EC-B54219B9D09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6A58B66D-0C13-4998-952D-4CC9DC3A681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BCB2D14A-579E-45FE-818C-6424EB6ED7F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86FDA24-E63A-47C8-A52D-3FDFC02F91E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75363933-9612-4530-AF81-2B5EDB9A788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6EDEA5E8-4F67-44E6-811C-DA6DBA2F14A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97303CA7-C353-4D5C-A512-2378A8C6787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E868BC8C-CD28-426E-9265-FFDBC56BD84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03398617-77A4-49A7-BDEA-5560AC65C1AC}"/>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4F56F1E0-E00C-43DB-9BDE-81F9AB473018}"/>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42A9EB14-10A0-46BB-A325-95DD8D4C0887}"/>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64C4B736-32D8-445E-AA7B-33A0D7EA7CF8}"/>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FD710F3-86D8-4142-A5F2-49923DFAB997}"/>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9D11216D-3D15-4D52-A5CA-6531764A0D95}"/>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0E2AFCFA-CE61-4AF0-A507-376AB66F578F}"/>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E089DD5A-1889-4870-9472-F56DDC4EA8C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CE764D0A-3D6F-494F-9724-5F713E766BC3}"/>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C3C794CC-A650-42FF-A35C-67CE3C92700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9A71C91C-5CE3-4829-B3CD-1A8C5D42FAB6}"/>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B4B2B60B-CF84-477F-84FE-7F8DC4A5702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6" name="直線コネクタ 755">
          <a:extLst>
            <a:ext uri="{FF2B5EF4-FFF2-40B4-BE49-F238E27FC236}">
              <a16:creationId xmlns:a16="http://schemas.microsoft.com/office/drawing/2014/main" id="{E57DC6F1-519F-41C5-B41B-E48C4B2DFDD8}"/>
            </a:ext>
          </a:extLst>
        </xdr:cNvPr>
        <xdr:cNvCxnSpPr/>
      </xdr:nvCxnSpPr>
      <xdr:spPr>
        <a:xfrm flipV="1">
          <a:off x="14703424" y="17133569"/>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7" name="【公民館】&#10;有形固定資産減価償却率最小値テキスト">
          <a:extLst>
            <a:ext uri="{FF2B5EF4-FFF2-40B4-BE49-F238E27FC236}">
              <a16:creationId xmlns:a16="http://schemas.microsoft.com/office/drawing/2014/main" id="{F7D2990E-0E1A-40AC-94CF-E56580823D35}"/>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8" name="直線コネクタ 757">
          <a:extLst>
            <a:ext uri="{FF2B5EF4-FFF2-40B4-BE49-F238E27FC236}">
              <a16:creationId xmlns:a16="http://schemas.microsoft.com/office/drawing/2014/main" id="{D3C9E1DE-ECFB-4812-BAF8-0BD596925D2F}"/>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9" name="【公民館】&#10;有形固定資産減価償却率最大値テキスト">
          <a:extLst>
            <a:ext uri="{FF2B5EF4-FFF2-40B4-BE49-F238E27FC236}">
              <a16:creationId xmlns:a16="http://schemas.microsoft.com/office/drawing/2014/main" id="{994357A8-ADD0-489C-91D0-EA502A6F8090}"/>
            </a:ext>
          </a:extLst>
        </xdr:cNvPr>
        <xdr:cNvSpPr txBox="1"/>
      </xdr:nvSpPr>
      <xdr:spPr>
        <a:xfrm>
          <a:off x="14742160" y="1690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0" name="直線コネクタ 759">
          <a:extLst>
            <a:ext uri="{FF2B5EF4-FFF2-40B4-BE49-F238E27FC236}">
              <a16:creationId xmlns:a16="http://schemas.microsoft.com/office/drawing/2014/main" id="{97272036-DD70-4369-8408-7E993374E73B}"/>
            </a:ext>
          </a:extLst>
        </xdr:cNvPr>
        <xdr:cNvCxnSpPr/>
      </xdr:nvCxnSpPr>
      <xdr:spPr>
        <a:xfrm>
          <a:off x="14611350" y="1713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1" name="【公民館】&#10;有形固定資産減価償却率平均値テキスト">
          <a:extLst>
            <a:ext uri="{FF2B5EF4-FFF2-40B4-BE49-F238E27FC236}">
              <a16:creationId xmlns:a16="http://schemas.microsoft.com/office/drawing/2014/main" id="{D729CC5A-91FD-4FED-8C14-1D4673D934CA}"/>
            </a:ext>
          </a:extLst>
        </xdr:cNvPr>
        <xdr:cNvSpPr txBox="1"/>
      </xdr:nvSpPr>
      <xdr:spPr>
        <a:xfrm>
          <a:off x="14742160" y="17781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2" name="フローチャート: 判断 761">
          <a:extLst>
            <a:ext uri="{FF2B5EF4-FFF2-40B4-BE49-F238E27FC236}">
              <a16:creationId xmlns:a16="http://schemas.microsoft.com/office/drawing/2014/main" id="{C9DA7555-ECF3-41A4-8AE3-43873B792697}"/>
            </a:ext>
          </a:extLst>
        </xdr:cNvPr>
        <xdr:cNvSpPr/>
      </xdr:nvSpPr>
      <xdr:spPr>
        <a:xfrm>
          <a:off x="14649450" y="179247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3" name="フローチャート: 判断 762">
          <a:extLst>
            <a:ext uri="{FF2B5EF4-FFF2-40B4-BE49-F238E27FC236}">
              <a16:creationId xmlns:a16="http://schemas.microsoft.com/office/drawing/2014/main" id="{F90CC22E-1B4A-494E-96F3-A5EF91BED3BE}"/>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4" name="フローチャート: 判断 763">
          <a:extLst>
            <a:ext uri="{FF2B5EF4-FFF2-40B4-BE49-F238E27FC236}">
              <a16:creationId xmlns:a16="http://schemas.microsoft.com/office/drawing/2014/main" id="{C7E93BC6-0065-4D27-8A29-F66C84EF837C}"/>
            </a:ext>
          </a:extLst>
        </xdr:cNvPr>
        <xdr:cNvSpPr/>
      </xdr:nvSpPr>
      <xdr:spPr>
        <a:xfrm>
          <a:off x="13089890" y="17955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5" name="フローチャート: 判断 764">
          <a:extLst>
            <a:ext uri="{FF2B5EF4-FFF2-40B4-BE49-F238E27FC236}">
              <a16:creationId xmlns:a16="http://schemas.microsoft.com/office/drawing/2014/main" id="{295B278D-238E-4801-BD71-946FE12165FD}"/>
            </a:ext>
          </a:extLst>
        </xdr:cNvPr>
        <xdr:cNvSpPr/>
      </xdr:nvSpPr>
      <xdr:spPr>
        <a:xfrm>
          <a:off x="12303760" y="179362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6" name="フローチャート: 判断 765">
          <a:extLst>
            <a:ext uri="{FF2B5EF4-FFF2-40B4-BE49-F238E27FC236}">
              <a16:creationId xmlns:a16="http://schemas.microsoft.com/office/drawing/2014/main" id="{B2C99F61-9C41-40D6-AD77-F0E880C2C0AC}"/>
            </a:ext>
          </a:extLst>
        </xdr:cNvPr>
        <xdr:cNvSpPr/>
      </xdr:nvSpPr>
      <xdr:spPr>
        <a:xfrm>
          <a:off x="11487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DB127AB5-46D1-405B-A212-49BCDD459F93}"/>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70B64110-6E3E-40BA-9EF1-8E7D5AE13EF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FBA6232F-7F12-4E36-924C-344FB14EC91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8591F9F-EF74-4D5E-A322-B6219CD15F2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8D2B163-D1BF-48FC-9B8B-DCBB8E5636A6}"/>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772" name="楕円 771">
          <a:extLst>
            <a:ext uri="{FF2B5EF4-FFF2-40B4-BE49-F238E27FC236}">
              <a16:creationId xmlns:a16="http://schemas.microsoft.com/office/drawing/2014/main" id="{5C55DEAE-35CC-4EC0-8A2D-344738D88C76}"/>
            </a:ext>
          </a:extLst>
        </xdr:cNvPr>
        <xdr:cNvSpPr/>
      </xdr:nvSpPr>
      <xdr:spPr>
        <a:xfrm>
          <a:off x="14649450" y="1813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773" name="【公民館】&#10;有形固定資産減価償却率該当値テキスト">
          <a:extLst>
            <a:ext uri="{FF2B5EF4-FFF2-40B4-BE49-F238E27FC236}">
              <a16:creationId xmlns:a16="http://schemas.microsoft.com/office/drawing/2014/main" id="{E9F36C27-DD18-45F6-AE61-C7B80C7CF1E2}"/>
            </a:ext>
          </a:extLst>
        </xdr:cNvPr>
        <xdr:cNvSpPr txBox="1"/>
      </xdr:nvSpPr>
      <xdr:spPr>
        <a:xfrm>
          <a:off x="1474216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774" name="楕円 773">
          <a:extLst>
            <a:ext uri="{FF2B5EF4-FFF2-40B4-BE49-F238E27FC236}">
              <a16:creationId xmlns:a16="http://schemas.microsoft.com/office/drawing/2014/main" id="{EB22B045-0523-4CA9-A025-14F6C006B052}"/>
            </a:ext>
          </a:extLst>
        </xdr:cNvPr>
        <xdr:cNvSpPr/>
      </xdr:nvSpPr>
      <xdr:spPr>
        <a:xfrm>
          <a:off x="13887450" y="18103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154305</xdr:rowOff>
    </xdr:from>
    <xdr:to>
      <xdr:col>85</xdr:col>
      <xdr:colOff>127000</xdr:colOff>
      <xdr:row>106</xdr:row>
      <xdr:rowOff>19050</xdr:rowOff>
    </xdr:to>
    <xdr:cxnSp macro="">
      <xdr:nvCxnSpPr>
        <xdr:cNvPr id="775" name="直線コネクタ 774">
          <a:extLst>
            <a:ext uri="{FF2B5EF4-FFF2-40B4-BE49-F238E27FC236}">
              <a16:creationId xmlns:a16="http://schemas.microsoft.com/office/drawing/2014/main" id="{45A016AD-08EF-4766-98AF-19C2588E319F}"/>
            </a:ext>
          </a:extLst>
        </xdr:cNvPr>
        <xdr:cNvCxnSpPr/>
      </xdr:nvCxnSpPr>
      <xdr:spPr>
        <a:xfrm>
          <a:off x="13942060" y="1815655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776" name="楕円 775">
          <a:extLst>
            <a:ext uri="{FF2B5EF4-FFF2-40B4-BE49-F238E27FC236}">
              <a16:creationId xmlns:a16="http://schemas.microsoft.com/office/drawing/2014/main" id="{A89A1D1B-BF3C-4744-8ACB-E2B89CD375AA}"/>
            </a:ext>
          </a:extLst>
        </xdr:cNvPr>
        <xdr:cNvSpPr/>
      </xdr:nvSpPr>
      <xdr:spPr>
        <a:xfrm>
          <a:off x="13089890" y="1805812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154305</xdr:rowOff>
    </xdr:to>
    <xdr:cxnSp macro="">
      <xdr:nvCxnSpPr>
        <xdr:cNvPr id="777" name="直線コネクタ 776">
          <a:extLst>
            <a:ext uri="{FF2B5EF4-FFF2-40B4-BE49-F238E27FC236}">
              <a16:creationId xmlns:a16="http://schemas.microsoft.com/office/drawing/2014/main" id="{A3DFE264-4C7D-48FB-AF7D-2F2D2C28794B}"/>
            </a:ext>
          </a:extLst>
        </xdr:cNvPr>
        <xdr:cNvCxnSpPr/>
      </xdr:nvCxnSpPr>
      <xdr:spPr>
        <a:xfrm>
          <a:off x="13144500" y="18110834"/>
          <a:ext cx="7975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19686</xdr:rowOff>
    </xdr:from>
    <xdr:to>
      <xdr:col>72</xdr:col>
      <xdr:colOff>38100</xdr:colOff>
      <xdr:row>105</xdr:row>
      <xdr:rowOff>121286</xdr:rowOff>
    </xdr:to>
    <xdr:sp macro="" textlink="">
      <xdr:nvSpPr>
        <xdr:cNvPr id="778" name="楕円 777">
          <a:extLst>
            <a:ext uri="{FF2B5EF4-FFF2-40B4-BE49-F238E27FC236}">
              <a16:creationId xmlns:a16="http://schemas.microsoft.com/office/drawing/2014/main" id="{9E3878E2-5746-4249-8581-3B6ABA9FC07E}"/>
            </a:ext>
          </a:extLst>
        </xdr:cNvPr>
        <xdr:cNvSpPr/>
      </xdr:nvSpPr>
      <xdr:spPr>
        <a:xfrm>
          <a:off x="12303760" y="1801812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110489</xdr:rowOff>
    </xdr:to>
    <xdr:cxnSp macro="">
      <xdr:nvCxnSpPr>
        <xdr:cNvPr id="779" name="直線コネクタ 778">
          <a:extLst>
            <a:ext uri="{FF2B5EF4-FFF2-40B4-BE49-F238E27FC236}">
              <a16:creationId xmlns:a16="http://schemas.microsoft.com/office/drawing/2014/main" id="{5B2DA383-CD2F-4D65-A77E-DEC676FBC385}"/>
            </a:ext>
          </a:extLst>
        </xdr:cNvPr>
        <xdr:cNvCxnSpPr/>
      </xdr:nvCxnSpPr>
      <xdr:spPr>
        <a:xfrm>
          <a:off x="12346940" y="18070831"/>
          <a:ext cx="7975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154939</xdr:rowOff>
    </xdr:from>
    <xdr:to>
      <xdr:col>67</xdr:col>
      <xdr:colOff>101600</xdr:colOff>
      <xdr:row>105</xdr:row>
      <xdr:rowOff>85089</xdr:rowOff>
    </xdr:to>
    <xdr:sp macro="" textlink="">
      <xdr:nvSpPr>
        <xdr:cNvPr id="780" name="楕円 779">
          <a:extLst>
            <a:ext uri="{FF2B5EF4-FFF2-40B4-BE49-F238E27FC236}">
              <a16:creationId xmlns:a16="http://schemas.microsoft.com/office/drawing/2014/main" id="{3F9D6A8C-241A-468C-966D-BD26F94E25F4}"/>
            </a:ext>
          </a:extLst>
        </xdr:cNvPr>
        <xdr:cNvSpPr/>
      </xdr:nvSpPr>
      <xdr:spPr>
        <a:xfrm>
          <a:off x="11487150" y="179857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105</xdr:row>
      <xdr:rowOff>70486</xdr:rowOff>
    </xdr:to>
    <xdr:cxnSp macro="">
      <xdr:nvCxnSpPr>
        <xdr:cNvPr id="781" name="直線コネクタ 780">
          <a:extLst>
            <a:ext uri="{FF2B5EF4-FFF2-40B4-BE49-F238E27FC236}">
              <a16:creationId xmlns:a16="http://schemas.microsoft.com/office/drawing/2014/main" id="{C3C98F99-CF33-4F33-A46A-D15EF23F55FD}"/>
            </a:ext>
          </a:extLst>
        </xdr:cNvPr>
        <xdr:cNvCxnSpPr/>
      </xdr:nvCxnSpPr>
      <xdr:spPr>
        <a:xfrm>
          <a:off x="11541760" y="18034634"/>
          <a:ext cx="80518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2" name="n_1aveValue【公民館】&#10;有形固定資産減価償却率">
          <a:extLst>
            <a:ext uri="{FF2B5EF4-FFF2-40B4-BE49-F238E27FC236}">
              <a16:creationId xmlns:a16="http://schemas.microsoft.com/office/drawing/2014/main" id="{185CB31F-8DBB-4003-8974-3FA07BB9AA10}"/>
            </a:ext>
          </a:extLst>
        </xdr:cNvPr>
        <xdr:cNvSpPr txBox="1"/>
      </xdr:nvSpPr>
      <xdr:spPr>
        <a:xfrm>
          <a:off x="1373823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3" name="n_2aveValue【公民館】&#10;有形固定資産減価償却率">
          <a:extLst>
            <a:ext uri="{FF2B5EF4-FFF2-40B4-BE49-F238E27FC236}">
              <a16:creationId xmlns:a16="http://schemas.microsoft.com/office/drawing/2014/main" id="{9A410E91-09C9-4B21-9803-BD6E8FAA016E}"/>
            </a:ext>
          </a:extLst>
        </xdr:cNvPr>
        <xdr:cNvSpPr txBox="1"/>
      </xdr:nvSpPr>
      <xdr:spPr>
        <a:xfrm>
          <a:off x="1295718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4" name="n_3aveValue【公民館】&#10;有形固定資産減価償却率">
          <a:extLst>
            <a:ext uri="{FF2B5EF4-FFF2-40B4-BE49-F238E27FC236}">
              <a16:creationId xmlns:a16="http://schemas.microsoft.com/office/drawing/2014/main" id="{1BCB276A-5F91-4E11-9CD4-86D5C426004E}"/>
            </a:ext>
          </a:extLst>
        </xdr:cNvPr>
        <xdr:cNvSpPr txBox="1"/>
      </xdr:nvSpPr>
      <xdr:spPr>
        <a:xfrm>
          <a:off x="12171054" y="177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5" name="n_4aveValue【公民館】&#10;有形固定資産減価償却率">
          <a:extLst>
            <a:ext uri="{FF2B5EF4-FFF2-40B4-BE49-F238E27FC236}">
              <a16:creationId xmlns:a16="http://schemas.microsoft.com/office/drawing/2014/main" id="{FA9E315E-3B38-4473-8F86-693E9546416A}"/>
            </a:ext>
          </a:extLst>
        </xdr:cNvPr>
        <xdr:cNvSpPr txBox="1"/>
      </xdr:nvSpPr>
      <xdr:spPr>
        <a:xfrm>
          <a:off x="11354444" y="1771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786" name="n_1mainValue【公民館】&#10;有形固定資産減価償却率">
          <a:extLst>
            <a:ext uri="{FF2B5EF4-FFF2-40B4-BE49-F238E27FC236}">
              <a16:creationId xmlns:a16="http://schemas.microsoft.com/office/drawing/2014/main" id="{3EA72D42-3A46-49F6-806B-085625B6CCE1}"/>
            </a:ext>
          </a:extLst>
        </xdr:cNvPr>
        <xdr:cNvSpPr txBox="1"/>
      </xdr:nvSpPr>
      <xdr:spPr>
        <a:xfrm>
          <a:off x="1373823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787" name="n_2mainValue【公民館】&#10;有形固定資産減価償却率">
          <a:extLst>
            <a:ext uri="{FF2B5EF4-FFF2-40B4-BE49-F238E27FC236}">
              <a16:creationId xmlns:a16="http://schemas.microsoft.com/office/drawing/2014/main" id="{0194AF27-F09F-456C-9A4A-C9ED706728E3}"/>
            </a:ext>
          </a:extLst>
        </xdr:cNvPr>
        <xdr:cNvSpPr txBox="1"/>
      </xdr:nvSpPr>
      <xdr:spPr>
        <a:xfrm>
          <a:off x="1295718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788" name="n_3mainValue【公民館】&#10;有形固定資産減価償却率">
          <a:extLst>
            <a:ext uri="{FF2B5EF4-FFF2-40B4-BE49-F238E27FC236}">
              <a16:creationId xmlns:a16="http://schemas.microsoft.com/office/drawing/2014/main" id="{635E8E9E-EF74-456D-B645-F95EFDFBE5A4}"/>
            </a:ext>
          </a:extLst>
        </xdr:cNvPr>
        <xdr:cNvSpPr txBox="1"/>
      </xdr:nvSpPr>
      <xdr:spPr>
        <a:xfrm>
          <a:off x="1217105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76216</xdr:rowOff>
    </xdr:from>
    <xdr:ext cx="405111" cy="259045"/>
    <xdr:sp macro="" textlink="">
      <xdr:nvSpPr>
        <xdr:cNvPr id="789" name="n_4mainValue【公民館】&#10;有形固定資産減価償却率">
          <a:extLst>
            <a:ext uri="{FF2B5EF4-FFF2-40B4-BE49-F238E27FC236}">
              <a16:creationId xmlns:a16="http://schemas.microsoft.com/office/drawing/2014/main" id="{328C93D0-DACC-42CE-9810-8B8B6A61D7D3}"/>
            </a:ext>
          </a:extLst>
        </xdr:cNvPr>
        <xdr:cNvSpPr txBox="1"/>
      </xdr:nvSpPr>
      <xdr:spPr>
        <a:xfrm>
          <a:off x="113544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B869D9F2-8896-435A-9350-82D3FADB193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F4C68F3E-0596-41D8-B197-5C15145FA17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46851830-7EED-4C22-970D-67E91F01AD2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E4B763F7-A54B-46B0-88C8-7345119AB519}"/>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88A0C985-A6CE-4112-ACF3-27BE3CF2AB4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216354F5-A93C-4947-B459-EBBA9729FDE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715783C3-453F-441C-9366-BCDF04B13B8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72001FF9-0384-46C2-A9A8-F725614BA2B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404C372A-C867-45FC-AC23-05A93C670A7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C8DE6BE-447A-4D41-987D-72FDF56C153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a:extLst>
            <a:ext uri="{FF2B5EF4-FFF2-40B4-BE49-F238E27FC236}">
              <a16:creationId xmlns:a16="http://schemas.microsoft.com/office/drawing/2014/main" id="{357B913B-A595-4D7E-AD5D-02AD1C1CF45A}"/>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A378CDD0-A661-477C-9716-FFD735971ED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a:extLst>
            <a:ext uri="{FF2B5EF4-FFF2-40B4-BE49-F238E27FC236}">
              <a16:creationId xmlns:a16="http://schemas.microsoft.com/office/drawing/2014/main" id="{511AB2A1-7CC1-433C-9396-D8EDEA20DAA1}"/>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a:extLst>
            <a:ext uri="{FF2B5EF4-FFF2-40B4-BE49-F238E27FC236}">
              <a16:creationId xmlns:a16="http://schemas.microsoft.com/office/drawing/2014/main" id="{4341020F-7C8D-4ABF-8E6F-BC4E32ACE85A}"/>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a:extLst>
            <a:ext uri="{FF2B5EF4-FFF2-40B4-BE49-F238E27FC236}">
              <a16:creationId xmlns:a16="http://schemas.microsoft.com/office/drawing/2014/main" id="{4CC9C3E2-AF1C-48F5-AF05-AB4835430D50}"/>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a:extLst>
            <a:ext uri="{FF2B5EF4-FFF2-40B4-BE49-F238E27FC236}">
              <a16:creationId xmlns:a16="http://schemas.microsoft.com/office/drawing/2014/main" id="{AFDAB9C0-1259-4C1E-A4C3-420E4C33CE87}"/>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a:extLst>
            <a:ext uri="{FF2B5EF4-FFF2-40B4-BE49-F238E27FC236}">
              <a16:creationId xmlns:a16="http://schemas.microsoft.com/office/drawing/2014/main" id="{0A568EE5-854C-4D83-BB19-8D18475037A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a:extLst>
            <a:ext uri="{FF2B5EF4-FFF2-40B4-BE49-F238E27FC236}">
              <a16:creationId xmlns:a16="http://schemas.microsoft.com/office/drawing/2014/main" id="{5BD3C288-DA13-440F-8EC1-8ACA296E8D18}"/>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a:extLst>
            <a:ext uri="{FF2B5EF4-FFF2-40B4-BE49-F238E27FC236}">
              <a16:creationId xmlns:a16="http://schemas.microsoft.com/office/drawing/2014/main" id="{FB13F629-1CDA-4C64-8104-D738E25D221B}"/>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a:extLst>
            <a:ext uri="{FF2B5EF4-FFF2-40B4-BE49-F238E27FC236}">
              <a16:creationId xmlns:a16="http://schemas.microsoft.com/office/drawing/2014/main" id="{E03A7A3D-03CC-4032-920F-FD61FF6AF60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a:extLst>
            <a:ext uri="{FF2B5EF4-FFF2-40B4-BE49-F238E27FC236}">
              <a16:creationId xmlns:a16="http://schemas.microsoft.com/office/drawing/2014/main" id="{7A7ED9A4-16B8-45CB-8449-0FCABB2AA0C6}"/>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a:extLst>
            <a:ext uri="{FF2B5EF4-FFF2-40B4-BE49-F238E27FC236}">
              <a16:creationId xmlns:a16="http://schemas.microsoft.com/office/drawing/2014/main" id="{10413645-940B-4EF8-992C-48690F1CB4D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22D32A68-4FD6-465C-815D-9CE3A1F6923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431B75F-A920-4466-BAA6-E27CA5C0134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352C99B-F903-4ED4-84EA-DBC05683FE9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5" name="直線コネクタ 814">
          <a:extLst>
            <a:ext uri="{FF2B5EF4-FFF2-40B4-BE49-F238E27FC236}">
              <a16:creationId xmlns:a16="http://schemas.microsoft.com/office/drawing/2014/main" id="{832C437F-8566-4432-A7BB-665B0F05318E}"/>
            </a:ext>
          </a:extLst>
        </xdr:cNvPr>
        <xdr:cNvCxnSpPr/>
      </xdr:nvCxnSpPr>
      <xdr:spPr>
        <a:xfrm flipV="1">
          <a:off x="19947254" y="17125406"/>
          <a:ext cx="0" cy="15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6" name="【公民館】&#10;一人当たり面積最小値テキスト">
          <a:extLst>
            <a:ext uri="{FF2B5EF4-FFF2-40B4-BE49-F238E27FC236}">
              <a16:creationId xmlns:a16="http://schemas.microsoft.com/office/drawing/2014/main" id="{873348F7-02B8-4948-A901-5555E5B930BE}"/>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7" name="直線コネクタ 816">
          <a:extLst>
            <a:ext uri="{FF2B5EF4-FFF2-40B4-BE49-F238E27FC236}">
              <a16:creationId xmlns:a16="http://schemas.microsoft.com/office/drawing/2014/main" id="{63D23D71-3B29-4543-B1D3-449F738F72FC}"/>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8" name="【公民館】&#10;一人当たり面積最大値テキスト">
          <a:extLst>
            <a:ext uri="{FF2B5EF4-FFF2-40B4-BE49-F238E27FC236}">
              <a16:creationId xmlns:a16="http://schemas.microsoft.com/office/drawing/2014/main" id="{49EA2373-ABF2-413E-A9F4-478A6C90A3FC}"/>
            </a:ext>
          </a:extLst>
        </xdr:cNvPr>
        <xdr:cNvSpPr txBox="1"/>
      </xdr:nvSpPr>
      <xdr:spPr>
        <a:xfrm>
          <a:off x="19985990" y="168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9" name="直線コネクタ 818">
          <a:extLst>
            <a:ext uri="{FF2B5EF4-FFF2-40B4-BE49-F238E27FC236}">
              <a16:creationId xmlns:a16="http://schemas.microsoft.com/office/drawing/2014/main" id="{8819A6D1-EC9F-412C-8E59-23EBBBA805C2}"/>
            </a:ext>
          </a:extLst>
        </xdr:cNvPr>
        <xdr:cNvCxnSpPr/>
      </xdr:nvCxnSpPr>
      <xdr:spPr>
        <a:xfrm>
          <a:off x="19885660" y="17125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0" name="【公民館】&#10;一人当たり面積平均値テキスト">
          <a:extLst>
            <a:ext uri="{FF2B5EF4-FFF2-40B4-BE49-F238E27FC236}">
              <a16:creationId xmlns:a16="http://schemas.microsoft.com/office/drawing/2014/main" id="{04FC7D71-7E68-4B28-BE8B-4AE5A9D0496E}"/>
            </a:ext>
          </a:extLst>
        </xdr:cNvPr>
        <xdr:cNvSpPr txBox="1"/>
      </xdr:nvSpPr>
      <xdr:spPr>
        <a:xfrm>
          <a:off x="19985990" y="1841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1" name="フローチャート: 判断 820">
          <a:extLst>
            <a:ext uri="{FF2B5EF4-FFF2-40B4-BE49-F238E27FC236}">
              <a16:creationId xmlns:a16="http://schemas.microsoft.com/office/drawing/2014/main" id="{02BB4929-EE80-462E-9E55-BC1EB886B3D1}"/>
            </a:ext>
          </a:extLst>
        </xdr:cNvPr>
        <xdr:cNvSpPr/>
      </xdr:nvSpPr>
      <xdr:spPr>
        <a:xfrm>
          <a:off x="19904710" y="184423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2" name="フローチャート: 判断 821">
          <a:extLst>
            <a:ext uri="{FF2B5EF4-FFF2-40B4-BE49-F238E27FC236}">
              <a16:creationId xmlns:a16="http://schemas.microsoft.com/office/drawing/2014/main" id="{5B1D8EC9-BE14-44F3-B45C-5F6B8014EC11}"/>
            </a:ext>
          </a:extLst>
        </xdr:cNvPr>
        <xdr:cNvSpPr/>
      </xdr:nvSpPr>
      <xdr:spPr>
        <a:xfrm>
          <a:off x="19161760" y="18438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3" name="フローチャート: 判断 822">
          <a:extLst>
            <a:ext uri="{FF2B5EF4-FFF2-40B4-BE49-F238E27FC236}">
              <a16:creationId xmlns:a16="http://schemas.microsoft.com/office/drawing/2014/main" id="{96644CE1-A0D4-4087-9E11-B0F9EA954ADA}"/>
            </a:ext>
          </a:extLst>
        </xdr:cNvPr>
        <xdr:cNvSpPr/>
      </xdr:nvSpPr>
      <xdr:spPr>
        <a:xfrm>
          <a:off x="18345150" y="18440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4" name="フローチャート: 判断 823">
          <a:extLst>
            <a:ext uri="{FF2B5EF4-FFF2-40B4-BE49-F238E27FC236}">
              <a16:creationId xmlns:a16="http://schemas.microsoft.com/office/drawing/2014/main" id="{115C2567-67A2-4B15-BCE8-F27CE0792D9C}"/>
            </a:ext>
          </a:extLst>
        </xdr:cNvPr>
        <xdr:cNvSpPr/>
      </xdr:nvSpPr>
      <xdr:spPr>
        <a:xfrm>
          <a:off x="17547590" y="18438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5" name="フローチャート: 判断 824">
          <a:extLst>
            <a:ext uri="{FF2B5EF4-FFF2-40B4-BE49-F238E27FC236}">
              <a16:creationId xmlns:a16="http://schemas.microsoft.com/office/drawing/2014/main" id="{B7FC4F94-5632-4B0A-ADA1-66AEEA4BD526}"/>
            </a:ext>
          </a:extLst>
        </xdr:cNvPr>
        <xdr:cNvSpPr/>
      </xdr:nvSpPr>
      <xdr:spPr>
        <a:xfrm>
          <a:off x="16761460" y="18439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78FE65E-1D9A-4C6F-BD5E-7D60A94C297E}"/>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D51255E-FE9C-4858-AE7D-9654958F9BE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8938E33-DC33-4514-9D17-18872062F7E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463B1D7-262D-41F7-8D59-62F22BFC20B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8636060-326A-45DF-B7FF-A5BB4E95E1D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831" name="楕円 830">
          <a:extLst>
            <a:ext uri="{FF2B5EF4-FFF2-40B4-BE49-F238E27FC236}">
              <a16:creationId xmlns:a16="http://schemas.microsoft.com/office/drawing/2014/main" id="{969027ED-55FE-4DB2-BC6F-4DDBB30AC3B5}"/>
            </a:ext>
          </a:extLst>
        </xdr:cNvPr>
        <xdr:cNvSpPr/>
      </xdr:nvSpPr>
      <xdr:spPr>
        <a:xfrm>
          <a:off x="19904710" y="184369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110870</xdr:rowOff>
    </xdr:from>
    <xdr:ext cx="469744" cy="259045"/>
    <xdr:sp macro="" textlink="">
      <xdr:nvSpPr>
        <xdr:cNvPr id="832" name="【公民館】&#10;一人当たり面積該当値テキスト">
          <a:extLst>
            <a:ext uri="{FF2B5EF4-FFF2-40B4-BE49-F238E27FC236}">
              <a16:creationId xmlns:a16="http://schemas.microsoft.com/office/drawing/2014/main" id="{AAB2E4A1-D0DB-474B-B6F6-01E957807797}"/>
            </a:ext>
          </a:extLst>
        </xdr:cNvPr>
        <xdr:cNvSpPr txBox="1"/>
      </xdr:nvSpPr>
      <xdr:spPr>
        <a:xfrm>
          <a:off x="19985990"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91258</xdr:rowOff>
    </xdr:from>
    <xdr:to>
      <xdr:col>112</xdr:col>
      <xdr:colOff>38100</xdr:colOff>
      <xdr:row>108</xdr:row>
      <xdr:rowOff>21408</xdr:rowOff>
    </xdr:to>
    <xdr:sp macro="" textlink="">
      <xdr:nvSpPr>
        <xdr:cNvPr id="833" name="楕円 832">
          <a:extLst>
            <a:ext uri="{FF2B5EF4-FFF2-40B4-BE49-F238E27FC236}">
              <a16:creationId xmlns:a16="http://schemas.microsoft.com/office/drawing/2014/main" id="{3B5C06F0-D8B7-4A55-92B5-EE37292BA521}"/>
            </a:ext>
          </a:extLst>
        </xdr:cNvPr>
        <xdr:cNvSpPr/>
      </xdr:nvSpPr>
      <xdr:spPr>
        <a:xfrm>
          <a:off x="19161760" y="184402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138793</xdr:rowOff>
    </xdr:from>
    <xdr:to>
      <xdr:col>116</xdr:col>
      <xdr:colOff>63500</xdr:colOff>
      <xdr:row>107</xdr:row>
      <xdr:rowOff>142058</xdr:rowOff>
    </xdr:to>
    <xdr:cxnSp macro="">
      <xdr:nvCxnSpPr>
        <xdr:cNvPr id="834" name="直線コネクタ 833">
          <a:extLst>
            <a:ext uri="{FF2B5EF4-FFF2-40B4-BE49-F238E27FC236}">
              <a16:creationId xmlns:a16="http://schemas.microsoft.com/office/drawing/2014/main" id="{67764CA6-01BA-401A-8323-AF5A2A66471C}"/>
            </a:ext>
          </a:extLst>
        </xdr:cNvPr>
        <xdr:cNvCxnSpPr/>
      </xdr:nvCxnSpPr>
      <xdr:spPr>
        <a:xfrm flipV="1">
          <a:off x="19204940" y="18480133"/>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94524</xdr:rowOff>
    </xdr:from>
    <xdr:to>
      <xdr:col>107</xdr:col>
      <xdr:colOff>101600</xdr:colOff>
      <xdr:row>108</xdr:row>
      <xdr:rowOff>24674</xdr:rowOff>
    </xdr:to>
    <xdr:sp macro="" textlink="">
      <xdr:nvSpPr>
        <xdr:cNvPr id="835" name="楕円 834">
          <a:extLst>
            <a:ext uri="{FF2B5EF4-FFF2-40B4-BE49-F238E27FC236}">
              <a16:creationId xmlns:a16="http://schemas.microsoft.com/office/drawing/2014/main" id="{EE8C998E-8523-4E85-B684-27B001BA4E5F}"/>
            </a:ext>
          </a:extLst>
        </xdr:cNvPr>
        <xdr:cNvSpPr/>
      </xdr:nvSpPr>
      <xdr:spPr>
        <a:xfrm>
          <a:off x="18345150" y="184434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142058</xdr:rowOff>
    </xdr:from>
    <xdr:to>
      <xdr:col>111</xdr:col>
      <xdr:colOff>177800</xdr:colOff>
      <xdr:row>107</xdr:row>
      <xdr:rowOff>145324</xdr:rowOff>
    </xdr:to>
    <xdr:cxnSp macro="">
      <xdr:nvCxnSpPr>
        <xdr:cNvPr id="836" name="直線コネクタ 835">
          <a:extLst>
            <a:ext uri="{FF2B5EF4-FFF2-40B4-BE49-F238E27FC236}">
              <a16:creationId xmlns:a16="http://schemas.microsoft.com/office/drawing/2014/main" id="{210341A7-E921-4FFE-AA50-1C5DF7D725F0}"/>
            </a:ext>
          </a:extLst>
        </xdr:cNvPr>
        <xdr:cNvCxnSpPr/>
      </xdr:nvCxnSpPr>
      <xdr:spPr>
        <a:xfrm flipV="1">
          <a:off x="18399760" y="18485303"/>
          <a:ext cx="80518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37" name="楕円 836">
          <a:extLst>
            <a:ext uri="{FF2B5EF4-FFF2-40B4-BE49-F238E27FC236}">
              <a16:creationId xmlns:a16="http://schemas.microsoft.com/office/drawing/2014/main" id="{2A96D233-B2CD-4429-9B14-87D887BC3473}"/>
            </a:ext>
          </a:extLst>
        </xdr:cNvPr>
        <xdr:cNvSpPr/>
      </xdr:nvSpPr>
      <xdr:spPr>
        <a:xfrm>
          <a:off x="17547590" y="184380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145324</xdr:rowOff>
    </xdr:from>
    <xdr:to>
      <xdr:col>107</xdr:col>
      <xdr:colOff>50800</xdr:colOff>
      <xdr:row>107</xdr:row>
      <xdr:rowOff>147501</xdr:rowOff>
    </xdr:to>
    <xdr:cxnSp macro="">
      <xdr:nvCxnSpPr>
        <xdr:cNvPr id="838" name="直線コネクタ 837">
          <a:extLst>
            <a:ext uri="{FF2B5EF4-FFF2-40B4-BE49-F238E27FC236}">
              <a16:creationId xmlns:a16="http://schemas.microsoft.com/office/drawing/2014/main" id="{7B4272B3-FE76-4297-8711-2FD8C961C486}"/>
            </a:ext>
          </a:extLst>
        </xdr:cNvPr>
        <xdr:cNvCxnSpPr/>
      </xdr:nvCxnSpPr>
      <xdr:spPr>
        <a:xfrm flipV="1">
          <a:off x="17602200" y="18488569"/>
          <a:ext cx="79756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99968</xdr:rowOff>
    </xdr:from>
    <xdr:to>
      <xdr:col>98</xdr:col>
      <xdr:colOff>38100</xdr:colOff>
      <xdr:row>108</xdr:row>
      <xdr:rowOff>30118</xdr:rowOff>
    </xdr:to>
    <xdr:sp macro="" textlink="">
      <xdr:nvSpPr>
        <xdr:cNvPr id="839" name="楕円 838">
          <a:extLst>
            <a:ext uri="{FF2B5EF4-FFF2-40B4-BE49-F238E27FC236}">
              <a16:creationId xmlns:a16="http://schemas.microsoft.com/office/drawing/2014/main" id="{90FCA792-77C7-43EC-9361-67782F1986C3}"/>
            </a:ext>
          </a:extLst>
        </xdr:cNvPr>
        <xdr:cNvSpPr/>
      </xdr:nvSpPr>
      <xdr:spPr>
        <a:xfrm>
          <a:off x="16761460" y="1844130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147501</xdr:rowOff>
    </xdr:from>
    <xdr:to>
      <xdr:col>102</xdr:col>
      <xdr:colOff>114300</xdr:colOff>
      <xdr:row>107</xdr:row>
      <xdr:rowOff>150768</xdr:rowOff>
    </xdr:to>
    <xdr:cxnSp macro="">
      <xdr:nvCxnSpPr>
        <xdr:cNvPr id="840" name="直線コネクタ 839">
          <a:extLst>
            <a:ext uri="{FF2B5EF4-FFF2-40B4-BE49-F238E27FC236}">
              <a16:creationId xmlns:a16="http://schemas.microsoft.com/office/drawing/2014/main" id="{4B5159B4-1602-495C-9D67-4D307B7BD1BE}"/>
            </a:ext>
          </a:extLst>
        </xdr:cNvPr>
        <xdr:cNvCxnSpPr/>
      </xdr:nvCxnSpPr>
      <xdr:spPr>
        <a:xfrm flipV="1">
          <a:off x="16804640" y="18490746"/>
          <a:ext cx="79756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1" name="n_1aveValue【公民館】&#10;一人当たり面積">
          <a:extLst>
            <a:ext uri="{FF2B5EF4-FFF2-40B4-BE49-F238E27FC236}">
              <a16:creationId xmlns:a16="http://schemas.microsoft.com/office/drawing/2014/main" id="{860851F5-73DA-465C-8E2F-E1E2992E53FF}"/>
            </a:ext>
          </a:extLst>
        </xdr:cNvPr>
        <xdr:cNvSpPr txBox="1"/>
      </xdr:nvSpPr>
      <xdr:spPr>
        <a:xfrm>
          <a:off x="18982132" y="185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2" name="n_2aveValue【公民館】&#10;一人当たり面積">
          <a:extLst>
            <a:ext uri="{FF2B5EF4-FFF2-40B4-BE49-F238E27FC236}">
              <a16:creationId xmlns:a16="http://schemas.microsoft.com/office/drawing/2014/main" id="{DE11E99C-5336-47B4-B587-9DEDDEBF178F}"/>
            </a:ext>
          </a:extLst>
        </xdr:cNvPr>
        <xdr:cNvSpPr txBox="1"/>
      </xdr:nvSpPr>
      <xdr:spPr>
        <a:xfrm>
          <a:off x="18182032"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3" name="n_3aveValue【公民館】&#10;一人当たり面積">
          <a:extLst>
            <a:ext uri="{FF2B5EF4-FFF2-40B4-BE49-F238E27FC236}">
              <a16:creationId xmlns:a16="http://schemas.microsoft.com/office/drawing/2014/main" id="{B347E59C-8603-47CA-BDB8-5AD5F9C0C4C1}"/>
            </a:ext>
          </a:extLst>
        </xdr:cNvPr>
        <xdr:cNvSpPr txBox="1"/>
      </xdr:nvSpPr>
      <xdr:spPr>
        <a:xfrm>
          <a:off x="17384472" y="185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4" name="n_4aveValue【公民館】&#10;一人当たり面積">
          <a:extLst>
            <a:ext uri="{FF2B5EF4-FFF2-40B4-BE49-F238E27FC236}">
              <a16:creationId xmlns:a16="http://schemas.microsoft.com/office/drawing/2014/main" id="{2B98E0AE-5D04-410F-B5D2-44B1DC8C7133}"/>
            </a:ext>
          </a:extLst>
        </xdr:cNvPr>
        <xdr:cNvSpPr txBox="1"/>
      </xdr:nvSpPr>
      <xdr:spPr>
        <a:xfrm>
          <a:off x="16588817" y="182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37935</xdr:rowOff>
    </xdr:from>
    <xdr:ext cx="469744" cy="259045"/>
    <xdr:sp macro="" textlink="">
      <xdr:nvSpPr>
        <xdr:cNvPr id="845" name="n_1mainValue【公民館】&#10;一人当たり面積">
          <a:extLst>
            <a:ext uri="{FF2B5EF4-FFF2-40B4-BE49-F238E27FC236}">
              <a16:creationId xmlns:a16="http://schemas.microsoft.com/office/drawing/2014/main" id="{BF46D3FF-B028-4370-BE4B-BB5786251BC0}"/>
            </a:ext>
          </a:extLst>
        </xdr:cNvPr>
        <xdr:cNvSpPr txBox="1"/>
      </xdr:nvSpPr>
      <xdr:spPr>
        <a:xfrm>
          <a:off x="18982132"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15801</xdr:rowOff>
    </xdr:from>
    <xdr:ext cx="469744" cy="259045"/>
    <xdr:sp macro="" textlink="">
      <xdr:nvSpPr>
        <xdr:cNvPr id="846" name="n_2mainValue【公民館】&#10;一人当たり面積">
          <a:extLst>
            <a:ext uri="{FF2B5EF4-FFF2-40B4-BE49-F238E27FC236}">
              <a16:creationId xmlns:a16="http://schemas.microsoft.com/office/drawing/2014/main" id="{4E15056F-E536-4DEE-BEB6-649221F2876D}"/>
            </a:ext>
          </a:extLst>
        </xdr:cNvPr>
        <xdr:cNvSpPr txBox="1"/>
      </xdr:nvSpPr>
      <xdr:spPr>
        <a:xfrm>
          <a:off x="18182032" y="185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mainValue【公民館】&#10;一人当たり面積">
          <a:extLst>
            <a:ext uri="{FF2B5EF4-FFF2-40B4-BE49-F238E27FC236}">
              <a16:creationId xmlns:a16="http://schemas.microsoft.com/office/drawing/2014/main" id="{F945D677-5018-4100-9990-7F62F207ACE4}"/>
            </a:ext>
          </a:extLst>
        </xdr:cNvPr>
        <xdr:cNvSpPr txBox="1"/>
      </xdr:nvSpPr>
      <xdr:spPr>
        <a:xfrm>
          <a:off x="1738447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21245</xdr:rowOff>
    </xdr:from>
    <xdr:ext cx="469744" cy="259045"/>
    <xdr:sp macro="" textlink="">
      <xdr:nvSpPr>
        <xdr:cNvPr id="848" name="n_4mainValue【公民館】&#10;一人当たり面積">
          <a:extLst>
            <a:ext uri="{FF2B5EF4-FFF2-40B4-BE49-F238E27FC236}">
              <a16:creationId xmlns:a16="http://schemas.microsoft.com/office/drawing/2014/main" id="{FCD05299-B62A-4D5E-B777-7503D5F8023B}"/>
            </a:ext>
          </a:extLst>
        </xdr:cNvPr>
        <xdr:cNvSpPr txBox="1"/>
      </xdr:nvSpPr>
      <xdr:spPr>
        <a:xfrm>
          <a:off x="16588817" y="1853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B1C682D2-9B2B-42BF-8A8C-6F82DCD868E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FDE1B8DE-6B95-4BA0-B5AB-866E49FFCD3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73C7AD80-F1AE-49DD-ADF9-62FE37ECADC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施設類型別減価償却率では、類似団体平均値と比較し、学校施設が低い割合となっている。これは、平成</a:t>
          </a:r>
          <a:r>
            <a:rPr kumimoji="1" lang="en-US" altLang="ja-JP" sz="1100">
              <a:latin typeface="+mn-ea"/>
              <a:ea typeface="+mn-ea"/>
            </a:rPr>
            <a:t>22</a:t>
          </a:r>
          <a:r>
            <a:rPr kumimoji="1" lang="ja-JP" altLang="en-US" sz="1100">
              <a:latin typeface="+mn-ea"/>
              <a:ea typeface="+mn-ea"/>
            </a:rPr>
            <a:t>年度に竣工した鴨川中学校をはじめ、近年行ってきた学校統廃合や耐震化事業に伴う校舎等の新増築、大規模改修によるものである。</a:t>
          </a:r>
        </a:p>
        <a:p>
          <a:r>
            <a:rPr kumimoji="1" lang="ja-JP" altLang="en-US" sz="1100">
              <a:latin typeface="+mn-ea"/>
              <a:ea typeface="+mn-ea"/>
            </a:rPr>
            <a:t>　類似団体平均値と比較し、有形固定資産減価償却率が高くなっている施設は、公営住宅と公民館である。</a:t>
          </a:r>
        </a:p>
        <a:p>
          <a:r>
            <a:rPr kumimoji="1" lang="ja-JP" altLang="en-US" sz="1100">
              <a:latin typeface="+mn-ea"/>
              <a:ea typeface="+mn-ea"/>
            </a:rPr>
            <a:t>　公営住宅については、類似団体平均値より約</a:t>
          </a:r>
          <a:r>
            <a:rPr kumimoji="1" lang="en-US" altLang="ja-JP" sz="1100">
              <a:latin typeface="+mn-ea"/>
              <a:ea typeface="+mn-ea"/>
            </a:rPr>
            <a:t>1.3</a:t>
          </a:r>
          <a:r>
            <a:rPr kumimoji="1" lang="ja-JP" altLang="en-US" sz="1100">
              <a:latin typeface="+mn-ea"/>
              <a:ea typeface="+mn-ea"/>
            </a:rPr>
            <a:t>倍高い水準にあり、老朽化が顕著であることから、市営住宅等長寿命化計画を策定し、団地毎に対応方針を決め、適正管理に努めている。</a:t>
          </a:r>
        </a:p>
        <a:p>
          <a:r>
            <a:rPr kumimoji="1" lang="ja-JP" altLang="en-US" sz="1100">
              <a:latin typeface="+mn-ea"/>
              <a:ea typeface="+mn-ea"/>
            </a:rPr>
            <a:t>　公民館については、大半が建築から</a:t>
          </a:r>
          <a:r>
            <a:rPr kumimoji="1" lang="en-US" altLang="ja-JP" sz="1100">
              <a:latin typeface="+mn-ea"/>
              <a:ea typeface="+mn-ea"/>
            </a:rPr>
            <a:t>40 </a:t>
          </a:r>
          <a:r>
            <a:rPr kumimoji="1" lang="ja-JP" altLang="en-US" sz="1100">
              <a:latin typeface="+mn-ea"/>
              <a:ea typeface="+mn-ea"/>
            </a:rPr>
            <a:t>年以上経過し建物の老朽化が進行している。公民館等再編方針に基づき、地域ごとの集約化や他の公共施設と複合化を図り、計画的に施設の整備を進めていくこととしている。</a:t>
          </a:r>
        </a:p>
        <a:p>
          <a:r>
            <a:rPr kumimoji="1" lang="ja-JP" altLang="en-US" sz="1100">
              <a:latin typeface="+mn-ea"/>
              <a:ea typeface="+mn-ea"/>
            </a:rPr>
            <a:t>　また、橋りょう・トンネルについても、類似団体平均値よりやや高い水準にあることから、橋梁長寿命化修繕計画及びトンネル長寿命化修繕計画に基づき、計画的に修繕を進めている。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7C6A0B-656B-487C-B727-F0C31DAE455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893851-0042-4C73-BF89-31A074B8D18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65D6E0-904E-4859-A0D0-6DF254AADCA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02E467-7753-4FBD-B3F5-ECA49E7AB98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DB95B3-4C4C-4C43-AD8F-CBAA422ABDC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6CB42F-8860-4653-A16E-2555DA3EF16E}"/>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08AA87-66BA-4D0B-9091-92FDD49AC00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7F0361-A63F-40F2-9233-6599D4A8347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B5FCB3-591A-46F4-A178-17E876D7511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29D527-8212-4A15-875D-BC29ECC645D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567E09-F43D-4F80-B553-52CB0E9043A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C51F04-7F8C-4A01-94E4-427A8317673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DF1E3F-09B6-4CF7-8FE8-FB2C698B64F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62FC67-BEBB-4345-9EC5-DE424F1B220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F6594B-A043-4815-8D47-B46A0741452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96E613E-10B8-4643-ABA2-901F28BB3E5C}"/>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144A6D-E43F-4697-977F-D7832EC1E4D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E9EDE8-1FC0-48E1-A913-D6BE70255F7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E3D22B-5BDC-4A51-B716-47AF6D41B8E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4CE754-1705-477D-83AF-622D9B72A76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12D11C-D94D-49E9-BD56-1CAEFF9229FD}"/>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CF369C-729A-491E-8537-C8F3955711E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D69CDD-4853-4350-BD9F-4704E84DF5F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30F993-983A-4045-83B2-AC973D1DF4C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3F5D25-299B-4437-8F20-C4329D06886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B993C8-3FE8-450F-AAAA-49CEC79FDBC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697F10-BB85-404F-AC5D-4DBBE82C3E5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2C5B34-71E3-4494-95E4-7ED6A2C0F87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F21557-4163-4928-82DE-F0984BE903D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940B9D3-96D2-4DF2-A0F2-B940B6158F7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AE21F2-23C1-45AE-83D1-B42D20467BA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149134-9122-4B65-B020-D78A6BEAE11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FE81FE-077C-4330-AB18-3C8B3E23C1A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2D1501-CDE0-432E-BDCE-6F7D8ECA90B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3A0F81-981A-4A7D-934C-DE6526393CD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896505-B33F-4B7F-B506-299FEF8E5B0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9AE9AB-071A-41FB-80B2-4CFA980DD3A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083798-BF81-4F8F-A96D-DFE6D342EA3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41E813-91CF-4B01-BC66-BEAB7B3E57A2}"/>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5DBBEC-4B81-4F8C-86C4-B722631E8AA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BE6D98-282A-4CF0-B298-5B84BC249E2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3965C81-98C2-4038-904F-42B2451ACE2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EC087E6-67BF-4E94-905B-3D75B2238CA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95B1A74-CF4C-4505-837D-327EC8E2A0F9}"/>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E8118D4-E642-4C89-83E8-D4429FC0D642}"/>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CAEE6B0-11D4-4828-979D-BB2E4A9CDD89}"/>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1F01188-0CB4-4196-BF43-40F556285191}"/>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402D16C-7D51-4B77-B8BA-F5EC297CED7A}"/>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772DFC5-8F0D-495B-B92E-79E2998013F2}"/>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51E20C-0146-438C-94F9-726A25D7B5F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0BCC70-BDA9-4E41-AF5A-0C7FEF3D780D}"/>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BEE02B5-6E37-4955-9AC2-08C2222C73EA}"/>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F3A70E3-B2BF-4210-8757-CDB778421504}"/>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0E4869-7F06-4E76-8854-B75D70222E47}"/>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85DB48-0B53-4755-A2D7-267D2CE860D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6727F16-04B9-4E36-BE7A-82525AD1D7B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4D83A3B-E9FA-47AF-AEAD-AC8266242F35}"/>
            </a:ext>
          </a:extLst>
        </xdr:cNvPr>
        <xdr:cNvCxnSpPr/>
      </xdr:nvCxnSpPr>
      <xdr:spPr>
        <a:xfrm flipV="1">
          <a:off x="4173855" y="5693228"/>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187E09C-B732-4A7F-A7E5-C109BA8F2AD5}"/>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480DE7F-92AC-47ED-A058-5876DAA7CB07}"/>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FBFC5789-BFCC-4288-B73C-1012A3F97D62}"/>
            </a:ext>
          </a:extLst>
        </xdr:cNvPr>
        <xdr:cNvSpPr txBox="1"/>
      </xdr:nvSpPr>
      <xdr:spPr>
        <a:xfrm>
          <a:off x="421259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E245F939-7FBE-4B3A-9D17-D95F33A48E09}"/>
            </a:ext>
          </a:extLst>
        </xdr:cNvPr>
        <xdr:cNvCxnSpPr/>
      </xdr:nvCxnSpPr>
      <xdr:spPr>
        <a:xfrm>
          <a:off x="411226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E4F300CB-8796-40A7-98EA-E3527D994F62}"/>
            </a:ext>
          </a:extLst>
        </xdr:cNvPr>
        <xdr:cNvSpPr txBox="1"/>
      </xdr:nvSpPr>
      <xdr:spPr>
        <a:xfrm>
          <a:off x="4212590" y="6190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B2D4A03B-A343-4D3E-94A6-BD6521DC8B33}"/>
            </a:ext>
          </a:extLst>
        </xdr:cNvPr>
        <xdr:cNvSpPr/>
      </xdr:nvSpPr>
      <xdr:spPr>
        <a:xfrm>
          <a:off x="413131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2D2742D8-9E61-4977-A333-4226C2F583F5}"/>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2D9B72BC-FA5C-456D-AEDA-A4D24DE29C55}"/>
            </a:ext>
          </a:extLst>
        </xdr:cNvPr>
        <xdr:cNvSpPr/>
      </xdr:nvSpPr>
      <xdr:spPr>
        <a:xfrm>
          <a:off x="25717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6CF7D270-B20E-441B-89B9-2340D81B8105}"/>
            </a:ext>
          </a:extLst>
        </xdr:cNvPr>
        <xdr:cNvSpPr/>
      </xdr:nvSpPr>
      <xdr:spPr>
        <a:xfrm>
          <a:off x="1774190" y="62874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C299F756-DCCC-464A-917D-BB526E36B6A3}"/>
            </a:ext>
          </a:extLst>
        </xdr:cNvPr>
        <xdr:cNvSpPr/>
      </xdr:nvSpPr>
      <xdr:spPr>
        <a:xfrm>
          <a:off x="988060" y="62874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00F6A2-8E81-41DE-9630-474E6FF9B7D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C15D3B-B5D0-4EC5-AE35-7CF40D4FD54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854E58-71CE-4FCA-A12A-07CE5DC2EA9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65D236E-E716-4F1F-BE19-0197CBB097C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70034AA-9114-4B1A-AB63-A80847CFEF0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a:extLst>
            <a:ext uri="{FF2B5EF4-FFF2-40B4-BE49-F238E27FC236}">
              <a16:creationId xmlns:a16="http://schemas.microsoft.com/office/drawing/2014/main" id="{39A5234D-2546-4F41-B9F3-6F615951AA8F}"/>
            </a:ext>
          </a:extLst>
        </xdr:cNvPr>
        <xdr:cNvSpPr/>
      </xdr:nvSpPr>
      <xdr:spPr>
        <a:xfrm>
          <a:off x="4131310" y="6575878"/>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a:extLst>
            <a:ext uri="{FF2B5EF4-FFF2-40B4-BE49-F238E27FC236}">
              <a16:creationId xmlns:a16="http://schemas.microsoft.com/office/drawing/2014/main" id="{45AC0C34-A90C-4B7E-99E8-55E037BF0454}"/>
            </a:ext>
          </a:extLst>
        </xdr:cNvPr>
        <xdr:cNvSpPr txBox="1"/>
      </xdr:nvSpPr>
      <xdr:spPr>
        <a:xfrm>
          <a:off x="4212590" y="656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5DA9E239-552C-4E9F-B8F8-F6BA2008194A}"/>
            </a:ext>
          </a:extLst>
        </xdr:cNvPr>
        <xdr:cNvSpPr/>
      </xdr:nvSpPr>
      <xdr:spPr>
        <a:xfrm>
          <a:off x="3388360" y="653179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115388</xdr:rowOff>
    </xdr:to>
    <xdr:cxnSp macro="">
      <xdr:nvCxnSpPr>
        <xdr:cNvPr id="77" name="直線コネクタ 76">
          <a:extLst>
            <a:ext uri="{FF2B5EF4-FFF2-40B4-BE49-F238E27FC236}">
              <a16:creationId xmlns:a16="http://schemas.microsoft.com/office/drawing/2014/main" id="{69B59C84-1737-4A93-9CB8-AF8430DD5A4D}"/>
            </a:ext>
          </a:extLst>
        </xdr:cNvPr>
        <xdr:cNvCxnSpPr/>
      </xdr:nvCxnSpPr>
      <xdr:spPr>
        <a:xfrm>
          <a:off x="3431540" y="6584496"/>
          <a:ext cx="74295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8" name="楕円 77">
          <a:extLst>
            <a:ext uri="{FF2B5EF4-FFF2-40B4-BE49-F238E27FC236}">
              <a16:creationId xmlns:a16="http://schemas.microsoft.com/office/drawing/2014/main" id="{26751293-AB34-4D0C-ABAF-9E04D2226364}"/>
            </a:ext>
          </a:extLst>
        </xdr:cNvPr>
        <xdr:cNvSpPr/>
      </xdr:nvSpPr>
      <xdr:spPr>
        <a:xfrm>
          <a:off x="2571750" y="64931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1B6BAA91-E4EB-44B9-9DC1-8EBA963CF717}"/>
            </a:ext>
          </a:extLst>
        </xdr:cNvPr>
        <xdr:cNvCxnSpPr/>
      </xdr:nvCxnSpPr>
      <xdr:spPr>
        <a:xfrm>
          <a:off x="2626360" y="6542042"/>
          <a:ext cx="80518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a:extLst>
            <a:ext uri="{FF2B5EF4-FFF2-40B4-BE49-F238E27FC236}">
              <a16:creationId xmlns:a16="http://schemas.microsoft.com/office/drawing/2014/main" id="{BD7BC37D-FD37-404B-B1B6-AA55A143F47C}"/>
            </a:ext>
          </a:extLst>
        </xdr:cNvPr>
        <xdr:cNvSpPr/>
      </xdr:nvSpPr>
      <xdr:spPr>
        <a:xfrm>
          <a:off x="1774190" y="644878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28847</xdr:rowOff>
    </xdr:to>
    <xdr:cxnSp macro="">
      <xdr:nvCxnSpPr>
        <xdr:cNvPr id="81" name="直線コネクタ 80">
          <a:extLst>
            <a:ext uri="{FF2B5EF4-FFF2-40B4-BE49-F238E27FC236}">
              <a16:creationId xmlns:a16="http://schemas.microsoft.com/office/drawing/2014/main" id="{005C3072-0459-451F-8CC4-59EF2A5AA9B9}"/>
            </a:ext>
          </a:extLst>
        </xdr:cNvPr>
        <xdr:cNvCxnSpPr/>
      </xdr:nvCxnSpPr>
      <xdr:spPr>
        <a:xfrm>
          <a:off x="1828800" y="6503398"/>
          <a:ext cx="7975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62956</xdr:rowOff>
    </xdr:from>
    <xdr:to>
      <xdr:col>6</xdr:col>
      <xdr:colOff>38100</xdr:colOff>
      <xdr:row>37</xdr:row>
      <xdr:rowOff>164556</xdr:rowOff>
    </xdr:to>
    <xdr:sp macro="" textlink="">
      <xdr:nvSpPr>
        <xdr:cNvPr id="82" name="楕円 81">
          <a:extLst>
            <a:ext uri="{FF2B5EF4-FFF2-40B4-BE49-F238E27FC236}">
              <a16:creationId xmlns:a16="http://schemas.microsoft.com/office/drawing/2014/main" id="{573D56A7-57AA-492A-BC23-870AB7A2F942}"/>
            </a:ext>
          </a:extLst>
        </xdr:cNvPr>
        <xdr:cNvSpPr/>
      </xdr:nvSpPr>
      <xdr:spPr>
        <a:xfrm>
          <a:off x="988060" y="640279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113756</xdr:rowOff>
    </xdr:from>
    <xdr:to>
      <xdr:col>10</xdr:col>
      <xdr:colOff>114300</xdr:colOff>
      <xdr:row>37</xdr:row>
      <xdr:rowOff>157843</xdr:rowOff>
    </xdr:to>
    <xdr:cxnSp macro="">
      <xdr:nvCxnSpPr>
        <xdr:cNvPr id="83" name="直線コネクタ 82">
          <a:extLst>
            <a:ext uri="{FF2B5EF4-FFF2-40B4-BE49-F238E27FC236}">
              <a16:creationId xmlns:a16="http://schemas.microsoft.com/office/drawing/2014/main" id="{AF77655C-403A-42DE-A81C-0A358FA00698}"/>
            </a:ext>
          </a:extLst>
        </xdr:cNvPr>
        <xdr:cNvCxnSpPr/>
      </xdr:nvCxnSpPr>
      <xdr:spPr>
        <a:xfrm>
          <a:off x="1031240" y="6457406"/>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87624ADF-E8B1-4393-9FE6-7A0396A55FC8}"/>
            </a:ext>
          </a:extLst>
        </xdr:cNvPr>
        <xdr:cNvSpPr txBox="1"/>
      </xdr:nvSpPr>
      <xdr:spPr>
        <a:xfrm>
          <a:off x="3239144" y="609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C7B12EC2-92F2-4BF3-AAA2-38094D75A9CA}"/>
            </a:ext>
          </a:extLst>
        </xdr:cNvPr>
        <xdr:cNvSpPr txBox="1"/>
      </xdr:nvSpPr>
      <xdr:spPr>
        <a:xfrm>
          <a:off x="243904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24D9A80C-FF0D-46B0-AF18-7AAF50605BCF}"/>
            </a:ext>
          </a:extLst>
        </xdr:cNvPr>
        <xdr:cNvSpPr txBox="1"/>
      </xdr:nvSpPr>
      <xdr:spPr>
        <a:xfrm>
          <a:off x="164148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F4B908A-75EB-4F83-BA63-1921802DBEAE}"/>
            </a:ext>
          </a:extLst>
        </xdr:cNvPr>
        <xdr:cNvSpPr txBox="1"/>
      </xdr:nvSpPr>
      <xdr:spPr>
        <a:xfrm>
          <a:off x="85535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EC0D30D8-AB29-4F7A-B598-389AEAD0C623}"/>
            </a:ext>
          </a:extLst>
        </xdr:cNvPr>
        <xdr:cNvSpPr txBox="1"/>
      </xdr:nvSpPr>
      <xdr:spPr>
        <a:xfrm>
          <a:off x="32391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9" name="n_2mainValue【図書館】&#10;有形固定資産減価償却率">
          <a:extLst>
            <a:ext uri="{FF2B5EF4-FFF2-40B4-BE49-F238E27FC236}">
              <a16:creationId xmlns:a16="http://schemas.microsoft.com/office/drawing/2014/main" id="{5892143C-3381-4D1A-B60A-DB54CBA52E43}"/>
            </a:ext>
          </a:extLst>
        </xdr:cNvPr>
        <xdr:cNvSpPr txBox="1"/>
      </xdr:nvSpPr>
      <xdr:spPr>
        <a:xfrm>
          <a:off x="2439044" y="658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5F204A99-A975-49DB-A268-90FC7CFFC6F6}"/>
            </a:ext>
          </a:extLst>
        </xdr:cNvPr>
        <xdr:cNvSpPr txBox="1"/>
      </xdr:nvSpPr>
      <xdr:spPr>
        <a:xfrm>
          <a:off x="1641484" y="65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155683</xdr:rowOff>
    </xdr:from>
    <xdr:ext cx="405111" cy="259045"/>
    <xdr:sp macro="" textlink="">
      <xdr:nvSpPr>
        <xdr:cNvPr id="91" name="n_4mainValue【図書館】&#10;有形固定資産減価償却率">
          <a:extLst>
            <a:ext uri="{FF2B5EF4-FFF2-40B4-BE49-F238E27FC236}">
              <a16:creationId xmlns:a16="http://schemas.microsoft.com/office/drawing/2014/main" id="{D33C2BE7-654B-468D-8653-1F30FFCBA6E0}"/>
            </a:ext>
          </a:extLst>
        </xdr:cNvPr>
        <xdr:cNvSpPr txBox="1"/>
      </xdr:nvSpPr>
      <xdr:spPr>
        <a:xfrm>
          <a:off x="85535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49A3E80-8469-464A-B1E4-9B145B352B7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20ACA0A-ABFD-4221-AD98-824021E5AFE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02742D3-2593-433C-B02D-E888A269289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E763ED-F161-4D8D-BE45-659E48CF79E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5AB7EAA-A64D-4636-8DB7-9C23DFF8F59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656E71D-46A0-4994-B528-E8A25053896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FCC385-6440-4442-B995-C9BDCAF936A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EA2CC82-3B84-4439-B0AE-DDCD3E369061}"/>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BDC0811-F12D-4EE0-A50A-B6D16E54C60A}"/>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3F3E159-91A6-4BF5-A560-623B7627E64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D20A87C-41B1-443C-9516-F95E29B1B2C9}"/>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90402F6-0779-4E8A-9618-3B86ECD85311}"/>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81D00A0-807E-405B-A63D-819DAE74FF88}"/>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23D1C75-EDFF-4219-A736-CD55AC71ABDC}"/>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582A59-48B1-477B-87D8-230BF74C351B}"/>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7EDCE2B-4063-4B77-9AD6-49E302B23D1F}"/>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0A06DC3-2058-4364-98CC-4D43ADC797D7}"/>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161A70A-BF20-424F-80F6-EBFBC89AD337}"/>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FC6770C-E0A0-400B-95E0-327177ECB8E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54668BB-E0B7-4620-B5C4-6CA8F7CCA889}"/>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92233E7-3F3F-4110-9A64-FB4A917ED10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9D2B116-019A-46D6-93FA-D363CA5CEB12}"/>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192C934-90F0-4CD4-82FE-8873349EF74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38311856-7885-4747-B7BD-539DC592B66B}"/>
            </a:ext>
          </a:extLst>
        </xdr:cNvPr>
        <xdr:cNvCxnSpPr/>
      </xdr:nvCxnSpPr>
      <xdr:spPr>
        <a:xfrm flipV="1">
          <a:off x="9429115" y="587692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A34AABBE-5578-4378-A189-67CA8DB43E0E}"/>
            </a:ext>
          </a:extLst>
        </xdr:cNvPr>
        <xdr:cNvSpPr txBox="1"/>
      </xdr:nvSpPr>
      <xdr:spPr>
        <a:xfrm>
          <a:off x="946785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A4C1073E-A654-4CA4-A4AB-FE133CAC1EA0}"/>
            </a:ext>
          </a:extLst>
        </xdr:cNvPr>
        <xdr:cNvCxnSpPr/>
      </xdr:nvCxnSpPr>
      <xdr:spPr>
        <a:xfrm>
          <a:off x="9356090" y="72066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1E506F2E-4471-4B18-86AA-70908C0E23E3}"/>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5A93E629-8D1F-4AB7-B0A3-1CA507F121C5}"/>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2C03FFEA-FB25-40BF-AF66-EF875E6B5E78}"/>
            </a:ext>
          </a:extLst>
        </xdr:cNvPr>
        <xdr:cNvSpPr txBox="1"/>
      </xdr:nvSpPr>
      <xdr:spPr>
        <a:xfrm>
          <a:off x="946785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3291FD86-F5A2-4B63-98C9-46F468F85478}"/>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A850AF00-1925-4008-9936-25F7F71C1557}"/>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24ED4147-104C-4184-8EEF-83E7D07EBB56}"/>
            </a:ext>
          </a:extLst>
        </xdr:cNvPr>
        <xdr:cNvSpPr/>
      </xdr:nvSpPr>
      <xdr:spPr>
        <a:xfrm>
          <a:off x="7846060" y="6936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DC431A3E-157B-48B5-948E-99E0950E96C8}"/>
            </a:ext>
          </a:extLst>
        </xdr:cNvPr>
        <xdr:cNvSpPr/>
      </xdr:nvSpPr>
      <xdr:spPr>
        <a:xfrm>
          <a:off x="7029450" y="6946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C6418B-A8F0-4790-91F6-30B857ABB73B}"/>
            </a:ext>
          </a:extLst>
        </xdr:cNvPr>
        <xdr:cNvSpPr/>
      </xdr:nvSpPr>
      <xdr:spPr>
        <a:xfrm>
          <a:off x="6231890" y="6955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1244268-B37B-4909-8F06-D32A60FB656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D8E801C-7CFF-4238-BF3F-BE1114385A8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A45C958-D77D-4EF6-B0FC-1807B4F7526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AAC2DF-894A-4CA2-AC97-40B1996EB3B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E6FFB03-E995-49F0-85C9-41CC4CD41C8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31" name="楕円 130">
          <a:extLst>
            <a:ext uri="{FF2B5EF4-FFF2-40B4-BE49-F238E27FC236}">
              <a16:creationId xmlns:a16="http://schemas.microsoft.com/office/drawing/2014/main" id="{B6BA82FD-6B9C-4A03-952F-941E30163F7B}"/>
            </a:ext>
          </a:extLst>
        </xdr:cNvPr>
        <xdr:cNvSpPr/>
      </xdr:nvSpPr>
      <xdr:spPr>
        <a:xfrm>
          <a:off x="9394190" y="705675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32" name="【図書館】&#10;一人当たり面積該当値テキスト">
          <a:extLst>
            <a:ext uri="{FF2B5EF4-FFF2-40B4-BE49-F238E27FC236}">
              <a16:creationId xmlns:a16="http://schemas.microsoft.com/office/drawing/2014/main" id="{D08F914B-A4A2-4A98-8B2A-5DDF87E71036}"/>
            </a:ext>
          </a:extLst>
        </xdr:cNvPr>
        <xdr:cNvSpPr txBox="1"/>
      </xdr:nvSpPr>
      <xdr:spPr>
        <a:xfrm>
          <a:off x="946785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a:extLst>
            <a:ext uri="{FF2B5EF4-FFF2-40B4-BE49-F238E27FC236}">
              <a16:creationId xmlns:a16="http://schemas.microsoft.com/office/drawing/2014/main" id="{587B77EC-E7D6-42E1-B39C-AC2A85B8D70C}"/>
            </a:ext>
          </a:extLst>
        </xdr:cNvPr>
        <xdr:cNvSpPr/>
      </xdr:nvSpPr>
      <xdr:spPr>
        <a:xfrm>
          <a:off x="8632190" y="70605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83820</xdr:rowOff>
    </xdr:to>
    <xdr:cxnSp macro="">
      <xdr:nvCxnSpPr>
        <xdr:cNvPr id="134" name="直線コネクタ 133">
          <a:extLst>
            <a:ext uri="{FF2B5EF4-FFF2-40B4-BE49-F238E27FC236}">
              <a16:creationId xmlns:a16="http://schemas.microsoft.com/office/drawing/2014/main" id="{531F0591-CFBA-479D-97BA-499762D19715}"/>
            </a:ext>
          </a:extLst>
        </xdr:cNvPr>
        <xdr:cNvCxnSpPr/>
      </xdr:nvCxnSpPr>
      <xdr:spPr>
        <a:xfrm flipV="1">
          <a:off x="8686800" y="711136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5" name="楕円 134">
          <a:extLst>
            <a:ext uri="{FF2B5EF4-FFF2-40B4-BE49-F238E27FC236}">
              <a16:creationId xmlns:a16="http://schemas.microsoft.com/office/drawing/2014/main" id="{40F12CED-E1E6-4D8E-82B9-4E6FBF44E01E}"/>
            </a:ext>
          </a:extLst>
        </xdr:cNvPr>
        <xdr:cNvSpPr/>
      </xdr:nvSpPr>
      <xdr:spPr>
        <a:xfrm>
          <a:off x="7846060" y="70605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6" name="直線コネクタ 135">
          <a:extLst>
            <a:ext uri="{FF2B5EF4-FFF2-40B4-BE49-F238E27FC236}">
              <a16:creationId xmlns:a16="http://schemas.microsoft.com/office/drawing/2014/main" id="{8EDDCDE7-DB4F-43BC-A025-31DB4BAD2FB0}"/>
            </a:ext>
          </a:extLst>
        </xdr:cNvPr>
        <xdr:cNvCxnSpPr/>
      </xdr:nvCxnSpPr>
      <xdr:spPr>
        <a:xfrm>
          <a:off x="7889240" y="71151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37" name="楕円 136">
          <a:extLst>
            <a:ext uri="{FF2B5EF4-FFF2-40B4-BE49-F238E27FC236}">
              <a16:creationId xmlns:a16="http://schemas.microsoft.com/office/drawing/2014/main" id="{CA0AD2A6-FDCE-4B38-B72B-4DEE63CA2F6B}"/>
            </a:ext>
          </a:extLst>
        </xdr:cNvPr>
        <xdr:cNvSpPr/>
      </xdr:nvSpPr>
      <xdr:spPr>
        <a:xfrm>
          <a:off x="7029450" y="70605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83820</xdr:rowOff>
    </xdr:to>
    <xdr:cxnSp macro="">
      <xdr:nvCxnSpPr>
        <xdr:cNvPr id="138" name="直線コネクタ 137">
          <a:extLst>
            <a:ext uri="{FF2B5EF4-FFF2-40B4-BE49-F238E27FC236}">
              <a16:creationId xmlns:a16="http://schemas.microsoft.com/office/drawing/2014/main" id="{D3E4EEE9-DB0E-4AA7-B095-88FD0AAAFEA3}"/>
            </a:ext>
          </a:extLst>
        </xdr:cNvPr>
        <xdr:cNvCxnSpPr/>
      </xdr:nvCxnSpPr>
      <xdr:spPr>
        <a:xfrm>
          <a:off x="7084060" y="711517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a:extLst>
            <a:ext uri="{FF2B5EF4-FFF2-40B4-BE49-F238E27FC236}">
              <a16:creationId xmlns:a16="http://schemas.microsoft.com/office/drawing/2014/main" id="{CE4B2859-FF23-4743-A243-9682BC5EB68D}"/>
            </a:ext>
          </a:extLst>
        </xdr:cNvPr>
        <xdr:cNvSpPr/>
      </xdr:nvSpPr>
      <xdr:spPr>
        <a:xfrm>
          <a:off x="6231890" y="70662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41</xdr:row>
      <xdr:rowOff>87630</xdr:rowOff>
    </xdr:to>
    <xdr:cxnSp macro="">
      <xdr:nvCxnSpPr>
        <xdr:cNvPr id="140" name="直線コネクタ 139">
          <a:extLst>
            <a:ext uri="{FF2B5EF4-FFF2-40B4-BE49-F238E27FC236}">
              <a16:creationId xmlns:a16="http://schemas.microsoft.com/office/drawing/2014/main" id="{154DA80E-C826-47B2-A206-727151543558}"/>
            </a:ext>
          </a:extLst>
        </xdr:cNvPr>
        <xdr:cNvCxnSpPr/>
      </xdr:nvCxnSpPr>
      <xdr:spPr>
        <a:xfrm flipV="1">
          <a:off x="6286500" y="71151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AE40983A-E9B5-4156-A3C9-B833B99ACB07}"/>
            </a:ext>
          </a:extLst>
        </xdr:cNvPr>
        <xdr:cNvSpPr txBox="1"/>
      </xdr:nvSpPr>
      <xdr:spPr>
        <a:xfrm>
          <a:off x="845446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7C78428A-361A-496C-87D2-48F5CC75A159}"/>
            </a:ext>
          </a:extLst>
        </xdr:cNvPr>
        <xdr:cNvSpPr txBox="1"/>
      </xdr:nvSpPr>
      <xdr:spPr>
        <a:xfrm>
          <a:off x="767341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C450DF20-C372-429E-92FD-E53A626E82B6}"/>
            </a:ext>
          </a:extLst>
        </xdr:cNvPr>
        <xdr:cNvSpPr txBox="1"/>
      </xdr:nvSpPr>
      <xdr:spPr>
        <a:xfrm>
          <a:off x="6866332" y="67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35F1F2B1-0D5E-4CA7-A64B-763959CD9229}"/>
            </a:ext>
          </a:extLst>
        </xdr:cNvPr>
        <xdr:cNvSpPr txBox="1"/>
      </xdr:nvSpPr>
      <xdr:spPr>
        <a:xfrm>
          <a:off x="6068772"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a:extLst>
            <a:ext uri="{FF2B5EF4-FFF2-40B4-BE49-F238E27FC236}">
              <a16:creationId xmlns:a16="http://schemas.microsoft.com/office/drawing/2014/main" id="{3B694F41-629C-4EED-80DE-AF30EB1C2553}"/>
            </a:ext>
          </a:extLst>
        </xdr:cNvPr>
        <xdr:cNvSpPr txBox="1"/>
      </xdr:nvSpPr>
      <xdr:spPr>
        <a:xfrm>
          <a:off x="845446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a:extLst>
            <a:ext uri="{FF2B5EF4-FFF2-40B4-BE49-F238E27FC236}">
              <a16:creationId xmlns:a16="http://schemas.microsoft.com/office/drawing/2014/main" id="{373F25A9-DB17-417A-8F90-71457B8F582A}"/>
            </a:ext>
          </a:extLst>
        </xdr:cNvPr>
        <xdr:cNvSpPr txBox="1"/>
      </xdr:nvSpPr>
      <xdr:spPr>
        <a:xfrm>
          <a:off x="767341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47" name="n_3mainValue【図書館】&#10;一人当たり面積">
          <a:extLst>
            <a:ext uri="{FF2B5EF4-FFF2-40B4-BE49-F238E27FC236}">
              <a16:creationId xmlns:a16="http://schemas.microsoft.com/office/drawing/2014/main" id="{99DFEB17-5348-4D02-B4B3-1B79AD22D030}"/>
            </a:ext>
          </a:extLst>
        </xdr:cNvPr>
        <xdr:cNvSpPr txBox="1"/>
      </xdr:nvSpPr>
      <xdr:spPr>
        <a:xfrm>
          <a:off x="6866332"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a:extLst>
            <a:ext uri="{FF2B5EF4-FFF2-40B4-BE49-F238E27FC236}">
              <a16:creationId xmlns:a16="http://schemas.microsoft.com/office/drawing/2014/main" id="{FAF3DBD4-8F56-4610-A50D-99EE798DCB44}"/>
            </a:ext>
          </a:extLst>
        </xdr:cNvPr>
        <xdr:cNvSpPr txBox="1"/>
      </xdr:nvSpPr>
      <xdr:spPr>
        <a:xfrm>
          <a:off x="6068772"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65F73A7-C07F-4C31-875E-7C6416B1EB9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A2D407E-85FD-4BD6-A189-3D30893C7DA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CEFCD40-BAFF-458C-9FF7-9CC25A3C73E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A9AE3CB-A33E-4CED-81CB-7B47FF649A5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6ADF4D1-ADB8-470C-B2BC-1B83AFCD64E8}"/>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E85599B-FB25-47F7-B040-A6AEB9F9F2C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A17FDE5-8BCA-459D-8142-AF83DD8CC1C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3529E5B-AA40-4916-B5EA-7B0623D8918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F660E7B-F04B-46F0-A73F-FA299813620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F2E8F50-7406-4C1E-ACC1-00947C03CF1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05000F0-1817-4379-841E-A3A87F70E07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7C4D252-D0FD-45C8-B787-2EC062C7BDB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4AF2119-186D-4E98-B0EA-B593444B55DD}"/>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374DA98-1E66-4B9D-9246-90312C770291}"/>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DEBC4CC-AF05-4091-BF38-A11D80A4CCA2}"/>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3B7742F-E949-4E4C-968B-673B2FBA6FE3}"/>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C9B8781-237F-4A29-9B71-EDBD3A76D797}"/>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B484132-B712-4253-967E-4A14C1AA520C}"/>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01ED29C-F5BF-4746-B116-CE963369EE5F}"/>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5241859-6D06-4D8E-B0B8-7C95B16EC66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3AF86CF-5418-44B0-A7B2-4CB8023E4AEF}"/>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D433F9B-9F6B-415D-A39F-14B71BE2E775}"/>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24BAAFE-25BA-49DE-972C-0B61C131529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2201392-948B-4C1C-8F8F-C7A6244CB1D7}"/>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1461033-16BF-4B23-995F-15CF53BA7B4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B34B74E1-1B3B-4A6F-A046-708471E35FD0}"/>
            </a:ext>
          </a:extLst>
        </xdr:cNvPr>
        <xdr:cNvCxnSpPr/>
      </xdr:nvCxnSpPr>
      <xdr:spPr>
        <a:xfrm flipV="1">
          <a:off x="4173855" y="969645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6E375FD5-8B5F-46A0-A654-758C4F027C1A}"/>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EE0A081-86CD-4ECB-9A10-8E5EE1B104D5}"/>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D8CA3DD9-D5DD-4AA6-98CB-42E2D94680C4}"/>
            </a:ext>
          </a:extLst>
        </xdr:cNvPr>
        <xdr:cNvSpPr txBox="1"/>
      </xdr:nvSpPr>
      <xdr:spPr>
        <a:xfrm>
          <a:off x="421259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5C746F1D-B424-4F98-BABF-76DE1452FE98}"/>
            </a:ext>
          </a:extLst>
        </xdr:cNvPr>
        <xdr:cNvCxnSpPr/>
      </xdr:nvCxnSpPr>
      <xdr:spPr>
        <a:xfrm>
          <a:off x="4112260" y="969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EE0FC4A-9AAA-4595-BE64-ADFA6E4E1D49}"/>
            </a:ext>
          </a:extLst>
        </xdr:cNvPr>
        <xdr:cNvSpPr txBox="1"/>
      </xdr:nvSpPr>
      <xdr:spPr>
        <a:xfrm>
          <a:off x="4212590" y="10446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D28AAAA9-A41E-4B29-AB37-D1CD115E5739}"/>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E3DE47BB-4D5A-4757-99B3-5782790ED743}"/>
            </a:ext>
          </a:extLst>
        </xdr:cNvPr>
        <xdr:cNvSpPr/>
      </xdr:nvSpPr>
      <xdr:spPr>
        <a:xfrm>
          <a:off x="3388360" y="104520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62646948-6B00-41BF-A5CF-E87FD15736AE}"/>
            </a:ext>
          </a:extLst>
        </xdr:cNvPr>
        <xdr:cNvSpPr/>
      </xdr:nvSpPr>
      <xdr:spPr>
        <a:xfrm>
          <a:off x="2571750" y="10430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7F046122-C9CD-4830-9DD7-107A6AB73538}"/>
            </a:ext>
          </a:extLst>
        </xdr:cNvPr>
        <xdr:cNvSpPr/>
      </xdr:nvSpPr>
      <xdr:spPr>
        <a:xfrm>
          <a:off x="1774190" y="104218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B1154D62-790F-4D2F-95B9-B7B2F1823B2F}"/>
            </a:ext>
          </a:extLst>
        </xdr:cNvPr>
        <xdr:cNvSpPr/>
      </xdr:nvSpPr>
      <xdr:spPr>
        <a:xfrm>
          <a:off x="988060" y="1041799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6D97767-8C77-45E1-9B82-20D369BA800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EF24645-82A6-459D-B19A-81874DF2885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8A4EF6-6566-4E33-9EB4-3D4029B2B87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56582E6-6C54-4544-8192-A0FE789190C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C3B5CB1-B46F-4004-9844-8F85399A568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90" name="楕円 189">
          <a:extLst>
            <a:ext uri="{FF2B5EF4-FFF2-40B4-BE49-F238E27FC236}">
              <a16:creationId xmlns:a16="http://schemas.microsoft.com/office/drawing/2014/main" id="{D0FAD7E4-D096-42A3-91B6-42BE6474BC98}"/>
            </a:ext>
          </a:extLst>
        </xdr:cNvPr>
        <xdr:cNvSpPr/>
      </xdr:nvSpPr>
      <xdr:spPr>
        <a:xfrm>
          <a:off x="4131310" y="10399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B17CF7D-A07D-4A5B-ABE0-B69B12F23F79}"/>
            </a:ext>
          </a:extLst>
        </xdr:cNvPr>
        <xdr:cNvSpPr txBox="1"/>
      </xdr:nvSpPr>
      <xdr:spPr>
        <a:xfrm>
          <a:off x="4212590" y="1024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2" name="楕円 191">
          <a:extLst>
            <a:ext uri="{FF2B5EF4-FFF2-40B4-BE49-F238E27FC236}">
              <a16:creationId xmlns:a16="http://schemas.microsoft.com/office/drawing/2014/main" id="{B41DA1AF-121C-4608-B1AA-01CF2D7592D9}"/>
            </a:ext>
          </a:extLst>
        </xdr:cNvPr>
        <xdr:cNvSpPr/>
      </xdr:nvSpPr>
      <xdr:spPr>
        <a:xfrm>
          <a:off x="3388360" y="103635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163285</xdr:rowOff>
    </xdr:to>
    <xdr:cxnSp macro="">
      <xdr:nvCxnSpPr>
        <xdr:cNvPr id="193" name="直線コネクタ 192">
          <a:extLst>
            <a:ext uri="{FF2B5EF4-FFF2-40B4-BE49-F238E27FC236}">
              <a16:creationId xmlns:a16="http://schemas.microsoft.com/office/drawing/2014/main" id="{29815641-01A9-4053-B377-80521928D4EF}"/>
            </a:ext>
          </a:extLst>
        </xdr:cNvPr>
        <xdr:cNvCxnSpPr/>
      </xdr:nvCxnSpPr>
      <xdr:spPr>
        <a:xfrm>
          <a:off x="3431540" y="10418173"/>
          <a:ext cx="74295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94" name="楕円 193">
          <a:extLst>
            <a:ext uri="{FF2B5EF4-FFF2-40B4-BE49-F238E27FC236}">
              <a16:creationId xmlns:a16="http://schemas.microsoft.com/office/drawing/2014/main" id="{C0162D02-41ED-4563-B938-5C8869E1D63F}"/>
            </a:ext>
          </a:extLst>
        </xdr:cNvPr>
        <xdr:cNvSpPr/>
      </xdr:nvSpPr>
      <xdr:spPr>
        <a:xfrm>
          <a:off x="2571750" y="103360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127363</xdr:rowOff>
    </xdr:to>
    <xdr:cxnSp macro="">
      <xdr:nvCxnSpPr>
        <xdr:cNvPr id="195" name="直線コネクタ 194">
          <a:extLst>
            <a:ext uri="{FF2B5EF4-FFF2-40B4-BE49-F238E27FC236}">
              <a16:creationId xmlns:a16="http://schemas.microsoft.com/office/drawing/2014/main" id="{83727A5E-0D65-4C7E-90EA-C098BD5DC0C4}"/>
            </a:ext>
          </a:extLst>
        </xdr:cNvPr>
        <xdr:cNvCxnSpPr/>
      </xdr:nvCxnSpPr>
      <xdr:spPr>
        <a:xfrm>
          <a:off x="2626360" y="10381162"/>
          <a:ext cx="80518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6" name="楕円 195">
          <a:extLst>
            <a:ext uri="{FF2B5EF4-FFF2-40B4-BE49-F238E27FC236}">
              <a16:creationId xmlns:a16="http://schemas.microsoft.com/office/drawing/2014/main" id="{B2C24BB7-31D8-47CB-9431-002ECF1D519E}"/>
            </a:ext>
          </a:extLst>
        </xdr:cNvPr>
        <xdr:cNvSpPr/>
      </xdr:nvSpPr>
      <xdr:spPr>
        <a:xfrm>
          <a:off x="1774190" y="1030260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97972</xdr:rowOff>
    </xdr:to>
    <xdr:cxnSp macro="">
      <xdr:nvCxnSpPr>
        <xdr:cNvPr id="197" name="直線コネクタ 196">
          <a:extLst>
            <a:ext uri="{FF2B5EF4-FFF2-40B4-BE49-F238E27FC236}">
              <a16:creationId xmlns:a16="http://schemas.microsoft.com/office/drawing/2014/main" id="{5B9BF48C-4437-4477-B974-CB9DBC0982A6}"/>
            </a:ext>
          </a:extLst>
        </xdr:cNvPr>
        <xdr:cNvCxnSpPr/>
      </xdr:nvCxnSpPr>
      <xdr:spPr>
        <a:xfrm>
          <a:off x="1828800" y="1035530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98" name="楕円 197">
          <a:extLst>
            <a:ext uri="{FF2B5EF4-FFF2-40B4-BE49-F238E27FC236}">
              <a16:creationId xmlns:a16="http://schemas.microsoft.com/office/drawing/2014/main" id="{5FDDCF03-1AB5-47FE-A0E8-B07272381E2A}"/>
            </a:ext>
          </a:extLst>
        </xdr:cNvPr>
        <xdr:cNvSpPr/>
      </xdr:nvSpPr>
      <xdr:spPr>
        <a:xfrm>
          <a:off x="988060" y="10274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70213</xdr:rowOff>
    </xdr:to>
    <xdr:cxnSp macro="">
      <xdr:nvCxnSpPr>
        <xdr:cNvPr id="199" name="直線コネクタ 198">
          <a:extLst>
            <a:ext uri="{FF2B5EF4-FFF2-40B4-BE49-F238E27FC236}">
              <a16:creationId xmlns:a16="http://schemas.microsoft.com/office/drawing/2014/main" id="{4714A908-0422-4B16-B037-7838B8DBCFA4}"/>
            </a:ext>
          </a:extLst>
        </xdr:cNvPr>
        <xdr:cNvCxnSpPr/>
      </xdr:nvCxnSpPr>
      <xdr:spPr>
        <a:xfrm>
          <a:off x="1031240" y="10322923"/>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C141290A-ACC0-4A10-958E-F1F9C64922CA}"/>
            </a:ext>
          </a:extLst>
        </xdr:cNvPr>
        <xdr:cNvSpPr txBox="1"/>
      </xdr:nvSpPr>
      <xdr:spPr>
        <a:xfrm>
          <a:off x="3239144"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8F53EE6B-69DF-4644-A970-4D903DAF8538}"/>
            </a:ext>
          </a:extLst>
        </xdr:cNvPr>
        <xdr:cNvSpPr txBox="1"/>
      </xdr:nvSpPr>
      <xdr:spPr>
        <a:xfrm>
          <a:off x="2439044" y="105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6AC0A4B1-F6DC-4806-B830-69ECD06155B8}"/>
            </a:ext>
          </a:extLst>
        </xdr:cNvPr>
        <xdr:cNvSpPr txBox="1"/>
      </xdr:nvSpPr>
      <xdr:spPr>
        <a:xfrm>
          <a:off x="1641484" y="1051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36EBC1C7-A745-4471-8DDB-70B97F941725}"/>
            </a:ext>
          </a:extLst>
        </xdr:cNvPr>
        <xdr:cNvSpPr txBox="1"/>
      </xdr:nvSpPr>
      <xdr:spPr>
        <a:xfrm>
          <a:off x="855354" y="1050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4" name="n_1mainValue【体育館・プール】&#10;有形固定資産減価償却率">
          <a:extLst>
            <a:ext uri="{FF2B5EF4-FFF2-40B4-BE49-F238E27FC236}">
              <a16:creationId xmlns:a16="http://schemas.microsoft.com/office/drawing/2014/main" id="{CB081273-FEB9-480C-850E-E729363BBEBC}"/>
            </a:ext>
          </a:extLst>
        </xdr:cNvPr>
        <xdr:cNvSpPr txBox="1"/>
      </xdr:nvSpPr>
      <xdr:spPr>
        <a:xfrm>
          <a:off x="3239144"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205" name="n_2mainValue【体育館・プール】&#10;有形固定資産減価償却率">
          <a:extLst>
            <a:ext uri="{FF2B5EF4-FFF2-40B4-BE49-F238E27FC236}">
              <a16:creationId xmlns:a16="http://schemas.microsoft.com/office/drawing/2014/main" id="{9151640F-756D-4B7E-8B97-BDBEE19B6746}"/>
            </a:ext>
          </a:extLst>
        </xdr:cNvPr>
        <xdr:cNvSpPr txBox="1"/>
      </xdr:nvSpPr>
      <xdr:spPr>
        <a:xfrm>
          <a:off x="2439044" y="1011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6" name="n_3mainValue【体育館・プール】&#10;有形固定資産減価償却率">
          <a:extLst>
            <a:ext uri="{FF2B5EF4-FFF2-40B4-BE49-F238E27FC236}">
              <a16:creationId xmlns:a16="http://schemas.microsoft.com/office/drawing/2014/main" id="{AEC73936-9980-4359-8D74-7B475F21B9AF}"/>
            </a:ext>
          </a:extLst>
        </xdr:cNvPr>
        <xdr:cNvSpPr txBox="1"/>
      </xdr:nvSpPr>
      <xdr:spPr>
        <a:xfrm>
          <a:off x="1641484"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103250</xdr:rowOff>
    </xdr:from>
    <xdr:ext cx="405111" cy="259045"/>
    <xdr:sp macro="" textlink="">
      <xdr:nvSpPr>
        <xdr:cNvPr id="207" name="n_4mainValue【体育館・プール】&#10;有形固定資産減価償却率">
          <a:extLst>
            <a:ext uri="{FF2B5EF4-FFF2-40B4-BE49-F238E27FC236}">
              <a16:creationId xmlns:a16="http://schemas.microsoft.com/office/drawing/2014/main" id="{16F1D532-5248-43CA-A694-5092CFF20321}"/>
            </a:ext>
          </a:extLst>
        </xdr:cNvPr>
        <xdr:cNvSpPr txBox="1"/>
      </xdr:nvSpPr>
      <xdr:spPr>
        <a:xfrm>
          <a:off x="855354" y="100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6C6D859-5F3B-4D4B-9741-E4FFB2C8221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4EFEF62-0D04-4FB0-A6A5-DEC3B04263C5}"/>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895D282-1C16-4B49-8DC1-CE64A9F39A1C}"/>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2CA29B1-71FB-4D1E-ABD7-60B7EBB39A1F}"/>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4D490F4-7894-4201-8B2D-5F7FD90C96A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1F00A16-54AA-4C75-ABE2-70B14D1DA14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1BAEE0B-AE70-4340-879D-30B2195A95E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F4B552D-B908-44B0-9187-8685771CEFC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2C61D28-8BA8-4A1F-A0A5-82FD3DBF4AE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FEA9477-3EB3-4B58-A666-FB328B74154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5D4AEC5-F16E-45F5-AE66-EEA0C9D2E439}"/>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DA0B7FF-3374-43CB-9254-8DEEF5D5F7B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A6A28B2-4702-435D-BCCA-86D95791EAB0}"/>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79E92055-FA1C-476F-BD00-281CBE6C51D2}"/>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D1E9FC0-876D-4358-ADEF-5931EB4CF25C}"/>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5893009B-54F7-428B-A8B0-0D433EB8458B}"/>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08DA549-53E7-4D9C-98A4-4A49D54A297F}"/>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AE8A3A35-5435-4279-9DF3-F59A18793371}"/>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5DFA9EE-CFF8-4058-B6F2-4AE331AF290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7F08A1D-BDA4-4BB6-8968-8ACF1CD3E1A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688530F-538C-4C84-9320-1F8CFD993A9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827D69E-FD4E-4F32-AFC9-27EE269CC5B1}"/>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088A51E-02BB-4813-A97A-57B7073988F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1822F4CB-4419-4B57-8ED5-1141DC29C77F}"/>
            </a:ext>
          </a:extLst>
        </xdr:cNvPr>
        <xdr:cNvCxnSpPr/>
      </xdr:nvCxnSpPr>
      <xdr:spPr>
        <a:xfrm flipV="1">
          <a:off x="9429115" y="9731121"/>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65099005-E1B1-4A24-B878-E36C411B52AB}"/>
            </a:ext>
          </a:extLst>
        </xdr:cNvPr>
        <xdr:cNvSpPr txBox="1"/>
      </xdr:nvSpPr>
      <xdr:spPr>
        <a:xfrm>
          <a:off x="946785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4A16F6B3-E5FE-42D7-8180-57860F167BB4}"/>
            </a:ext>
          </a:extLst>
        </xdr:cNvPr>
        <xdr:cNvCxnSpPr/>
      </xdr:nvCxnSpPr>
      <xdr:spPr>
        <a:xfrm>
          <a:off x="9356090" y="11048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F24CAB33-C231-4DC7-A161-962C3A0B229E}"/>
            </a:ext>
          </a:extLst>
        </xdr:cNvPr>
        <xdr:cNvSpPr txBox="1"/>
      </xdr:nvSpPr>
      <xdr:spPr>
        <a:xfrm>
          <a:off x="946785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72F38B28-8952-4887-91B4-C69CC6517986}"/>
            </a:ext>
          </a:extLst>
        </xdr:cNvPr>
        <xdr:cNvCxnSpPr/>
      </xdr:nvCxnSpPr>
      <xdr:spPr>
        <a:xfrm>
          <a:off x="9356090" y="97311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FAEB17F4-A955-4B4F-A0DF-6D46D6D1AD5C}"/>
            </a:ext>
          </a:extLst>
        </xdr:cNvPr>
        <xdr:cNvSpPr txBox="1"/>
      </xdr:nvSpPr>
      <xdr:spPr>
        <a:xfrm>
          <a:off x="9467850" y="1069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574AB6C5-184F-49C6-A8A2-56A01DA1E939}"/>
            </a:ext>
          </a:extLst>
        </xdr:cNvPr>
        <xdr:cNvSpPr/>
      </xdr:nvSpPr>
      <xdr:spPr>
        <a:xfrm>
          <a:off x="9394190" y="10843133"/>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8FA00919-71D3-4885-9B2B-E2BC3D03085E}"/>
            </a:ext>
          </a:extLst>
        </xdr:cNvPr>
        <xdr:cNvSpPr/>
      </xdr:nvSpPr>
      <xdr:spPr>
        <a:xfrm>
          <a:off x="8632190" y="10857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31BDE709-6F3E-45AA-A627-D0370E785FA5}"/>
            </a:ext>
          </a:extLst>
        </xdr:cNvPr>
        <xdr:cNvSpPr/>
      </xdr:nvSpPr>
      <xdr:spPr>
        <a:xfrm>
          <a:off x="7846060" y="108644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A2DCE84E-7735-498A-A15E-86988A9E64E7}"/>
            </a:ext>
          </a:extLst>
        </xdr:cNvPr>
        <xdr:cNvSpPr/>
      </xdr:nvSpPr>
      <xdr:spPr>
        <a:xfrm>
          <a:off x="7029450" y="108682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23248C68-347C-4FA7-B095-80A8733035BC}"/>
            </a:ext>
          </a:extLst>
        </xdr:cNvPr>
        <xdr:cNvSpPr/>
      </xdr:nvSpPr>
      <xdr:spPr>
        <a:xfrm>
          <a:off x="6231890" y="108743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1A628B4-ECD2-458F-99C1-8C9B7948DAD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C46387F-D5AB-4375-9130-4FB117E727E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5FEE21-6B51-4813-95FD-172A70945EF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A2CB3FD-CCCB-456E-AE92-A37A25C2F8F4}"/>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0DB6F7A-C570-4E5C-B5DF-54F98D4CD5F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137795</xdr:rowOff>
    </xdr:from>
    <xdr:to>
      <xdr:col>55</xdr:col>
      <xdr:colOff>50800</xdr:colOff>
      <xdr:row>64</xdr:row>
      <xdr:rowOff>67945</xdr:rowOff>
    </xdr:to>
    <xdr:sp macro="" textlink="">
      <xdr:nvSpPr>
        <xdr:cNvPr id="247" name="楕円 246">
          <a:extLst>
            <a:ext uri="{FF2B5EF4-FFF2-40B4-BE49-F238E27FC236}">
              <a16:creationId xmlns:a16="http://schemas.microsoft.com/office/drawing/2014/main" id="{DD1182F3-9DA7-4E69-931C-C55657E14584}"/>
            </a:ext>
          </a:extLst>
        </xdr:cNvPr>
        <xdr:cNvSpPr/>
      </xdr:nvSpPr>
      <xdr:spPr>
        <a:xfrm>
          <a:off x="9394190" y="109353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52722</xdr:rowOff>
    </xdr:from>
    <xdr:ext cx="469744" cy="259045"/>
    <xdr:sp macro="" textlink="">
      <xdr:nvSpPr>
        <xdr:cNvPr id="248" name="【体育館・プール】&#10;一人当たり面積該当値テキスト">
          <a:extLst>
            <a:ext uri="{FF2B5EF4-FFF2-40B4-BE49-F238E27FC236}">
              <a16:creationId xmlns:a16="http://schemas.microsoft.com/office/drawing/2014/main" id="{58ED03FB-A462-44F7-8B8D-80C2E7FBB277}"/>
            </a:ext>
          </a:extLst>
        </xdr:cNvPr>
        <xdr:cNvSpPr txBox="1"/>
      </xdr:nvSpPr>
      <xdr:spPr>
        <a:xfrm>
          <a:off x="946785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138557</xdr:rowOff>
    </xdr:from>
    <xdr:to>
      <xdr:col>50</xdr:col>
      <xdr:colOff>165100</xdr:colOff>
      <xdr:row>64</xdr:row>
      <xdr:rowOff>68707</xdr:rowOff>
    </xdr:to>
    <xdr:sp macro="" textlink="">
      <xdr:nvSpPr>
        <xdr:cNvPr id="249" name="楕円 248">
          <a:extLst>
            <a:ext uri="{FF2B5EF4-FFF2-40B4-BE49-F238E27FC236}">
              <a16:creationId xmlns:a16="http://schemas.microsoft.com/office/drawing/2014/main" id="{DA00662D-A8EB-4443-B30F-63E4788C03B4}"/>
            </a:ext>
          </a:extLst>
        </xdr:cNvPr>
        <xdr:cNvSpPr/>
      </xdr:nvSpPr>
      <xdr:spPr>
        <a:xfrm>
          <a:off x="8632190" y="1093609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17145</xdr:rowOff>
    </xdr:from>
    <xdr:to>
      <xdr:col>55</xdr:col>
      <xdr:colOff>0</xdr:colOff>
      <xdr:row>64</xdr:row>
      <xdr:rowOff>17907</xdr:rowOff>
    </xdr:to>
    <xdr:cxnSp macro="">
      <xdr:nvCxnSpPr>
        <xdr:cNvPr id="250" name="直線コネクタ 249">
          <a:extLst>
            <a:ext uri="{FF2B5EF4-FFF2-40B4-BE49-F238E27FC236}">
              <a16:creationId xmlns:a16="http://schemas.microsoft.com/office/drawing/2014/main" id="{49BBD445-416B-48FE-8426-CEB4BA32A545}"/>
            </a:ext>
          </a:extLst>
        </xdr:cNvPr>
        <xdr:cNvCxnSpPr/>
      </xdr:nvCxnSpPr>
      <xdr:spPr>
        <a:xfrm flipV="1">
          <a:off x="8686800" y="10993755"/>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139319</xdr:rowOff>
    </xdr:from>
    <xdr:to>
      <xdr:col>46</xdr:col>
      <xdr:colOff>38100</xdr:colOff>
      <xdr:row>64</xdr:row>
      <xdr:rowOff>69469</xdr:rowOff>
    </xdr:to>
    <xdr:sp macro="" textlink="">
      <xdr:nvSpPr>
        <xdr:cNvPr id="251" name="楕円 250">
          <a:extLst>
            <a:ext uri="{FF2B5EF4-FFF2-40B4-BE49-F238E27FC236}">
              <a16:creationId xmlns:a16="http://schemas.microsoft.com/office/drawing/2014/main" id="{75E43513-E2CA-49C9-8128-8D946BEEF632}"/>
            </a:ext>
          </a:extLst>
        </xdr:cNvPr>
        <xdr:cNvSpPr/>
      </xdr:nvSpPr>
      <xdr:spPr>
        <a:xfrm>
          <a:off x="7846060" y="109368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17907</xdr:rowOff>
    </xdr:from>
    <xdr:to>
      <xdr:col>50</xdr:col>
      <xdr:colOff>114300</xdr:colOff>
      <xdr:row>64</xdr:row>
      <xdr:rowOff>18669</xdr:rowOff>
    </xdr:to>
    <xdr:cxnSp macro="">
      <xdr:nvCxnSpPr>
        <xdr:cNvPr id="252" name="直線コネクタ 251">
          <a:extLst>
            <a:ext uri="{FF2B5EF4-FFF2-40B4-BE49-F238E27FC236}">
              <a16:creationId xmlns:a16="http://schemas.microsoft.com/office/drawing/2014/main" id="{D0C3FF9C-B0EA-4C72-A5B7-47C70FFD3827}"/>
            </a:ext>
          </a:extLst>
        </xdr:cNvPr>
        <xdr:cNvCxnSpPr/>
      </xdr:nvCxnSpPr>
      <xdr:spPr>
        <a:xfrm flipV="1">
          <a:off x="7889240" y="10994517"/>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140081</xdr:rowOff>
    </xdr:from>
    <xdr:to>
      <xdr:col>41</xdr:col>
      <xdr:colOff>101600</xdr:colOff>
      <xdr:row>64</xdr:row>
      <xdr:rowOff>70231</xdr:rowOff>
    </xdr:to>
    <xdr:sp macro="" textlink="">
      <xdr:nvSpPr>
        <xdr:cNvPr id="253" name="楕円 252">
          <a:extLst>
            <a:ext uri="{FF2B5EF4-FFF2-40B4-BE49-F238E27FC236}">
              <a16:creationId xmlns:a16="http://schemas.microsoft.com/office/drawing/2014/main" id="{44A0FBAC-54E2-4116-B42F-BA22966F5E06}"/>
            </a:ext>
          </a:extLst>
        </xdr:cNvPr>
        <xdr:cNvSpPr/>
      </xdr:nvSpPr>
      <xdr:spPr>
        <a:xfrm>
          <a:off x="7029450" y="109376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18669</xdr:rowOff>
    </xdr:from>
    <xdr:to>
      <xdr:col>45</xdr:col>
      <xdr:colOff>177800</xdr:colOff>
      <xdr:row>64</xdr:row>
      <xdr:rowOff>19431</xdr:rowOff>
    </xdr:to>
    <xdr:cxnSp macro="">
      <xdr:nvCxnSpPr>
        <xdr:cNvPr id="254" name="直線コネクタ 253">
          <a:extLst>
            <a:ext uri="{FF2B5EF4-FFF2-40B4-BE49-F238E27FC236}">
              <a16:creationId xmlns:a16="http://schemas.microsoft.com/office/drawing/2014/main" id="{F33C2F4D-1E4D-416E-8727-2EAAC73CEC7D}"/>
            </a:ext>
          </a:extLst>
        </xdr:cNvPr>
        <xdr:cNvCxnSpPr/>
      </xdr:nvCxnSpPr>
      <xdr:spPr>
        <a:xfrm flipV="1">
          <a:off x="7084060" y="1099527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140843</xdr:rowOff>
    </xdr:from>
    <xdr:to>
      <xdr:col>36</xdr:col>
      <xdr:colOff>165100</xdr:colOff>
      <xdr:row>64</xdr:row>
      <xdr:rowOff>70993</xdr:rowOff>
    </xdr:to>
    <xdr:sp macro="" textlink="">
      <xdr:nvSpPr>
        <xdr:cNvPr id="255" name="楕円 254">
          <a:extLst>
            <a:ext uri="{FF2B5EF4-FFF2-40B4-BE49-F238E27FC236}">
              <a16:creationId xmlns:a16="http://schemas.microsoft.com/office/drawing/2014/main" id="{31F16127-34D8-4A6D-B5B7-B0DB815CEEFA}"/>
            </a:ext>
          </a:extLst>
        </xdr:cNvPr>
        <xdr:cNvSpPr/>
      </xdr:nvSpPr>
      <xdr:spPr>
        <a:xfrm>
          <a:off x="6231890" y="1093838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19431</xdr:rowOff>
    </xdr:from>
    <xdr:to>
      <xdr:col>41</xdr:col>
      <xdr:colOff>50800</xdr:colOff>
      <xdr:row>64</xdr:row>
      <xdr:rowOff>20193</xdr:rowOff>
    </xdr:to>
    <xdr:cxnSp macro="">
      <xdr:nvCxnSpPr>
        <xdr:cNvPr id="256" name="直線コネクタ 255">
          <a:extLst>
            <a:ext uri="{FF2B5EF4-FFF2-40B4-BE49-F238E27FC236}">
              <a16:creationId xmlns:a16="http://schemas.microsoft.com/office/drawing/2014/main" id="{D1A752E6-814D-4083-AA2E-D9B79D5A240D}"/>
            </a:ext>
          </a:extLst>
        </xdr:cNvPr>
        <xdr:cNvCxnSpPr/>
      </xdr:nvCxnSpPr>
      <xdr:spPr>
        <a:xfrm flipV="1">
          <a:off x="6286500" y="10988421"/>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20F384E5-8CDF-453E-8836-58ECFED39331}"/>
            </a:ext>
          </a:extLst>
        </xdr:cNvPr>
        <xdr:cNvSpPr txBox="1"/>
      </xdr:nvSpPr>
      <xdr:spPr>
        <a:xfrm>
          <a:off x="845446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501685E8-7E4B-4CB1-92C1-D920DBB6E8C5}"/>
            </a:ext>
          </a:extLst>
        </xdr:cNvPr>
        <xdr:cNvSpPr txBox="1"/>
      </xdr:nvSpPr>
      <xdr:spPr>
        <a:xfrm>
          <a:off x="767341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2B5B5053-9BDD-4C72-A5D2-BE40FA63F2B8}"/>
            </a:ext>
          </a:extLst>
        </xdr:cNvPr>
        <xdr:cNvSpPr txBox="1"/>
      </xdr:nvSpPr>
      <xdr:spPr>
        <a:xfrm>
          <a:off x="6866332"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F5D8FAA9-44E8-4757-9FA9-A6B43575C0A1}"/>
            </a:ext>
          </a:extLst>
        </xdr:cNvPr>
        <xdr:cNvSpPr txBox="1"/>
      </xdr:nvSpPr>
      <xdr:spPr>
        <a:xfrm>
          <a:off x="6068772" y="1064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59834</xdr:rowOff>
    </xdr:from>
    <xdr:ext cx="469744" cy="259045"/>
    <xdr:sp macro="" textlink="">
      <xdr:nvSpPr>
        <xdr:cNvPr id="261" name="n_1mainValue【体育館・プール】&#10;一人当たり面積">
          <a:extLst>
            <a:ext uri="{FF2B5EF4-FFF2-40B4-BE49-F238E27FC236}">
              <a16:creationId xmlns:a16="http://schemas.microsoft.com/office/drawing/2014/main" id="{7B90EE20-73AB-4944-8386-7E221D7B1420}"/>
            </a:ext>
          </a:extLst>
        </xdr:cNvPr>
        <xdr:cNvSpPr txBox="1"/>
      </xdr:nvSpPr>
      <xdr:spPr>
        <a:xfrm>
          <a:off x="845446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60596</xdr:rowOff>
    </xdr:from>
    <xdr:ext cx="469744" cy="259045"/>
    <xdr:sp macro="" textlink="">
      <xdr:nvSpPr>
        <xdr:cNvPr id="262" name="n_2mainValue【体育館・プール】&#10;一人当たり面積">
          <a:extLst>
            <a:ext uri="{FF2B5EF4-FFF2-40B4-BE49-F238E27FC236}">
              <a16:creationId xmlns:a16="http://schemas.microsoft.com/office/drawing/2014/main" id="{534973CE-103D-4AAA-A662-B212FB965B30}"/>
            </a:ext>
          </a:extLst>
        </xdr:cNvPr>
        <xdr:cNvSpPr txBox="1"/>
      </xdr:nvSpPr>
      <xdr:spPr>
        <a:xfrm>
          <a:off x="767341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61358</xdr:rowOff>
    </xdr:from>
    <xdr:ext cx="469744" cy="259045"/>
    <xdr:sp macro="" textlink="">
      <xdr:nvSpPr>
        <xdr:cNvPr id="263" name="n_3mainValue【体育館・プール】&#10;一人当たり面積">
          <a:extLst>
            <a:ext uri="{FF2B5EF4-FFF2-40B4-BE49-F238E27FC236}">
              <a16:creationId xmlns:a16="http://schemas.microsoft.com/office/drawing/2014/main" id="{3AE44C73-988E-43F8-863A-06BFBE188002}"/>
            </a:ext>
          </a:extLst>
        </xdr:cNvPr>
        <xdr:cNvSpPr txBox="1"/>
      </xdr:nvSpPr>
      <xdr:spPr>
        <a:xfrm>
          <a:off x="6866332"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62120</xdr:rowOff>
    </xdr:from>
    <xdr:ext cx="469744" cy="259045"/>
    <xdr:sp macro="" textlink="">
      <xdr:nvSpPr>
        <xdr:cNvPr id="264" name="n_4mainValue【体育館・プール】&#10;一人当たり面積">
          <a:extLst>
            <a:ext uri="{FF2B5EF4-FFF2-40B4-BE49-F238E27FC236}">
              <a16:creationId xmlns:a16="http://schemas.microsoft.com/office/drawing/2014/main" id="{0B0C84FD-C20A-4D40-BB29-3B4FB0E96D6B}"/>
            </a:ext>
          </a:extLst>
        </xdr:cNvPr>
        <xdr:cNvSpPr txBox="1"/>
      </xdr:nvSpPr>
      <xdr:spPr>
        <a:xfrm>
          <a:off x="6068772"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9E41A1A-62B8-42B9-89E1-81C6107039D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A55DC34-87CD-4A61-AF5B-30F6441DDA6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CBB9117-B3A4-4900-9E03-1142E6541AD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FF4EC8A-E0C0-415E-BFDD-0359A49A28D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E997B40-FE04-45E3-B5D3-89B6F15C982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C7E1627-72C2-4FE3-8CA4-300374ED732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4FCCD6B-257C-476F-AFEB-4FA6222438BE}"/>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B5FD758-7405-4874-AA6F-247297B14054}"/>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1DEB7D3-6123-493E-BFEF-5BE7AC1631D0}"/>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F47AFF6-37B7-4478-95D4-52771DB1093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0786255-3639-46F7-8F15-6C14F5B2B9AB}"/>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44C628E-A2C5-4330-B54F-988902540AAB}"/>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A0C17F15-6A9C-4070-9DB8-2FB4D9779617}"/>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75B8587-CE4E-4E09-980B-04D9A3AF86BE}"/>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296C06C-DF1B-4DA6-A9FF-88E48A854D0C}"/>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D647F8A-6F5B-4959-BCAF-93CECCD30919}"/>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2C2E533A-DC57-4FCE-B825-7E2421833F3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8F81497-EA03-48C6-87E4-A19BF0A8437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ACC1607-9213-4887-9CA1-6EBDFE771CB7}"/>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87718F89-37BB-4095-932A-800DB7E5CE04}"/>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52B0816-5D18-49C5-978B-7A9A95F86F47}"/>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D5C9FBE4-31EA-4CD4-ADEF-76F22E311766}"/>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8CDD13A5-0C65-4895-99CF-E1F6BD83BE76}"/>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5FEE666-3341-428F-A8CE-803C0739759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225C1BED-24F4-47CC-816C-BC47DE0071E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1BC95F4-42DA-4B57-9899-1950881E25FA}"/>
            </a:ext>
          </a:extLst>
        </xdr:cNvPr>
        <xdr:cNvCxnSpPr/>
      </xdr:nvCxnSpPr>
      <xdr:spPr>
        <a:xfrm flipV="1">
          <a:off x="4173855" y="13437053"/>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DE1F4481-015E-4380-A581-109016D951B2}"/>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771B0B6C-D3AD-4A50-A5BB-66B1406BA193}"/>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44CC6FF3-9C38-4B07-AB54-05D392CEAC43}"/>
            </a:ext>
          </a:extLst>
        </xdr:cNvPr>
        <xdr:cNvSpPr txBox="1"/>
      </xdr:nvSpPr>
      <xdr:spPr>
        <a:xfrm>
          <a:off x="4212590" y="13217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1C4C4F2B-0B37-4B40-A1D8-4E1916BA536F}"/>
            </a:ext>
          </a:extLst>
        </xdr:cNvPr>
        <xdr:cNvCxnSpPr/>
      </xdr:nvCxnSpPr>
      <xdr:spPr>
        <a:xfrm>
          <a:off x="4112260" y="13437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792F31D6-16A3-4AE9-B759-5A5C95371721}"/>
            </a:ext>
          </a:extLst>
        </xdr:cNvPr>
        <xdr:cNvSpPr txBox="1"/>
      </xdr:nvSpPr>
      <xdr:spPr>
        <a:xfrm>
          <a:off x="421259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64E5FC8-BB3E-4995-88F9-08DEA5D8D32D}"/>
            </a:ext>
          </a:extLst>
        </xdr:cNvPr>
        <xdr:cNvSpPr/>
      </xdr:nvSpPr>
      <xdr:spPr>
        <a:xfrm>
          <a:off x="413131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CDCAAA65-4598-4EF1-96A5-9E371FD331D8}"/>
            </a:ext>
          </a:extLst>
        </xdr:cNvPr>
        <xdr:cNvSpPr/>
      </xdr:nvSpPr>
      <xdr:spPr>
        <a:xfrm>
          <a:off x="3388360" y="14141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F19C15F6-4B12-40DC-9585-8CBDB7A1686E}"/>
            </a:ext>
          </a:extLst>
        </xdr:cNvPr>
        <xdr:cNvSpPr/>
      </xdr:nvSpPr>
      <xdr:spPr>
        <a:xfrm>
          <a:off x="2571750" y="1416349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D6DA7D42-F901-49A8-822A-AA802AEEDBC2}"/>
            </a:ext>
          </a:extLst>
        </xdr:cNvPr>
        <xdr:cNvSpPr/>
      </xdr:nvSpPr>
      <xdr:spPr>
        <a:xfrm>
          <a:off x="1774190" y="1414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B284530D-05DB-4B5D-B53D-6AB284C75D87}"/>
            </a:ext>
          </a:extLst>
        </xdr:cNvPr>
        <xdr:cNvSpPr/>
      </xdr:nvSpPr>
      <xdr:spPr>
        <a:xfrm>
          <a:off x="988060" y="141158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C2B1A08-C8AA-4901-8473-E886EE9FC41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852807-BF07-495F-BE6B-0561B81B044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EA9F764-DD3E-480D-80C7-928E5BBAA30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A9C6BD0-AD0D-494F-966B-A2E6F79F93D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5D6D691-FBCE-4F3A-97C6-83BA390C1F3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306" name="楕円 305">
          <a:extLst>
            <a:ext uri="{FF2B5EF4-FFF2-40B4-BE49-F238E27FC236}">
              <a16:creationId xmlns:a16="http://schemas.microsoft.com/office/drawing/2014/main" id="{6A59C18F-E371-45BF-B453-6C53F3D07D81}"/>
            </a:ext>
          </a:extLst>
        </xdr:cNvPr>
        <xdr:cNvSpPr/>
      </xdr:nvSpPr>
      <xdr:spPr>
        <a:xfrm>
          <a:off x="4131310" y="14249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164935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30538EC-CB9E-45C0-913F-E046E13DB15B}"/>
            </a:ext>
          </a:extLst>
        </xdr:cNvPr>
        <xdr:cNvSpPr txBox="1"/>
      </xdr:nvSpPr>
      <xdr:spPr>
        <a:xfrm>
          <a:off x="4212590" y="1422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109764</xdr:rowOff>
    </xdr:from>
    <xdr:to>
      <xdr:col>20</xdr:col>
      <xdr:colOff>38100</xdr:colOff>
      <xdr:row>84</xdr:row>
      <xdr:rowOff>39914</xdr:rowOff>
    </xdr:to>
    <xdr:sp macro="" textlink="">
      <xdr:nvSpPr>
        <xdr:cNvPr id="308" name="楕円 307">
          <a:extLst>
            <a:ext uri="{FF2B5EF4-FFF2-40B4-BE49-F238E27FC236}">
              <a16:creationId xmlns:a16="http://schemas.microsoft.com/office/drawing/2014/main" id="{123C4A41-246F-4001-BE38-A92043473B62}"/>
            </a:ext>
          </a:extLst>
        </xdr:cNvPr>
        <xdr:cNvSpPr/>
      </xdr:nvSpPr>
      <xdr:spPr>
        <a:xfrm>
          <a:off x="3388360" y="143382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65858</xdr:rowOff>
    </xdr:from>
    <xdr:to>
      <xdr:col>24</xdr:col>
      <xdr:colOff>63500</xdr:colOff>
      <xdr:row>83</xdr:row>
      <xdr:rowOff>160564</xdr:rowOff>
    </xdr:to>
    <xdr:cxnSp macro="">
      <xdr:nvCxnSpPr>
        <xdr:cNvPr id="309" name="直線コネクタ 308">
          <a:extLst>
            <a:ext uri="{FF2B5EF4-FFF2-40B4-BE49-F238E27FC236}">
              <a16:creationId xmlns:a16="http://schemas.microsoft.com/office/drawing/2014/main" id="{67F8248F-5EB7-4131-A09B-80ADCCF6ADDA}"/>
            </a:ext>
          </a:extLst>
        </xdr:cNvPr>
        <xdr:cNvCxnSpPr/>
      </xdr:nvCxnSpPr>
      <xdr:spPr>
        <a:xfrm flipV="1">
          <a:off x="3431540" y="14294303"/>
          <a:ext cx="742950" cy="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310" name="楕円 309">
          <a:extLst>
            <a:ext uri="{FF2B5EF4-FFF2-40B4-BE49-F238E27FC236}">
              <a16:creationId xmlns:a16="http://schemas.microsoft.com/office/drawing/2014/main" id="{480EF1E8-0385-4240-9150-67AFC1AB90CF}"/>
            </a:ext>
          </a:extLst>
        </xdr:cNvPr>
        <xdr:cNvSpPr/>
      </xdr:nvSpPr>
      <xdr:spPr>
        <a:xfrm>
          <a:off x="2571750" y="143142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132806</xdr:rowOff>
    </xdr:from>
    <xdr:to>
      <xdr:col>19</xdr:col>
      <xdr:colOff>177800</xdr:colOff>
      <xdr:row>83</xdr:row>
      <xdr:rowOff>160564</xdr:rowOff>
    </xdr:to>
    <xdr:cxnSp macro="">
      <xdr:nvCxnSpPr>
        <xdr:cNvPr id="311" name="直線コネクタ 310">
          <a:extLst>
            <a:ext uri="{FF2B5EF4-FFF2-40B4-BE49-F238E27FC236}">
              <a16:creationId xmlns:a16="http://schemas.microsoft.com/office/drawing/2014/main" id="{CF94C6FF-EF6E-4ECA-990D-CC0B8AA5D868}"/>
            </a:ext>
          </a:extLst>
        </xdr:cNvPr>
        <xdr:cNvCxnSpPr/>
      </xdr:nvCxnSpPr>
      <xdr:spPr>
        <a:xfrm>
          <a:off x="2626360" y="14366966"/>
          <a:ext cx="80518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39551</xdr:rowOff>
    </xdr:from>
    <xdr:to>
      <xdr:col>10</xdr:col>
      <xdr:colOff>165100</xdr:colOff>
      <xdr:row>83</xdr:row>
      <xdr:rowOff>141151</xdr:rowOff>
    </xdr:to>
    <xdr:sp macro="" textlink="">
      <xdr:nvSpPr>
        <xdr:cNvPr id="312" name="楕円 311">
          <a:extLst>
            <a:ext uri="{FF2B5EF4-FFF2-40B4-BE49-F238E27FC236}">
              <a16:creationId xmlns:a16="http://schemas.microsoft.com/office/drawing/2014/main" id="{3ADFBCC7-DF8A-468D-8FE4-DE187ADCB842}"/>
            </a:ext>
          </a:extLst>
        </xdr:cNvPr>
        <xdr:cNvSpPr/>
      </xdr:nvSpPr>
      <xdr:spPr>
        <a:xfrm>
          <a:off x="1774190" y="1426990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90351</xdr:rowOff>
    </xdr:from>
    <xdr:to>
      <xdr:col>15</xdr:col>
      <xdr:colOff>50800</xdr:colOff>
      <xdr:row>83</xdr:row>
      <xdr:rowOff>132806</xdr:rowOff>
    </xdr:to>
    <xdr:cxnSp macro="">
      <xdr:nvCxnSpPr>
        <xdr:cNvPr id="313" name="直線コネクタ 312">
          <a:extLst>
            <a:ext uri="{FF2B5EF4-FFF2-40B4-BE49-F238E27FC236}">
              <a16:creationId xmlns:a16="http://schemas.microsoft.com/office/drawing/2014/main" id="{B4CBB27A-E2B6-460D-8D05-DD7834CA479E}"/>
            </a:ext>
          </a:extLst>
        </xdr:cNvPr>
        <xdr:cNvCxnSpPr/>
      </xdr:nvCxnSpPr>
      <xdr:spPr>
        <a:xfrm>
          <a:off x="1828800" y="14324511"/>
          <a:ext cx="7975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8527</xdr:rowOff>
    </xdr:from>
    <xdr:to>
      <xdr:col>6</xdr:col>
      <xdr:colOff>38100</xdr:colOff>
      <xdr:row>83</xdr:row>
      <xdr:rowOff>110127</xdr:rowOff>
    </xdr:to>
    <xdr:sp macro="" textlink="">
      <xdr:nvSpPr>
        <xdr:cNvPr id="314" name="楕円 313">
          <a:extLst>
            <a:ext uri="{FF2B5EF4-FFF2-40B4-BE49-F238E27FC236}">
              <a16:creationId xmlns:a16="http://schemas.microsoft.com/office/drawing/2014/main" id="{A60C4F0A-0DF2-459C-BB09-6193D3B66A79}"/>
            </a:ext>
          </a:extLst>
        </xdr:cNvPr>
        <xdr:cNvSpPr/>
      </xdr:nvSpPr>
      <xdr:spPr>
        <a:xfrm>
          <a:off x="988060" y="14240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59327</xdr:rowOff>
    </xdr:from>
    <xdr:to>
      <xdr:col>10</xdr:col>
      <xdr:colOff>114300</xdr:colOff>
      <xdr:row>83</xdr:row>
      <xdr:rowOff>90351</xdr:rowOff>
    </xdr:to>
    <xdr:cxnSp macro="">
      <xdr:nvCxnSpPr>
        <xdr:cNvPr id="315" name="直線コネクタ 314">
          <a:extLst>
            <a:ext uri="{FF2B5EF4-FFF2-40B4-BE49-F238E27FC236}">
              <a16:creationId xmlns:a16="http://schemas.microsoft.com/office/drawing/2014/main" id="{45E0380E-9EAB-451B-8486-0D500EF4C8A9}"/>
            </a:ext>
          </a:extLst>
        </xdr:cNvPr>
        <xdr:cNvCxnSpPr/>
      </xdr:nvCxnSpPr>
      <xdr:spPr>
        <a:xfrm>
          <a:off x="1031240" y="14285867"/>
          <a:ext cx="7975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7B9F189-35A2-43F0-AF74-3244D22366B8}"/>
            </a:ext>
          </a:extLst>
        </xdr:cNvPr>
        <xdr:cNvSpPr txBox="1"/>
      </xdr:nvSpPr>
      <xdr:spPr>
        <a:xfrm>
          <a:off x="32391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5AB6F6E4-ACA6-4D59-96FD-E6600983F67A}"/>
            </a:ext>
          </a:extLst>
        </xdr:cNvPr>
        <xdr:cNvSpPr txBox="1"/>
      </xdr:nvSpPr>
      <xdr:spPr>
        <a:xfrm>
          <a:off x="24390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33D6AE4C-7BB9-40B1-9A74-23D02D4899D4}"/>
            </a:ext>
          </a:extLst>
        </xdr:cNvPr>
        <xdr:cNvSpPr txBox="1"/>
      </xdr:nvSpPr>
      <xdr:spPr>
        <a:xfrm>
          <a:off x="1641484" y="1391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89A63691-D11F-43C1-842A-4A718F27234C}"/>
            </a:ext>
          </a:extLst>
        </xdr:cNvPr>
        <xdr:cNvSpPr txBox="1"/>
      </xdr:nvSpPr>
      <xdr:spPr>
        <a:xfrm>
          <a:off x="855354" y="1389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31041</xdr:rowOff>
    </xdr:from>
    <xdr:ext cx="405111" cy="259045"/>
    <xdr:sp macro="" textlink="">
      <xdr:nvSpPr>
        <xdr:cNvPr id="320" name="n_1mainValue【福祉施設】&#10;有形固定資産減価償却率">
          <a:extLst>
            <a:ext uri="{FF2B5EF4-FFF2-40B4-BE49-F238E27FC236}">
              <a16:creationId xmlns:a16="http://schemas.microsoft.com/office/drawing/2014/main" id="{A767E134-F25D-4AD9-B248-F4AA563EBA88}"/>
            </a:ext>
          </a:extLst>
        </xdr:cNvPr>
        <xdr:cNvSpPr txBox="1"/>
      </xdr:nvSpPr>
      <xdr:spPr>
        <a:xfrm>
          <a:off x="3239144" y="1443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21" name="n_2mainValue【福祉施設】&#10;有形固定資産減価償却率">
          <a:extLst>
            <a:ext uri="{FF2B5EF4-FFF2-40B4-BE49-F238E27FC236}">
              <a16:creationId xmlns:a16="http://schemas.microsoft.com/office/drawing/2014/main" id="{02A651C3-5DBA-4CCC-AB72-77264E754A08}"/>
            </a:ext>
          </a:extLst>
        </xdr:cNvPr>
        <xdr:cNvSpPr txBox="1"/>
      </xdr:nvSpPr>
      <xdr:spPr>
        <a:xfrm>
          <a:off x="2439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132278</xdr:rowOff>
    </xdr:from>
    <xdr:ext cx="405111" cy="259045"/>
    <xdr:sp macro="" textlink="">
      <xdr:nvSpPr>
        <xdr:cNvPr id="322" name="n_3mainValue【福祉施設】&#10;有形固定資産減価償却率">
          <a:extLst>
            <a:ext uri="{FF2B5EF4-FFF2-40B4-BE49-F238E27FC236}">
              <a16:creationId xmlns:a16="http://schemas.microsoft.com/office/drawing/2014/main" id="{4B032C44-8955-4EAE-B86A-A4BD2C21D465}"/>
            </a:ext>
          </a:extLst>
        </xdr:cNvPr>
        <xdr:cNvSpPr txBox="1"/>
      </xdr:nvSpPr>
      <xdr:spPr>
        <a:xfrm>
          <a:off x="1641484" y="143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101254</xdr:rowOff>
    </xdr:from>
    <xdr:ext cx="405111" cy="259045"/>
    <xdr:sp macro="" textlink="">
      <xdr:nvSpPr>
        <xdr:cNvPr id="323" name="n_4mainValue【福祉施設】&#10;有形固定資産減価償却率">
          <a:extLst>
            <a:ext uri="{FF2B5EF4-FFF2-40B4-BE49-F238E27FC236}">
              <a16:creationId xmlns:a16="http://schemas.microsoft.com/office/drawing/2014/main" id="{CF4B4B5B-E10D-4B11-85A3-C568F8219417}"/>
            </a:ext>
          </a:extLst>
        </xdr:cNvPr>
        <xdr:cNvSpPr txBox="1"/>
      </xdr:nvSpPr>
      <xdr:spPr>
        <a:xfrm>
          <a:off x="855354" y="1432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E5D5AF2-3E73-4CA0-8C59-E0231C1F8B71}"/>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CAC5E43C-787A-4255-B469-32385A8ADE7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AA2F834-86BF-48F5-93A8-3B266472838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E775A25-F080-43DF-821B-0CBDF0C8FC8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E4B48CE-049B-47A0-B3BA-48BDE89733D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7F63B35-5A87-45A7-94EB-E1AA0854501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AFF42FB-B7A8-4921-AE99-26631B56764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AF2E1EA-E592-4E07-83ED-A091141CBF31}"/>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F5FCEFD-3587-444F-A6B6-239F875D167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17AFE05-B352-4DC2-9D02-AAE6E7A3814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EC3F859A-3C1C-4D21-8B47-06C522F820F4}"/>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485B8712-CE4F-4E54-913C-FD1DC8CC2E12}"/>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0660726-54F4-4335-BD2E-FC1AA8592465}"/>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C1D2505B-DA4D-468C-AD26-1D43D049E713}"/>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36912BD2-0714-4F74-BC2D-FBB06ED4CC07}"/>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CFF21B35-4E84-4D70-A298-10973D6BB561}"/>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17C2F5F1-3023-4E49-A8C6-5478D89FD669}"/>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67C4FB8-E223-429E-938D-E836ABE03883}"/>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79B3495-7BCE-48B9-BC8B-56D112E29A4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571C4EF-A31A-4786-9BE4-CF0C0B7F4911}"/>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805B0867-86F1-4190-B004-88C3CA3647D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2E0E3A2B-E007-4CF4-B5A4-CE6FE8B5C4C2}"/>
            </a:ext>
          </a:extLst>
        </xdr:cNvPr>
        <xdr:cNvCxnSpPr/>
      </xdr:nvCxnSpPr>
      <xdr:spPr>
        <a:xfrm flipV="1">
          <a:off x="9429115" y="13381101"/>
          <a:ext cx="0" cy="138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84480709-9109-4931-BD51-7E858DE7B4D2}"/>
            </a:ext>
          </a:extLst>
        </xdr:cNvPr>
        <xdr:cNvSpPr txBox="1"/>
      </xdr:nvSpPr>
      <xdr:spPr>
        <a:xfrm>
          <a:off x="946785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F9B9322A-720B-4DD9-B3A1-4932F64319F3}"/>
            </a:ext>
          </a:extLst>
        </xdr:cNvPr>
        <xdr:cNvCxnSpPr/>
      </xdr:nvCxnSpPr>
      <xdr:spPr>
        <a:xfrm>
          <a:off x="9356090" y="14769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FE0EADFB-B6FF-48CB-81E3-1CC3DB5FA490}"/>
            </a:ext>
          </a:extLst>
        </xdr:cNvPr>
        <xdr:cNvSpPr txBox="1"/>
      </xdr:nvSpPr>
      <xdr:spPr>
        <a:xfrm>
          <a:off x="9467850" y="1315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C99D6F09-8115-4CEF-8AAA-F8BB16D87770}"/>
            </a:ext>
          </a:extLst>
        </xdr:cNvPr>
        <xdr:cNvCxnSpPr/>
      </xdr:nvCxnSpPr>
      <xdr:spPr>
        <a:xfrm>
          <a:off x="9356090" y="133811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D28E0D1F-1C71-46E6-8E91-DB422FB6F284}"/>
            </a:ext>
          </a:extLst>
        </xdr:cNvPr>
        <xdr:cNvSpPr txBox="1"/>
      </xdr:nvSpPr>
      <xdr:spPr>
        <a:xfrm>
          <a:off x="9467850" y="1425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16FD41FB-405C-48C2-9D70-52FFCF66240D}"/>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B6729F5B-699B-4974-A084-ADD13BF1E481}"/>
            </a:ext>
          </a:extLst>
        </xdr:cNvPr>
        <xdr:cNvSpPr/>
      </xdr:nvSpPr>
      <xdr:spPr>
        <a:xfrm>
          <a:off x="8632190" y="1438871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C16E8795-447D-4CE8-9835-56695229E5A6}"/>
            </a:ext>
          </a:extLst>
        </xdr:cNvPr>
        <xdr:cNvSpPr/>
      </xdr:nvSpPr>
      <xdr:spPr>
        <a:xfrm>
          <a:off x="7846060" y="143997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61E5B7E2-D891-4AA3-95BD-ED2C0157BAB5}"/>
            </a:ext>
          </a:extLst>
        </xdr:cNvPr>
        <xdr:cNvSpPr/>
      </xdr:nvSpPr>
      <xdr:spPr>
        <a:xfrm>
          <a:off x="7029450" y="143955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ED82AE33-CA0C-4248-AE7F-4E65952A8878}"/>
            </a:ext>
          </a:extLst>
        </xdr:cNvPr>
        <xdr:cNvSpPr/>
      </xdr:nvSpPr>
      <xdr:spPr>
        <a:xfrm>
          <a:off x="6231890" y="14404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C4B66F9-E888-4A6B-8645-8BAF72FCADAC}"/>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D7B3E9D-53D5-48AB-9D7E-9E52C154C91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2436F8B-9A56-48F3-A003-64EED324739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2BD0170-19E5-4960-AE4F-9DD2E6DAD7C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E8A35F4-CF78-4F38-9952-E3506CC810E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97028</xdr:rowOff>
    </xdr:from>
    <xdr:to>
      <xdr:col>55</xdr:col>
      <xdr:colOff>50800</xdr:colOff>
      <xdr:row>86</xdr:row>
      <xdr:rowOff>27178</xdr:rowOff>
    </xdr:to>
    <xdr:sp macro="" textlink="">
      <xdr:nvSpPr>
        <xdr:cNvPr id="361" name="楕円 360">
          <a:extLst>
            <a:ext uri="{FF2B5EF4-FFF2-40B4-BE49-F238E27FC236}">
              <a16:creationId xmlns:a16="http://schemas.microsoft.com/office/drawing/2014/main" id="{29EFCC8B-2882-4DAD-8789-9E5765A4AABE}"/>
            </a:ext>
          </a:extLst>
        </xdr:cNvPr>
        <xdr:cNvSpPr/>
      </xdr:nvSpPr>
      <xdr:spPr>
        <a:xfrm>
          <a:off x="9394190" y="1466646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11955</xdr:rowOff>
    </xdr:from>
    <xdr:ext cx="469744" cy="259045"/>
    <xdr:sp macro="" textlink="">
      <xdr:nvSpPr>
        <xdr:cNvPr id="362" name="【福祉施設】&#10;一人当たり面積該当値テキスト">
          <a:extLst>
            <a:ext uri="{FF2B5EF4-FFF2-40B4-BE49-F238E27FC236}">
              <a16:creationId xmlns:a16="http://schemas.microsoft.com/office/drawing/2014/main" id="{BA05E124-8BC6-4DF2-9891-45DDBAE5CB2C}"/>
            </a:ext>
          </a:extLst>
        </xdr:cNvPr>
        <xdr:cNvSpPr txBox="1"/>
      </xdr:nvSpPr>
      <xdr:spPr>
        <a:xfrm>
          <a:off x="9467850" y="145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363" name="楕円 362">
          <a:extLst>
            <a:ext uri="{FF2B5EF4-FFF2-40B4-BE49-F238E27FC236}">
              <a16:creationId xmlns:a16="http://schemas.microsoft.com/office/drawing/2014/main" id="{D892F679-9E46-48B5-9DF2-63F08E18DC4F}"/>
            </a:ext>
          </a:extLst>
        </xdr:cNvPr>
        <xdr:cNvSpPr/>
      </xdr:nvSpPr>
      <xdr:spPr>
        <a:xfrm>
          <a:off x="8632190" y="146664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147828</xdr:rowOff>
    </xdr:from>
    <xdr:to>
      <xdr:col>55</xdr:col>
      <xdr:colOff>0</xdr:colOff>
      <xdr:row>85</xdr:row>
      <xdr:rowOff>147828</xdr:rowOff>
    </xdr:to>
    <xdr:cxnSp macro="">
      <xdr:nvCxnSpPr>
        <xdr:cNvPr id="364" name="直線コネクタ 363">
          <a:extLst>
            <a:ext uri="{FF2B5EF4-FFF2-40B4-BE49-F238E27FC236}">
              <a16:creationId xmlns:a16="http://schemas.microsoft.com/office/drawing/2014/main" id="{C2565D30-5C7E-4104-BC17-8D24C7270A76}"/>
            </a:ext>
          </a:extLst>
        </xdr:cNvPr>
        <xdr:cNvCxnSpPr/>
      </xdr:nvCxnSpPr>
      <xdr:spPr>
        <a:xfrm>
          <a:off x="8686800" y="1471917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65" name="楕円 364">
          <a:extLst>
            <a:ext uri="{FF2B5EF4-FFF2-40B4-BE49-F238E27FC236}">
              <a16:creationId xmlns:a16="http://schemas.microsoft.com/office/drawing/2014/main" id="{D768D4EF-0825-4552-BF1A-14ED59FE80FD}"/>
            </a:ext>
          </a:extLst>
        </xdr:cNvPr>
        <xdr:cNvSpPr/>
      </xdr:nvSpPr>
      <xdr:spPr>
        <a:xfrm>
          <a:off x="7846060" y="146687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150113</xdr:rowOff>
    </xdr:to>
    <xdr:cxnSp macro="">
      <xdr:nvCxnSpPr>
        <xdr:cNvPr id="366" name="直線コネクタ 365">
          <a:extLst>
            <a:ext uri="{FF2B5EF4-FFF2-40B4-BE49-F238E27FC236}">
              <a16:creationId xmlns:a16="http://schemas.microsoft.com/office/drawing/2014/main" id="{751475D2-3ED6-4D6C-83C0-3D5400FF8C61}"/>
            </a:ext>
          </a:extLst>
        </xdr:cNvPr>
        <xdr:cNvCxnSpPr/>
      </xdr:nvCxnSpPr>
      <xdr:spPr>
        <a:xfrm flipV="1">
          <a:off x="7889240" y="14719173"/>
          <a:ext cx="79756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67" name="楕円 366">
          <a:extLst>
            <a:ext uri="{FF2B5EF4-FFF2-40B4-BE49-F238E27FC236}">
              <a16:creationId xmlns:a16="http://schemas.microsoft.com/office/drawing/2014/main" id="{1CDFEA64-557E-4A3A-B326-CE5F79E18A5E}"/>
            </a:ext>
          </a:extLst>
        </xdr:cNvPr>
        <xdr:cNvSpPr/>
      </xdr:nvSpPr>
      <xdr:spPr>
        <a:xfrm>
          <a:off x="7029450" y="146687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150113</xdr:rowOff>
    </xdr:to>
    <xdr:cxnSp macro="">
      <xdr:nvCxnSpPr>
        <xdr:cNvPr id="368" name="直線コネクタ 367">
          <a:extLst>
            <a:ext uri="{FF2B5EF4-FFF2-40B4-BE49-F238E27FC236}">
              <a16:creationId xmlns:a16="http://schemas.microsoft.com/office/drawing/2014/main" id="{546B3E3E-5028-4388-B275-70696D13602C}"/>
            </a:ext>
          </a:extLst>
        </xdr:cNvPr>
        <xdr:cNvCxnSpPr/>
      </xdr:nvCxnSpPr>
      <xdr:spPr>
        <a:xfrm>
          <a:off x="7084060" y="1472336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69" name="楕円 368">
          <a:extLst>
            <a:ext uri="{FF2B5EF4-FFF2-40B4-BE49-F238E27FC236}">
              <a16:creationId xmlns:a16="http://schemas.microsoft.com/office/drawing/2014/main" id="{E040631B-EAF5-41E1-8B29-FDE789404D6F}"/>
            </a:ext>
          </a:extLst>
        </xdr:cNvPr>
        <xdr:cNvSpPr/>
      </xdr:nvSpPr>
      <xdr:spPr>
        <a:xfrm>
          <a:off x="6231890" y="146687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150113</xdr:rowOff>
    </xdr:from>
    <xdr:to>
      <xdr:col>41</xdr:col>
      <xdr:colOff>50800</xdr:colOff>
      <xdr:row>85</xdr:row>
      <xdr:rowOff>150113</xdr:rowOff>
    </xdr:to>
    <xdr:cxnSp macro="">
      <xdr:nvCxnSpPr>
        <xdr:cNvPr id="370" name="直線コネクタ 369">
          <a:extLst>
            <a:ext uri="{FF2B5EF4-FFF2-40B4-BE49-F238E27FC236}">
              <a16:creationId xmlns:a16="http://schemas.microsoft.com/office/drawing/2014/main" id="{B030506E-5A6E-47F8-AAC5-07AFAC92688A}"/>
            </a:ext>
          </a:extLst>
        </xdr:cNvPr>
        <xdr:cNvCxnSpPr/>
      </xdr:nvCxnSpPr>
      <xdr:spPr>
        <a:xfrm>
          <a:off x="6286500" y="1472336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8555468F-AD28-467F-94BB-3E27ADCB3409}"/>
            </a:ext>
          </a:extLst>
        </xdr:cNvPr>
        <xdr:cNvSpPr txBox="1"/>
      </xdr:nvSpPr>
      <xdr:spPr>
        <a:xfrm>
          <a:off x="8454467" y="141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7841A2C5-0352-4008-911A-1B7428BB8D92}"/>
            </a:ext>
          </a:extLst>
        </xdr:cNvPr>
        <xdr:cNvSpPr txBox="1"/>
      </xdr:nvSpPr>
      <xdr:spPr>
        <a:xfrm>
          <a:off x="767341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1E802C4E-7C90-4442-A772-2A501AD7DBB2}"/>
            </a:ext>
          </a:extLst>
        </xdr:cNvPr>
        <xdr:cNvSpPr txBox="1"/>
      </xdr:nvSpPr>
      <xdr:spPr>
        <a:xfrm>
          <a:off x="6866332" y="14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2D647280-0D54-45F6-A8EA-32EAC3A2D54B}"/>
            </a:ext>
          </a:extLst>
        </xdr:cNvPr>
        <xdr:cNvSpPr txBox="1"/>
      </xdr:nvSpPr>
      <xdr:spPr>
        <a:xfrm>
          <a:off x="6068772"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18305</xdr:rowOff>
    </xdr:from>
    <xdr:ext cx="469744" cy="259045"/>
    <xdr:sp macro="" textlink="">
      <xdr:nvSpPr>
        <xdr:cNvPr id="375" name="n_1mainValue【福祉施設】&#10;一人当たり面積">
          <a:extLst>
            <a:ext uri="{FF2B5EF4-FFF2-40B4-BE49-F238E27FC236}">
              <a16:creationId xmlns:a16="http://schemas.microsoft.com/office/drawing/2014/main" id="{E192BDC5-F861-46AD-971C-08304F0ADD84}"/>
            </a:ext>
          </a:extLst>
        </xdr:cNvPr>
        <xdr:cNvSpPr txBox="1"/>
      </xdr:nvSpPr>
      <xdr:spPr>
        <a:xfrm>
          <a:off x="8454467" y="1476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76" name="n_2mainValue【福祉施設】&#10;一人当たり面積">
          <a:extLst>
            <a:ext uri="{FF2B5EF4-FFF2-40B4-BE49-F238E27FC236}">
              <a16:creationId xmlns:a16="http://schemas.microsoft.com/office/drawing/2014/main" id="{AA7F11B7-05E4-40B6-896B-0097052EABFB}"/>
            </a:ext>
          </a:extLst>
        </xdr:cNvPr>
        <xdr:cNvSpPr txBox="1"/>
      </xdr:nvSpPr>
      <xdr:spPr>
        <a:xfrm>
          <a:off x="7673417" y="1476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77" name="n_3mainValue【福祉施設】&#10;一人当たり面積">
          <a:extLst>
            <a:ext uri="{FF2B5EF4-FFF2-40B4-BE49-F238E27FC236}">
              <a16:creationId xmlns:a16="http://schemas.microsoft.com/office/drawing/2014/main" id="{431B1698-F937-4DC3-B4E8-499228A06E20}"/>
            </a:ext>
          </a:extLst>
        </xdr:cNvPr>
        <xdr:cNvSpPr txBox="1"/>
      </xdr:nvSpPr>
      <xdr:spPr>
        <a:xfrm>
          <a:off x="6866332" y="1476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78" name="n_4mainValue【福祉施設】&#10;一人当たり面積">
          <a:extLst>
            <a:ext uri="{FF2B5EF4-FFF2-40B4-BE49-F238E27FC236}">
              <a16:creationId xmlns:a16="http://schemas.microsoft.com/office/drawing/2014/main" id="{DE12193D-F84D-4424-8C3F-1D8151BE42CC}"/>
            </a:ext>
          </a:extLst>
        </xdr:cNvPr>
        <xdr:cNvSpPr txBox="1"/>
      </xdr:nvSpPr>
      <xdr:spPr>
        <a:xfrm>
          <a:off x="6068772" y="1476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BE80EB4-4D47-492B-9462-E8ACBF3B0CE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2BA17FA-4EC7-48E2-AD40-160CF50FDCD2}"/>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3291E2C-EEB6-42E8-8EF1-BA497BDA609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14C5EF7-C00B-47F6-98CD-5B223B47269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38A9B92-9607-4077-8589-B725E4AA86F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EAE727B-F6FB-4968-877A-3218D2A8D32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03D9B0F-0B2D-4B7B-AE3C-F7834962827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13EAAE8-FAC8-4316-871F-55A1CA51F61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7E58DE74-EC8C-41E5-BA17-91C0B6EADA02}"/>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E34BD184-89ED-4B53-9C20-6A88E142C579}"/>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F4D3DDE-5C71-4DC8-AAF3-BB5736A14388}"/>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A457DB6-24BB-4360-BED8-469E4A5EF296}"/>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A11D2B3-F222-49F9-B1A2-AF160B1766FD}"/>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C8D8D4C-B3A5-4D50-B37F-F651D174B122}"/>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43F1189-0E02-47C9-922A-9D634C1C47B9}"/>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6107739C-54FE-41E2-92F9-A74108122D06}"/>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FFBDCF63-35F7-4241-8932-57C651821319}"/>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8092015-9A08-407B-AF6E-6C63E328FE68}"/>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F6E46BFA-BB02-4561-A88D-03731DAF20AD}"/>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9A2C840C-8E5D-4458-A39F-19A2552F648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D038A76A-DE3B-4BB7-9602-D8EA2BAFF807}"/>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EF35C808-BECE-4D8F-AE49-4C97B7E9FD51}"/>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777FCA7F-B67D-47B7-A06C-011F8545EA15}"/>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5378790F-99AE-41F7-878F-2828B4D3E1B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6A4BADD-113F-459F-86CC-E4B237399CDC}"/>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8D4FEF28-D61E-4037-A833-B63D1FE76D82}"/>
            </a:ext>
          </a:extLst>
        </xdr:cNvPr>
        <xdr:cNvCxnSpPr/>
      </xdr:nvCxnSpPr>
      <xdr:spPr>
        <a:xfrm flipV="1">
          <a:off x="4173855" y="17157791"/>
          <a:ext cx="0" cy="156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74E02522-F39A-4525-A22F-987EB7859A3A}"/>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A0758197-6718-4885-9BC1-6DF2ACDC03EC}"/>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BE79768-3DA7-462B-A554-365F280F3206}"/>
            </a:ext>
          </a:extLst>
        </xdr:cNvPr>
        <xdr:cNvSpPr txBox="1"/>
      </xdr:nvSpPr>
      <xdr:spPr>
        <a:xfrm>
          <a:off x="4212590" y="1693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4AA32739-4FA1-4516-8C69-27730B6F1554}"/>
            </a:ext>
          </a:extLst>
        </xdr:cNvPr>
        <xdr:cNvCxnSpPr/>
      </xdr:nvCxnSpPr>
      <xdr:spPr>
        <a:xfrm>
          <a:off x="4112260" y="1715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141C66C-171D-4BE0-A537-0DCFFD91916C}"/>
            </a:ext>
          </a:extLst>
        </xdr:cNvPr>
        <xdr:cNvSpPr txBox="1"/>
      </xdr:nvSpPr>
      <xdr:spPr>
        <a:xfrm>
          <a:off x="4212590" y="1785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596CAF0D-807E-4329-83C2-3EA38660724C}"/>
            </a:ext>
          </a:extLst>
        </xdr:cNvPr>
        <xdr:cNvSpPr/>
      </xdr:nvSpPr>
      <xdr:spPr>
        <a:xfrm>
          <a:off x="4131310" y="178845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87BAB940-B526-409E-AB58-412F47EDC096}"/>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414DD8F2-EE18-4DB0-8F52-06425F45FCE9}"/>
            </a:ext>
          </a:extLst>
        </xdr:cNvPr>
        <xdr:cNvSpPr/>
      </xdr:nvSpPr>
      <xdr:spPr>
        <a:xfrm>
          <a:off x="2571750" y="178624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48192377-3158-402D-AB4D-2F8A4834B833}"/>
            </a:ext>
          </a:extLst>
        </xdr:cNvPr>
        <xdr:cNvSpPr/>
      </xdr:nvSpPr>
      <xdr:spPr>
        <a:xfrm>
          <a:off x="1774190" y="178434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69BA3D5F-D99C-420E-8211-0054B4DD9E36}"/>
            </a:ext>
          </a:extLst>
        </xdr:cNvPr>
        <xdr:cNvSpPr/>
      </xdr:nvSpPr>
      <xdr:spPr>
        <a:xfrm>
          <a:off x="9880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62EED0D-39C0-42CD-BA49-BA86B724C9BF}"/>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23A2122-1589-4641-AA0F-772A90F9677F}"/>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2F23DD9-3942-4464-8AE3-F681E9DA1D9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DEB8A11-894F-4E0B-882E-47D4ECFCE20D}"/>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72E35B5-7347-46ED-AE8A-5ADB738AD72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0" name="楕円 419">
          <a:extLst>
            <a:ext uri="{FF2B5EF4-FFF2-40B4-BE49-F238E27FC236}">
              <a16:creationId xmlns:a16="http://schemas.microsoft.com/office/drawing/2014/main" id="{F2B43505-6F2E-4E7F-AE4F-3722BCF544A6}"/>
            </a:ext>
          </a:extLst>
        </xdr:cNvPr>
        <xdr:cNvSpPr/>
      </xdr:nvSpPr>
      <xdr:spPr>
        <a:xfrm>
          <a:off x="3388360" y="1867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421" name="楕円 420">
          <a:extLst>
            <a:ext uri="{FF2B5EF4-FFF2-40B4-BE49-F238E27FC236}">
              <a16:creationId xmlns:a16="http://schemas.microsoft.com/office/drawing/2014/main" id="{CDAE2620-A16B-4B60-A39A-DE71C0996D8E}"/>
            </a:ext>
          </a:extLst>
        </xdr:cNvPr>
        <xdr:cNvSpPr/>
      </xdr:nvSpPr>
      <xdr:spPr>
        <a:xfrm>
          <a:off x="2571750" y="1867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2" name="直線コネクタ 421">
          <a:extLst>
            <a:ext uri="{FF2B5EF4-FFF2-40B4-BE49-F238E27FC236}">
              <a16:creationId xmlns:a16="http://schemas.microsoft.com/office/drawing/2014/main" id="{BD4B929A-F336-43F7-8D82-E534425D3B8F}"/>
            </a:ext>
          </a:extLst>
        </xdr:cNvPr>
        <xdr:cNvCxnSpPr/>
      </xdr:nvCxnSpPr>
      <xdr:spPr>
        <a:xfrm>
          <a:off x="2626360" y="1872342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3" name="楕円 422">
          <a:extLst>
            <a:ext uri="{FF2B5EF4-FFF2-40B4-BE49-F238E27FC236}">
              <a16:creationId xmlns:a16="http://schemas.microsoft.com/office/drawing/2014/main" id="{959677D2-4E6A-409B-9B38-9CC84C7FBBE1}"/>
            </a:ext>
          </a:extLst>
        </xdr:cNvPr>
        <xdr:cNvSpPr/>
      </xdr:nvSpPr>
      <xdr:spPr>
        <a:xfrm>
          <a:off x="1774190" y="1867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4" name="直線コネクタ 423">
          <a:extLst>
            <a:ext uri="{FF2B5EF4-FFF2-40B4-BE49-F238E27FC236}">
              <a16:creationId xmlns:a16="http://schemas.microsoft.com/office/drawing/2014/main" id="{7B280981-4CCB-4FFD-ACE0-5B08C850C7E9}"/>
            </a:ext>
          </a:extLst>
        </xdr:cNvPr>
        <xdr:cNvCxnSpPr/>
      </xdr:nvCxnSpPr>
      <xdr:spPr>
        <a:xfrm>
          <a:off x="1828800" y="1872342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5" name="楕円 424">
          <a:extLst>
            <a:ext uri="{FF2B5EF4-FFF2-40B4-BE49-F238E27FC236}">
              <a16:creationId xmlns:a16="http://schemas.microsoft.com/office/drawing/2014/main" id="{53FE79A1-E9CD-413A-AA87-B4F4643F1B59}"/>
            </a:ext>
          </a:extLst>
        </xdr:cNvPr>
        <xdr:cNvSpPr/>
      </xdr:nvSpPr>
      <xdr:spPr>
        <a:xfrm>
          <a:off x="988060" y="1867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26" name="直線コネクタ 425">
          <a:extLst>
            <a:ext uri="{FF2B5EF4-FFF2-40B4-BE49-F238E27FC236}">
              <a16:creationId xmlns:a16="http://schemas.microsoft.com/office/drawing/2014/main" id="{3AC8A0C3-4D7C-45A1-88D3-2F594C8DDF66}"/>
            </a:ext>
          </a:extLst>
        </xdr:cNvPr>
        <xdr:cNvCxnSpPr/>
      </xdr:nvCxnSpPr>
      <xdr:spPr>
        <a:xfrm>
          <a:off x="1031240" y="1872342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7" name="n_1aveValue【市民会館】&#10;有形固定資産減価償却率">
          <a:extLst>
            <a:ext uri="{FF2B5EF4-FFF2-40B4-BE49-F238E27FC236}">
              <a16:creationId xmlns:a16="http://schemas.microsoft.com/office/drawing/2014/main" id="{56D0A3B9-661D-4F3C-B13A-FDF2D9744F5B}"/>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28" name="n_2aveValue【市民会館】&#10;有形固定資産減価償却率">
          <a:extLst>
            <a:ext uri="{FF2B5EF4-FFF2-40B4-BE49-F238E27FC236}">
              <a16:creationId xmlns:a16="http://schemas.microsoft.com/office/drawing/2014/main" id="{1DE9113C-080C-41D1-99D9-8BB868DED961}"/>
            </a:ext>
          </a:extLst>
        </xdr:cNvPr>
        <xdr:cNvSpPr txBox="1"/>
      </xdr:nvSpPr>
      <xdr:spPr>
        <a:xfrm>
          <a:off x="2439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29" name="n_3aveValue【市民会館】&#10;有形固定資産減価償却率">
          <a:extLst>
            <a:ext uri="{FF2B5EF4-FFF2-40B4-BE49-F238E27FC236}">
              <a16:creationId xmlns:a16="http://schemas.microsoft.com/office/drawing/2014/main" id="{DD311FCE-18F9-4690-BEE9-AC1A08C8D43B}"/>
            </a:ext>
          </a:extLst>
        </xdr:cNvPr>
        <xdr:cNvSpPr txBox="1"/>
      </xdr:nvSpPr>
      <xdr:spPr>
        <a:xfrm>
          <a:off x="1641484" y="1762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0" name="n_4aveValue【市民会館】&#10;有形固定資産減価償却率">
          <a:extLst>
            <a:ext uri="{FF2B5EF4-FFF2-40B4-BE49-F238E27FC236}">
              <a16:creationId xmlns:a16="http://schemas.microsoft.com/office/drawing/2014/main" id="{57D70C76-3CE7-4C8B-B40A-5D732DC5B6C9}"/>
            </a:ext>
          </a:extLst>
        </xdr:cNvPr>
        <xdr:cNvSpPr txBox="1"/>
      </xdr:nvSpPr>
      <xdr:spPr>
        <a:xfrm>
          <a:off x="85535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1" name="n_1mainValue【市民会館】&#10;有形固定資産減価償却率">
          <a:extLst>
            <a:ext uri="{FF2B5EF4-FFF2-40B4-BE49-F238E27FC236}">
              <a16:creationId xmlns:a16="http://schemas.microsoft.com/office/drawing/2014/main" id="{D70FE5AC-9696-4EA5-BE94-CA2C2E93B48D}"/>
            </a:ext>
          </a:extLst>
        </xdr:cNvPr>
        <xdr:cNvSpPr txBox="1"/>
      </xdr:nvSpPr>
      <xdr:spPr>
        <a:xfrm>
          <a:off x="3208732"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2" name="n_2mainValue【市民会館】&#10;有形固定資産減価償却率">
          <a:extLst>
            <a:ext uri="{FF2B5EF4-FFF2-40B4-BE49-F238E27FC236}">
              <a16:creationId xmlns:a16="http://schemas.microsoft.com/office/drawing/2014/main" id="{797C2DAB-F78D-4D97-A9C8-355F32269754}"/>
            </a:ext>
          </a:extLst>
        </xdr:cNvPr>
        <xdr:cNvSpPr txBox="1"/>
      </xdr:nvSpPr>
      <xdr:spPr>
        <a:xfrm>
          <a:off x="2408632"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3" name="n_3mainValue【市民会館】&#10;有形固定資産減価償却率">
          <a:extLst>
            <a:ext uri="{FF2B5EF4-FFF2-40B4-BE49-F238E27FC236}">
              <a16:creationId xmlns:a16="http://schemas.microsoft.com/office/drawing/2014/main" id="{F9D25CE7-C835-42B0-81ED-78D64318A7DA}"/>
            </a:ext>
          </a:extLst>
        </xdr:cNvPr>
        <xdr:cNvSpPr txBox="1"/>
      </xdr:nvSpPr>
      <xdr:spPr>
        <a:xfrm>
          <a:off x="1611072"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4" name="n_4mainValue【市民会館】&#10;有形固定資産減価償却率">
          <a:extLst>
            <a:ext uri="{FF2B5EF4-FFF2-40B4-BE49-F238E27FC236}">
              <a16:creationId xmlns:a16="http://schemas.microsoft.com/office/drawing/2014/main" id="{580F8542-5179-4050-BA07-CFCC929F3751}"/>
            </a:ext>
          </a:extLst>
        </xdr:cNvPr>
        <xdr:cNvSpPr txBox="1"/>
      </xdr:nvSpPr>
      <xdr:spPr>
        <a:xfrm>
          <a:off x="81541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2E4EC232-4C40-4AC0-B91B-7ACBE040AB0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5B053D8E-71B3-4279-A93C-98BFFF5BAF5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220B93EE-1C06-430B-840D-6CA4FCF32AD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8DFED8CC-B9D1-406F-8F26-56BBE3277F9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FE0045FC-3134-4684-9699-3C35FF1A7C52}"/>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A29260D6-B3F3-49C5-B72D-FD1867AB9DD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E026508A-B82A-4612-B42A-92A0003830D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173A36D4-D54B-418E-B997-A94C1D348E70}"/>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C4D807CB-867D-4AAE-A976-E1C085C8220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DC84418-0A46-4510-A02E-F9B9FE454389}"/>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3D9FC007-2235-4407-BE2D-CF420F3EFD61}"/>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4B424AC2-E3D8-44F6-879E-BA52E3B2A3A6}"/>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E72C81AC-17DB-42D6-9307-30CF927A841D}"/>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2D5422B8-5E89-4F43-A733-352CFFF8FED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6C3FB81D-D375-49C4-B694-F08F65CB9268}"/>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F7A69F1-CBB1-4138-981F-73C4D19441B9}"/>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3DF64EF0-40E8-4B46-B2C2-1C629A51A4EF}"/>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B36C54BE-E4A6-46D7-9C89-D35B6483C6A1}"/>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B4B9997D-7F47-459F-ADF5-9F7EC12FCE41}"/>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13DD0DF2-DCE0-4CB8-82D6-082664613B78}"/>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E1895A13-224C-459A-ABA7-AFA8829131ED}"/>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1D300949-8637-48B6-A964-465F07226FCD}"/>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956DE0BB-13EB-465C-A82D-D499CEBB750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58" name="直線コネクタ 457">
          <a:extLst>
            <a:ext uri="{FF2B5EF4-FFF2-40B4-BE49-F238E27FC236}">
              <a16:creationId xmlns:a16="http://schemas.microsoft.com/office/drawing/2014/main" id="{C041B19E-86BC-47A8-9D08-C760B0ED8E9C}"/>
            </a:ext>
          </a:extLst>
        </xdr:cNvPr>
        <xdr:cNvCxnSpPr/>
      </xdr:nvCxnSpPr>
      <xdr:spPr>
        <a:xfrm flipV="1">
          <a:off x="9429115" y="17177384"/>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59" name="【市民会館】&#10;一人当たり面積最小値テキスト">
          <a:extLst>
            <a:ext uri="{FF2B5EF4-FFF2-40B4-BE49-F238E27FC236}">
              <a16:creationId xmlns:a16="http://schemas.microsoft.com/office/drawing/2014/main" id="{447B6AE3-9642-49BD-B1BD-0F86C1538B1D}"/>
            </a:ext>
          </a:extLst>
        </xdr:cNvPr>
        <xdr:cNvSpPr txBox="1"/>
      </xdr:nvSpPr>
      <xdr:spPr>
        <a:xfrm>
          <a:off x="9467850" y="186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0" name="直線コネクタ 459">
          <a:extLst>
            <a:ext uri="{FF2B5EF4-FFF2-40B4-BE49-F238E27FC236}">
              <a16:creationId xmlns:a16="http://schemas.microsoft.com/office/drawing/2014/main" id="{5F1BC809-EC5D-4A10-AACB-C73BA333D191}"/>
            </a:ext>
          </a:extLst>
        </xdr:cNvPr>
        <xdr:cNvCxnSpPr/>
      </xdr:nvCxnSpPr>
      <xdr:spPr>
        <a:xfrm>
          <a:off x="9356090" y="1864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1" name="【市民会館】&#10;一人当たり面積最大値テキスト">
          <a:extLst>
            <a:ext uri="{FF2B5EF4-FFF2-40B4-BE49-F238E27FC236}">
              <a16:creationId xmlns:a16="http://schemas.microsoft.com/office/drawing/2014/main" id="{7C930338-8EF1-45C3-8300-784183EBF75D}"/>
            </a:ext>
          </a:extLst>
        </xdr:cNvPr>
        <xdr:cNvSpPr txBox="1"/>
      </xdr:nvSpPr>
      <xdr:spPr>
        <a:xfrm>
          <a:off x="946785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2" name="直線コネクタ 461">
          <a:extLst>
            <a:ext uri="{FF2B5EF4-FFF2-40B4-BE49-F238E27FC236}">
              <a16:creationId xmlns:a16="http://schemas.microsoft.com/office/drawing/2014/main" id="{9CC6B789-323E-4AE5-BB8C-BDEB7B422275}"/>
            </a:ext>
          </a:extLst>
        </xdr:cNvPr>
        <xdr:cNvCxnSpPr/>
      </xdr:nvCxnSpPr>
      <xdr:spPr>
        <a:xfrm>
          <a:off x="9356090" y="171773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3" name="【市民会館】&#10;一人当たり面積平均値テキスト">
          <a:extLst>
            <a:ext uri="{FF2B5EF4-FFF2-40B4-BE49-F238E27FC236}">
              <a16:creationId xmlns:a16="http://schemas.microsoft.com/office/drawing/2014/main" id="{1E9BEC1E-A9BD-46A9-B159-D9422252EF2C}"/>
            </a:ext>
          </a:extLst>
        </xdr:cNvPr>
        <xdr:cNvSpPr txBox="1"/>
      </xdr:nvSpPr>
      <xdr:spPr>
        <a:xfrm>
          <a:off x="9467850" y="18223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4" name="フローチャート: 判断 463">
          <a:extLst>
            <a:ext uri="{FF2B5EF4-FFF2-40B4-BE49-F238E27FC236}">
              <a16:creationId xmlns:a16="http://schemas.microsoft.com/office/drawing/2014/main" id="{FB68F589-829E-4A7F-818E-0884735CC291}"/>
            </a:ext>
          </a:extLst>
        </xdr:cNvPr>
        <xdr:cNvSpPr/>
      </xdr:nvSpPr>
      <xdr:spPr>
        <a:xfrm>
          <a:off x="9394190" y="182410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5" name="フローチャート: 判断 464">
          <a:extLst>
            <a:ext uri="{FF2B5EF4-FFF2-40B4-BE49-F238E27FC236}">
              <a16:creationId xmlns:a16="http://schemas.microsoft.com/office/drawing/2014/main" id="{F62633A9-9F0E-40B2-974D-6DD63C15895A}"/>
            </a:ext>
          </a:extLst>
        </xdr:cNvPr>
        <xdr:cNvSpPr/>
      </xdr:nvSpPr>
      <xdr:spPr>
        <a:xfrm>
          <a:off x="8632190" y="182657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6" name="フローチャート: 判断 465">
          <a:extLst>
            <a:ext uri="{FF2B5EF4-FFF2-40B4-BE49-F238E27FC236}">
              <a16:creationId xmlns:a16="http://schemas.microsoft.com/office/drawing/2014/main" id="{D87E7E5D-DBE9-423C-B51A-A828AAA3F88D}"/>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67" name="フローチャート: 判断 466">
          <a:extLst>
            <a:ext uri="{FF2B5EF4-FFF2-40B4-BE49-F238E27FC236}">
              <a16:creationId xmlns:a16="http://schemas.microsoft.com/office/drawing/2014/main" id="{EC4D99A6-FC94-493D-88CA-F8794B60B2A2}"/>
            </a:ext>
          </a:extLst>
        </xdr:cNvPr>
        <xdr:cNvSpPr/>
      </xdr:nvSpPr>
      <xdr:spPr>
        <a:xfrm>
          <a:off x="7029450" y="18284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68" name="フローチャート: 判断 467">
          <a:extLst>
            <a:ext uri="{FF2B5EF4-FFF2-40B4-BE49-F238E27FC236}">
              <a16:creationId xmlns:a16="http://schemas.microsoft.com/office/drawing/2014/main" id="{81221E43-2C8A-4A9E-BC6A-8D9ECB070C48}"/>
            </a:ext>
          </a:extLst>
        </xdr:cNvPr>
        <xdr:cNvSpPr/>
      </xdr:nvSpPr>
      <xdr:spPr>
        <a:xfrm>
          <a:off x="6231890" y="18275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7B6987E-CC6C-495D-91D8-70A507D8BFE4}"/>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B343A27-A3E7-4A6C-AA74-A1152E45BD87}"/>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4519E7E-8D04-40B8-9547-81CD280DC16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E343292-0EFC-4E10-BDA4-CA8E3CD03504}"/>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D0F0169-FA1F-4266-AD38-05D55728CD8C}"/>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141605</xdr:rowOff>
    </xdr:from>
    <xdr:to>
      <xdr:col>50</xdr:col>
      <xdr:colOff>165100</xdr:colOff>
      <xdr:row>108</xdr:row>
      <xdr:rowOff>71755</xdr:rowOff>
    </xdr:to>
    <xdr:sp macro="" textlink="">
      <xdr:nvSpPr>
        <xdr:cNvPr id="474" name="楕円 473">
          <a:extLst>
            <a:ext uri="{FF2B5EF4-FFF2-40B4-BE49-F238E27FC236}">
              <a16:creationId xmlns:a16="http://schemas.microsoft.com/office/drawing/2014/main" id="{20B5758C-4FB6-4A1B-80B4-134FEF6E1E83}"/>
            </a:ext>
          </a:extLst>
        </xdr:cNvPr>
        <xdr:cNvSpPr/>
      </xdr:nvSpPr>
      <xdr:spPr>
        <a:xfrm>
          <a:off x="8632190" y="184848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141605</xdr:rowOff>
    </xdr:from>
    <xdr:to>
      <xdr:col>46</xdr:col>
      <xdr:colOff>38100</xdr:colOff>
      <xdr:row>108</xdr:row>
      <xdr:rowOff>71755</xdr:rowOff>
    </xdr:to>
    <xdr:sp macro="" textlink="">
      <xdr:nvSpPr>
        <xdr:cNvPr id="475" name="楕円 474">
          <a:extLst>
            <a:ext uri="{FF2B5EF4-FFF2-40B4-BE49-F238E27FC236}">
              <a16:creationId xmlns:a16="http://schemas.microsoft.com/office/drawing/2014/main" id="{D6222D2B-4E71-44CA-8FF9-E6BAB260B835}"/>
            </a:ext>
          </a:extLst>
        </xdr:cNvPr>
        <xdr:cNvSpPr/>
      </xdr:nvSpPr>
      <xdr:spPr>
        <a:xfrm>
          <a:off x="7846060" y="18484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20955</xdr:rowOff>
    </xdr:from>
    <xdr:to>
      <xdr:col>50</xdr:col>
      <xdr:colOff>114300</xdr:colOff>
      <xdr:row>108</xdr:row>
      <xdr:rowOff>20955</xdr:rowOff>
    </xdr:to>
    <xdr:cxnSp macro="">
      <xdr:nvCxnSpPr>
        <xdr:cNvPr id="476" name="直線コネクタ 475">
          <a:extLst>
            <a:ext uri="{FF2B5EF4-FFF2-40B4-BE49-F238E27FC236}">
              <a16:creationId xmlns:a16="http://schemas.microsoft.com/office/drawing/2014/main" id="{DFF21C0E-DB56-4450-8713-149B3ACA28BE}"/>
            </a:ext>
          </a:extLst>
        </xdr:cNvPr>
        <xdr:cNvCxnSpPr/>
      </xdr:nvCxnSpPr>
      <xdr:spPr>
        <a:xfrm>
          <a:off x="7889240" y="1853374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143511</xdr:rowOff>
    </xdr:from>
    <xdr:to>
      <xdr:col>41</xdr:col>
      <xdr:colOff>101600</xdr:colOff>
      <xdr:row>108</xdr:row>
      <xdr:rowOff>73661</xdr:rowOff>
    </xdr:to>
    <xdr:sp macro="" textlink="">
      <xdr:nvSpPr>
        <xdr:cNvPr id="477" name="楕円 476">
          <a:extLst>
            <a:ext uri="{FF2B5EF4-FFF2-40B4-BE49-F238E27FC236}">
              <a16:creationId xmlns:a16="http://schemas.microsoft.com/office/drawing/2014/main" id="{09496034-4AE4-4206-807F-209BAE1F5DBA}"/>
            </a:ext>
          </a:extLst>
        </xdr:cNvPr>
        <xdr:cNvSpPr/>
      </xdr:nvSpPr>
      <xdr:spPr>
        <a:xfrm>
          <a:off x="7029450" y="184867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20955</xdr:rowOff>
    </xdr:from>
    <xdr:to>
      <xdr:col>45</xdr:col>
      <xdr:colOff>177800</xdr:colOff>
      <xdr:row>108</xdr:row>
      <xdr:rowOff>22861</xdr:rowOff>
    </xdr:to>
    <xdr:cxnSp macro="">
      <xdr:nvCxnSpPr>
        <xdr:cNvPr id="478" name="直線コネクタ 477">
          <a:extLst>
            <a:ext uri="{FF2B5EF4-FFF2-40B4-BE49-F238E27FC236}">
              <a16:creationId xmlns:a16="http://schemas.microsoft.com/office/drawing/2014/main" id="{93E611DD-1DC6-4B55-A4F7-6774A66E7CB6}"/>
            </a:ext>
          </a:extLst>
        </xdr:cNvPr>
        <xdr:cNvCxnSpPr/>
      </xdr:nvCxnSpPr>
      <xdr:spPr>
        <a:xfrm flipV="1">
          <a:off x="7084060" y="18533745"/>
          <a:ext cx="80518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145414</xdr:rowOff>
    </xdr:from>
    <xdr:to>
      <xdr:col>36</xdr:col>
      <xdr:colOff>165100</xdr:colOff>
      <xdr:row>108</xdr:row>
      <xdr:rowOff>75564</xdr:rowOff>
    </xdr:to>
    <xdr:sp macro="" textlink="">
      <xdr:nvSpPr>
        <xdr:cNvPr id="479" name="楕円 478">
          <a:extLst>
            <a:ext uri="{FF2B5EF4-FFF2-40B4-BE49-F238E27FC236}">
              <a16:creationId xmlns:a16="http://schemas.microsoft.com/office/drawing/2014/main" id="{C789B499-D304-4382-AE14-E28FC9056548}"/>
            </a:ext>
          </a:extLst>
        </xdr:cNvPr>
        <xdr:cNvSpPr/>
      </xdr:nvSpPr>
      <xdr:spPr>
        <a:xfrm>
          <a:off x="6231890" y="1848865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22861</xdr:rowOff>
    </xdr:from>
    <xdr:to>
      <xdr:col>41</xdr:col>
      <xdr:colOff>50800</xdr:colOff>
      <xdr:row>108</xdr:row>
      <xdr:rowOff>24764</xdr:rowOff>
    </xdr:to>
    <xdr:cxnSp macro="">
      <xdr:nvCxnSpPr>
        <xdr:cNvPr id="480" name="直線コネクタ 479">
          <a:extLst>
            <a:ext uri="{FF2B5EF4-FFF2-40B4-BE49-F238E27FC236}">
              <a16:creationId xmlns:a16="http://schemas.microsoft.com/office/drawing/2014/main" id="{65AF98BB-473E-4842-B197-30F5B545CC8F}"/>
            </a:ext>
          </a:extLst>
        </xdr:cNvPr>
        <xdr:cNvCxnSpPr/>
      </xdr:nvCxnSpPr>
      <xdr:spPr>
        <a:xfrm flipV="1">
          <a:off x="6286500" y="18535651"/>
          <a:ext cx="79756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1" name="n_1aveValue【市民会館】&#10;一人当たり面積">
          <a:extLst>
            <a:ext uri="{FF2B5EF4-FFF2-40B4-BE49-F238E27FC236}">
              <a16:creationId xmlns:a16="http://schemas.microsoft.com/office/drawing/2014/main" id="{9CF9BC7A-30AC-4B24-AD04-09A7D323E024}"/>
            </a:ext>
          </a:extLst>
        </xdr:cNvPr>
        <xdr:cNvSpPr txBox="1"/>
      </xdr:nvSpPr>
      <xdr:spPr>
        <a:xfrm>
          <a:off x="845446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2" name="n_2aveValue【市民会館】&#10;一人当たり面積">
          <a:extLst>
            <a:ext uri="{FF2B5EF4-FFF2-40B4-BE49-F238E27FC236}">
              <a16:creationId xmlns:a16="http://schemas.microsoft.com/office/drawing/2014/main" id="{0F6F08E1-C9DA-4510-AB31-DFFB62F3C37E}"/>
            </a:ext>
          </a:extLst>
        </xdr:cNvPr>
        <xdr:cNvSpPr txBox="1"/>
      </xdr:nvSpPr>
      <xdr:spPr>
        <a:xfrm>
          <a:off x="767341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3" name="n_3aveValue【市民会館】&#10;一人当たり面積">
          <a:extLst>
            <a:ext uri="{FF2B5EF4-FFF2-40B4-BE49-F238E27FC236}">
              <a16:creationId xmlns:a16="http://schemas.microsoft.com/office/drawing/2014/main" id="{E6F72B45-3743-426D-A683-60F3B6768C9F}"/>
            </a:ext>
          </a:extLst>
        </xdr:cNvPr>
        <xdr:cNvSpPr txBox="1"/>
      </xdr:nvSpPr>
      <xdr:spPr>
        <a:xfrm>
          <a:off x="686633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84" name="n_4aveValue【市民会館】&#10;一人当たり面積">
          <a:extLst>
            <a:ext uri="{FF2B5EF4-FFF2-40B4-BE49-F238E27FC236}">
              <a16:creationId xmlns:a16="http://schemas.microsoft.com/office/drawing/2014/main" id="{CCB865DE-BE7E-41A4-80ED-4EC51E83931B}"/>
            </a:ext>
          </a:extLst>
        </xdr:cNvPr>
        <xdr:cNvSpPr txBox="1"/>
      </xdr:nvSpPr>
      <xdr:spPr>
        <a:xfrm>
          <a:off x="606877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62882</xdr:rowOff>
    </xdr:from>
    <xdr:ext cx="469744" cy="259045"/>
    <xdr:sp macro="" textlink="">
      <xdr:nvSpPr>
        <xdr:cNvPr id="485" name="n_1mainValue【市民会館】&#10;一人当たり面積">
          <a:extLst>
            <a:ext uri="{FF2B5EF4-FFF2-40B4-BE49-F238E27FC236}">
              <a16:creationId xmlns:a16="http://schemas.microsoft.com/office/drawing/2014/main" id="{BF29F05A-4FB9-4F8D-BEE2-2C7285D49091}"/>
            </a:ext>
          </a:extLst>
        </xdr:cNvPr>
        <xdr:cNvSpPr txBox="1"/>
      </xdr:nvSpPr>
      <xdr:spPr>
        <a:xfrm>
          <a:off x="8454467" y="185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62882</xdr:rowOff>
    </xdr:from>
    <xdr:ext cx="469744" cy="259045"/>
    <xdr:sp macro="" textlink="">
      <xdr:nvSpPr>
        <xdr:cNvPr id="486" name="n_2mainValue【市民会館】&#10;一人当たり面積">
          <a:extLst>
            <a:ext uri="{FF2B5EF4-FFF2-40B4-BE49-F238E27FC236}">
              <a16:creationId xmlns:a16="http://schemas.microsoft.com/office/drawing/2014/main" id="{297CBE2D-BFDE-48BE-AE34-C80D312BCE87}"/>
            </a:ext>
          </a:extLst>
        </xdr:cNvPr>
        <xdr:cNvSpPr txBox="1"/>
      </xdr:nvSpPr>
      <xdr:spPr>
        <a:xfrm>
          <a:off x="7673417" y="185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64788</xdr:rowOff>
    </xdr:from>
    <xdr:ext cx="469744" cy="259045"/>
    <xdr:sp macro="" textlink="">
      <xdr:nvSpPr>
        <xdr:cNvPr id="487" name="n_3mainValue【市民会館】&#10;一人当たり面積">
          <a:extLst>
            <a:ext uri="{FF2B5EF4-FFF2-40B4-BE49-F238E27FC236}">
              <a16:creationId xmlns:a16="http://schemas.microsoft.com/office/drawing/2014/main" id="{0CCADC40-AB73-497A-BECF-FFA6B70407DF}"/>
            </a:ext>
          </a:extLst>
        </xdr:cNvPr>
        <xdr:cNvSpPr txBox="1"/>
      </xdr:nvSpPr>
      <xdr:spPr>
        <a:xfrm>
          <a:off x="6866332" y="185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66691</xdr:rowOff>
    </xdr:from>
    <xdr:ext cx="469744" cy="259045"/>
    <xdr:sp macro="" textlink="">
      <xdr:nvSpPr>
        <xdr:cNvPr id="488" name="n_4mainValue【市民会館】&#10;一人当たり面積">
          <a:extLst>
            <a:ext uri="{FF2B5EF4-FFF2-40B4-BE49-F238E27FC236}">
              <a16:creationId xmlns:a16="http://schemas.microsoft.com/office/drawing/2014/main" id="{D7827CED-4C84-4DAC-886D-3577B93311CC}"/>
            </a:ext>
          </a:extLst>
        </xdr:cNvPr>
        <xdr:cNvSpPr txBox="1"/>
      </xdr:nvSpPr>
      <xdr:spPr>
        <a:xfrm>
          <a:off x="6068772" y="185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9A572E0D-496D-4E98-86F5-F5C1DC2A622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2DA2D8DD-3A01-49DE-9440-5AE9036DEEF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6FD3A5B-1DB0-4D52-85CD-9D48CACE40F8}"/>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295DB930-BEC8-4C0E-87CB-A05854809DB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2ECFD40C-0678-4FEE-AA68-B1AD008B0F8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89D76FC-AF48-4A37-B120-771DBCB4F02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15A247CA-2E5F-47D0-BAC5-55F112CCE17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F86E5AE7-078A-4086-B9C8-6FB016639E93}"/>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84422704-8FF1-4AE9-B216-4E6BF34D3BB6}"/>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43ADBED6-BD12-459A-B0FD-833C18AFCF2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E8B98293-D03C-4A8C-92F8-24B96327748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BA7DC20B-2A73-47DF-BA64-0E8B4735C772}"/>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7CA6746D-8651-4111-BC2E-8E91800016E5}"/>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A6287127-E097-42BF-AE42-24752EEF908C}"/>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156D894B-3F1C-4049-8BCD-7A28B85FE77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F148FE09-6C45-4BC7-8874-D686E91CF3E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5CB7C777-C78C-421D-B18C-E529A129D3AC}"/>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A0B194E5-1DD7-4424-9BB5-9173D2DA5DDC}"/>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B5A2F501-9FF4-495C-85FD-23AB56ED3920}"/>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A0B6A030-AFEE-4B51-B1C8-069845EE023E}"/>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D6FCFEAF-2C53-4E2A-9659-7C1393F971CA}"/>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D2356CAC-3DF5-4BAA-868E-1EFC945BD67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503B2F60-B052-4532-AB03-AF5BD7F7ECFE}"/>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2EA27CDE-F83B-4EE5-880D-D7CEB31A9297}"/>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E83B991-11B0-4DD1-918F-22C10EEA92D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14" name="直線コネクタ 513">
          <a:extLst>
            <a:ext uri="{FF2B5EF4-FFF2-40B4-BE49-F238E27FC236}">
              <a16:creationId xmlns:a16="http://schemas.microsoft.com/office/drawing/2014/main" id="{E524ABCF-4F7B-4389-8D42-06695E405925}"/>
            </a:ext>
          </a:extLst>
        </xdr:cNvPr>
        <xdr:cNvCxnSpPr/>
      </xdr:nvCxnSpPr>
      <xdr:spPr>
        <a:xfrm flipV="1">
          <a:off x="1470342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989C0BAD-55AE-40B2-96D3-A75EBD1633E2}"/>
            </a:ext>
          </a:extLst>
        </xdr:cNvPr>
        <xdr:cNvSpPr txBox="1"/>
      </xdr:nvSpPr>
      <xdr:spPr>
        <a:xfrm>
          <a:off x="14742160" y="728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16" name="直線コネクタ 515">
          <a:extLst>
            <a:ext uri="{FF2B5EF4-FFF2-40B4-BE49-F238E27FC236}">
              <a16:creationId xmlns:a16="http://schemas.microsoft.com/office/drawing/2014/main" id="{A5FFAC40-67B4-4F66-9F54-F978B76EBE64}"/>
            </a:ext>
          </a:extLst>
        </xdr:cNvPr>
        <xdr:cNvCxnSpPr/>
      </xdr:nvCxnSpPr>
      <xdr:spPr>
        <a:xfrm>
          <a:off x="14611350" y="727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CEB1C58E-4CC6-4E3B-862C-05312A3B16B9}"/>
            </a:ext>
          </a:extLst>
        </xdr:cNvPr>
        <xdr:cNvSpPr txBox="1"/>
      </xdr:nvSpPr>
      <xdr:spPr>
        <a:xfrm>
          <a:off x="14742160" y="5544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18" name="直線コネクタ 517">
          <a:extLst>
            <a:ext uri="{FF2B5EF4-FFF2-40B4-BE49-F238E27FC236}">
              <a16:creationId xmlns:a16="http://schemas.microsoft.com/office/drawing/2014/main" id="{4676B8DB-AFDD-4EEA-8133-9C7BC9140C37}"/>
            </a:ext>
          </a:extLst>
        </xdr:cNvPr>
        <xdr:cNvCxnSpPr/>
      </xdr:nvCxnSpPr>
      <xdr:spPr>
        <a:xfrm>
          <a:off x="14611350" y="5773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F2F9D04C-D473-4698-A855-27B8FC53152F}"/>
            </a:ext>
          </a:extLst>
        </xdr:cNvPr>
        <xdr:cNvSpPr txBox="1"/>
      </xdr:nvSpPr>
      <xdr:spPr>
        <a:xfrm>
          <a:off x="1474216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0" name="フローチャート: 判断 519">
          <a:extLst>
            <a:ext uri="{FF2B5EF4-FFF2-40B4-BE49-F238E27FC236}">
              <a16:creationId xmlns:a16="http://schemas.microsoft.com/office/drawing/2014/main" id="{E942B7D5-8357-493D-8636-C26C95016854}"/>
            </a:ext>
          </a:extLst>
        </xdr:cNvPr>
        <xdr:cNvSpPr/>
      </xdr:nvSpPr>
      <xdr:spPr>
        <a:xfrm>
          <a:off x="14649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1" name="フローチャート: 判断 520">
          <a:extLst>
            <a:ext uri="{FF2B5EF4-FFF2-40B4-BE49-F238E27FC236}">
              <a16:creationId xmlns:a16="http://schemas.microsoft.com/office/drawing/2014/main" id="{1EE8C0DD-63AE-4134-90BA-34D5B4FEA473}"/>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2" name="フローチャート: 判断 521">
          <a:extLst>
            <a:ext uri="{FF2B5EF4-FFF2-40B4-BE49-F238E27FC236}">
              <a16:creationId xmlns:a16="http://schemas.microsoft.com/office/drawing/2014/main" id="{CBCCF928-9767-49FB-ADD6-44F9507655AA}"/>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3" name="フローチャート: 判断 522">
          <a:extLst>
            <a:ext uri="{FF2B5EF4-FFF2-40B4-BE49-F238E27FC236}">
              <a16:creationId xmlns:a16="http://schemas.microsoft.com/office/drawing/2014/main" id="{4C8F2F6D-2711-4057-9A1D-F5D8E774E0F5}"/>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24" name="フローチャート: 判断 523">
          <a:extLst>
            <a:ext uri="{FF2B5EF4-FFF2-40B4-BE49-F238E27FC236}">
              <a16:creationId xmlns:a16="http://schemas.microsoft.com/office/drawing/2014/main" id="{1906A3A3-9AEC-41E1-80E0-4341FB041D5A}"/>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AD95F1A-59F0-45EA-A7C6-D7F6F71F2D8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95E776B-6BAB-4286-B446-2D7E965454B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D66222B-0BAB-4FCE-AC26-49397B9F747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387ADE8-6CD1-43C6-B12A-1F76AD657A7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ADDB2BD-F058-4629-A8E0-EB4BD0D04A2A}"/>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530" name="楕円 529">
          <a:extLst>
            <a:ext uri="{FF2B5EF4-FFF2-40B4-BE49-F238E27FC236}">
              <a16:creationId xmlns:a16="http://schemas.microsoft.com/office/drawing/2014/main" id="{4B808A9C-979B-4223-99C7-70C35D58ED5D}"/>
            </a:ext>
          </a:extLst>
        </xdr:cNvPr>
        <xdr:cNvSpPr/>
      </xdr:nvSpPr>
      <xdr:spPr>
        <a:xfrm>
          <a:off x="14649450" y="670487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8B2FC4C4-AEEF-4B05-AE40-3856B36EF2C6}"/>
            </a:ext>
          </a:extLst>
        </xdr:cNvPr>
        <xdr:cNvSpPr txBox="1"/>
      </xdr:nvSpPr>
      <xdr:spPr>
        <a:xfrm>
          <a:off x="1474216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138067</xdr:rowOff>
    </xdr:from>
    <xdr:to>
      <xdr:col>81</xdr:col>
      <xdr:colOff>101600</xdr:colOff>
      <xdr:row>39</xdr:row>
      <xdr:rowOff>68217</xdr:rowOff>
    </xdr:to>
    <xdr:sp macro="" textlink="">
      <xdr:nvSpPr>
        <xdr:cNvPr id="532" name="楕円 531">
          <a:extLst>
            <a:ext uri="{FF2B5EF4-FFF2-40B4-BE49-F238E27FC236}">
              <a16:creationId xmlns:a16="http://schemas.microsoft.com/office/drawing/2014/main" id="{FA99F71A-BCCE-45DB-9ED0-F7708864A68E}"/>
            </a:ext>
          </a:extLst>
        </xdr:cNvPr>
        <xdr:cNvSpPr/>
      </xdr:nvSpPr>
      <xdr:spPr>
        <a:xfrm>
          <a:off x="13887450" y="66493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17417</xdr:rowOff>
    </xdr:from>
    <xdr:to>
      <xdr:col>85</xdr:col>
      <xdr:colOff>127000</xdr:colOff>
      <xdr:row>39</xdr:row>
      <xdr:rowOff>72934</xdr:rowOff>
    </xdr:to>
    <xdr:cxnSp macro="">
      <xdr:nvCxnSpPr>
        <xdr:cNvPr id="533" name="直線コネクタ 532">
          <a:extLst>
            <a:ext uri="{FF2B5EF4-FFF2-40B4-BE49-F238E27FC236}">
              <a16:creationId xmlns:a16="http://schemas.microsoft.com/office/drawing/2014/main" id="{CDA1260E-125F-4667-83D0-8EFCCBAFB93C}"/>
            </a:ext>
          </a:extLst>
        </xdr:cNvPr>
        <xdr:cNvCxnSpPr/>
      </xdr:nvCxnSpPr>
      <xdr:spPr>
        <a:xfrm>
          <a:off x="13942060" y="6707777"/>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534" name="楕円 533">
          <a:extLst>
            <a:ext uri="{FF2B5EF4-FFF2-40B4-BE49-F238E27FC236}">
              <a16:creationId xmlns:a16="http://schemas.microsoft.com/office/drawing/2014/main" id="{72785C75-8581-4D76-8E04-FE5C5B13FA08}"/>
            </a:ext>
          </a:extLst>
        </xdr:cNvPr>
        <xdr:cNvSpPr/>
      </xdr:nvSpPr>
      <xdr:spPr>
        <a:xfrm>
          <a:off x="13089890" y="66455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17417</xdr:rowOff>
    </xdr:to>
    <xdr:cxnSp macro="">
      <xdr:nvCxnSpPr>
        <xdr:cNvPr id="535" name="直線コネクタ 534">
          <a:extLst>
            <a:ext uri="{FF2B5EF4-FFF2-40B4-BE49-F238E27FC236}">
              <a16:creationId xmlns:a16="http://schemas.microsoft.com/office/drawing/2014/main" id="{6355158E-38E0-462E-B2F7-32C58EFC9D9E}"/>
            </a:ext>
          </a:extLst>
        </xdr:cNvPr>
        <xdr:cNvCxnSpPr/>
      </xdr:nvCxnSpPr>
      <xdr:spPr>
        <a:xfrm>
          <a:off x="13144500" y="6694442"/>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97246</xdr:rowOff>
    </xdr:from>
    <xdr:to>
      <xdr:col>72</xdr:col>
      <xdr:colOff>38100</xdr:colOff>
      <xdr:row>39</xdr:row>
      <xdr:rowOff>27396</xdr:rowOff>
    </xdr:to>
    <xdr:sp macro="" textlink="">
      <xdr:nvSpPr>
        <xdr:cNvPr id="536" name="楕円 535">
          <a:extLst>
            <a:ext uri="{FF2B5EF4-FFF2-40B4-BE49-F238E27FC236}">
              <a16:creationId xmlns:a16="http://schemas.microsoft.com/office/drawing/2014/main" id="{D7C92ADE-F780-4280-9F9E-8BDDE57CC4D5}"/>
            </a:ext>
          </a:extLst>
        </xdr:cNvPr>
        <xdr:cNvSpPr/>
      </xdr:nvSpPr>
      <xdr:spPr>
        <a:xfrm>
          <a:off x="12303760" y="66085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148046</xdr:rowOff>
    </xdr:from>
    <xdr:to>
      <xdr:col>76</xdr:col>
      <xdr:colOff>114300</xdr:colOff>
      <xdr:row>39</xdr:row>
      <xdr:rowOff>5987</xdr:rowOff>
    </xdr:to>
    <xdr:cxnSp macro="">
      <xdr:nvCxnSpPr>
        <xdr:cNvPr id="537" name="直線コネクタ 536">
          <a:extLst>
            <a:ext uri="{FF2B5EF4-FFF2-40B4-BE49-F238E27FC236}">
              <a16:creationId xmlns:a16="http://schemas.microsoft.com/office/drawing/2014/main" id="{9FDA7822-0D99-4ED0-A924-46243D2FB7C6}"/>
            </a:ext>
          </a:extLst>
        </xdr:cNvPr>
        <xdr:cNvCxnSpPr/>
      </xdr:nvCxnSpPr>
      <xdr:spPr>
        <a:xfrm>
          <a:off x="12346940" y="6661241"/>
          <a:ext cx="79756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53159</xdr:rowOff>
    </xdr:from>
    <xdr:to>
      <xdr:col>67</xdr:col>
      <xdr:colOff>101600</xdr:colOff>
      <xdr:row>38</xdr:row>
      <xdr:rowOff>154759</xdr:rowOff>
    </xdr:to>
    <xdr:sp macro="" textlink="">
      <xdr:nvSpPr>
        <xdr:cNvPr id="538" name="楕円 537">
          <a:extLst>
            <a:ext uri="{FF2B5EF4-FFF2-40B4-BE49-F238E27FC236}">
              <a16:creationId xmlns:a16="http://schemas.microsoft.com/office/drawing/2014/main" id="{89E167CB-85C3-44AA-A2FD-3720DCF74C82}"/>
            </a:ext>
          </a:extLst>
        </xdr:cNvPr>
        <xdr:cNvSpPr/>
      </xdr:nvSpPr>
      <xdr:spPr>
        <a:xfrm>
          <a:off x="11487150" y="657206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103959</xdr:rowOff>
    </xdr:from>
    <xdr:to>
      <xdr:col>71</xdr:col>
      <xdr:colOff>177800</xdr:colOff>
      <xdr:row>38</xdr:row>
      <xdr:rowOff>148046</xdr:rowOff>
    </xdr:to>
    <xdr:cxnSp macro="">
      <xdr:nvCxnSpPr>
        <xdr:cNvPr id="539" name="直線コネクタ 538">
          <a:extLst>
            <a:ext uri="{FF2B5EF4-FFF2-40B4-BE49-F238E27FC236}">
              <a16:creationId xmlns:a16="http://schemas.microsoft.com/office/drawing/2014/main" id="{48CB877D-4584-4396-A769-8BF4CA1C4F44}"/>
            </a:ext>
          </a:extLst>
        </xdr:cNvPr>
        <xdr:cNvCxnSpPr/>
      </xdr:nvCxnSpPr>
      <xdr:spPr>
        <a:xfrm>
          <a:off x="11541760" y="6617154"/>
          <a:ext cx="80518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5305D808-E8CA-4C5A-87A7-01A01D683F4A}"/>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7C4B07B3-B45B-44C3-86C5-092D1B514C4A}"/>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21B1B3C4-FB9B-4917-8EAE-53346AF19DEA}"/>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C83711B-B458-4F44-B52D-F6772F2D95BA}"/>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59344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A0E3DEB4-6BBB-4E72-B37F-8B92D19F2F16}"/>
            </a:ext>
          </a:extLst>
        </xdr:cNvPr>
        <xdr:cNvSpPr txBox="1"/>
      </xdr:nvSpPr>
      <xdr:spPr>
        <a:xfrm>
          <a:off x="1373823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BA5067C8-7650-497E-94F3-2C335BCC674A}"/>
            </a:ext>
          </a:extLst>
        </xdr:cNvPr>
        <xdr:cNvSpPr txBox="1"/>
      </xdr:nvSpPr>
      <xdr:spPr>
        <a:xfrm>
          <a:off x="12957184" y="67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18523</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E0E704B8-0547-4AA5-B4E7-C12876B3D189}"/>
            </a:ext>
          </a:extLst>
        </xdr:cNvPr>
        <xdr:cNvSpPr txBox="1"/>
      </xdr:nvSpPr>
      <xdr:spPr>
        <a:xfrm>
          <a:off x="12171054" y="670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145886</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23C5ECCC-BF6B-444D-BE77-8E3ED63F9373}"/>
            </a:ext>
          </a:extLst>
        </xdr:cNvPr>
        <xdr:cNvSpPr txBox="1"/>
      </xdr:nvSpPr>
      <xdr:spPr>
        <a:xfrm>
          <a:off x="11354444" y="665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B477999D-D03A-4D04-A6EB-933D7FCD905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FD1720B3-E553-435A-9E13-44F4C716220C}"/>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AF0DDA4C-C564-44A2-8BDE-C63B04AFFC5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3388B75B-3D09-430D-A77D-08CD9A50D8B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534307A5-27D4-4DA3-A387-AB969F57A77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94BD325-91BB-4816-B8E8-1B0E268455A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AC9983DB-005B-4F79-ABE2-21BC74A2EC7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9BEB8423-D079-4179-AEE1-15A96AB3A43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AEF58995-1B8D-4121-96DA-DA3089A6753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F0CFA806-9F4B-4AF7-9D2B-7B5A8A619134}"/>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769E5EA3-0265-4069-99F9-F68898251B9D}"/>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AE7B3E78-C34D-4E78-B325-5089C019BEC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96A75CCD-F2B1-49E0-9427-A2076367A7E6}"/>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88B976B3-2107-441F-AAF7-0086618BB59F}"/>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CB0C9F1C-76F6-46F0-ABAC-5AA53A85E527}"/>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95A746BD-EBD7-46A8-96BC-C91A41BA2772}"/>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9076D853-ABAC-4372-B6F4-1AB5E3426D8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D86B5239-F739-4D28-9076-EA610B5183D1}"/>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FBE08843-418F-4835-BD22-AA4F5296D9C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814E84E0-243A-42BD-B65F-D5BF2DFA045F}"/>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657769DA-1A6E-4004-BE3B-C18E3319F1E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69" name="直線コネクタ 568">
          <a:extLst>
            <a:ext uri="{FF2B5EF4-FFF2-40B4-BE49-F238E27FC236}">
              <a16:creationId xmlns:a16="http://schemas.microsoft.com/office/drawing/2014/main" id="{5494D65C-022F-49B6-A252-B9E573A0CF22}"/>
            </a:ext>
          </a:extLst>
        </xdr:cNvPr>
        <xdr:cNvCxnSpPr/>
      </xdr:nvCxnSpPr>
      <xdr:spPr>
        <a:xfrm flipV="1">
          <a:off x="19947254" y="567312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0" name="【一般廃棄物処理施設】&#10;一人当たり有形固定資産（償却資産）額最小値テキスト">
          <a:extLst>
            <a:ext uri="{FF2B5EF4-FFF2-40B4-BE49-F238E27FC236}">
              <a16:creationId xmlns:a16="http://schemas.microsoft.com/office/drawing/2014/main" id="{9F734168-11A6-4FC7-9F9D-A4E40921802A}"/>
            </a:ext>
          </a:extLst>
        </xdr:cNvPr>
        <xdr:cNvSpPr txBox="1"/>
      </xdr:nvSpPr>
      <xdr:spPr>
        <a:xfrm>
          <a:off x="19985990" y="716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1" name="直線コネクタ 570">
          <a:extLst>
            <a:ext uri="{FF2B5EF4-FFF2-40B4-BE49-F238E27FC236}">
              <a16:creationId xmlns:a16="http://schemas.microsoft.com/office/drawing/2014/main" id="{7A2803C9-FB4A-4E8D-8994-00732B088CA5}"/>
            </a:ext>
          </a:extLst>
        </xdr:cNvPr>
        <xdr:cNvCxnSpPr/>
      </xdr:nvCxnSpPr>
      <xdr:spPr>
        <a:xfrm>
          <a:off x="19885660" y="7166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7158D53A-78CD-49AB-950C-8D9B10FF7662}"/>
            </a:ext>
          </a:extLst>
        </xdr:cNvPr>
        <xdr:cNvSpPr txBox="1"/>
      </xdr:nvSpPr>
      <xdr:spPr>
        <a:xfrm>
          <a:off x="19985990" y="54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3" name="直線コネクタ 572">
          <a:extLst>
            <a:ext uri="{FF2B5EF4-FFF2-40B4-BE49-F238E27FC236}">
              <a16:creationId xmlns:a16="http://schemas.microsoft.com/office/drawing/2014/main" id="{C0535E3E-09F9-4145-8CA5-96B123712CA0}"/>
            </a:ext>
          </a:extLst>
        </xdr:cNvPr>
        <xdr:cNvCxnSpPr/>
      </xdr:nvCxnSpPr>
      <xdr:spPr>
        <a:xfrm>
          <a:off x="19885660" y="567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52AE9C1F-4864-46E3-AFC3-CD3B714816C9}"/>
            </a:ext>
          </a:extLst>
        </xdr:cNvPr>
        <xdr:cNvSpPr txBox="1"/>
      </xdr:nvSpPr>
      <xdr:spPr>
        <a:xfrm>
          <a:off x="19985990" y="64279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75" name="フローチャート: 判断 574">
          <a:extLst>
            <a:ext uri="{FF2B5EF4-FFF2-40B4-BE49-F238E27FC236}">
              <a16:creationId xmlns:a16="http://schemas.microsoft.com/office/drawing/2014/main" id="{79873BD2-6245-4260-9FAC-31CC061352EF}"/>
            </a:ext>
          </a:extLst>
        </xdr:cNvPr>
        <xdr:cNvSpPr/>
      </xdr:nvSpPr>
      <xdr:spPr>
        <a:xfrm>
          <a:off x="19904710" y="65708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76" name="フローチャート: 判断 575">
          <a:extLst>
            <a:ext uri="{FF2B5EF4-FFF2-40B4-BE49-F238E27FC236}">
              <a16:creationId xmlns:a16="http://schemas.microsoft.com/office/drawing/2014/main" id="{697A8FBB-E1EC-46DE-9E13-6349181E6FE0}"/>
            </a:ext>
          </a:extLst>
        </xdr:cNvPr>
        <xdr:cNvSpPr/>
      </xdr:nvSpPr>
      <xdr:spPr>
        <a:xfrm>
          <a:off x="19161760" y="65911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77" name="フローチャート: 判断 576">
          <a:extLst>
            <a:ext uri="{FF2B5EF4-FFF2-40B4-BE49-F238E27FC236}">
              <a16:creationId xmlns:a16="http://schemas.microsoft.com/office/drawing/2014/main" id="{B07CCDB1-86AC-49EB-975A-823076452CFC}"/>
            </a:ext>
          </a:extLst>
        </xdr:cNvPr>
        <xdr:cNvSpPr/>
      </xdr:nvSpPr>
      <xdr:spPr>
        <a:xfrm>
          <a:off x="18345150" y="66074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78" name="フローチャート: 判断 577">
          <a:extLst>
            <a:ext uri="{FF2B5EF4-FFF2-40B4-BE49-F238E27FC236}">
              <a16:creationId xmlns:a16="http://schemas.microsoft.com/office/drawing/2014/main" id="{5F9F85EF-81CA-48D2-B044-D4F8DEB122C1}"/>
            </a:ext>
          </a:extLst>
        </xdr:cNvPr>
        <xdr:cNvSpPr/>
      </xdr:nvSpPr>
      <xdr:spPr>
        <a:xfrm>
          <a:off x="17547590" y="6618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79" name="フローチャート: 判断 578">
          <a:extLst>
            <a:ext uri="{FF2B5EF4-FFF2-40B4-BE49-F238E27FC236}">
              <a16:creationId xmlns:a16="http://schemas.microsoft.com/office/drawing/2014/main" id="{08307264-3D89-41D5-A30D-9537B6B036C1}"/>
            </a:ext>
          </a:extLst>
        </xdr:cNvPr>
        <xdr:cNvSpPr/>
      </xdr:nvSpPr>
      <xdr:spPr>
        <a:xfrm>
          <a:off x="16761460" y="581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D408A2A6-B24A-4874-AC15-EAE352C529F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0916DCA-5481-4C88-AA51-13468BDBCDD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2313E74-B03A-41F4-BDCC-267113541A2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2F6F429-51E2-47BD-8752-4F43F227BA2A}"/>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EAC4CED-FA99-41DA-8677-9BE4F4E27FA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170149</xdr:rowOff>
    </xdr:from>
    <xdr:to>
      <xdr:col>116</xdr:col>
      <xdr:colOff>114300</xdr:colOff>
      <xdr:row>40</xdr:row>
      <xdr:rowOff>100299</xdr:rowOff>
    </xdr:to>
    <xdr:sp macro="" textlink="">
      <xdr:nvSpPr>
        <xdr:cNvPr id="585" name="楕円 584">
          <a:extLst>
            <a:ext uri="{FF2B5EF4-FFF2-40B4-BE49-F238E27FC236}">
              <a16:creationId xmlns:a16="http://schemas.microsoft.com/office/drawing/2014/main" id="{B87E5458-BA29-49F0-ABC1-293F5A3964A6}"/>
            </a:ext>
          </a:extLst>
        </xdr:cNvPr>
        <xdr:cNvSpPr/>
      </xdr:nvSpPr>
      <xdr:spPr>
        <a:xfrm>
          <a:off x="19904710" y="686050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148576</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ADF1ED91-00CB-4777-B816-4C4AA4AFF660}"/>
            </a:ext>
          </a:extLst>
        </xdr:cNvPr>
        <xdr:cNvSpPr txBox="1"/>
      </xdr:nvSpPr>
      <xdr:spPr>
        <a:xfrm>
          <a:off x="19985990" y="68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23772</xdr:rowOff>
    </xdr:from>
    <xdr:to>
      <xdr:col>112</xdr:col>
      <xdr:colOff>38100</xdr:colOff>
      <xdr:row>40</xdr:row>
      <xdr:rowOff>125372</xdr:rowOff>
    </xdr:to>
    <xdr:sp macro="" textlink="">
      <xdr:nvSpPr>
        <xdr:cNvPr id="587" name="楕円 586">
          <a:extLst>
            <a:ext uri="{FF2B5EF4-FFF2-40B4-BE49-F238E27FC236}">
              <a16:creationId xmlns:a16="http://schemas.microsoft.com/office/drawing/2014/main" id="{185B42CC-3730-4CBF-95D0-761E5544B5B0}"/>
            </a:ext>
          </a:extLst>
        </xdr:cNvPr>
        <xdr:cNvSpPr/>
      </xdr:nvSpPr>
      <xdr:spPr>
        <a:xfrm>
          <a:off x="19161760" y="687796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49499</xdr:rowOff>
    </xdr:from>
    <xdr:to>
      <xdr:col>116</xdr:col>
      <xdr:colOff>63500</xdr:colOff>
      <xdr:row>40</xdr:row>
      <xdr:rowOff>74572</xdr:rowOff>
    </xdr:to>
    <xdr:cxnSp macro="">
      <xdr:nvCxnSpPr>
        <xdr:cNvPr id="588" name="直線コネクタ 587">
          <a:extLst>
            <a:ext uri="{FF2B5EF4-FFF2-40B4-BE49-F238E27FC236}">
              <a16:creationId xmlns:a16="http://schemas.microsoft.com/office/drawing/2014/main" id="{E11735CC-064A-4A31-9AA7-D8318039EBD9}"/>
            </a:ext>
          </a:extLst>
        </xdr:cNvPr>
        <xdr:cNvCxnSpPr/>
      </xdr:nvCxnSpPr>
      <xdr:spPr>
        <a:xfrm flipV="1">
          <a:off x="19204940" y="6909404"/>
          <a:ext cx="742950" cy="2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6934</xdr:rowOff>
    </xdr:from>
    <xdr:to>
      <xdr:col>107</xdr:col>
      <xdr:colOff>101600</xdr:colOff>
      <xdr:row>40</xdr:row>
      <xdr:rowOff>108534</xdr:rowOff>
    </xdr:to>
    <xdr:sp macro="" textlink="">
      <xdr:nvSpPr>
        <xdr:cNvPr id="589" name="楕円 588">
          <a:extLst>
            <a:ext uri="{FF2B5EF4-FFF2-40B4-BE49-F238E27FC236}">
              <a16:creationId xmlns:a16="http://schemas.microsoft.com/office/drawing/2014/main" id="{F0D92363-3987-444B-B8A4-D386844570F9}"/>
            </a:ext>
          </a:extLst>
        </xdr:cNvPr>
        <xdr:cNvSpPr/>
      </xdr:nvSpPr>
      <xdr:spPr>
        <a:xfrm>
          <a:off x="18345150" y="686683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57734</xdr:rowOff>
    </xdr:from>
    <xdr:to>
      <xdr:col>111</xdr:col>
      <xdr:colOff>177800</xdr:colOff>
      <xdr:row>40</xdr:row>
      <xdr:rowOff>74572</xdr:rowOff>
    </xdr:to>
    <xdr:cxnSp macro="">
      <xdr:nvCxnSpPr>
        <xdr:cNvPr id="590" name="直線コネクタ 589">
          <a:extLst>
            <a:ext uri="{FF2B5EF4-FFF2-40B4-BE49-F238E27FC236}">
              <a16:creationId xmlns:a16="http://schemas.microsoft.com/office/drawing/2014/main" id="{3B7A3C99-7E51-4075-813B-5F34C2E25C1F}"/>
            </a:ext>
          </a:extLst>
        </xdr:cNvPr>
        <xdr:cNvCxnSpPr/>
      </xdr:nvCxnSpPr>
      <xdr:spPr>
        <a:xfrm>
          <a:off x="18399760" y="6911924"/>
          <a:ext cx="805180" cy="2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10778</xdr:rowOff>
    </xdr:from>
    <xdr:to>
      <xdr:col>102</xdr:col>
      <xdr:colOff>165100</xdr:colOff>
      <xdr:row>40</xdr:row>
      <xdr:rowOff>112378</xdr:rowOff>
    </xdr:to>
    <xdr:sp macro="" textlink="">
      <xdr:nvSpPr>
        <xdr:cNvPr id="591" name="楕円 590">
          <a:extLst>
            <a:ext uri="{FF2B5EF4-FFF2-40B4-BE49-F238E27FC236}">
              <a16:creationId xmlns:a16="http://schemas.microsoft.com/office/drawing/2014/main" id="{C4BA0B1D-B002-4BDB-9D91-C72EC27A0BD3}"/>
            </a:ext>
          </a:extLst>
        </xdr:cNvPr>
        <xdr:cNvSpPr/>
      </xdr:nvSpPr>
      <xdr:spPr>
        <a:xfrm>
          <a:off x="17547590" y="687068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57734</xdr:rowOff>
    </xdr:from>
    <xdr:to>
      <xdr:col>107</xdr:col>
      <xdr:colOff>50800</xdr:colOff>
      <xdr:row>40</xdr:row>
      <xdr:rowOff>61578</xdr:rowOff>
    </xdr:to>
    <xdr:cxnSp macro="">
      <xdr:nvCxnSpPr>
        <xdr:cNvPr id="592" name="直線コネクタ 591">
          <a:extLst>
            <a:ext uri="{FF2B5EF4-FFF2-40B4-BE49-F238E27FC236}">
              <a16:creationId xmlns:a16="http://schemas.microsoft.com/office/drawing/2014/main" id="{18221D3E-C23E-4E0A-9B7A-A40D3591A0ED}"/>
            </a:ext>
          </a:extLst>
        </xdr:cNvPr>
        <xdr:cNvCxnSpPr/>
      </xdr:nvCxnSpPr>
      <xdr:spPr>
        <a:xfrm flipV="1">
          <a:off x="17602200" y="6911924"/>
          <a:ext cx="79756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15470</xdr:rowOff>
    </xdr:from>
    <xdr:to>
      <xdr:col>98</xdr:col>
      <xdr:colOff>38100</xdr:colOff>
      <xdr:row>40</xdr:row>
      <xdr:rowOff>117070</xdr:rowOff>
    </xdr:to>
    <xdr:sp macro="" textlink="">
      <xdr:nvSpPr>
        <xdr:cNvPr id="593" name="楕円 592">
          <a:extLst>
            <a:ext uri="{FF2B5EF4-FFF2-40B4-BE49-F238E27FC236}">
              <a16:creationId xmlns:a16="http://schemas.microsoft.com/office/drawing/2014/main" id="{8F1A6053-9B57-42AA-9B5F-9A545AD1E313}"/>
            </a:ext>
          </a:extLst>
        </xdr:cNvPr>
        <xdr:cNvSpPr/>
      </xdr:nvSpPr>
      <xdr:spPr>
        <a:xfrm>
          <a:off x="16761460" y="6877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61578</xdr:rowOff>
    </xdr:from>
    <xdr:to>
      <xdr:col>102</xdr:col>
      <xdr:colOff>114300</xdr:colOff>
      <xdr:row>40</xdr:row>
      <xdr:rowOff>66270</xdr:rowOff>
    </xdr:to>
    <xdr:cxnSp macro="">
      <xdr:nvCxnSpPr>
        <xdr:cNvPr id="594" name="直線コネクタ 593">
          <a:extLst>
            <a:ext uri="{FF2B5EF4-FFF2-40B4-BE49-F238E27FC236}">
              <a16:creationId xmlns:a16="http://schemas.microsoft.com/office/drawing/2014/main" id="{BC8C3203-E8F8-441B-AD8D-87448A975EDE}"/>
            </a:ext>
          </a:extLst>
        </xdr:cNvPr>
        <xdr:cNvCxnSpPr/>
      </xdr:nvCxnSpPr>
      <xdr:spPr>
        <a:xfrm flipV="1">
          <a:off x="16804640" y="6915768"/>
          <a:ext cx="79756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B8657B27-7506-4DCE-A694-B63FC9AA6CC3}"/>
            </a:ext>
          </a:extLst>
        </xdr:cNvPr>
        <xdr:cNvSpPr txBox="1"/>
      </xdr:nvSpPr>
      <xdr:spPr>
        <a:xfrm>
          <a:off x="18919405" y="636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BCF4343D-3224-4C02-A778-03D832E3F916}"/>
            </a:ext>
          </a:extLst>
        </xdr:cNvPr>
        <xdr:cNvSpPr txBox="1"/>
      </xdr:nvSpPr>
      <xdr:spPr>
        <a:xfrm>
          <a:off x="1813835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id="{96BC5192-FA63-4001-BA59-9DF4AED74DE2}"/>
            </a:ext>
          </a:extLst>
        </xdr:cNvPr>
        <xdr:cNvSpPr txBox="1"/>
      </xdr:nvSpPr>
      <xdr:spPr>
        <a:xfrm>
          <a:off x="17323650" y="63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id="{7A351EB8-86A7-4553-A506-11FA1AFFBB37}"/>
            </a:ext>
          </a:extLst>
        </xdr:cNvPr>
        <xdr:cNvSpPr txBox="1"/>
      </xdr:nvSpPr>
      <xdr:spPr>
        <a:xfrm>
          <a:off x="16526090" y="55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116499</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F24608CD-1628-4813-9671-91679707186C}"/>
            </a:ext>
          </a:extLst>
        </xdr:cNvPr>
        <xdr:cNvSpPr txBox="1"/>
      </xdr:nvSpPr>
      <xdr:spPr>
        <a:xfrm>
          <a:off x="18951721" y="69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99661</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285906D5-7A72-42D7-B4CD-89D48ADD7777}"/>
            </a:ext>
          </a:extLst>
        </xdr:cNvPr>
        <xdr:cNvSpPr txBox="1"/>
      </xdr:nvSpPr>
      <xdr:spPr>
        <a:xfrm>
          <a:off x="18170671" y="69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103505</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59693A9-FDBE-44DD-9654-3CD0550C2C1A}"/>
            </a:ext>
          </a:extLst>
        </xdr:cNvPr>
        <xdr:cNvSpPr txBox="1"/>
      </xdr:nvSpPr>
      <xdr:spPr>
        <a:xfrm>
          <a:off x="17354061" y="695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108197</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547DFD25-09A7-4351-A3D7-F4A2713C9335}"/>
            </a:ext>
          </a:extLst>
        </xdr:cNvPr>
        <xdr:cNvSpPr txBox="1"/>
      </xdr:nvSpPr>
      <xdr:spPr>
        <a:xfrm>
          <a:off x="16556501" y="69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B0E8A7FB-F8BD-4C6C-8827-462152BC44F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A8B88A1A-6312-4671-A80A-858AE1A70FE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8EFF6605-7499-458A-A0D4-A845934E3E5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6AE326CA-6EBD-4122-A9CE-E6195D7B4E3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9FC7A0F5-7AEC-4395-B3A4-3381DED7070A}"/>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A6030CF4-A7B6-4CA4-A5B0-0EF0D9C2785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C767CC87-6B60-440B-8704-09E48494B08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1018E40-EEA3-4358-84AE-7D689BEB16B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5CF9D6E0-77B3-48CE-9147-BD135709491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AA05F72C-D7A4-469A-B0E7-7905D9F5F24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B48EAB1-890D-4605-A0B4-644600D076B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64B38CB4-2145-496E-9B17-4D5149D0F808}"/>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a:extLst>
            <a:ext uri="{FF2B5EF4-FFF2-40B4-BE49-F238E27FC236}">
              <a16:creationId xmlns:a16="http://schemas.microsoft.com/office/drawing/2014/main" id="{AEE72D1E-6685-4E30-AA18-9C4476962BB3}"/>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5435EBCD-5F31-4522-9787-015570362D70}"/>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DD8A54A8-9AD1-4336-9768-F55C37CF35E8}"/>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2E14D608-E86D-42AE-9FA8-0275213503AC}"/>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5C962F82-3C96-4237-9555-632E0C52A6E5}"/>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76DFF8A8-120A-4F6A-AEE5-51004DE0F556}"/>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198FC1E2-576D-48EA-93C6-5E95116273F6}"/>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4A20D5ED-4F3A-4E90-9529-4BC7643F731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98E42039-F12D-4024-83D6-58081CCEEAD2}"/>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1D704270-E3DB-4368-B6C8-499E51D15E8A}"/>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a:extLst>
            <a:ext uri="{FF2B5EF4-FFF2-40B4-BE49-F238E27FC236}">
              <a16:creationId xmlns:a16="http://schemas.microsoft.com/office/drawing/2014/main" id="{E15EB84A-8EAE-4864-86D2-7EDFC2EB321F}"/>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B0219ACF-5A2A-4745-9760-0C383E3D1B4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21D18353-C6ED-430B-8EE3-6BD2A3197D8C}"/>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28" name="直線コネクタ 627">
          <a:extLst>
            <a:ext uri="{FF2B5EF4-FFF2-40B4-BE49-F238E27FC236}">
              <a16:creationId xmlns:a16="http://schemas.microsoft.com/office/drawing/2014/main" id="{0ABCF0E8-02D8-4368-A413-4A300070BE90}"/>
            </a:ext>
          </a:extLst>
        </xdr:cNvPr>
        <xdr:cNvCxnSpPr/>
      </xdr:nvCxnSpPr>
      <xdr:spPr>
        <a:xfrm flipV="1">
          <a:off x="14703424" y="967794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9" name="【保健センター・保健所】&#10;有形固定資産減価償却率最小値テキスト">
          <a:extLst>
            <a:ext uri="{FF2B5EF4-FFF2-40B4-BE49-F238E27FC236}">
              <a16:creationId xmlns:a16="http://schemas.microsoft.com/office/drawing/2014/main" id="{C584C055-424E-4714-88DD-6697C09CB991}"/>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0" name="直線コネクタ 629">
          <a:extLst>
            <a:ext uri="{FF2B5EF4-FFF2-40B4-BE49-F238E27FC236}">
              <a16:creationId xmlns:a16="http://schemas.microsoft.com/office/drawing/2014/main" id="{BABF5415-80B6-4409-A968-7AEB9CEF4710}"/>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443BB984-F1C2-4D12-ACCD-9DC4058ECA64}"/>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2" name="直線コネクタ 631">
          <a:extLst>
            <a:ext uri="{FF2B5EF4-FFF2-40B4-BE49-F238E27FC236}">
              <a16:creationId xmlns:a16="http://schemas.microsoft.com/office/drawing/2014/main" id="{377A93FD-8520-4BBD-8BA4-1BE21A559C63}"/>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8BF3A274-A788-4531-9F6C-F711D4DE1684}"/>
            </a:ext>
          </a:extLst>
        </xdr:cNvPr>
        <xdr:cNvSpPr txBox="1"/>
      </xdr:nvSpPr>
      <xdr:spPr>
        <a:xfrm>
          <a:off x="14742160" y="10119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34" name="フローチャート: 判断 633">
          <a:extLst>
            <a:ext uri="{FF2B5EF4-FFF2-40B4-BE49-F238E27FC236}">
              <a16:creationId xmlns:a16="http://schemas.microsoft.com/office/drawing/2014/main" id="{FAEDE38D-9B30-426D-A1D5-676B1BAFA680}"/>
            </a:ext>
          </a:extLst>
        </xdr:cNvPr>
        <xdr:cNvSpPr/>
      </xdr:nvSpPr>
      <xdr:spPr>
        <a:xfrm>
          <a:off x="14649450" y="10262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5" name="フローチャート: 判断 634">
          <a:extLst>
            <a:ext uri="{FF2B5EF4-FFF2-40B4-BE49-F238E27FC236}">
              <a16:creationId xmlns:a16="http://schemas.microsoft.com/office/drawing/2014/main" id="{4F663872-C819-446B-9296-540E11A09956}"/>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36" name="フローチャート: 判断 635">
          <a:extLst>
            <a:ext uri="{FF2B5EF4-FFF2-40B4-BE49-F238E27FC236}">
              <a16:creationId xmlns:a16="http://schemas.microsoft.com/office/drawing/2014/main" id="{39A3BBED-0BC6-43C5-9DF2-409CE82C1C8E}"/>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7" name="フローチャート: 判断 636">
          <a:extLst>
            <a:ext uri="{FF2B5EF4-FFF2-40B4-BE49-F238E27FC236}">
              <a16:creationId xmlns:a16="http://schemas.microsoft.com/office/drawing/2014/main" id="{ED145B05-C775-4651-88AC-96A942DFB5B8}"/>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a:extLst>
            <a:ext uri="{FF2B5EF4-FFF2-40B4-BE49-F238E27FC236}">
              <a16:creationId xmlns:a16="http://schemas.microsoft.com/office/drawing/2014/main" id="{BDC8B629-6A3C-4CCA-9A34-39B4F4C2425B}"/>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D56B922-FA42-444D-AF52-2FDE6251E22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BD07969-C8C0-4305-A0B4-04116D27A56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9FD3EA4-2A7B-48BA-B9F4-A52A8A025B4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BB65F96-923C-45C8-90BD-6E8209A506C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99123B2-3739-4CB0-95AB-1061447D4BC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644" name="楕円 643">
          <a:extLst>
            <a:ext uri="{FF2B5EF4-FFF2-40B4-BE49-F238E27FC236}">
              <a16:creationId xmlns:a16="http://schemas.microsoft.com/office/drawing/2014/main" id="{9BE978AC-CAB8-47E0-8231-C696038A0AD4}"/>
            </a:ext>
          </a:extLst>
        </xdr:cNvPr>
        <xdr:cNvSpPr/>
      </xdr:nvSpPr>
      <xdr:spPr>
        <a:xfrm>
          <a:off x="14649450" y="102985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159493</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6CBF6FF7-5451-455C-9A3F-89041D8D6B28}"/>
            </a:ext>
          </a:extLst>
        </xdr:cNvPr>
        <xdr:cNvSpPr txBox="1"/>
      </xdr:nvSpPr>
      <xdr:spPr>
        <a:xfrm>
          <a:off x="14742160" y="1027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128815</xdr:rowOff>
    </xdr:from>
    <xdr:to>
      <xdr:col>81</xdr:col>
      <xdr:colOff>101600</xdr:colOff>
      <xdr:row>60</xdr:row>
      <xdr:rowOff>58965</xdr:rowOff>
    </xdr:to>
    <xdr:sp macro="" textlink="">
      <xdr:nvSpPr>
        <xdr:cNvPr id="646" name="楕円 645">
          <a:extLst>
            <a:ext uri="{FF2B5EF4-FFF2-40B4-BE49-F238E27FC236}">
              <a16:creationId xmlns:a16="http://schemas.microsoft.com/office/drawing/2014/main" id="{546B7EDE-9000-4111-AEDF-11E6C6F879FE}"/>
            </a:ext>
          </a:extLst>
        </xdr:cNvPr>
        <xdr:cNvSpPr/>
      </xdr:nvSpPr>
      <xdr:spPr>
        <a:xfrm>
          <a:off x="13887450" y="102481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8165</xdr:rowOff>
    </xdr:from>
    <xdr:to>
      <xdr:col>85</xdr:col>
      <xdr:colOff>127000</xdr:colOff>
      <xdr:row>60</xdr:row>
      <xdr:rowOff>60416</xdr:rowOff>
    </xdr:to>
    <xdr:cxnSp macro="">
      <xdr:nvCxnSpPr>
        <xdr:cNvPr id="647" name="直線コネクタ 646">
          <a:extLst>
            <a:ext uri="{FF2B5EF4-FFF2-40B4-BE49-F238E27FC236}">
              <a16:creationId xmlns:a16="http://schemas.microsoft.com/office/drawing/2014/main" id="{05AF784C-39C9-46DD-BEE6-0CB8D785EEF0}"/>
            </a:ext>
          </a:extLst>
        </xdr:cNvPr>
        <xdr:cNvCxnSpPr/>
      </xdr:nvCxnSpPr>
      <xdr:spPr>
        <a:xfrm>
          <a:off x="13942060" y="10297070"/>
          <a:ext cx="762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8" name="楕円 647">
          <a:extLst>
            <a:ext uri="{FF2B5EF4-FFF2-40B4-BE49-F238E27FC236}">
              <a16:creationId xmlns:a16="http://schemas.microsoft.com/office/drawing/2014/main" id="{9B97D84E-CE01-49CA-BCDB-E46451E934CD}"/>
            </a:ext>
          </a:extLst>
        </xdr:cNvPr>
        <xdr:cNvSpPr/>
      </xdr:nvSpPr>
      <xdr:spPr>
        <a:xfrm>
          <a:off x="13089890" y="102095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8165</xdr:rowOff>
    </xdr:to>
    <xdr:cxnSp macro="">
      <xdr:nvCxnSpPr>
        <xdr:cNvPr id="649" name="直線コネクタ 648">
          <a:extLst>
            <a:ext uri="{FF2B5EF4-FFF2-40B4-BE49-F238E27FC236}">
              <a16:creationId xmlns:a16="http://schemas.microsoft.com/office/drawing/2014/main" id="{C0BAC601-1D1E-4834-A848-384E0EA598DD}"/>
            </a:ext>
          </a:extLst>
        </xdr:cNvPr>
        <xdr:cNvCxnSpPr/>
      </xdr:nvCxnSpPr>
      <xdr:spPr>
        <a:xfrm>
          <a:off x="13144500" y="10264140"/>
          <a:ext cx="79756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0" name="楕円 649">
          <a:extLst>
            <a:ext uri="{FF2B5EF4-FFF2-40B4-BE49-F238E27FC236}">
              <a16:creationId xmlns:a16="http://schemas.microsoft.com/office/drawing/2014/main" id="{B10CC961-0423-46FF-A5EC-C801690459C8}"/>
            </a:ext>
          </a:extLst>
        </xdr:cNvPr>
        <xdr:cNvSpPr/>
      </xdr:nvSpPr>
      <xdr:spPr>
        <a:xfrm>
          <a:off x="12303760" y="1017360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112667</xdr:rowOff>
    </xdr:from>
    <xdr:to>
      <xdr:col>76</xdr:col>
      <xdr:colOff>114300</xdr:colOff>
      <xdr:row>59</xdr:row>
      <xdr:rowOff>148590</xdr:rowOff>
    </xdr:to>
    <xdr:cxnSp macro="">
      <xdr:nvCxnSpPr>
        <xdr:cNvPr id="651" name="直線コネクタ 650">
          <a:extLst>
            <a:ext uri="{FF2B5EF4-FFF2-40B4-BE49-F238E27FC236}">
              <a16:creationId xmlns:a16="http://schemas.microsoft.com/office/drawing/2014/main" id="{8800888A-16C7-4560-BA02-3091C21C4FC8}"/>
            </a:ext>
          </a:extLst>
        </xdr:cNvPr>
        <xdr:cNvCxnSpPr/>
      </xdr:nvCxnSpPr>
      <xdr:spPr>
        <a:xfrm>
          <a:off x="12346940" y="10228217"/>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27577</xdr:rowOff>
    </xdr:from>
    <xdr:to>
      <xdr:col>67</xdr:col>
      <xdr:colOff>101600</xdr:colOff>
      <xdr:row>59</xdr:row>
      <xdr:rowOff>129177</xdr:rowOff>
    </xdr:to>
    <xdr:sp macro="" textlink="">
      <xdr:nvSpPr>
        <xdr:cNvPr id="652" name="楕円 651">
          <a:extLst>
            <a:ext uri="{FF2B5EF4-FFF2-40B4-BE49-F238E27FC236}">
              <a16:creationId xmlns:a16="http://schemas.microsoft.com/office/drawing/2014/main" id="{ACE2D44F-D14A-409A-A73C-7B386659E47B}"/>
            </a:ext>
          </a:extLst>
        </xdr:cNvPr>
        <xdr:cNvSpPr/>
      </xdr:nvSpPr>
      <xdr:spPr>
        <a:xfrm>
          <a:off x="11487150" y="1014122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78377</xdr:rowOff>
    </xdr:from>
    <xdr:to>
      <xdr:col>71</xdr:col>
      <xdr:colOff>177800</xdr:colOff>
      <xdr:row>59</xdr:row>
      <xdr:rowOff>112667</xdr:rowOff>
    </xdr:to>
    <xdr:cxnSp macro="">
      <xdr:nvCxnSpPr>
        <xdr:cNvPr id="653" name="直線コネクタ 652">
          <a:extLst>
            <a:ext uri="{FF2B5EF4-FFF2-40B4-BE49-F238E27FC236}">
              <a16:creationId xmlns:a16="http://schemas.microsoft.com/office/drawing/2014/main" id="{88952ADD-BDAF-408B-99C2-058DDA875EE1}"/>
            </a:ext>
          </a:extLst>
        </xdr:cNvPr>
        <xdr:cNvCxnSpPr/>
      </xdr:nvCxnSpPr>
      <xdr:spPr>
        <a:xfrm>
          <a:off x="11541760" y="10193927"/>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7F6E67B5-80B8-4990-9AED-A83367AB316B}"/>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1FAEA5DE-21A3-430F-B798-0C1318237A36}"/>
            </a:ext>
          </a:extLst>
        </xdr:cNvPr>
        <xdr:cNvSpPr txBox="1"/>
      </xdr:nvSpPr>
      <xdr:spPr>
        <a:xfrm>
          <a:off x="12957184" y="9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E2F2EF77-2CA4-47ED-BB85-CAECF628DFF1}"/>
            </a:ext>
          </a:extLst>
        </xdr:cNvPr>
        <xdr:cNvSpPr txBox="1"/>
      </xdr:nvSpPr>
      <xdr:spPr>
        <a:xfrm>
          <a:off x="12171054" y="1027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EC3318BA-1CE6-4D5B-AC14-E26DD3ED0915}"/>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75492</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A9522C85-F3BC-40D6-A417-55F542C693AE}"/>
            </a:ext>
          </a:extLst>
        </xdr:cNvPr>
        <xdr:cNvSpPr txBox="1"/>
      </xdr:nvSpPr>
      <xdr:spPr>
        <a:xfrm>
          <a:off x="1373823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E016DCAE-2117-4D2A-93F2-3A12ACDDB140}"/>
            </a:ext>
          </a:extLst>
        </xdr:cNvPr>
        <xdr:cNvSpPr txBox="1"/>
      </xdr:nvSpPr>
      <xdr:spPr>
        <a:xfrm>
          <a:off x="1295718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188EC649-4BE0-496C-9235-8DEA49690AED}"/>
            </a:ext>
          </a:extLst>
        </xdr:cNvPr>
        <xdr:cNvSpPr txBox="1"/>
      </xdr:nvSpPr>
      <xdr:spPr>
        <a:xfrm>
          <a:off x="12171054" y="99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120304</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A4F42D66-30B5-414C-852B-3C7FAF16A4AF}"/>
            </a:ext>
          </a:extLst>
        </xdr:cNvPr>
        <xdr:cNvSpPr txBox="1"/>
      </xdr:nvSpPr>
      <xdr:spPr>
        <a:xfrm>
          <a:off x="11354444" y="102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789CECB-E24E-46CC-8CA6-A79B3805699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E725CE37-89D1-4CEB-B81F-03D135EA6D1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E5368526-CBB4-495C-8035-1BD7CA3E6F8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C4E86510-87E1-4826-81B4-422AE060CDD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6351C826-DFE8-42AA-AE0B-40E1246F719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46FD1A0D-6995-4FEF-B2D3-FA8F143D12E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7735D9A9-1C1D-4648-A70E-C44231E38F9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60B805AD-1045-4001-8651-45A68D06E8B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7BDF4A36-A66D-4B80-A808-7E9F8DE1971A}"/>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AB260D6C-22BA-4AB1-BE76-8CFDCD8D7899}"/>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928D1416-A9D0-4A7F-8C96-6950A4721002}"/>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83DB44C4-23C6-49EB-AA0B-D600012FF2E2}"/>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26D6C089-9288-4610-9919-6382134D95F3}"/>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9EA3382F-22D7-4BD0-98AD-6B6781ACDCE1}"/>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FC802B7C-5CEA-464C-9F8C-BF9A6CDB57C0}"/>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B28DB904-8B34-4C64-ABF3-4BA79D049A36}"/>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F36A3D22-677E-4F46-AB6F-64CD30A38813}"/>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C2A1FA16-67C9-40C6-B14F-C9B445CE77D4}"/>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26604134-6FFD-4BF2-82A3-F41D7485F55B}"/>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82CA3003-9659-40C3-A951-66A2684C4560}"/>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186E12F4-5CD7-415F-9C8D-F2C7A2E99D0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7FED637B-2E7E-4A7A-A61F-DE51CE5EEF2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6E59354B-69E9-415E-B0F0-21CB5A8B90E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85" name="直線コネクタ 684">
          <a:extLst>
            <a:ext uri="{FF2B5EF4-FFF2-40B4-BE49-F238E27FC236}">
              <a16:creationId xmlns:a16="http://schemas.microsoft.com/office/drawing/2014/main" id="{669AB5B8-6DCF-47D2-AE8D-DC3EE78A35E1}"/>
            </a:ext>
          </a:extLst>
        </xdr:cNvPr>
        <xdr:cNvCxnSpPr/>
      </xdr:nvCxnSpPr>
      <xdr:spPr>
        <a:xfrm flipV="1">
          <a:off x="19947254" y="952500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FE58F94C-25F8-4FAF-8A35-53FE2D968C62}"/>
            </a:ext>
          </a:extLst>
        </xdr:cNvPr>
        <xdr:cNvSpPr txBox="1"/>
      </xdr:nvSpPr>
      <xdr:spPr>
        <a:xfrm>
          <a:off x="1998599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7" name="直線コネクタ 686">
          <a:extLst>
            <a:ext uri="{FF2B5EF4-FFF2-40B4-BE49-F238E27FC236}">
              <a16:creationId xmlns:a16="http://schemas.microsoft.com/office/drawing/2014/main" id="{A90D8E60-0EC3-4EB1-B3DD-E730A4D72435}"/>
            </a:ext>
          </a:extLst>
        </xdr:cNvPr>
        <xdr:cNvCxnSpPr/>
      </xdr:nvCxnSpPr>
      <xdr:spPr>
        <a:xfrm>
          <a:off x="19885660" y="1103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8ABD735D-A856-491A-A1C6-8F875241D12F}"/>
            </a:ext>
          </a:extLst>
        </xdr:cNvPr>
        <xdr:cNvSpPr txBox="1"/>
      </xdr:nvSpPr>
      <xdr:spPr>
        <a:xfrm>
          <a:off x="19985990" y="9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9" name="直線コネクタ 688">
          <a:extLst>
            <a:ext uri="{FF2B5EF4-FFF2-40B4-BE49-F238E27FC236}">
              <a16:creationId xmlns:a16="http://schemas.microsoft.com/office/drawing/2014/main" id="{814439B5-48B7-49F0-909B-5E8FA95973C0}"/>
            </a:ext>
          </a:extLst>
        </xdr:cNvPr>
        <xdr:cNvCxnSpPr/>
      </xdr:nvCxnSpPr>
      <xdr:spPr>
        <a:xfrm>
          <a:off x="198856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5114CCE7-C629-43D4-89CF-5AE128ECE8F1}"/>
            </a:ext>
          </a:extLst>
        </xdr:cNvPr>
        <xdr:cNvSpPr txBox="1"/>
      </xdr:nvSpPr>
      <xdr:spPr>
        <a:xfrm>
          <a:off x="19985990" y="10677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1" name="フローチャート: 判断 690">
          <a:extLst>
            <a:ext uri="{FF2B5EF4-FFF2-40B4-BE49-F238E27FC236}">
              <a16:creationId xmlns:a16="http://schemas.microsoft.com/office/drawing/2014/main" id="{A14129E1-501A-4848-9BA7-E2B6CE80E100}"/>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2" name="フローチャート: 判断 691">
          <a:extLst>
            <a:ext uri="{FF2B5EF4-FFF2-40B4-BE49-F238E27FC236}">
              <a16:creationId xmlns:a16="http://schemas.microsoft.com/office/drawing/2014/main" id="{2604BE76-3894-46CF-B9FA-A6B18AB05862}"/>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3" name="フローチャート: 判断 692">
          <a:extLst>
            <a:ext uri="{FF2B5EF4-FFF2-40B4-BE49-F238E27FC236}">
              <a16:creationId xmlns:a16="http://schemas.microsoft.com/office/drawing/2014/main" id="{F765DF39-E7BB-478C-B70D-CF15E3AE6547}"/>
            </a:ext>
          </a:extLst>
        </xdr:cNvPr>
        <xdr:cNvSpPr/>
      </xdr:nvSpPr>
      <xdr:spPr>
        <a:xfrm>
          <a:off x="18345150" y="10680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94" name="フローチャート: 判断 693">
          <a:extLst>
            <a:ext uri="{FF2B5EF4-FFF2-40B4-BE49-F238E27FC236}">
              <a16:creationId xmlns:a16="http://schemas.microsoft.com/office/drawing/2014/main" id="{4A945C34-E14D-4EF9-BB05-47F4DE7D07E2}"/>
            </a:ext>
          </a:extLst>
        </xdr:cNvPr>
        <xdr:cNvSpPr/>
      </xdr:nvSpPr>
      <xdr:spPr>
        <a:xfrm>
          <a:off x="17547590" y="1072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95" name="フローチャート: 判断 694">
          <a:extLst>
            <a:ext uri="{FF2B5EF4-FFF2-40B4-BE49-F238E27FC236}">
              <a16:creationId xmlns:a16="http://schemas.microsoft.com/office/drawing/2014/main" id="{8CE23C1F-74BB-4CB0-961E-B1BFEF0AC84D}"/>
            </a:ext>
          </a:extLst>
        </xdr:cNvPr>
        <xdr:cNvSpPr/>
      </xdr:nvSpPr>
      <xdr:spPr>
        <a:xfrm>
          <a:off x="16761460" y="10727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CF671C8-C21A-4B51-B81B-DE0C2940559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FCB42FB-9315-4076-BC7E-BAF3AB66F2A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820A1C2-B705-440B-9882-1737E90F543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DD2A29DB-4C05-42EA-B938-764DC4ED7B9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C98E70B-20C7-4214-AFE7-DAF7AE3ECAB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1" name="楕円 700">
          <a:extLst>
            <a:ext uri="{FF2B5EF4-FFF2-40B4-BE49-F238E27FC236}">
              <a16:creationId xmlns:a16="http://schemas.microsoft.com/office/drawing/2014/main" id="{4D36001E-A824-4FFC-A82C-4B0F738DA1B5}"/>
            </a:ext>
          </a:extLst>
        </xdr:cNvPr>
        <xdr:cNvSpPr/>
      </xdr:nvSpPr>
      <xdr:spPr>
        <a:xfrm>
          <a:off x="19904710" y="10581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267E7B5B-C4B3-419F-80D8-A225B00F4676}"/>
            </a:ext>
          </a:extLst>
        </xdr:cNvPr>
        <xdr:cNvSpPr txBox="1"/>
      </xdr:nvSpPr>
      <xdr:spPr>
        <a:xfrm>
          <a:off x="19985990"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124460</xdr:rowOff>
    </xdr:from>
    <xdr:to>
      <xdr:col>112</xdr:col>
      <xdr:colOff>38100</xdr:colOff>
      <xdr:row>62</xdr:row>
      <xdr:rowOff>54610</xdr:rowOff>
    </xdr:to>
    <xdr:sp macro="" textlink="">
      <xdr:nvSpPr>
        <xdr:cNvPr id="703" name="楕円 702">
          <a:extLst>
            <a:ext uri="{FF2B5EF4-FFF2-40B4-BE49-F238E27FC236}">
              <a16:creationId xmlns:a16="http://schemas.microsoft.com/office/drawing/2014/main" id="{100ECB6E-B007-4E4E-82ED-A23943BFAD56}"/>
            </a:ext>
          </a:extLst>
        </xdr:cNvPr>
        <xdr:cNvSpPr/>
      </xdr:nvSpPr>
      <xdr:spPr>
        <a:xfrm>
          <a:off x="19161760" y="105848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3810</xdr:rowOff>
    </xdr:to>
    <xdr:cxnSp macro="">
      <xdr:nvCxnSpPr>
        <xdr:cNvPr id="704" name="直線コネクタ 703">
          <a:extLst>
            <a:ext uri="{FF2B5EF4-FFF2-40B4-BE49-F238E27FC236}">
              <a16:creationId xmlns:a16="http://schemas.microsoft.com/office/drawing/2014/main" id="{E79AD855-566C-4AD9-A7A8-DD8DE906CF4D}"/>
            </a:ext>
          </a:extLst>
        </xdr:cNvPr>
        <xdr:cNvCxnSpPr/>
      </xdr:nvCxnSpPr>
      <xdr:spPr>
        <a:xfrm flipV="1">
          <a:off x="19204940" y="1062990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128270</xdr:rowOff>
    </xdr:from>
    <xdr:to>
      <xdr:col>107</xdr:col>
      <xdr:colOff>101600</xdr:colOff>
      <xdr:row>62</xdr:row>
      <xdr:rowOff>58420</xdr:rowOff>
    </xdr:to>
    <xdr:sp macro="" textlink="">
      <xdr:nvSpPr>
        <xdr:cNvPr id="705" name="楕円 704">
          <a:extLst>
            <a:ext uri="{FF2B5EF4-FFF2-40B4-BE49-F238E27FC236}">
              <a16:creationId xmlns:a16="http://schemas.microsoft.com/office/drawing/2014/main" id="{81393BBD-1235-48F3-AC65-1FA7605A27FC}"/>
            </a:ext>
          </a:extLst>
        </xdr:cNvPr>
        <xdr:cNvSpPr/>
      </xdr:nvSpPr>
      <xdr:spPr>
        <a:xfrm>
          <a:off x="18345150" y="105905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xdr:rowOff>
    </xdr:from>
    <xdr:to>
      <xdr:col>111</xdr:col>
      <xdr:colOff>177800</xdr:colOff>
      <xdr:row>62</xdr:row>
      <xdr:rowOff>7620</xdr:rowOff>
    </xdr:to>
    <xdr:cxnSp macro="">
      <xdr:nvCxnSpPr>
        <xdr:cNvPr id="706" name="直線コネクタ 705">
          <a:extLst>
            <a:ext uri="{FF2B5EF4-FFF2-40B4-BE49-F238E27FC236}">
              <a16:creationId xmlns:a16="http://schemas.microsoft.com/office/drawing/2014/main" id="{DF0E85FD-6A8E-46A5-A5C3-B47354FB935B}"/>
            </a:ext>
          </a:extLst>
        </xdr:cNvPr>
        <xdr:cNvCxnSpPr/>
      </xdr:nvCxnSpPr>
      <xdr:spPr>
        <a:xfrm flipV="1">
          <a:off x="18399760" y="10635615"/>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7" name="楕円 706">
          <a:extLst>
            <a:ext uri="{FF2B5EF4-FFF2-40B4-BE49-F238E27FC236}">
              <a16:creationId xmlns:a16="http://schemas.microsoft.com/office/drawing/2014/main" id="{FD756659-CB91-4806-BBFD-9F387B79F281}"/>
            </a:ext>
          </a:extLst>
        </xdr:cNvPr>
        <xdr:cNvSpPr/>
      </xdr:nvSpPr>
      <xdr:spPr>
        <a:xfrm>
          <a:off x="17547590" y="105905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xdr:rowOff>
    </xdr:from>
    <xdr:to>
      <xdr:col>107</xdr:col>
      <xdr:colOff>50800</xdr:colOff>
      <xdr:row>62</xdr:row>
      <xdr:rowOff>15240</xdr:rowOff>
    </xdr:to>
    <xdr:cxnSp macro="">
      <xdr:nvCxnSpPr>
        <xdr:cNvPr id="708" name="直線コネクタ 707">
          <a:extLst>
            <a:ext uri="{FF2B5EF4-FFF2-40B4-BE49-F238E27FC236}">
              <a16:creationId xmlns:a16="http://schemas.microsoft.com/office/drawing/2014/main" id="{9176AFEA-7F80-4F2D-BC6C-BC1C9E13DF7E}"/>
            </a:ext>
          </a:extLst>
        </xdr:cNvPr>
        <xdr:cNvCxnSpPr/>
      </xdr:nvCxnSpPr>
      <xdr:spPr>
        <a:xfrm flipV="1">
          <a:off x="17602200" y="1063942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709" name="楕円 708">
          <a:extLst>
            <a:ext uri="{FF2B5EF4-FFF2-40B4-BE49-F238E27FC236}">
              <a16:creationId xmlns:a16="http://schemas.microsoft.com/office/drawing/2014/main" id="{E2031C73-DED6-4A46-9C7E-7455C40ED845}"/>
            </a:ext>
          </a:extLst>
        </xdr:cNvPr>
        <xdr:cNvSpPr/>
      </xdr:nvSpPr>
      <xdr:spPr>
        <a:xfrm>
          <a:off x="16761460" y="105943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62</xdr:row>
      <xdr:rowOff>19050</xdr:rowOff>
    </xdr:to>
    <xdr:cxnSp macro="">
      <xdr:nvCxnSpPr>
        <xdr:cNvPr id="710" name="直線コネクタ 709">
          <a:extLst>
            <a:ext uri="{FF2B5EF4-FFF2-40B4-BE49-F238E27FC236}">
              <a16:creationId xmlns:a16="http://schemas.microsoft.com/office/drawing/2014/main" id="{AB95A26B-0772-4EBA-AC37-3C1E56CFA03B}"/>
            </a:ext>
          </a:extLst>
        </xdr:cNvPr>
        <xdr:cNvCxnSpPr/>
      </xdr:nvCxnSpPr>
      <xdr:spPr>
        <a:xfrm flipV="1">
          <a:off x="16804640" y="106489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1" name="n_1aveValue【保健センター・保健所】&#10;一人当たり面積">
          <a:extLst>
            <a:ext uri="{FF2B5EF4-FFF2-40B4-BE49-F238E27FC236}">
              <a16:creationId xmlns:a16="http://schemas.microsoft.com/office/drawing/2014/main" id="{FE3F41A9-5654-4C37-964E-4FC7060B6BF6}"/>
            </a:ext>
          </a:extLst>
        </xdr:cNvPr>
        <xdr:cNvSpPr txBox="1"/>
      </xdr:nvSpPr>
      <xdr:spPr>
        <a:xfrm>
          <a:off x="18982132"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2" name="n_2aveValue【保健センター・保健所】&#10;一人当たり面積">
          <a:extLst>
            <a:ext uri="{FF2B5EF4-FFF2-40B4-BE49-F238E27FC236}">
              <a16:creationId xmlns:a16="http://schemas.microsoft.com/office/drawing/2014/main" id="{F1741F85-5AD2-4602-8D9E-E977823A9C62}"/>
            </a:ext>
          </a:extLst>
        </xdr:cNvPr>
        <xdr:cNvSpPr txBox="1"/>
      </xdr:nvSpPr>
      <xdr:spPr>
        <a:xfrm>
          <a:off x="18182032"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3" name="n_3aveValue【保健センター・保健所】&#10;一人当たり面積">
          <a:extLst>
            <a:ext uri="{FF2B5EF4-FFF2-40B4-BE49-F238E27FC236}">
              <a16:creationId xmlns:a16="http://schemas.microsoft.com/office/drawing/2014/main" id="{9BC1141D-06F5-4BD1-88F2-3EF7C0BC86B6}"/>
            </a:ext>
          </a:extLst>
        </xdr:cNvPr>
        <xdr:cNvSpPr txBox="1"/>
      </xdr:nvSpPr>
      <xdr:spPr>
        <a:xfrm>
          <a:off x="17384472"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4" name="n_4aveValue【保健センター・保健所】&#10;一人当たり面積">
          <a:extLst>
            <a:ext uri="{FF2B5EF4-FFF2-40B4-BE49-F238E27FC236}">
              <a16:creationId xmlns:a16="http://schemas.microsoft.com/office/drawing/2014/main" id="{6F8E16B7-7E05-4371-A097-57F7C5D4A497}"/>
            </a:ext>
          </a:extLst>
        </xdr:cNvPr>
        <xdr:cNvSpPr txBox="1"/>
      </xdr:nvSpPr>
      <xdr:spPr>
        <a:xfrm>
          <a:off x="1658881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71137</xdr:rowOff>
    </xdr:from>
    <xdr:ext cx="469744" cy="259045"/>
    <xdr:sp macro="" textlink="">
      <xdr:nvSpPr>
        <xdr:cNvPr id="715" name="n_1mainValue【保健センター・保健所】&#10;一人当たり面積">
          <a:extLst>
            <a:ext uri="{FF2B5EF4-FFF2-40B4-BE49-F238E27FC236}">
              <a16:creationId xmlns:a16="http://schemas.microsoft.com/office/drawing/2014/main" id="{EAFFBFAA-114B-48A3-A92F-9C54795A4808}"/>
            </a:ext>
          </a:extLst>
        </xdr:cNvPr>
        <xdr:cNvSpPr txBox="1"/>
      </xdr:nvSpPr>
      <xdr:spPr>
        <a:xfrm>
          <a:off x="18982132"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716" name="n_2mainValue【保健センター・保健所】&#10;一人当たり面積">
          <a:extLst>
            <a:ext uri="{FF2B5EF4-FFF2-40B4-BE49-F238E27FC236}">
              <a16:creationId xmlns:a16="http://schemas.microsoft.com/office/drawing/2014/main" id="{7CD2E48A-F96E-47B1-A582-6EC73170C473}"/>
            </a:ext>
          </a:extLst>
        </xdr:cNvPr>
        <xdr:cNvSpPr txBox="1"/>
      </xdr:nvSpPr>
      <xdr:spPr>
        <a:xfrm>
          <a:off x="18182032"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7" name="n_3mainValue【保健センター・保健所】&#10;一人当たり面積">
          <a:extLst>
            <a:ext uri="{FF2B5EF4-FFF2-40B4-BE49-F238E27FC236}">
              <a16:creationId xmlns:a16="http://schemas.microsoft.com/office/drawing/2014/main" id="{A4F99B60-6A20-4E9A-B54D-D0985396BD97}"/>
            </a:ext>
          </a:extLst>
        </xdr:cNvPr>
        <xdr:cNvSpPr txBox="1"/>
      </xdr:nvSpPr>
      <xdr:spPr>
        <a:xfrm>
          <a:off x="17384472"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718" name="n_4mainValue【保健センター・保健所】&#10;一人当たり面積">
          <a:extLst>
            <a:ext uri="{FF2B5EF4-FFF2-40B4-BE49-F238E27FC236}">
              <a16:creationId xmlns:a16="http://schemas.microsoft.com/office/drawing/2014/main" id="{E1C5BCC9-C424-4D1D-B2F7-40B1F26EAD90}"/>
            </a:ext>
          </a:extLst>
        </xdr:cNvPr>
        <xdr:cNvSpPr txBox="1"/>
      </xdr:nvSpPr>
      <xdr:spPr>
        <a:xfrm>
          <a:off x="1658881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C4981893-131C-4F2D-929F-1BF74993D28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F999D7E4-4050-448D-836D-7C6C918DAC0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A9F09AA4-FBFF-47F5-9353-1B0639BC21F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6CB68967-3C7E-4E3B-9070-DC2D1AB304A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C9654872-6F07-4077-B9DD-2DD10E9A641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58378F95-C1B8-4DAA-A139-DE46E8EADB4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1C1B2B66-ED7D-48B6-A7C1-1AE759CBBFA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46D1B9D-BF23-4CEA-BBFB-D315B81438FC}"/>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7F0FC4E8-25F0-4BAF-876F-73049B9A6E3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77049122-5778-49B8-8172-2BBC29B4EF0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B065D6D4-8373-4B73-8DB4-73245A6200B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17A71539-41DC-4867-972E-FDD04344C474}"/>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F9CFA3DB-D02A-4934-AA2F-8CFFA2BFC8EB}"/>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4A7DA394-8871-4C7C-AB65-6B1DD36FE7A1}"/>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AD2FE341-8047-4BB5-A2BF-DF80DE645179}"/>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B6848F9A-8FBD-4C30-B4A7-92880AF27AC9}"/>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6F5CDA3A-E0D3-4724-B97D-DB6E35EAE1A3}"/>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B5634F1A-2215-4365-A639-545291DFE53F}"/>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367DB027-0F96-4C45-8822-DF775438B3EB}"/>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7366AB95-0451-47C3-A92C-B377FDA21308}"/>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9" name="テキスト ボックス 738">
          <a:extLst>
            <a:ext uri="{FF2B5EF4-FFF2-40B4-BE49-F238E27FC236}">
              <a16:creationId xmlns:a16="http://schemas.microsoft.com/office/drawing/2014/main" id="{70B49309-C56F-4521-BCF8-400464A2AE82}"/>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8AF78BA0-1A7E-47A3-9600-E1D18FFDF3E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6D10F492-18C6-4719-9D80-BBB6769A9A2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2" name="直線コネクタ 741">
          <a:extLst>
            <a:ext uri="{FF2B5EF4-FFF2-40B4-BE49-F238E27FC236}">
              <a16:creationId xmlns:a16="http://schemas.microsoft.com/office/drawing/2014/main" id="{48514E20-AEAD-4794-BB24-D272989B0FA1}"/>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16958D65-0505-4903-A625-A1783E107F3D}"/>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4" name="直線コネクタ 743">
          <a:extLst>
            <a:ext uri="{FF2B5EF4-FFF2-40B4-BE49-F238E27FC236}">
              <a16:creationId xmlns:a16="http://schemas.microsoft.com/office/drawing/2014/main" id="{8B5DAA1B-F3AF-4DBA-B20F-0A01B5732962}"/>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5" name="【消防施設】&#10;有形固定資産減価償却率最大値テキスト">
          <a:extLst>
            <a:ext uri="{FF2B5EF4-FFF2-40B4-BE49-F238E27FC236}">
              <a16:creationId xmlns:a16="http://schemas.microsoft.com/office/drawing/2014/main" id="{066D175C-C2CB-411F-B2C8-ED51C6A6617A}"/>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6" name="直線コネクタ 745">
          <a:extLst>
            <a:ext uri="{FF2B5EF4-FFF2-40B4-BE49-F238E27FC236}">
              <a16:creationId xmlns:a16="http://schemas.microsoft.com/office/drawing/2014/main" id="{D006D4DD-034E-4802-BEE7-3114052204F3}"/>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26843D4A-A945-472C-B71A-45BE9788BFD8}"/>
            </a:ext>
          </a:extLst>
        </xdr:cNvPr>
        <xdr:cNvSpPr txBox="1"/>
      </xdr:nvSpPr>
      <xdr:spPr>
        <a:xfrm>
          <a:off x="1474216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8" name="フローチャート: 判断 747">
          <a:extLst>
            <a:ext uri="{FF2B5EF4-FFF2-40B4-BE49-F238E27FC236}">
              <a16:creationId xmlns:a16="http://schemas.microsoft.com/office/drawing/2014/main" id="{4A2E6FA3-E2AF-44B0-B383-8C7F670EF456}"/>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49" name="フローチャート: 判断 748">
          <a:extLst>
            <a:ext uri="{FF2B5EF4-FFF2-40B4-BE49-F238E27FC236}">
              <a16:creationId xmlns:a16="http://schemas.microsoft.com/office/drawing/2014/main" id="{8371BB7F-E169-461D-B9A4-54C200A90570}"/>
            </a:ext>
          </a:extLst>
        </xdr:cNvPr>
        <xdr:cNvSpPr/>
      </xdr:nvSpPr>
      <xdr:spPr>
        <a:xfrm>
          <a:off x="13887450" y="1406017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0" name="フローチャート: 判断 749">
          <a:extLst>
            <a:ext uri="{FF2B5EF4-FFF2-40B4-BE49-F238E27FC236}">
              <a16:creationId xmlns:a16="http://schemas.microsoft.com/office/drawing/2014/main" id="{EF252718-C5ED-42F4-9E9F-071A9AF3856B}"/>
            </a:ext>
          </a:extLst>
        </xdr:cNvPr>
        <xdr:cNvSpPr/>
      </xdr:nvSpPr>
      <xdr:spPr>
        <a:xfrm>
          <a:off x="13089890" y="1407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1" name="フローチャート: 判断 750">
          <a:extLst>
            <a:ext uri="{FF2B5EF4-FFF2-40B4-BE49-F238E27FC236}">
              <a16:creationId xmlns:a16="http://schemas.microsoft.com/office/drawing/2014/main" id="{3576BCD9-7E86-430C-A80D-2742F47F4C4A}"/>
            </a:ext>
          </a:extLst>
        </xdr:cNvPr>
        <xdr:cNvSpPr/>
      </xdr:nvSpPr>
      <xdr:spPr>
        <a:xfrm>
          <a:off x="12303760" y="140792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2" name="フローチャート: 判断 751">
          <a:extLst>
            <a:ext uri="{FF2B5EF4-FFF2-40B4-BE49-F238E27FC236}">
              <a16:creationId xmlns:a16="http://schemas.microsoft.com/office/drawing/2014/main" id="{592AF684-BE9E-4F6D-9646-A80BDBBF629B}"/>
            </a:ext>
          </a:extLst>
        </xdr:cNvPr>
        <xdr:cNvSpPr/>
      </xdr:nvSpPr>
      <xdr:spPr>
        <a:xfrm>
          <a:off x="11487150" y="139420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89EE2E54-7A79-4F8D-8F93-7077D3C9AC0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7B11015-DA58-404E-B037-1076B076E85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AB32326D-62F0-425B-BA19-91336FE526E0}"/>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E90A7C9D-B3EC-4C09-8CD1-814F170B39C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AAD87A7-43C3-41E5-9D26-6BBDD4C849E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758" name="楕円 757">
          <a:extLst>
            <a:ext uri="{FF2B5EF4-FFF2-40B4-BE49-F238E27FC236}">
              <a16:creationId xmlns:a16="http://schemas.microsoft.com/office/drawing/2014/main" id="{71111D19-1DA9-4CFE-A503-361E48329B5F}"/>
            </a:ext>
          </a:extLst>
        </xdr:cNvPr>
        <xdr:cNvSpPr/>
      </xdr:nvSpPr>
      <xdr:spPr>
        <a:xfrm>
          <a:off x="14649450" y="13804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39C2DA3A-55BF-493D-8BA5-DAA050BA0437}"/>
            </a:ext>
          </a:extLst>
        </xdr:cNvPr>
        <xdr:cNvSpPr txBox="1"/>
      </xdr:nvSpPr>
      <xdr:spPr>
        <a:xfrm>
          <a:off x="14742160" y="1365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119380</xdr:rowOff>
    </xdr:from>
    <xdr:to>
      <xdr:col>81</xdr:col>
      <xdr:colOff>101600</xdr:colOff>
      <xdr:row>81</xdr:row>
      <xdr:rowOff>49530</xdr:rowOff>
    </xdr:to>
    <xdr:sp macro="" textlink="">
      <xdr:nvSpPr>
        <xdr:cNvPr id="760" name="楕円 759">
          <a:extLst>
            <a:ext uri="{FF2B5EF4-FFF2-40B4-BE49-F238E27FC236}">
              <a16:creationId xmlns:a16="http://schemas.microsoft.com/office/drawing/2014/main" id="{D6610DE7-0E2E-4151-AA60-1FD581016A05}"/>
            </a:ext>
          </a:extLst>
        </xdr:cNvPr>
        <xdr:cNvSpPr/>
      </xdr:nvSpPr>
      <xdr:spPr>
        <a:xfrm>
          <a:off x="13887450" y="138372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137161</xdr:rowOff>
    </xdr:from>
    <xdr:to>
      <xdr:col>85</xdr:col>
      <xdr:colOff>127000</xdr:colOff>
      <xdr:row>80</xdr:row>
      <xdr:rowOff>170180</xdr:rowOff>
    </xdr:to>
    <xdr:cxnSp macro="">
      <xdr:nvCxnSpPr>
        <xdr:cNvPr id="761" name="直線コネクタ 760">
          <a:extLst>
            <a:ext uri="{FF2B5EF4-FFF2-40B4-BE49-F238E27FC236}">
              <a16:creationId xmlns:a16="http://schemas.microsoft.com/office/drawing/2014/main" id="{66AA8670-1843-40BF-9FBE-54F90B202A25}"/>
            </a:ext>
          </a:extLst>
        </xdr:cNvPr>
        <xdr:cNvCxnSpPr/>
      </xdr:nvCxnSpPr>
      <xdr:spPr>
        <a:xfrm flipV="1">
          <a:off x="13942060" y="13849351"/>
          <a:ext cx="762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138430</xdr:rowOff>
    </xdr:from>
    <xdr:to>
      <xdr:col>76</xdr:col>
      <xdr:colOff>165100</xdr:colOff>
      <xdr:row>81</xdr:row>
      <xdr:rowOff>68580</xdr:rowOff>
    </xdr:to>
    <xdr:sp macro="" textlink="">
      <xdr:nvSpPr>
        <xdr:cNvPr id="762" name="楕円 761">
          <a:extLst>
            <a:ext uri="{FF2B5EF4-FFF2-40B4-BE49-F238E27FC236}">
              <a16:creationId xmlns:a16="http://schemas.microsoft.com/office/drawing/2014/main" id="{278DD8B7-EDA9-4EBF-89F3-07A34B7C4D0A}"/>
            </a:ext>
          </a:extLst>
        </xdr:cNvPr>
        <xdr:cNvSpPr/>
      </xdr:nvSpPr>
      <xdr:spPr>
        <a:xfrm>
          <a:off x="13089890" y="1385062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170180</xdr:rowOff>
    </xdr:from>
    <xdr:to>
      <xdr:col>81</xdr:col>
      <xdr:colOff>50800</xdr:colOff>
      <xdr:row>81</xdr:row>
      <xdr:rowOff>17780</xdr:rowOff>
    </xdr:to>
    <xdr:cxnSp macro="">
      <xdr:nvCxnSpPr>
        <xdr:cNvPr id="763" name="直線コネクタ 762">
          <a:extLst>
            <a:ext uri="{FF2B5EF4-FFF2-40B4-BE49-F238E27FC236}">
              <a16:creationId xmlns:a16="http://schemas.microsoft.com/office/drawing/2014/main" id="{777365C0-8BFC-4E18-9CF9-DE488A0C9481}"/>
            </a:ext>
          </a:extLst>
        </xdr:cNvPr>
        <xdr:cNvCxnSpPr/>
      </xdr:nvCxnSpPr>
      <xdr:spPr>
        <a:xfrm flipV="1">
          <a:off x="13144500" y="1388999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111761</xdr:rowOff>
    </xdr:from>
    <xdr:to>
      <xdr:col>72</xdr:col>
      <xdr:colOff>38100</xdr:colOff>
      <xdr:row>81</xdr:row>
      <xdr:rowOff>41911</xdr:rowOff>
    </xdr:to>
    <xdr:sp macro="" textlink="">
      <xdr:nvSpPr>
        <xdr:cNvPr id="764" name="楕円 763">
          <a:extLst>
            <a:ext uri="{FF2B5EF4-FFF2-40B4-BE49-F238E27FC236}">
              <a16:creationId xmlns:a16="http://schemas.microsoft.com/office/drawing/2014/main" id="{E7CF865B-486A-414F-9DDE-AD76A76C50C0}"/>
            </a:ext>
          </a:extLst>
        </xdr:cNvPr>
        <xdr:cNvSpPr/>
      </xdr:nvSpPr>
      <xdr:spPr>
        <a:xfrm>
          <a:off x="12303760" y="138277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162561</xdr:rowOff>
    </xdr:from>
    <xdr:to>
      <xdr:col>76</xdr:col>
      <xdr:colOff>114300</xdr:colOff>
      <xdr:row>81</xdr:row>
      <xdr:rowOff>17780</xdr:rowOff>
    </xdr:to>
    <xdr:cxnSp macro="">
      <xdr:nvCxnSpPr>
        <xdr:cNvPr id="765" name="直線コネクタ 764">
          <a:extLst>
            <a:ext uri="{FF2B5EF4-FFF2-40B4-BE49-F238E27FC236}">
              <a16:creationId xmlns:a16="http://schemas.microsoft.com/office/drawing/2014/main" id="{DBD4CBD8-8127-4D8F-BB00-D20FF049E473}"/>
            </a:ext>
          </a:extLst>
        </xdr:cNvPr>
        <xdr:cNvCxnSpPr/>
      </xdr:nvCxnSpPr>
      <xdr:spPr>
        <a:xfrm>
          <a:off x="12346940" y="13880466"/>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766" name="楕円 765">
          <a:extLst>
            <a:ext uri="{FF2B5EF4-FFF2-40B4-BE49-F238E27FC236}">
              <a16:creationId xmlns:a16="http://schemas.microsoft.com/office/drawing/2014/main" id="{2C859887-BCD6-4B45-9816-6DD19297E7D2}"/>
            </a:ext>
          </a:extLst>
        </xdr:cNvPr>
        <xdr:cNvSpPr/>
      </xdr:nvSpPr>
      <xdr:spPr>
        <a:xfrm>
          <a:off x="11487150" y="13829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162561</xdr:rowOff>
    </xdr:from>
    <xdr:to>
      <xdr:col>71</xdr:col>
      <xdr:colOff>177800</xdr:colOff>
      <xdr:row>80</xdr:row>
      <xdr:rowOff>163830</xdr:rowOff>
    </xdr:to>
    <xdr:cxnSp macro="">
      <xdr:nvCxnSpPr>
        <xdr:cNvPr id="767" name="直線コネクタ 766">
          <a:extLst>
            <a:ext uri="{FF2B5EF4-FFF2-40B4-BE49-F238E27FC236}">
              <a16:creationId xmlns:a16="http://schemas.microsoft.com/office/drawing/2014/main" id="{24609E96-6099-492E-AD2C-A47456FEAAC7}"/>
            </a:ext>
          </a:extLst>
        </xdr:cNvPr>
        <xdr:cNvCxnSpPr/>
      </xdr:nvCxnSpPr>
      <xdr:spPr>
        <a:xfrm flipV="1">
          <a:off x="11541760" y="13880466"/>
          <a:ext cx="80518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68" name="n_1aveValue【消防施設】&#10;有形固定資産減価償却率">
          <a:extLst>
            <a:ext uri="{FF2B5EF4-FFF2-40B4-BE49-F238E27FC236}">
              <a16:creationId xmlns:a16="http://schemas.microsoft.com/office/drawing/2014/main" id="{BD1A29BD-0FB3-47F1-BE60-1F2FC79DC250}"/>
            </a:ext>
          </a:extLst>
        </xdr:cNvPr>
        <xdr:cNvSpPr txBox="1"/>
      </xdr:nvSpPr>
      <xdr:spPr>
        <a:xfrm>
          <a:off x="13738234" y="1415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69" name="n_2aveValue【消防施設】&#10;有形固定資産減価償却率">
          <a:extLst>
            <a:ext uri="{FF2B5EF4-FFF2-40B4-BE49-F238E27FC236}">
              <a16:creationId xmlns:a16="http://schemas.microsoft.com/office/drawing/2014/main" id="{EAA4FCB0-5E0D-4667-93A6-FD5B6A7D6FDC}"/>
            </a:ext>
          </a:extLst>
        </xdr:cNvPr>
        <xdr:cNvSpPr txBox="1"/>
      </xdr:nvSpPr>
      <xdr:spPr>
        <a:xfrm>
          <a:off x="12957184" y="1415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0" name="n_3aveValue【消防施設】&#10;有形固定資産減価償却率">
          <a:extLst>
            <a:ext uri="{FF2B5EF4-FFF2-40B4-BE49-F238E27FC236}">
              <a16:creationId xmlns:a16="http://schemas.microsoft.com/office/drawing/2014/main" id="{C9F3520E-B91F-4200-BA98-4FC0F7E0FDE9}"/>
            </a:ext>
          </a:extLst>
        </xdr:cNvPr>
        <xdr:cNvSpPr txBox="1"/>
      </xdr:nvSpPr>
      <xdr:spPr>
        <a:xfrm>
          <a:off x="1217105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1" name="n_4aveValue【消防施設】&#10;有形固定資産減価償却率">
          <a:extLst>
            <a:ext uri="{FF2B5EF4-FFF2-40B4-BE49-F238E27FC236}">
              <a16:creationId xmlns:a16="http://schemas.microsoft.com/office/drawing/2014/main" id="{1A170379-8617-4B08-ACDF-E752AD1D41EE}"/>
            </a:ext>
          </a:extLst>
        </xdr:cNvPr>
        <xdr:cNvSpPr txBox="1"/>
      </xdr:nvSpPr>
      <xdr:spPr>
        <a:xfrm>
          <a:off x="113544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66057</xdr:rowOff>
    </xdr:from>
    <xdr:ext cx="405111" cy="259045"/>
    <xdr:sp macro="" textlink="">
      <xdr:nvSpPr>
        <xdr:cNvPr id="772" name="n_1mainValue【消防施設】&#10;有形固定資産減価償却率">
          <a:extLst>
            <a:ext uri="{FF2B5EF4-FFF2-40B4-BE49-F238E27FC236}">
              <a16:creationId xmlns:a16="http://schemas.microsoft.com/office/drawing/2014/main" id="{E63E5B4C-4115-49F3-9A5A-B50BA89F8DD8}"/>
            </a:ext>
          </a:extLst>
        </xdr:cNvPr>
        <xdr:cNvSpPr txBox="1"/>
      </xdr:nvSpPr>
      <xdr:spPr>
        <a:xfrm>
          <a:off x="13738234" y="1360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85107</xdr:rowOff>
    </xdr:from>
    <xdr:ext cx="405111" cy="259045"/>
    <xdr:sp macro="" textlink="">
      <xdr:nvSpPr>
        <xdr:cNvPr id="773" name="n_2mainValue【消防施設】&#10;有形固定資産減価償却率">
          <a:extLst>
            <a:ext uri="{FF2B5EF4-FFF2-40B4-BE49-F238E27FC236}">
              <a16:creationId xmlns:a16="http://schemas.microsoft.com/office/drawing/2014/main" id="{286CD485-EC57-43A8-8C40-BF61CD9A43AE}"/>
            </a:ext>
          </a:extLst>
        </xdr:cNvPr>
        <xdr:cNvSpPr txBox="1"/>
      </xdr:nvSpPr>
      <xdr:spPr>
        <a:xfrm>
          <a:off x="12957184" y="1363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58438</xdr:rowOff>
    </xdr:from>
    <xdr:ext cx="405111" cy="259045"/>
    <xdr:sp macro="" textlink="">
      <xdr:nvSpPr>
        <xdr:cNvPr id="774" name="n_3mainValue【消防施設】&#10;有形固定資産減価償却率">
          <a:extLst>
            <a:ext uri="{FF2B5EF4-FFF2-40B4-BE49-F238E27FC236}">
              <a16:creationId xmlns:a16="http://schemas.microsoft.com/office/drawing/2014/main" id="{C3147382-D2A7-4EB1-A1AC-B01F41340795}"/>
            </a:ext>
          </a:extLst>
        </xdr:cNvPr>
        <xdr:cNvSpPr txBox="1"/>
      </xdr:nvSpPr>
      <xdr:spPr>
        <a:xfrm>
          <a:off x="12171054" y="135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59707</xdr:rowOff>
    </xdr:from>
    <xdr:ext cx="405111" cy="259045"/>
    <xdr:sp macro="" textlink="">
      <xdr:nvSpPr>
        <xdr:cNvPr id="775" name="n_4mainValue【消防施設】&#10;有形固定資産減価償却率">
          <a:extLst>
            <a:ext uri="{FF2B5EF4-FFF2-40B4-BE49-F238E27FC236}">
              <a16:creationId xmlns:a16="http://schemas.microsoft.com/office/drawing/2014/main" id="{266A43DF-91EA-4FA3-8E13-965C4D785B93}"/>
            </a:ext>
          </a:extLst>
        </xdr:cNvPr>
        <xdr:cNvSpPr txBox="1"/>
      </xdr:nvSpPr>
      <xdr:spPr>
        <a:xfrm>
          <a:off x="113544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66D45187-ED43-4B92-8969-5E0E7C66118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D9752873-6EF6-46C5-84E4-8F13AE19595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8A82CFC-E507-4EFA-A959-4962CD4A64D2}"/>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8F47BA31-5700-4486-B142-F5F41CEB396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5EA128AB-AB64-499D-B43A-B7ED6909F4F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E9795BDE-4AA0-43C2-B6FB-C62BC8EEC79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E2696329-591B-459A-BAD1-4950775D573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42E96E3F-BC2C-48A3-95B0-9F86E412AF0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6B3380E0-36F8-4623-BFAD-3BDE7C68A12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257BC806-C4CD-4EEC-B076-5D23BAFF29C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a:extLst>
            <a:ext uri="{FF2B5EF4-FFF2-40B4-BE49-F238E27FC236}">
              <a16:creationId xmlns:a16="http://schemas.microsoft.com/office/drawing/2014/main" id="{992795CE-F3C1-4411-B709-295F52B53735}"/>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a:extLst>
            <a:ext uri="{FF2B5EF4-FFF2-40B4-BE49-F238E27FC236}">
              <a16:creationId xmlns:a16="http://schemas.microsoft.com/office/drawing/2014/main" id="{8D85D474-9716-473D-A448-9C5EEE325A62}"/>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a:extLst>
            <a:ext uri="{FF2B5EF4-FFF2-40B4-BE49-F238E27FC236}">
              <a16:creationId xmlns:a16="http://schemas.microsoft.com/office/drawing/2014/main" id="{A7451101-9813-4BEF-81E9-63E3A5FA4621}"/>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9" name="テキスト ボックス 788">
          <a:extLst>
            <a:ext uri="{FF2B5EF4-FFF2-40B4-BE49-F238E27FC236}">
              <a16:creationId xmlns:a16="http://schemas.microsoft.com/office/drawing/2014/main" id="{DFF66567-0376-4D71-9E45-61D4D993D7E2}"/>
            </a:ext>
          </a:extLst>
        </xdr:cNvPr>
        <xdr:cNvSpPr txBox="1"/>
      </xdr:nvSpPr>
      <xdr:spPr>
        <a:xfrm>
          <a:off x="15943791" y="1433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a:extLst>
            <a:ext uri="{FF2B5EF4-FFF2-40B4-BE49-F238E27FC236}">
              <a16:creationId xmlns:a16="http://schemas.microsoft.com/office/drawing/2014/main" id="{D4F39424-AAA8-478E-9BE9-64DB1CC817A4}"/>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1" name="テキスト ボックス 790">
          <a:extLst>
            <a:ext uri="{FF2B5EF4-FFF2-40B4-BE49-F238E27FC236}">
              <a16:creationId xmlns:a16="http://schemas.microsoft.com/office/drawing/2014/main" id="{BC485D8F-946F-4FF9-9637-DFE904421CE5}"/>
            </a:ext>
          </a:extLst>
        </xdr:cNvPr>
        <xdr:cNvSpPr txBox="1"/>
      </xdr:nvSpPr>
      <xdr:spPr>
        <a:xfrm>
          <a:off x="15943791" y="1395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a:extLst>
            <a:ext uri="{FF2B5EF4-FFF2-40B4-BE49-F238E27FC236}">
              <a16:creationId xmlns:a16="http://schemas.microsoft.com/office/drawing/2014/main" id="{20ED5F75-8CB9-4DA2-B1D6-F62FB25007E5}"/>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3" name="テキスト ボックス 792">
          <a:extLst>
            <a:ext uri="{FF2B5EF4-FFF2-40B4-BE49-F238E27FC236}">
              <a16:creationId xmlns:a16="http://schemas.microsoft.com/office/drawing/2014/main" id="{047D2BD0-05E1-4382-B2A7-D540439E68F6}"/>
            </a:ext>
          </a:extLst>
        </xdr:cNvPr>
        <xdr:cNvSpPr txBox="1"/>
      </xdr:nvSpPr>
      <xdr:spPr>
        <a:xfrm>
          <a:off x="15943791" y="1357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a:extLst>
            <a:ext uri="{FF2B5EF4-FFF2-40B4-BE49-F238E27FC236}">
              <a16:creationId xmlns:a16="http://schemas.microsoft.com/office/drawing/2014/main" id="{0D50C23D-CE4B-4CEB-B582-37611C7F9602}"/>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5" name="テキスト ボックス 794">
          <a:extLst>
            <a:ext uri="{FF2B5EF4-FFF2-40B4-BE49-F238E27FC236}">
              <a16:creationId xmlns:a16="http://schemas.microsoft.com/office/drawing/2014/main" id="{F0D2E8A9-FE6F-4F9B-A88A-494137ECAD27}"/>
            </a:ext>
          </a:extLst>
        </xdr:cNvPr>
        <xdr:cNvSpPr txBox="1"/>
      </xdr:nvSpPr>
      <xdr:spPr>
        <a:xfrm>
          <a:off x="15943791" y="1319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BB6BEA7A-EAD4-49ED-B614-4245643D78F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7" name="テキスト ボックス 796">
          <a:extLst>
            <a:ext uri="{FF2B5EF4-FFF2-40B4-BE49-F238E27FC236}">
              <a16:creationId xmlns:a16="http://schemas.microsoft.com/office/drawing/2014/main" id="{6E58CC88-5885-44E7-88B6-5272648043FE}"/>
            </a:ext>
          </a:extLst>
        </xdr:cNvPr>
        <xdr:cNvSpPr txBox="1"/>
      </xdr:nvSpPr>
      <xdr:spPr>
        <a:xfrm>
          <a:off x="15943791"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50AF9425-B47A-4AFE-9DEF-7DCA0DDBD2C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99" name="直線コネクタ 798">
          <a:extLst>
            <a:ext uri="{FF2B5EF4-FFF2-40B4-BE49-F238E27FC236}">
              <a16:creationId xmlns:a16="http://schemas.microsoft.com/office/drawing/2014/main" id="{AF854111-A845-4A62-89BD-699F66DBD3AE}"/>
            </a:ext>
          </a:extLst>
        </xdr:cNvPr>
        <xdr:cNvCxnSpPr/>
      </xdr:nvCxnSpPr>
      <xdr:spPr>
        <a:xfrm flipV="1">
          <a:off x="19947254" y="13441585"/>
          <a:ext cx="0" cy="141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0" name="【消防施設】&#10;一人当たり面積最小値テキスト">
          <a:extLst>
            <a:ext uri="{FF2B5EF4-FFF2-40B4-BE49-F238E27FC236}">
              <a16:creationId xmlns:a16="http://schemas.microsoft.com/office/drawing/2014/main" id="{1DC1CBB3-D268-4FB6-9CCA-01DDDC5E3C13}"/>
            </a:ext>
          </a:extLst>
        </xdr:cNvPr>
        <xdr:cNvSpPr txBox="1"/>
      </xdr:nvSpPr>
      <xdr:spPr>
        <a:xfrm>
          <a:off x="19985990" y="149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1" name="直線コネクタ 800">
          <a:extLst>
            <a:ext uri="{FF2B5EF4-FFF2-40B4-BE49-F238E27FC236}">
              <a16:creationId xmlns:a16="http://schemas.microsoft.com/office/drawing/2014/main" id="{CA112B33-1EAF-43DD-A452-5299FD454201}"/>
            </a:ext>
          </a:extLst>
        </xdr:cNvPr>
        <xdr:cNvCxnSpPr/>
      </xdr:nvCxnSpPr>
      <xdr:spPr>
        <a:xfrm>
          <a:off x="19885660" y="1485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2" name="【消防施設】&#10;一人当たり面積最大値テキスト">
          <a:extLst>
            <a:ext uri="{FF2B5EF4-FFF2-40B4-BE49-F238E27FC236}">
              <a16:creationId xmlns:a16="http://schemas.microsoft.com/office/drawing/2014/main" id="{DAFDC551-2316-4C81-8C4B-F578D712F848}"/>
            </a:ext>
          </a:extLst>
        </xdr:cNvPr>
        <xdr:cNvSpPr txBox="1"/>
      </xdr:nvSpPr>
      <xdr:spPr>
        <a:xfrm>
          <a:off x="19985990" y="132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3" name="直線コネクタ 802">
          <a:extLst>
            <a:ext uri="{FF2B5EF4-FFF2-40B4-BE49-F238E27FC236}">
              <a16:creationId xmlns:a16="http://schemas.microsoft.com/office/drawing/2014/main" id="{210ECD3B-F630-4172-AEA8-1A9AF75BE260}"/>
            </a:ext>
          </a:extLst>
        </xdr:cNvPr>
        <xdr:cNvCxnSpPr/>
      </xdr:nvCxnSpPr>
      <xdr:spPr>
        <a:xfrm>
          <a:off x="19885660" y="13441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04" name="【消防施設】&#10;一人当たり面積平均値テキスト">
          <a:extLst>
            <a:ext uri="{FF2B5EF4-FFF2-40B4-BE49-F238E27FC236}">
              <a16:creationId xmlns:a16="http://schemas.microsoft.com/office/drawing/2014/main" id="{96284BCB-B3CA-48FB-AAE0-BF25D6769C3F}"/>
            </a:ext>
          </a:extLst>
        </xdr:cNvPr>
        <xdr:cNvSpPr txBox="1"/>
      </xdr:nvSpPr>
      <xdr:spPr>
        <a:xfrm>
          <a:off x="1998599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05" name="フローチャート: 判断 804">
          <a:extLst>
            <a:ext uri="{FF2B5EF4-FFF2-40B4-BE49-F238E27FC236}">
              <a16:creationId xmlns:a16="http://schemas.microsoft.com/office/drawing/2014/main" id="{C6AE7640-CE8D-4945-B6F7-8A0D6B670C5D}"/>
            </a:ext>
          </a:extLst>
        </xdr:cNvPr>
        <xdr:cNvSpPr/>
      </xdr:nvSpPr>
      <xdr:spPr>
        <a:xfrm>
          <a:off x="19904710" y="148042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06" name="フローチャート: 判断 805">
          <a:extLst>
            <a:ext uri="{FF2B5EF4-FFF2-40B4-BE49-F238E27FC236}">
              <a16:creationId xmlns:a16="http://schemas.microsoft.com/office/drawing/2014/main" id="{5763288B-36EB-40F6-88A1-36CE471A7802}"/>
            </a:ext>
          </a:extLst>
        </xdr:cNvPr>
        <xdr:cNvSpPr/>
      </xdr:nvSpPr>
      <xdr:spPr>
        <a:xfrm>
          <a:off x="19161760" y="1480469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07" name="フローチャート: 判断 806">
          <a:extLst>
            <a:ext uri="{FF2B5EF4-FFF2-40B4-BE49-F238E27FC236}">
              <a16:creationId xmlns:a16="http://schemas.microsoft.com/office/drawing/2014/main" id="{FFB115C4-D4BF-4C66-8AC5-BD0C91C45BBC}"/>
            </a:ext>
          </a:extLst>
        </xdr:cNvPr>
        <xdr:cNvSpPr/>
      </xdr:nvSpPr>
      <xdr:spPr>
        <a:xfrm>
          <a:off x="18345150" y="1480385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08" name="フローチャート: 判断 807">
          <a:extLst>
            <a:ext uri="{FF2B5EF4-FFF2-40B4-BE49-F238E27FC236}">
              <a16:creationId xmlns:a16="http://schemas.microsoft.com/office/drawing/2014/main" id="{31068BA3-C8F8-474F-A058-34B532F0FD3A}"/>
            </a:ext>
          </a:extLst>
        </xdr:cNvPr>
        <xdr:cNvSpPr/>
      </xdr:nvSpPr>
      <xdr:spPr>
        <a:xfrm>
          <a:off x="17547590" y="1480386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09" name="フローチャート: 判断 808">
          <a:extLst>
            <a:ext uri="{FF2B5EF4-FFF2-40B4-BE49-F238E27FC236}">
              <a16:creationId xmlns:a16="http://schemas.microsoft.com/office/drawing/2014/main" id="{51398EB3-A706-4F9A-A218-7F70C6697150}"/>
            </a:ext>
          </a:extLst>
        </xdr:cNvPr>
        <xdr:cNvSpPr/>
      </xdr:nvSpPr>
      <xdr:spPr>
        <a:xfrm>
          <a:off x="16761460" y="148038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31B9BDE3-D382-4A99-B7A0-402A8806122D}"/>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89013689-D4E9-4767-8F9A-A5891A775AA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0B5C9FC-7088-4599-A9E0-39B02778887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D068B8D-39D1-4DED-9DD7-ED04BAA2BF8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CA11F760-F8A0-45D5-BD7E-BA4A484CB2D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63032</xdr:rowOff>
    </xdr:from>
    <xdr:to>
      <xdr:col>116</xdr:col>
      <xdr:colOff>114300</xdr:colOff>
      <xdr:row>86</xdr:row>
      <xdr:rowOff>164632</xdr:rowOff>
    </xdr:to>
    <xdr:sp macro="" textlink="">
      <xdr:nvSpPr>
        <xdr:cNvPr id="815" name="楕円 814">
          <a:extLst>
            <a:ext uri="{FF2B5EF4-FFF2-40B4-BE49-F238E27FC236}">
              <a16:creationId xmlns:a16="http://schemas.microsoft.com/office/drawing/2014/main" id="{BC77C667-BFC9-4789-B703-92A2608A5CC0}"/>
            </a:ext>
          </a:extLst>
        </xdr:cNvPr>
        <xdr:cNvSpPr/>
      </xdr:nvSpPr>
      <xdr:spPr>
        <a:xfrm>
          <a:off x="19904710" y="1480392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16" name="【消防施設】&#10;一人当たり面積該当値テキスト">
          <a:extLst>
            <a:ext uri="{FF2B5EF4-FFF2-40B4-BE49-F238E27FC236}">
              <a16:creationId xmlns:a16="http://schemas.microsoft.com/office/drawing/2014/main" id="{FB69F87F-AF73-4597-AFC5-67D8B7619D2F}"/>
            </a:ext>
          </a:extLst>
        </xdr:cNvPr>
        <xdr:cNvSpPr txBox="1"/>
      </xdr:nvSpPr>
      <xdr:spPr>
        <a:xfrm>
          <a:off x="19985990" y="1477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63050</xdr:rowOff>
    </xdr:from>
    <xdr:to>
      <xdr:col>112</xdr:col>
      <xdr:colOff>38100</xdr:colOff>
      <xdr:row>86</xdr:row>
      <xdr:rowOff>164650</xdr:rowOff>
    </xdr:to>
    <xdr:sp macro="" textlink="">
      <xdr:nvSpPr>
        <xdr:cNvPr id="817" name="楕円 816">
          <a:extLst>
            <a:ext uri="{FF2B5EF4-FFF2-40B4-BE49-F238E27FC236}">
              <a16:creationId xmlns:a16="http://schemas.microsoft.com/office/drawing/2014/main" id="{F2AB3D31-994E-4442-9253-9B19B12B7BE0}"/>
            </a:ext>
          </a:extLst>
        </xdr:cNvPr>
        <xdr:cNvSpPr/>
      </xdr:nvSpPr>
      <xdr:spPr>
        <a:xfrm>
          <a:off x="19161760" y="148039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113832</xdr:rowOff>
    </xdr:from>
    <xdr:to>
      <xdr:col>116</xdr:col>
      <xdr:colOff>63500</xdr:colOff>
      <xdr:row>86</xdr:row>
      <xdr:rowOff>113850</xdr:rowOff>
    </xdr:to>
    <xdr:cxnSp macro="">
      <xdr:nvCxnSpPr>
        <xdr:cNvPr id="818" name="直線コネクタ 817">
          <a:extLst>
            <a:ext uri="{FF2B5EF4-FFF2-40B4-BE49-F238E27FC236}">
              <a16:creationId xmlns:a16="http://schemas.microsoft.com/office/drawing/2014/main" id="{38F6E693-6295-401D-8C4F-A1352886056C}"/>
            </a:ext>
          </a:extLst>
        </xdr:cNvPr>
        <xdr:cNvCxnSpPr/>
      </xdr:nvCxnSpPr>
      <xdr:spPr>
        <a:xfrm flipV="1">
          <a:off x="19204940" y="14858532"/>
          <a:ext cx="74295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63061</xdr:rowOff>
    </xdr:from>
    <xdr:to>
      <xdr:col>107</xdr:col>
      <xdr:colOff>101600</xdr:colOff>
      <xdr:row>86</xdr:row>
      <xdr:rowOff>164661</xdr:rowOff>
    </xdr:to>
    <xdr:sp macro="" textlink="">
      <xdr:nvSpPr>
        <xdr:cNvPr id="819" name="楕円 818">
          <a:extLst>
            <a:ext uri="{FF2B5EF4-FFF2-40B4-BE49-F238E27FC236}">
              <a16:creationId xmlns:a16="http://schemas.microsoft.com/office/drawing/2014/main" id="{B4A98DB5-D468-4CBF-BC74-3B60FD71FEDC}"/>
            </a:ext>
          </a:extLst>
        </xdr:cNvPr>
        <xdr:cNvSpPr/>
      </xdr:nvSpPr>
      <xdr:spPr>
        <a:xfrm>
          <a:off x="18345150" y="14803951"/>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113850</xdr:rowOff>
    </xdr:from>
    <xdr:to>
      <xdr:col>111</xdr:col>
      <xdr:colOff>177800</xdr:colOff>
      <xdr:row>86</xdr:row>
      <xdr:rowOff>113861</xdr:rowOff>
    </xdr:to>
    <xdr:cxnSp macro="">
      <xdr:nvCxnSpPr>
        <xdr:cNvPr id="820" name="直線コネクタ 819">
          <a:extLst>
            <a:ext uri="{FF2B5EF4-FFF2-40B4-BE49-F238E27FC236}">
              <a16:creationId xmlns:a16="http://schemas.microsoft.com/office/drawing/2014/main" id="{2E31ED58-66C8-471A-B5AA-B52CDB826DA9}"/>
            </a:ext>
          </a:extLst>
        </xdr:cNvPr>
        <xdr:cNvCxnSpPr/>
      </xdr:nvCxnSpPr>
      <xdr:spPr>
        <a:xfrm flipV="1">
          <a:off x="18399760" y="14858550"/>
          <a:ext cx="80518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63066</xdr:rowOff>
    </xdr:from>
    <xdr:to>
      <xdr:col>102</xdr:col>
      <xdr:colOff>165100</xdr:colOff>
      <xdr:row>86</xdr:row>
      <xdr:rowOff>164666</xdr:rowOff>
    </xdr:to>
    <xdr:sp macro="" textlink="">
      <xdr:nvSpPr>
        <xdr:cNvPr id="821" name="楕円 820">
          <a:extLst>
            <a:ext uri="{FF2B5EF4-FFF2-40B4-BE49-F238E27FC236}">
              <a16:creationId xmlns:a16="http://schemas.microsoft.com/office/drawing/2014/main" id="{9759F343-2D3E-4FA3-BDB8-6F1D9C1DA8CC}"/>
            </a:ext>
          </a:extLst>
        </xdr:cNvPr>
        <xdr:cNvSpPr/>
      </xdr:nvSpPr>
      <xdr:spPr>
        <a:xfrm>
          <a:off x="17547590" y="1480395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113861</xdr:rowOff>
    </xdr:from>
    <xdr:to>
      <xdr:col>107</xdr:col>
      <xdr:colOff>50800</xdr:colOff>
      <xdr:row>86</xdr:row>
      <xdr:rowOff>113866</xdr:rowOff>
    </xdr:to>
    <xdr:cxnSp macro="">
      <xdr:nvCxnSpPr>
        <xdr:cNvPr id="822" name="直線コネクタ 821">
          <a:extLst>
            <a:ext uri="{FF2B5EF4-FFF2-40B4-BE49-F238E27FC236}">
              <a16:creationId xmlns:a16="http://schemas.microsoft.com/office/drawing/2014/main" id="{D707399F-FF2E-41DC-BD90-A8959DE0D4E1}"/>
            </a:ext>
          </a:extLst>
        </xdr:cNvPr>
        <xdr:cNvCxnSpPr/>
      </xdr:nvCxnSpPr>
      <xdr:spPr>
        <a:xfrm flipV="1">
          <a:off x="17602200" y="14858561"/>
          <a:ext cx="79756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63069</xdr:rowOff>
    </xdr:from>
    <xdr:to>
      <xdr:col>98</xdr:col>
      <xdr:colOff>38100</xdr:colOff>
      <xdr:row>86</xdr:row>
      <xdr:rowOff>164669</xdr:rowOff>
    </xdr:to>
    <xdr:sp macro="" textlink="">
      <xdr:nvSpPr>
        <xdr:cNvPr id="823" name="楕円 822">
          <a:extLst>
            <a:ext uri="{FF2B5EF4-FFF2-40B4-BE49-F238E27FC236}">
              <a16:creationId xmlns:a16="http://schemas.microsoft.com/office/drawing/2014/main" id="{3CDF48CB-4ADB-4537-AECF-8FA1CF579C4F}"/>
            </a:ext>
          </a:extLst>
        </xdr:cNvPr>
        <xdr:cNvSpPr/>
      </xdr:nvSpPr>
      <xdr:spPr>
        <a:xfrm>
          <a:off x="16761460" y="14803959"/>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113866</xdr:rowOff>
    </xdr:from>
    <xdr:to>
      <xdr:col>102</xdr:col>
      <xdr:colOff>114300</xdr:colOff>
      <xdr:row>86</xdr:row>
      <xdr:rowOff>113869</xdr:rowOff>
    </xdr:to>
    <xdr:cxnSp macro="">
      <xdr:nvCxnSpPr>
        <xdr:cNvPr id="824" name="直線コネクタ 823">
          <a:extLst>
            <a:ext uri="{FF2B5EF4-FFF2-40B4-BE49-F238E27FC236}">
              <a16:creationId xmlns:a16="http://schemas.microsoft.com/office/drawing/2014/main" id="{C2DE3F7B-5F47-4E56-9BAD-73DE0523256B}"/>
            </a:ext>
          </a:extLst>
        </xdr:cNvPr>
        <xdr:cNvCxnSpPr/>
      </xdr:nvCxnSpPr>
      <xdr:spPr>
        <a:xfrm flipV="1">
          <a:off x="16804640" y="14858566"/>
          <a:ext cx="79756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25" name="n_1aveValue【消防施設】&#10;一人当たり面積">
          <a:extLst>
            <a:ext uri="{FF2B5EF4-FFF2-40B4-BE49-F238E27FC236}">
              <a16:creationId xmlns:a16="http://schemas.microsoft.com/office/drawing/2014/main" id="{2AD6103B-5448-4E5F-AA1E-4DDA9BC88BED}"/>
            </a:ext>
          </a:extLst>
        </xdr:cNvPr>
        <xdr:cNvSpPr txBox="1"/>
      </xdr:nvSpPr>
      <xdr:spPr>
        <a:xfrm>
          <a:off x="18982132"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26" name="n_2aveValue【消防施設】&#10;一人当たり面積">
          <a:extLst>
            <a:ext uri="{FF2B5EF4-FFF2-40B4-BE49-F238E27FC236}">
              <a16:creationId xmlns:a16="http://schemas.microsoft.com/office/drawing/2014/main" id="{88C12A39-6BE7-4D94-93A2-BFDBD558A3B1}"/>
            </a:ext>
          </a:extLst>
        </xdr:cNvPr>
        <xdr:cNvSpPr txBox="1"/>
      </xdr:nvSpPr>
      <xdr:spPr>
        <a:xfrm>
          <a:off x="18182032" y="145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27" name="n_3aveValue【消防施設】&#10;一人当たり面積">
          <a:extLst>
            <a:ext uri="{FF2B5EF4-FFF2-40B4-BE49-F238E27FC236}">
              <a16:creationId xmlns:a16="http://schemas.microsoft.com/office/drawing/2014/main" id="{0A62223D-77DF-4FFD-8193-99C0B3CF3F10}"/>
            </a:ext>
          </a:extLst>
        </xdr:cNvPr>
        <xdr:cNvSpPr txBox="1"/>
      </xdr:nvSpPr>
      <xdr:spPr>
        <a:xfrm>
          <a:off x="17384472" y="145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28" name="n_4aveValue【消防施設】&#10;一人当たり面積">
          <a:extLst>
            <a:ext uri="{FF2B5EF4-FFF2-40B4-BE49-F238E27FC236}">
              <a16:creationId xmlns:a16="http://schemas.microsoft.com/office/drawing/2014/main" id="{A9592442-C07C-41DB-869C-15E6BFD561A7}"/>
            </a:ext>
          </a:extLst>
        </xdr:cNvPr>
        <xdr:cNvSpPr txBox="1"/>
      </xdr:nvSpPr>
      <xdr:spPr>
        <a:xfrm>
          <a:off x="16588817" y="145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155777</xdr:rowOff>
    </xdr:from>
    <xdr:ext cx="469744" cy="259045"/>
    <xdr:sp macro="" textlink="">
      <xdr:nvSpPr>
        <xdr:cNvPr id="829" name="n_1mainValue【消防施設】&#10;一人当たり面積">
          <a:extLst>
            <a:ext uri="{FF2B5EF4-FFF2-40B4-BE49-F238E27FC236}">
              <a16:creationId xmlns:a16="http://schemas.microsoft.com/office/drawing/2014/main" id="{FE7EA2B8-F923-41CB-88AB-5A471EE8A12E}"/>
            </a:ext>
          </a:extLst>
        </xdr:cNvPr>
        <xdr:cNvSpPr txBox="1"/>
      </xdr:nvSpPr>
      <xdr:spPr>
        <a:xfrm>
          <a:off x="18982132" y="1490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155788</xdr:rowOff>
    </xdr:from>
    <xdr:ext cx="469744" cy="259045"/>
    <xdr:sp macro="" textlink="">
      <xdr:nvSpPr>
        <xdr:cNvPr id="830" name="n_2mainValue【消防施設】&#10;一人当たり面積">
          <a:extLst>
            <a:ext uri="{FF2B5EF4-FFF2-40B4-BE49-F238E27FC236}">
              <a16:creationId xmlns:a16="http://schemas.microsoft.com/office/drawing/2014/main" id="{245B0BC6-43E0-4045-A8E4-A82753FCADCE}"/>
            </a:ext>
          </a:extLst>
        </xdr:cNvPr>
        <xdr:cNvSpPr txBox="1"/>
      </xdr:nvSpPr>
      <xdr:spPr>
        <a:xfrm>
          <a:off x="18182032" y="149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155793</xdr:rowOff>
    </xdr:from>
    <xdr:ext cx="469744" cy="259045"/>
    <xdr:sp macro="" textlink="">
      <xdr:nvSpPr>
        <xdr:cNvPr id="831" name="n_3mainValue【消防施設】&#10;一人当たり面積">
          <a:extLst>
            <a:ext uri="{FF2B5EF4-FFF2-40B4-BE49-F238E27FC236}">
              <a16:creationId xmlns:a16="http://schemas.microsoft.com/office/drawing/2014/main" id="{345E8639-CC83-4EE2-852A-AA90F63BC0CB}"/>
            </a:ext>
          </a:extLst>
        </xdr:cNvPr>
        <xdr:cNvSpPr txBox="1"/>
      </xdr:nvSpPr>
      <xdr:spPr>
        <a:xfrm>
          <a:off x="17384472"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155796</xdr:rowOff>
    </xdr:from>
    <xdr:ext cx="469744" cy="259045"/>
    <xdr:sp macro="" textlink="">
      <xdr:nvSpPr>
        <xdr:cNvPr id="832" name="n_4mainValue【消防施設】&#10;一人当たり面積">
          <a:extLst>
            <a:ext uri="{FF2B5EF4-FFF2-40B4-BE49-F238E27FC236}">
              <a16:creationId xmlns:a16="http://schemas.microsoft.com/office/drawing/2014/main" id="{DFC76D61-F378-4EE3-9C7E-6B60B9951CAA}"/>
            </a:ext>
          </a:extLst>
        </xdr:cNvPr>
        <xdr:cNvSpPr txBox="1"/>
      </xdr:nvSpPr>
      <xdr:spPr>
        <a:xfrm>
          <a:off x="1658881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D9A80AB7-A63C-4ED0-8661-4E571E53070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EA30AA0A-9074-4165-8989-C11CC56470F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E91D5A75-B735-408B-8534-8F53F6982A9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2303A3FE-526D-4467-9CAF-EF24DBCCAF8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59933A90-4D54-4D69-9E43-C24AC6F978C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4DABE559-FFE3-4AF8-95D0-712CE02BADF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F87D51DE-F91D-4F14-BEB8-B5EBCE946E4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DE8AC190-5BC3-417A-9561-F4D63DB3F7A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9A2150CD-DADE-4FE5-9241-C324807A509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8247E9E2-0F92-4DB3-8232-97916359DA8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97C7A96D-5691-4F78-877D-CA0807DE65F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037616E1-2C3B-46E0-8F81-9E3AEF800F2B}"/>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D9EBB843-5A33-45AC-966F-59B6B8DCB058}"/>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5AAA253A-EE93-48FD-B6D4-3CC8A2B36092}"/>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5A4488CE-B6BF-4B37-9C49-C0A17F03B54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25950CCA-8F01-4395-80BB-2D1A368102FA}"/>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E97598E8-6E1F-40B4-BFCA-367C4367617A}"/>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1BF0E4B8-E3B6-4102-8035-CB21AF5522E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5CC0FEB2-1ED5-4967-8837-9E709A172EE8}"/>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8C311963-6BEB-484D-85DF-2D9C5EA4D413}"/>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30CCCF65-5B52-4E04-BF0B-2C6C69544A13}"/>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58EE8EC3-4EBE-424A-85B3-1C75B7BD7214}"/>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8C74F177-C772-4182-87C5-733A001528ED}"/>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6CE45742-D3E2-4FB0-80D0-5FDD4CE5E0AD}"/>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B344D922-3D0C-490F-B119-9F0892E6D9F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58" name="直線コネクタ 857">
          <a:extLst>
            <a:ext uri="{FF2B5EF4-FFF2-40B4-BE49-F238E27FC236}">
              <a16:creationId xmlns:a16="http://schemas.microsoft.com/office/drawing/2014/main" id="{BC554096-2E29-41B2-A9E7-E2E3F5C4383D}"/>
            </a:ext>
          </a:extLst>
        </xdr:cNvPr>
        <xdr:cNvCxnSpPr/>
      </xdr:nvCxnSpPr>
      <xdr:spPr>
        <a:xfrm flipV="1">
          <a:off x="1470342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9" name="【庁舎】&#10;有形固定資産減価償却率最小値テキスト">
          <a:extLst>
            <a:ext uri="{FF2B5EF4-FFF2-40B4-BE49-F238E27FC236}">
              <a16:creationId xmlns:a16="http://schemas.microsoft.com/office/drawing/2014/main" id="{0CBC4681-0BA3-43EB-85AB-DF8FECF4D6FF}"/>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0" name="直線コネクタ 859">
          <a:extLst>
            <a:ext uri="{FF2B5EF4-FFF2-40B4-BE49-F238E27FC236}">
              <a16:creationId xmlns:a16="http://schemas.microsoft.com/office/drawing/2014/main" id="{3F9EC914-798C-4396-B21C-4F1157733CE8}"/>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1" name="【庁舎】&#10;有形固定資産減価償却率最大値テキスト">
          <a:extLst>
            <a:ext uri="{FF2B5EF4-FFF2-40B4-BE49-F238E27FC236}">
              <a16:creationId xmlns:a16="http://schemas.microsoft.com/office/drawing/2014/main" id="{3879BE4D-7BE5-4719-8111-3ADFBB385B8D}"/>
            </a:ext>
          </a:extLst>
        </xdr:cNvPr>
        <xdr:cNvSpPr txBox="1"/>
      </xdr:nvSpPr>
      <xdr:spPr>
        <a:xfrm>
          <a:off x="14742160" y="16924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2" name="直線コネクタ 861">
          <a:extLst>
            <a:ext uri="{FF2B5EF4-FFF2-40B4-BE49-F238E27FC236}">
              <a16:creationId xmlns:a16="http://schemas.microsoft.com/office/drawing/2014/main" id="{566C42EE-06F5-4157-9673-89135BF863CF}"/>
            </a:ext>
          </a:extLst>
        </xdr:cNvPr>
        <xdr:cNvCxnSpPr/>
      </xdr:nvCxnSpPr>
      <xdr:spPr>
        <a:xfrm>
          <a:off x="14611350" y="17147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3" name="【庁舎】&#10;有形固定資産減価償却率平均値テキスト">
          <a:extLst>
            <a:ext uri="{FF2B5EF4-FFF2-40B4-BE49-F238E27FC236}">
              <a16:creationId xmlns:a16="http://schemas.microsoft.com/office/drawing/2014/main" id="{CE3DC344-C6A0-4C73-BFAA-72F11983C9B5}"/>
            </a:ext>
          </a:extLst>
        </xdr:cNvPr>
        <xdr:cNvSpPr txBox="1"/>
      </xdr:nvSpPr>
      <xdr:spPr>
        <a:xfrm>
          <a:off x="1474216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4" name="フローチャート: 判断 863">
          <a:extLst>
            <a:ext uri="{FF2B5EF4-FFF2-40B4-BE49-F238E27FC236}">
              <a16:creationId xmlns:a16="http://schemas.microsoft.com/office/drawing/2014/main" id="{3558C134-EEB8-41D1-AE03-B4EDD7C1D923}"/>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5" name="フローチャート: 判断 864">
          <a:extLst>
            <a:ext uri="{FF2B5EF4-FFF2-40B4-BE49-F238E27FC236}">
              <a16:creationId xmlns:a16="http://schemas.microsoft.com/office/drawing/2014/main" id="{48BBF636-E8FC-42C0-91DF-821F4B3AE780}"/>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6" name="フローチャート: 判断 865">
          <a:extLst>
            <a:ext uri="{FF2B5EF4-FFF2-40B4-BE49-F238E27FC236}">
              <a16:creationId xmlns:a16="http://schemas.microsoft.com/office/drawing/2014/main" id="{F0915BDF-76D4-4052-A3D2-168CA3406836}"/>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7" name="フローチャート: 判断 866">
          <a:extLst>
            <a:ext uri="{FF2B5EF4-FFF2-40B4-BE49-F238E27FC236}">
              <a16:creationId xmlns:a16="http://schemas.microsoft.com/office/drawing/2014/main" id="{98F9DA0E-7A23-4AF3-A2C2-A4349F39AD5D}"/>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68" name="フローチャート: 判断 867">
          <a:extLst>
            <a:ext uri="{FF2B5EF4-FFF2-40B4-BE49-F238E27FC236}">
              <a16:creationId xmlns:a16="http://schemas.microsoft.com/office/drawing/2014/main" id="{DF48F0DB-A952-4DDE-BC11-6281BEE34E69}"/>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3BCC8EC2-DA8F-4271-895E-9CC59B3EAFF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3D56B1E1-D010-45C6-8645-4609A77EABA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4490E48-C0DD-41B6-952F-B25D8462015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6B0F606-D85E-486E-8373-0DDD4FFEAA6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24E8E36-D47F-49AA-BDDF-4672B2C02283}"/>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874" name="楕円 873">
          <a:extLst>
            <a:ext uri="{FF2B5EF4-FFF2-40B4-BE49-F238E27FC236}">
              <a16:creationId xmlns:a16="http://schemas.microsoft.com/office/drawing/2014/main" id="{C39FFD14-9BBE-4698-BDAD-C52226EE8F84}"/>
            </a:ext>
          </a:extLst>
        </xdr:cNvPr>
        <xdr:cNvSpPr/>
      </xdr:nvSpPr>
      <xdr:spPr>
        <a:xfrm>
          <a:off x="14649450" y="181190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875" name="【庁舎】&#10;有形固定資産減価償却率該当値テキスト">
          <a:extLst>
            <a:ext uri="{FF2B5EF4-FFF2-40B4-BE49-F238E27FC236}">
              <a16:creationId xmlns:a16="http://schemas.microsoft.com/office/drawing/2014/main" id="{B7437EAC-146D-4170-BCEB-EE1824D8956F}"/>
            </a:ext>
          </a:extLst>
        </xdr:cNvPr>
        <xdr:cNvSpPr txBox="1"/>
      </xdr:nvSpPr>
      <xdr:spPr>
        <a:xfrm>
          <a:off x="14742160" y="180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876" name="楕円 875">
          <a:extLst>
            <a:ext uri="{FF2B5EF4-FFF2-40B4-BE49-F238E27FC236}">
              <a16:creationId xmlns:a16="http://schemas.microsoft.com/office/drawing/2014/main" id="{7D0D08C5-07B5-41A4-B951-C77B967E7395}"/>
            </a:ext>
          </a:extLst>
        </xdr:cNvPr>
        <xdr:cNvSpPr/>
      </xdr:nvSpPr>
      <xdr:spPr>
        <a:xfrm>
          <a:off x="13887450" y="180815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105</xdr:row>
      <xdr:rowOff>167639</xdr:rowOff>
    </xdr:to>
    <xdr:cxnSp macro="">
      <xdr:nvCxnSpPr>
        <xdr:cNvPr id="877" name="直線コネクタ 876">
          <a:extLst>
            <a:ext uri="{FF2B5EF4-FFF2-40B4-BE49-F238E27FC236}">
              <a16:creationId xmlns:a16="http://schemas.microsoft.com/office/drawing/2014/main" id="{AB59A5C3-82E0-472E-84C3-41A14E134945}"/>
            </a:ext>
          </a:extLst>
        </xdr:cNvPr>
        <xdr:cNvCxnSpPr/>
      </xdr:nvCxnSpPr>
      <xdr:spPr>
        <a:xfrm>
          <a:off x="13942060" y="18136144"/>
          <a:ext cx="762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878" name="楕円 877">
          <a:extLst>
            <a:ext uri="{FF2B5EF4-FFF2-40B4-BE49-F238E27FC236}">
              <a16:creationId xmlns:a16="http://schemas.microsoft.com/office/drawing/2014/main" id="{D35491B0-1D10-46E1-AC96-310AC8AF5288}"/>
            </a:ext>
          </a:extLst>
        </xdr:cNvPr>
        <xdr:cNvSpPr/>
      </xdr:nvSpPr>
      <xdr:spPr>
        <a:xfrm>
          <a:off x="13089890" y="1804397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130084</xdr:rowOff>
    </xdr:to>
    <xdr:cxnSp macro="">
      <xdr:nvCxnSpPr>
        <xdr:cNvPr id="879" name="直線コネクタ 878">
          <a:extLst>
            <a:ext uri="{FF2B5EF4-FFF2-40B4-BE49-F238E27FC236}">
              <a16:creationId xmlns:a16="http://schemas.microsoft.com/office/drawing/2014/main" id="{63BDE53B-8194-4D08-A015-1392945C1581}"/>
            </a:ext>
          </a:extLst>
        </xdr:cNvPr>
        <xdr:cNvCxnSpPr/>
      </xdr:nvCxnSpPr>
      <xdr:spPr>
        <a:xfrm>
          <a:off x="13144500" y="18098589"/>
          <a:ext cx="7975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80" name="楕円 879">
          <a:extLst>
            <a:ext uri="{FF2B5EF4-FFF2-40B4-BE49-F238E27FC236}">
              <a16:creationId xmlns:a16="http://schemas.microsoft.com/office/drawing/2014/main" id="{53C14E5A-68B4-4616-A670-62D20826BC4C}"/>
            </a:ext>
          </a:extLst>
        </xdr:cNvPr>
        <xdr:cNvSpPr/>
      </xdr:nvSpPr>
      <xdr:spPr>
        <a:xfrm>
          <a:off x="12303760" y="180047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92529</xdr:rowOff>
    </xdr:to>
    <xdr:cxnSp macro="">
      <xdr:nvCxnSpPr>
        <xdr:cNvPr id="881" name="直線コネクタ 880">
          <a:extLst>
            <a:ext uri="{FF2B5EF4-FFF2-40B4-BE49-F238E27FC236}">
              <a16:creationId xmlns:a16="http://schemas.microsoft.com/office/drawing/2014/main" id="{7A244AE0-82B1-49E8-B893-785A6F9C1DF7}"/>
            </a:ext>
          </a:extLst>
        </xdr:cNvPr>
        <xdr:cNvCxnSpPr/>
      </xdr:nvCxnSpPr>
      <xdr:spPr>
        <a:xfrm>
          <a:off x="12346940" y="18059399"/>
          <a:ext cx="79756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136434</xdr:rowOff>
    </xdr:from>
    <xdr:to>
      <xdr:col>67</xdr:col>
      <xdr:colOff>101600</xdr:colOff>
      <xdr:row>105</xdr:row>
      <xdr:rowOff>66584</xdr:rowOff>
    </xdr:to>
    <xdr:sp macro="" textlink="">
      <xdr:nvSpPr>
        <xdr:cNvPr id="882" name="楕円 881">
          <a:extLst>
            <a:ext uri="{FF2B5EF4-FFF2-40B4-BE49-F238E27FC236}">
              <a16:creationId xmlns:a16="http://schemas.microsoft.com/office/drawing/2014/main" id="{FEC2B051-42E8-4FA3-AC3D-FB647AF6F048}"/>
            </a:ext>
          </a:extLst>
        </xdr:cNvPr>
        <xdr:cNvSpPr/>
      </xdr:nvSpPr>
      <xdr:spPr>
        <a:xfrm>
          <a:off x="11487150" y="179634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105</xdr:row>
      <xdr:rowOff>53339</xdr:rowOff>
    </xdr:to>
    <xdr:cxnSp macro="">
      <xdr:nvCxnSpPr>
        <xdr:cNvPr id="883" name="直線コネクタ 882">
          <a:extLst>
            <a:ext uri="{FF2B5EF4-FFF2-40B4-BE49-F238E27FC236}">
              <a16:creationId xmlns:a16="http://schemas.microsoft.com/office/drawing/2014/main" id="{F34BD455-191A-463B-A0C6-9AD1BB3535B9}"/>
            </a:ext>
          </a:extLst>
        </xdr:cNvPr>
        <xdr:cNvCxnSpPr/>
      </xdr:nvCxnSpPr>
      <xdr:spPr>
        <a:xfrm>
          <a:off x="11541760" y="18021844"/>
          <a:ext cx="80518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4" name="n_1aveValue【庁舎】&#10;有形固定資産減価償却率">
          <a:extLst>
            <a:ext uri="{FF2B5EF4-FFF2-40B4-BE49-F238E27FC236}">
              <a16:creationId xmlns:a16="http://schemas.microsoft.com/office/drawing/2014/main" id="{C54CA4D5-E1D4-4843-8AFE-E4C7E5DE12DD}"/>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85" name="n_2aveValue【庁舎】&#10;有形固定資産減価償却率">
          <a:extLst>
            <a:ext uri="{FF2B5EF4-FFF2-40B4-BE49-F238E27FC236}">
              <a16:creationId xmlns:a16="http://schemas.microsoft.com/office/drawing/2014/main" id="{DEE443DB-B30B-4655-8476-A95572C6AABA}"/>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86" name="n_3aveValue【庁舎】&#10;有形固定資産減価償却率">
          <a:extLst>
            <a:ext uri="{FF2B5EF4-FFF2-40B4-BE49-F238E27FC236}">
              <a16:creationId xmlns:a16="http://schemas.microsoft.com/office/drawing/2014/main" id="{A7B7AAC0-4418-469A-9818-0D5592904585}"/>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87" name="n_4aveValue【庁舎】&#10;有形固定資産減価償却率">
          <a:extLst>
            <a:ext uri="{FF2B5EF4-FFF2-40B4-BE49-F238E27FC236}">
              <a16:creationId xmlns:a16="http://schemas.microsoft.com/office/drawing/2014/main" id="{22832261-2209-4D5E-8958-CE6172956AB8}"/>
            </a:ext>
          </a:extLst>
        </xdr:cNvPr>
        <xdr:cNvSpPr txBox="1"/>
      </xdr:nvSpPr>
      <xdr:spPr>
        <a:xfrm>
          <a:off x="11354444" y="177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888" name="n_1mainValue【庁舎】&#10;有形固定資産減価償却率">
          <a:extLst>
            <a:ext uri="{FF2B5EF4-FFF2-40B4-BE49-F238E27FC236}">
              <a16:creationId xmlns:a16="http://schemas.microsoft.com/office/drawing/2014/main" id="{80D1F0B6-02D9-436A-976C-A116ABFD54F5}"/>
            </a:ext>
          </a:extLst>
        </xdr:cNvPr>
        <xdr:cNvSpPr txBox="1"/>
      </xdr:nvSpPr>
      <xdr:spPr>
        <a:xfrm>
          <a:off x="1373823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134456</xdr:rowOff>
    </xdr:from>
    <xdr:ext cx="405111" cy="259045"/>
    <xdr:sp macro="" textlink="">
      <xdr:nvSpPr>
        <xdr:cNvPr id="889" name="n_2mainValue【庁舎】&#10;有形固定資産減価償却率">
          <a:extLst>
            <a:ext uri="{FF2B5EF4-FFF2-40B4-BE49-F238E27FC236}">
              <a16:creationId xmlns:a16="http://schemas.microsoft.com/office/drawing/2014/main" id="{A1377F53-0A2C-4C82-8166-6A7AEC2576BA}"/>
            </a:ext>
          </a:extLst>
        </xdr:cNvPr>
        <xdr:cNvSpPr txBox="1"/>
      </xdr:nvSpPr>
      <xdr:spPr>
        <a:xfrm>
          <a:off x="12957184" y="1813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90" name="n_3mainValue【庁舎】&#10;有形固定資産減価償却率">
          <a:extLst>
            <a:ext uri="{FF2B5EF4-FFF2-40B4-BE49-F238E27FC236}">
              <a16:creationId xmlns:a16="http://schemas.microsoft.com/office/drawing/2014/main" id="{08B97C82-9AF7-4DA9-942E-AA2F84A67CA8}"/>
            </a:ext>
          </a:extLst>
        </xdr:cNvPr>
        <xdr:cNvSpPr txBox="1"/>
      </xdr:nvSpPr>
      <xdr:spPr>
        <a:xfrm>
          <a:off x="12171054" y="180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891" name="n_4mainValue【庁舎】&#10;有形固定資産減価償却率">
          <a:extLst>
            <a:ext uri="{FF2B5EF4-FFF2-40B4-BE49-F238E27FC236}">
              <a16:creationId xmlns:a16="http://schemas.microsoft.com/office/drawing/2014/main" id="{8D9B0981-9B6F-4886-9F3A-3B8C9BFEBBBE}"/>
            </a:ext>
          </a:extLst>
        </xdr:cNvPr>
        <xdr:cNvSpPr txBox="1"/>
      </xdr:nvSpPr>
      <xdr:spPr>
        <a:xfrm>
          <a:off x="11354444" y="1805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FDA9B8D7-2124-48E1-862C-41D44F76D91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3516AA14-F003-4E4F-B377-C6C1E841356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A3CFEB7D-EBE4-4006-BF5D-00C57522C89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53059CB3-FDA9-411A-AF30-8B59D70209A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C4A4E6E3-A149-496D-98FF-6690AEFB3FE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BA2E3D7C-3776-4B02-8DBD-C7BE128AADD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2CC3F75-7DC6-41AB-AB98-EB1D4107F36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7C94F383-66EA-4EE7-A039-0743B28169D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C7737423-BD7E-4230-B931-5A5C6EFBE2D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D6F95A1B-2B3D-406D-B135-3F928550D6D1}"/>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5E2E76B7-06B9-4F07-80FC-3F17C519F05A}"/>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9D0C9FE5-6611-4BEA-B8D9-166EBEE9199F}"/>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B52F998E-D0E1-4EAA-BF16-1E5A1066B74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6DBAE70B-86DD-4247-A4A9-647D06C1D03F}"/>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F80394CF-3C6D-4C03-9DD9-D3EC5D35A652}"/>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C9CA552A-9730-474F-9669-0B9C9A06633D}"/>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9D9F5FEE-BF8E-4B1F-B69A-81B86D496D0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CA98B2BD-E781-44C3-9639-59A18748E00F}"/>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06A83905-4978-4078-9B24-FE5F034CA698}"/>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59546D0F-8550-4DDA-8837-DAE4C009101D}"/>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728843C3-3AFC-4CCA-8076-2A4F3BAB23C9}"/>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C3F53B7E-527D-48F5-A4FF-20C993450814}"/>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2E805293-B060-4BF5-9F73-27A8047C3E8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278103D3-5C63-4D2C-AEE2-09F5E4ED31F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C9EDA3C5-DEEA-4C09-B962-D0F87801461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17" name="直線コネクタ 916">
          <a:extLst>
            <a:ext uri="{FF2B5EF4-FFF2-40B4-BE49-F238E27FC236}">
              <a16:creationId xmlns:a16="http://schemas.microsoft.com/office/drawing/2014/main" id="{8989FE48-BFB0-446B-A674-FD2F0B913E3D}"/>
            </a:ext>
          </a:extLst>
        </xdr:cNvPr>
        <xdr:cNvCxnSpPr/>
      </xdr:nvCxnSpPr>
      <xdr:spPr>
        <a:xfrm flipV="1">
          <a:off x="19947254" y="17020631"/>
          <a:ext cx="0" cy="15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8" name="【庁舎】&#10;一人当たり面積最小値テキスト">
          <a:extLst>
            <a:ext uri="{FF2B5EF4-FFF2-40B4-BE49-F238E27FC236}">
              <a16:creationId xmlns:a16="http://schemas.microsoft.com/office/drawing/2014/main" id="{915D9714-3005-411D-A3E8-E393327537A2}"/>
            </a:ext>
          </a:extLst>
        </xdr:cNvPr>
        <xdr:cNvSpPr txBox="1"/>
      </xdr:nvSpPr>
      <xdr:spPr>
        <a:xfrm>
          <a:off x="19985990" y="186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9" name="直線コネクタ 918">
          <a:extLst>
            <a:ext uri="{FF2B5EF4-FFF2-40B4-BE49-F238E27FC236}">
              <a16:creationId xmlns:a16="http://schemas.microsoft.com/office/drawing/2014/main" id="{CEEE4682-9D71-4572-8423-738B88899122}"/>
            </a:ext>
          </a:extLst>
        </xdr:cNvPr>
        <xdr:cNvCxnSpPr/>
      </xdr:nvCxnSpPr>
      <xdr:spPr>
        <a:xfrm>
          <a:off x="19885660" y="18594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0" name="【庁舎】&#10;一人当たり面積最大値テキスト">
          <a:extLst>
            <a:ext uri="{FF2B5EF4-FFF2-40B4-BE49-F238E27FC236}">
              <a16:creationId xmlns:a16="http://schemas.microsoft.com/office/drawing/2014/main" id="{12E78F83-3AF9-417B-941D-1504EDA55416}"/>
            </a:ext>
          </a:extLst>
        </xdr:cNvPr>
        <xdr:cNvSpPr txBox="1"/>
      </xdr:nvSpPr>
      <xdr:spPr>
        <a:xfrm>
          <a:off x="19985990" y="16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1" name="直線コネクタ 920">
          <a:extLst>
            <a:ext uri="{FF2B5EF4-FFF2-40B4-BE49-F238E27FC236}">
              <a16:creationId xmlns:a16="http://schemas.microsoft.com/office/drawing/2014/main" id="{6E1BE8CF-0E38-472C-9814-414AC26C6070}"/>
            </a:ext>
          </a:extLst>
        </xdr:cNvPr>
        <xdr:cNvCxnSpPr/>
      </xdr:nvCxnSpPr>
      <xdr:spPr>
        <a:xfrm>
          <a:off x="19885660" y="1702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2" name="【庁舎】&#10;一人当たり面積平均値テキスト">
          <a:extLst>
            <a:ext uri="{FF2B5EF4-FFF2-40B4-BE49-F238E27FC236}">
              <a16:creationId xmlns:a16="http://schemas.microsoft.com/office/drawing/2014/main" id="{E39BC062-5AB1-4F5D-A74F-A1B0C3AB1FA0}"/>
            </a:ext>
          </a:extLst>
        </xdr:cNvPr>
        <xdr:cNvSpPr txBox="1"/>
      </xdr:nvSpPr>
      <xdr:spPr>
        <a:xfrm>
          <a:off x="1998599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3" name="フローチャート: 判断 922">
          <a:extLst>
            <a:ext uri="{FF2B5EF4-FFF2-40B4-BE49-F238E27FC236}">
              <a16:creationId xmlns:a16="http://schemas.microsoft.com/office/drawing/2014/main" id="{F3647C07-DB79-4DCA-BA20-BD51DE6541D5}"/>
            </a:ext>
          </a:extLst>
        </xdr:cNvPr>
        <xdr:cNvSpPr/>
      </xdr:nvSpPr>
      <xdr:spPr>
        <a:xfrm>
          <a:off x="19904710" y="180575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24" name="フローチャート: 判断 923">
          <a:extLst>
            <a:ext uri="{FF2B5EF4-FFF2-40B4-BE49-F238E27FC236}">
              <a16:creationId xmlns:a16="http://schemas.microsoft.com/office/drawing/2014/main" id="{03C222A5-6C28-4120-A5A4-79E2AC670928}"/>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25" name="フローチャート: 判断 924">
          <a:extLst>
            <a:ext uri="{FF2B5EF4-FFF2-40B4-BE49-F238E27FC236}">
              <a16:creationId xmlns:a16="http://schemas.microsoft.com/office/drawing/2014/main" id="{63852485-D45B-45F8-94AD-4D30B9202C6D}"/>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26" name="フローチャート: 判断 925">
          <a:extLst>
            <a:ext uri="{FF2B5EF4-FFF2-40B4-BE49-F238E27FC236}">
              <a16:creationId xmlns:a16="http://schemas.microsoft.com/office/drawing/2014/main" id="{07329145-D5CB-4EE3-BC8D-2E8FCF223307}"/>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7" name="フローチャート: 判断 926">
          <a:extLst>
            <a:ext uri="{FF2B5EF4-FFF2-40B4-BE49-F238E27FC236}">
              <a16:creationId xmlns:a16="http://schemas.microsoft.com/office/drawing/2014/main" id="{2EB12783-1D07-4C71-BA2A-9F848A976AA9}"/>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CEF15FF-CD67-4AD7-90A8-84A68239C5A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AE73E5A-78D7-42EC-82F0-413E3BF80D5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5B27A8A-73DE-490B-8580-66FE81DBC9B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40090C93-1D47-446F-B4D4-F79F0B5D7FD6}"/>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9F6289D-4587-4F77-B672-3051D45CCBD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23768</xdr:rowOff>
    </xdr:from>
    <xdr:to>
      <xdr:col>116</xdr:col>
      <xdr:colOff>114300</xdr:colOff>
      <xdr:row>106</xdr:row>
      <xdr:rowOff>125368</xdr:rowOff>
    </xdr:to>
    <xdr:sp macro="" textlink="">
      <xdr:nvSpPr>
        <xdr:cNvPr id="933" name="楕円 932">
          <a:extLst>
            <a:ext uri="{FF2B5EF4-FFF2-40B4-BE49-F238E27FC236}">
              <a16:creationId xmlns:a16="http://schemas.microsoft.com/office/drawing/2014/main" id="{58969739-136F-49AD-BBC1-9DC8BCAFB203}"/>
            </a:ext>
          </a:extLst>
        </xdr:cNvPr>
        <xdr:cNvSpPr/>
      </xdr:nvSpPr>
      <xdr:spPr>
        <a:xfrm>
          <a:off x="19904710" y="1819365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2195</xdr:rowOff>
    </xdr:from>
    <xdr:ext cx="469744" cy="259045"/>
    <xdr:sp macro="" textlink="">
      <xdr:nvSpPr>
        <xdr:cNvPr id="934" name="【庁舎】&#10;一人当たり面積該当値テキスト">
          <a:extLst>
            <a:ext uri="{FF2B5EF4-FFF2-40B4-BE49-F238E27FC236}">
              <a16:creationId xmlns:a16="http://schemas.microsoft.com/office/drawing/2014/main" id="{CA326E54-052B-4976-9D15-171D5CFAEDBE}"/>
            </a:ext>
          </a:extLst>
        </xdr:cNvPr>
        <xdr:cNvSpPr txBox="1"/>
      </xdr:nvSpPr>
      <xdr:spPr>
        <a:xfrm>
          <a:off x="19985990"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30299</xdr:rowOff>
    </xdr:from>
    <xdr:to>
      <xdr:col>112</xdr:col>
      <xdr:colOff>38100</xdr:colOff>
      <xdr:row>106</xdr:row>
      <xdr:rowOff>131899</xdr:rowOff>
    </xdr:to>
    <xdr:sp macro="" textlink="">
      <xdr:nvSpPr>
        <xdr:cNvPr id="935" name="楕円 934">
          <a:extLst>
            <a:ext uri="{FF2B5EF4-FFF2-40B4-BE49-F238E27FC236}">
              <a16:creationId xmlns:a16="http://schemas.microsoft.com/office/drawing/2014/main" id="{546F6568-3ECE-437D-8D72-65F4D4024BCD}"/>
            </a:ext>
          </a:extLst>
        </xdr:cNvPr>
        <xdr:cNvSpPr/>
      </xdr:nvSpPr>
      <xdr:spPr>
        <a:xfrm>
          <a:off x="19161760" y="1820209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74568</xdr:rowOff>
    </xdr:from>
    <xdr:to>
      <xdr:col>116</xdr:col>
      <xdr:colOff>63500</xdr:colOff>
      <xdr:row>106</xdr:row>
      <xdr:rowOff>81099</xdr:rowOff>
    </xdr:to>
    <xdr:cxnSp macro="">
      <xdr:nvCxnSpPr>
        <xdr:cNvPr id="936" name="直線コネクタ 935">
          <a:extLst>
            <a:ext uri="{FF2B5EF4-FFF2-40B4-BE49-F238E27FC236}">
              <a16:creationId xmlns:a16="http://schemas.microsoft.com/office/drawing/2014/main" id="{7226DF36-681E-40B1-8904-A27B13B53CFA}"/>
            </a:ext>
          </a:extLst>
        </xdr:cNvPr>
        <xdr:cNvCxnSpPr/>
      </xdr:nvCxnSpPr>
      <xdr:spPr>
        <a:xfrm flipV="1">
          <a:off x="19204940" y="18248268"/>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35198</xdr:rowOff>
    </xdr:from>
    <xdr:to>
      <xdr:col>107</xdr:col>
      <xdr:colOff>101600</xdr:colOff>
      <xdr:row>106</xdr:row>
      <xdr:rowOff>136798</xdr:rowOff>
    </xdr:to>
    <xdr:sp macro="" textlink="">
      <xdr:nvSpPr>
        <xdr:cNvPr id="937" name="楕円 936">
          <a:extLst>
            <a:ext uri="{FF2B5EF4-FFF2-40B4-BE49-F238E27FC236}">
              <a16:creationId xmlns:a16="http://schemas.microsoft.com/office/drawing/2014/main" id="{9EA0B487-3D68-45DF-919D-7AC1BF91EAB7}"/>
            </a:ext>
          </a:extLst>
        </xdr:cNvPr>
        <xdr:cNvSpPr/>
      </xdr:nvSpPr>
      <xdr:spPr>
        <a:xfrm>
          <a:off x="18345150" y="1820889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81099</xdr:rowOff>
    </xdr:from>
    <xdr:to>
      <xdr:col>111</xdr:col>
      <xdr:colOff>177800</xdr:colOff>
      <xdr:row>106</xdr:row>
      <xdr:rowOff>85998</xdr:rowOff>
    </xdr:to>
    <xdr:cxnSp macro="">
      <xdr:nvCxnSpPr>
        <xdr:cNvPr id="938" name="直線コネクタ 937">
          <a:extLst>
            <a:ext uri="{FF2B5EF4-FFF2-40B4-BE49-F238E27FC236}">
              <a16:creationId xmlns:a16="http://schemas.microsoft.com/office/drawing/2014/main" id="{642D8FAF-72B6-4CBC-BBAF-9A95A666045D}"/>
            </a:ext>
          </a:extLst>
        </xdr:cNvPr>
        <xdr:cNvCxnSpPr/>
      </xdr:nvCxnSpPr>
      <xdr:spPr>
        <a:xfrm flipV="1">
          <a:off x="18399760" y="18256704"/>
          <a:ext cx="80518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939" name="楕円 938">
          <a:extLst>
            <a:ext uri="{FF2B5EF4-FFF2-40B4-BE49-F238E27FC236}">
              <a16:creationId xmlns:a16="http://schemas.microsoft.com/office/drawing/2014/main" id="{8E7DB146-899C-4E4A-9E19-85A3C9D73F1B}"/>
            </a:ext>
          </a:extLst>
        </xdr:cNvPr>
        <xdr:cNvSpPr/>
      </xdr:nvSpPr>
      <xdr:spPr>
        <a:xfrm>
          <a:off x="17547590" y="1821542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85998</xdr:rowOff>
    </xdr:from>
    <xdr:to>
      <xdr:col>107</xdr:col>
      <xdr:colOff>50800</xdr:colOff>
      <xdr:row>106</xdr:row>
      <xdr:rowOff>92529</xdr:rowOff>
    </xdr:to>
    <xdr:cxnSp macro="">
      <xdr:nvCxnSpPr>
        <xdr:cNvPr id="940" name="直線コネクタ 939">
          <a:extLst>
            <a:ext uri="{FF2B5EF4-FFF2-40B4-BE49-F238E27FC236}">
              <a16:creationId xmlns:a16="http://schemas.microsoft.com/office/drawing/2014/main" id="{5978F7FD-CFCC-4BEF-BE85-2B6E45B2ABF9}"/>
            </a:ext>
          </a:extLst>
        </xdr:cNvPr>
        <xdr:cNvCxnSpPr/>
      </xdr:nvCxnSpPr>
      <xdr:spPr>
        <a:xfrm flipV="1">
          <a:off x="17602200" y="18261603"/>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941" name="楕円 940">
          <a:extLst>
            <a:ext uri="{FF2B5EF4-FFF2-40B4-BE49-F238E27FC236}">
              <a16:creationId xmlns:a16="http://schemas.microsoft.com/office/drawing/2014/main" id="{0E33369A-B9BF-493C-A610-19B976879F2A}"/>
            </a:ext>
          </a:extLst>
        </xdr:cNvPr>
        <xdr:cNvSpPr/>
      </xdr:nvSpPr>
      <xdr:spPr>
        <a:xfrm>
          <a:off x="16761460" y="182238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99061</xdr:rowOff>
    </xdr:to>
    <xdr:cxnSp macro="">
      <xdr:nvCxnSpPr>
        <xdr:cNvPr id="942" name="直線コネクタ 941">
          <a:extLst>
            <a:ext uri="{FF2B5EF4-FFF2-40B4-BE49-F238E27FC236}">
              <a16:creationId xmlns:a16="http://schemas.microsoft.com/office/drawing/2014/main" id="{78CCFDED-EABD-4C66-82C5-B9FBAFBB73A5}"/>
            </a:ext>
          </a:extLst>
        </xdr:cNvPr>
        <xdr:cNvCxnSpPr/>
      </xdr:nvCxnSpPr>
      <xdr:spPr>
        <a:xfrm flipV="1">
          <a:off x="16804640" y="182700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3" name="n_1aveValue【庁舎】&#10;一人当たり面積">
          <a:extLst>
            <a:ext uri="{FF2B5EF4-FFF2-40B4-BE49-F238E27FC236}">
              <a16:creationId xmlns:a16="http://schemas.microsoft.com/office/drawing/2014/main" id="{39D136E8-79C0-4E07-8E92-E9BF89E5DAC7}"/>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44" name="n_2aveValue【庁舎】&#10;一人当たり面積">
          <a:extLst>
            <a:ext uri="{FF2B5EF4-FFF2-40B4-BE49-F238E27FC236}">
              <a16:creationId xmlns:a16="http://schemas.microsoft.com/office/drawing/2014/main" id="{161B0AAC-4D94-41E7-9264-778C617B2AE5}"/>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45" name="n_3aveValue【庁舎】&#10;一人当たり面積">
          <a:extLst>
            <a:ext uri="{FF2B5EF4-FFF2-40B4-BE49-F238E27FC236}">
              <a16:creationId xmlns:a16="http://schemas.microsoft.com/office/drawing/2014/main" id="{BE772720-105F-4DD6-BDBF-E8D0D5A314D4}"/>
            </a:ext>
          </a:extLst>
        </xdr:cNvPr>
        <xdr:cNvSpPr txBox="1"/>
      </xdr:nvSpPr>
      <xdr:spPr>
        <a:xfrm>
          <a:off x="17384472" y="178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46" name="n_4aveValue【庁舎】&#10;一人当たり面積">
          <a:extLst>
            <a:ext uri="{FF2B5EF4-FFF2-40B4-BE49-F238E27FC236}">
              <a16:creationId xmlns:a16="http://schemas.microsoft.com/office/drawing/2014/main" id="{EF171A5B-3639-4A00-93FD-1FD751852F5D}"/>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123026</xdr:rowOff>
    </xdr:from>
    <xdr:ext cx="469744" cy="259045"/>
    <xdr:sp macro="" textlink="">
      <xdr:nvSpPr>
        <xdr:cNvPr id="947" name="n_1mainValue【庁舎】&#10;一人当たり面積">
          <a:extLst>
            <a:ext uri="{FF2B5EF4-FFF2-40B4-BE49-F238E27FC236}">
              <a16:creationId xmlns:a16="http://schemas.microsoft.com/office/drawing/2014/main" id="{0E8558E5-FEE4-4E6D-84AC-C8CBF38B026D}"/>
            </a:ext>
          </a:extLst>
        </xdr:cNvPr>
        <xdr:cNvSpPr txBox="1"/>
      </xdr:nvSpPr>
      <xdr:spPr>
        <a:xfrm>
          <a:off x="18982132" y="1829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127925</xdr:rowOff>
    </xdr:from>
    <xdr:ext cx="469744" cy="259045"/>
    <xdr:sp macro="" textlink="">
      <xdr:nvSpPr>
        <xdr:cNvPr id="948" name="n_2mainValue【庁舎】&#10;一人当たり面積">
          <a:extLst>
            <a:ext uri="{FF2B5EF4-FFF2-40B4-BE49-F238E27FC236}">
              <a16:creationId xmlns:a16="http://schemas.microsoft.com/office/drawing/2014/main" id="{C7A7ADD9-7E76-44C6-B3DF-4365239AFDC8}"/>
            </a:ext>
          </a:extLst>
        </xdr:cNvPr>
        <xdr:cNvSpPr txBox="1"/>
      </xdr:nvSpPr>
      <xdr:spPr>
        <a:xfrm>
          <a:off x="18182032" y="183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949" name="n_3mainValue【庁舎】&#10;一人当たり面積">
          <a:extLst>
            <a:ext uri="{FF2B5EF4-FFF2-40B4-BE49-F238E27FC236}">
              <a16:creationId xmlns:a16="http://schemas.microsoft.com/office/drawing/2014/main" id="{39719E84-F927-425F-BDE6-2E0888775305}"/>
            </a:ext>
          </a:extLst>
        </xdr:cNvPr>
        <xdr:cNvSpPr txBox="1"/>
      </xdr:nvSpPr>
      <xdr:spPr>
        <a:xfrm>
          <a:off x="17384472" y="1830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950" name="n_4mainValue【庁舎】&#10;一人当たり面積">
          <a:extLst>
            <a:ext uri="{FF2B5EF4-FFF2-40B4-BE49-F238E27FC236}">
              <a16:creationId xmlns:a16="http://schemas.microsoft.com/office/drawing/2014/main" id="{90F376C3-87FA-4E36-91CA-C8C77580877D}"/>
            </a:ext>
          </a:extLst>
        </xdr:cNvPr>
        <xdr:cNvSpPr txBox="1"/>
      </xdr:nvSpPr>
      <xdr:spPr>
        <a:xfrm>
          <a:off x="16588817"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9AF33A59-7F48-460E-B265-201CDA091E3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568AAEE0-6673-42A8-8BF0-9DC061765E3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9B63280-0E35-410D-A042-5B64BE0FAD4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施設類型別減価償却率では、類似団体平均値と比較し、図書館、一般廃棄物処理施設、福祉施設、庁舎が高い水準となっている。</a:t>
          </a:r>
        </a:p>
        <a:p>
          <a:r>
            <a:rPr kumimoji="1" lang="ja-JP" altLang="en-US" sz="1100">
              <a:latin typeface="+mn-ea"/>
              <a:ea typeface="+mn-ea"/>
            </a:rPr>
            <a:t>　一般廃棄物処理施設の清掃センターについては、老朽化が顕著であることから、近隣の６市１町で新たな焼却施設を整備することとしており、それに併せて搬出の効率化を図るため一般廃棄物中継施設を整備し、新たな焼却施設が稼働するまでの間は民間処理施設への外部拠出を行うこととしている。また、し尿処理施設についても建築から</a:t>
          </a:r>
          <a:r>
            <a:rPr kumimoji="1" lang="en-US" altLang="ja-JP" sz="1100">
              <a:latin typeface="+mn-ea"/>
              <a:ea typeface="+mn-ea"/>
            </a:rPr>
            <a:t>40 </a:t>
          </a:r>
          <a:r>
            <a:rPr kumimoji="1" lang="ja-JP" altLang="en-US" sz="1100">
              <a:latin typeface="+mn-ea"/>
              <a:ea typeface="+mn-ea"/>
            </a:rPr>
            <a:t>年以上経過し老朽化が進んでいることから、新施設の整備が必要な状況にある。</a:t>
          </a:r>
        </a:p>
        <a:p>
          <a:r>
            <a:rPr kumimoji="1" lang="ja-JP" altLang="en-US" sz="1100">
              <a:latin typeface="+mn-ea"/>
              <a:ea typeface="+mn-ea"/>
            </a:rPr>
            <a:t>　庁舎については、本庁舎は平成</a:t>
          </a:r>
          <a:r>
            <a:rPr kumimoji="1" lang="en-US" altLang="ja-JP" sz="1100">
              <a:latin typeface="+mn-ea"/>
              <a:ea typeface="+mn-ea"/>
            </a:rPr>
            <a:t>26 </a:t>
          </a:r>
          <a:r>
            <a:rPr kumimoji="1" lang="ja-JP" altLang="en-US" sz="1100">
              <a:latin typeface="+mn-ea"/>
              <a:ea typeface="+mn-ea"/>
            </a:rPr>
            <a:t>年に耐震・大規模改修を実施したが、その他の支所や出張所については、大半が建築から</a:t>
          </a:r>
          <a:r>
            <a:rPr kumimoji="1" lang="en-US" altLang="ja-JP" sz="1100">
              <a:latin typeface="+mn-ea"/>
              <a:ea typeface="+mn-ea"/>
            </a:rPr>
            <a:t>40 </a:t>
          </a:r>
          <a:r>
            <a:rPr kumimoji="1" lang="ja-JP" altLang="en-US" sz="1100">
              <a:latin typeface="+mn-ea"/>
              <a:ea typeface="+mn-ea"/>
            </a:rPr>
            <a:t>年以上経過し建物の老朽化が進行していることから、地域ごとに他の施設の再編に合わせた複合化等を図ることとしている。</a:t>
          </a:r>
        </a:p>
        <a:p>
          <a:r>
            <a:rPr kumimoji="1" lang="ja-JP" altLang="en-US" sz="1100">
              <a:latin typeface="+mn-ea"/>
              <a:ea typeface="+mn-ea"/>
            </a:rPr>
            <a:t>　市民会館は、平成</a:t>
          </a:r>
          <a:r>
            <a:rPr kumimoji="1" lang="en-US" altLang="ja-JP" sz="1100">
              <a:latin typeface="+mn-ea"/>
              <a:ea typeface="+mn-ea"/>
            </a:rPr>
            <a:t>30</a:t>
          </a:r>
          <a:r>
            <a:rPr kumimoji="1" lang="ja-JP" altLang="en-US" sz="1100">
              <a:latin typeface="+mn-ea"/>
              <a:ea typeface="+mn-ea"/>
            </a:rPr>
            <a:t>年度に休館とし、令和２年度をもって廃止とした。令和５年度に解体を予定している。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年度決算における財政力指数は</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類似団体の平均より高い値となっている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今後は少子化の進行や高齢化のピーク過による人口減少を受け、市税収入の減少が見込まれており、指数の低下が予測される。</a:t>
          </a:r>
          <a:endParaRPr lang="ja-JP" altLang="ja-JP" sz="1400">
            <a:effectLst/>
          </a:endParaRPr>
        </a:p>
        <a:p>
          <a:r>
            <a:rPr kumimoji="1" lang="ja-JP" altLang="ja-JP" sz="1100">
              <a:solidFill>
                <a:schemeClr val="dk1"/>
              </a:solidFill>
              <a:effectLst/>
              <a:latin typeface="+mn-lt"/>
              <a:ea typeface="+mn-ea"/>
              <a:cs typeface="+mn-cs"/>
            </a:rPr>
            <a:t>　この状況に対応するため、平成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月に策定し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「強い鴨川づくりに向けた財政等適正化基本方針」に基づき、</a:t>
          </a:r>
          <a:r>
            <a:rPr kumimoji="1" lang="ja-JP" altLang="en-US" sz="1100">
              <a:solidFill>
                <a:schemeClr val="dk1"/>
              </a:solidFill>
              <a:effectLst/>
              <a:latin typeface="+mn-lt"/>
              <a:ea typeface="+mn-ea"/>
              <a:cs typeface="+mn-cs"/>
            </a:rPr>
            <a:t>市税の徴収強化や基金の債券運用等の拡充等</a:t>
          </a:r>
          <a:r>
            <a:rPr kumimoji="1" lang="ja-JP" altLang="ja-JP" sz="1100">
              <a:solidFill>
                <a:schemeClr val="dk1"/>
              </a:solidFill>
              <a:effectLst/>
              <a:latin typeface="+mn-lt"/>
              <a:ea typeface="+mn-ea"/>
              <a:cs typeface="+mn-cs"/>
            </a:rPr>
            <a:t>に取り組み、財政基盤の安定化に努めるものとする。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1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54610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54610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54610</xdr:rowOff>
    </xdr:from>
    <xdr:to>
      <xdr:col>11</xdr:col>
      <xdr:colOff>31750</xdr:colOff>
      <xdr:row>40</xdr:row>
      <xdr:rowOff>78740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3810</xdr:rowOff>
    </xdr:from>
    <xdr:to>
      <xdr:col>11</xdr:col>
      <xdr:colOff>82550</xdr:colOff>
      <xdr:row>40</xdr:row>
      <xdr:rowOff>105410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115587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年度決算における経常収支比率は</a:t>
          </a:r>
          <a:r>
            <a:rPr kumimoji="1" lang="en-US" altLang="ja-JP" sz="1000">
              <a:solidFill>
                <a:schemeClr val="dk1"/>
              </a:solidFill>
              <a:effectLst/>
              <a:latin typeface="+mn-lt"/>
              <a:ea typeface="+mn-ea"/>
              <a:cs typeface="+mn-cs"/>
            </a:rPr>
            <a:t>92.4</a:t>
          </a:r>
          <a:r>
            <a:rPr kumimoji="1" lang="ja-JP" altLang="ja-JP" sz="1000">
              <a:solidFill>
                <a:schemeClr val="dk1"/>
              </a:solidFill>
              <a:effectLst/>
              <a:latin typeface="+mn-lt"/>
              <a:ea typeface="+mn-ea"/>
              <a:cs typeface="+mn-cs"/>
            </a:rPr>
            <a:t>％となり、前年度数値と比べて</a:t>
          </a:r>
          <a:r>
            <a:rPr kumimoji="1" lang="en-US" altLang="ja-JP" sz="1000">
              <a:solidFill>
                <a:schemeClr val="dk1"/>
              </a:solidFill>
              <a:effectLst/>
              <a:latin typeface="+mn-lt"/>
              <a:ea typeface="+mn-ea"/>
              <a:cs typeface="+mn-cs"/>
            </a:rPr>
            <a:t>6.1</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の減となった。この要因として、地方交付税や地方消費税交付金の増等が挙げられる。</a:t>
          </a:r>
          <a:endParaRPr lang="ja-JP" altLang="ja-JP" sz="1000">
            <a:effectLst/>
          </a:endParaRPr>
        </a:p>
        <a:p>
          <a:r>
            <a:rPr kumimoji="1" lang="ja-JP" altLang="ja-JP" sz="1000">
              <a:solidFill>
                <a:schemeClr val="dk1"/>
              </a:solidFill>
              <a:effectLst/>
              <a:latin typeface="+mn-lt"/>
              <a:ea typeface="+mn-ea"/>
              <a:cs typeface="+mn-cs"/>
            </a:rPr>
            <a:t>　本市の経常収支比率は、類似団体、全国平均及び千葉県平均と比較すると</a:t>
          </a:r>
          <a:r>
            <a:rPr kumimoji="1" lang="ja-JP" altLang="en-US" sz="1000">
              <a:solidFill>
                <a:schemeClr val="dk1"/>
              </a:solidFill>
              <a:effectLst/>
              <a:latin typeface="+mn-lt"/>
              <a:ea typeface="+mn-ea"/>
              <a:cs typeface="+mn-cs"/>
            </a:rPr>
            <a:t>３～４</a:t>
          </a:r>
          <a:r>
            <a:rPr kumimoji="1" lang="ja-JP" altLang="ja-JP" sz="1000">
              <a:solidFill>
                <a:schemeClr val="dk1"/>
              </a:solidFill>
              <a:effectLst/>
              <a:latin typeface="+mn-lt"/>
              <a:ea typeface="+mn-ea"/>
              <a:cs typeface="+mn-cs"/>
            </a:rPr>
            <a:t>％程度高い数値となっているため、人件費が</a:t>
          </a:r>
          <a:r>
            <a:rPr kumimoji="1" lang="en-US" altLang="ja-JP" sz="1000">
              <a:solidFill>
                <a:schemeClr val="dk1"/>
              </a:solidFill>
              <a:effectLst/>
              <a:latin typeface="+mn-lt"/>
              <a:ea typeface="+mn-ea"/>
              <a:cs typeface="+mn-cs"/>
            </a:rPr>
            <a:t>35.0</a:t>
          </a:r>
          <a:r>
            <a:rPr kumimoji="1" lang="ja-JP" altLang="ja-JP" sz="1000">
              <a:solidFill>
                <a:schemeClr val="dk1"/>
              </a:solidFill>
              <a:effectLst/>
              <a:latin typeface="+mn-lt"/>
              <a:ea typeface="+mn-ea"/>
              <a:cs typeface="+mn-cs"/>
            </a:rPr>
            <a:t>％、公債費が</a:t>
          </a:r>
          <a:r>
            <a:rPr kumimoji="1" lang="en-US" altLang="ja-JP" sz="1000">
              <a:solidFill>
                <a:schemeClr val="dk1"/>
              </a:solidFill>
              <a:effectLst/>
              <a:latin typeface="+mn-lt"/>
              <a:ea typeface="+mn-ea"/>
              <a:cs typeface="+mn-cs"/>
            </a:rPr>
            <a:t>20.0</a:t>
          </a:r>
          <a:r>
            <a:rPr kumimoji="1" lang="ja-JP" altLang="ja-JP" sz="1000">
              <a:solidFill>
                <a:schemeClr val="dk1"/>
              </a:solidFill>
              <a:effectLst/>
              <a:latin typeface="+mn-lt"/>
              <a:ea typeface="+mn-ea"/>
              <a:cs typeface="+mn-cs"/>
            </a:rPr>
            <a:t>％と両比率が高い水準にあることを考慮し、定員管理適正化計画や公共施設等総合管理計画に基き職員数や保有施設の削減等に取り組むことで経常経費の縮減を図</a:t>
          </a:r>
          <a:r>
            <a:rPr kumimoji="1" lang="ja-JP" altLang="en-US" sz="1000">
              <a:solidFill>
                <a:schemeClr val="dk1"/>
              </a:solidFill>
              <a:effectLst/>
              <a:latin typeface="+mn-lt"/>
              <a:ea typeface="+mn-ea"/>
              <a:cs typeface="+mn-cs"/>
            </a:rPr>
            <a:t>りつつ</a:t>
          </a:r>
          <a:r>
            <a:rPr kumimoji="1" lang="ja-JP" altLang="ja-JP" sz="1000">
              <a:solidFill>
                <a:schemeClr val="dk1"/>
              </a:solidFill>
              <a:effectLst/>
              <a:latin typeface="+mn-lt"/>
              <a:ea typeface="+mn-ea"/>
              <a:cs typeface="+mn-cs"/>
            </a:rPr>
            <a:t>、徴収強化などにより市税等経常一般財源の確保に努めるものとする。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62</xdr:row>
      <xdr:rowOff>104775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89354"/>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34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140970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4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28363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4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123631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140352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47854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年度決算における人件費</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物件費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の人口１人当たりの金額は、類似団体の平均値より約</a:t>
          </a:r>
          <a:r>
            <a:rPr kumimoji="1" lang="en-US" altLang="ja-JP" sz="1000">
              <a:solidFill>
                <a:schemeClr val="dk1"/>
              </a:solidFill>
              <a:effectLst/>
              <a:latin typeface="+mn-lt"/>
              <a:ea typeface="+mn-ea"/>
              <a:cs typeface="+mn-cs"/>
            </a:rPr>
            <a:t>30,000</a:t>
          </a:r>
          <a:r>
            <a:rPr kumimoji="1" lang="ja-JP" altLang="ja-JP" sz="1000">
              <a:solidFill>
                <a:schemeClr val="dk1"/>
              </a:solidFill>
              <a:effectLst/>
              <a:latin typeface="+mn-lt"/>
              <a:ea typeface="+mn-ea"/>
              <a:cs typeface="+mn-cs"/>
            </a:rPr>
            <a:t>円低い数値となっているが、全国平均や千葉県平均と比較するとそれぞれ</a:t>
          </a:r>
          <a:r>
            <a:rPr kumimoji="1" lang="en-US" altLang="ja-JP" sz="1000">
              <a:solidFill>
                <a:schemeClr val="dk1"/>
              </a:solidFill>
              <a:effectLst/>
              <a:latin typeface="+mn-lt"/>
              <a:ea typeface="+mn-ea"/>
              <a:cs typeface="+mn-cs"/>
            </a:rPr>
            <a:t>22,000</a:t>
          </a:r>
          <a:r>
            <a:rPr kumimoji="1" lang="ja-JP" altLang="ja-JP" sz="1000">
              <a:solidFill>
                <a:schemeClr val="dk1"/>
              </a:solidFill>
              <a:effectLst/>
              <a:latin typeface="+mn-lt"/>
              <a:ea typeface="+mn-ea"/>
              <a:cs typeface="+mn-cs"/>
            </a:rPr>
            <a:t>円から</a:t>
          </a:r>
          <a:r>
            <a:rPr kumimoji="1" lang="en-US" altLang="ja-JP" sz="1000">
              <a:solidFill>
                <a:schemeClr val="dk1"/>
              </a:solidFill>
              <a:effectLst/>
              <a:latin typeface="+mn-lt"/>
              <a:ea typeface="+mn-ea"/>
              <a:cs typeface="+mn-cs"/>
            </a:rPr>
            <a:t>37,000</a:t>
          </a:r>
          <a:r>
            <a:rPr kumimoji="1" lang="ja-JP" altLang="ja-JP" sz="1000">
              <a:solidFill>
                <a:schemeClr val="dk1"/>
              </a:solidFill>
              <a:effectLst/>
              <a:latin typeface="+mn-lt"/>
              <a:ea typeface="+mn-ea"/>
              <a:cs typeface="+mn-cs"/>
            </a:rPr>
            <a:t>円程度高い数値となっている。</a:t>
          </a:r>
          <a:endParaRPr lang="ja-JP" altLang="ja-JP" sz="1000">
            <a:effectLst/>
          </a:endParaRPr>
        </a:p>
        <a:p>
          <a:r>
            <a:rPr kumimoji="1" lang="ja-JP" altLang="ja-JP" sz="1000">
              <a:solidFill>
                <a:schemeClr val="dk1"/>
              </a:solidFill>
              <a:effectLst/>
              <a:latin typeface="+mn-lt"/>
              <a:ea typeface="+mn-ea"/>
              <a:cs typeface="+mn-cs"/>
            </a:rPr>
            <a:t>　この主な要因は人件費によるものであるが、具体的にはごみ焼却施設やし尿処理施設、認定こども園等の施設運営を市単独で行っていること等により、人口規模に比して職員数が多いことが挙げられる。</a:t>
          </a:r>
          <a:endParaRPr lang="ja-JP" altLang="ja-JP" sz="1000">
            <a:effectLst/>
          </a:endParaRPr>
        </a:p>
        <a:p>
          <a:r>
            <a:rPr kumimoji="1" lang="ja-JP" altLang="ja-JP" sz="1000">
              <a:solidFill>
                <a:schemeClr val="dk1"/>
              </a:solidFill>
              <a:effectLst/>
              <a:latin typeface="+mn-lt"/>
              <a:ea typeface="+mn-ea"/>
              <a:cs typeface="+mn-cs"/>
            </a:rPr>
            <a:t>　今後は、業務の民間委託の拡大や施設の統廃合などで人件費のコスト縮減を図る取組を行っていく必要がある。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98169</xdr:rowOff>
    </xdr:from>
    <xdr:to>
      <xdr:col>23</xdr:col>
      <xdr:colOff>133350</xdr:colOff>
      <xdr:row>82</xdr:row>
      <xdr:rowOff>104648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157069"/>
          <a:ext cx="8382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82946</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4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96242</xdr:rowOff>
    </xdr:from>
    <xdr:to>
      <xdr:col>19</xdr:col>
      <xdr:colOff>133350</xdr:colOff>
      <xdr:row>82</xdr:row>
      <xdr:rowOff>104648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55142"/>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65936</xdr:rowOff>
    </xdr:from>
    <xdr:to>
      <xdr:col>15</xdr:col>
      <xdr:colOff>82550</xdr:colOff>
      <xdr:row>82</xdr:row>
      <xdr:rowOff>96242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2483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62337</xdr:rowOff>
    </xdr:from>
    <xdr:to>
      <xdr:col>11</xdr:col>
      <xdr:colOff>31750</xdr:colOff>
      <xdr:row>82</xdr:row>
      <xdr:rowOff>65936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21237"/>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47369</xdr:rowOff>
    </xdr:from>
    <xdr:to>
      <xdr:col>23</xdr:col>
      <xdr:colOff>184150</xdr:colOff>
      <xdr:row>82</xdr:row>
      <xdr:rowOff>148969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140096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2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53848</xdr:rowOff>
    </xdr:from>
    <xdr:to>
      <xdr:col>19</xdr:col>
      <xdr:colOff>184150</xdr:colOff>
      <xdr:row>82</xdr:row>
      <xdr:rowOff>155448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165625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8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45442</xdr:rowOff>
    </xdr:from>
    <xdr:to>
      <xdr:col>15</xdr:col>
      <xdr:colOff>133350</xdr:colOff>
      <xdr:row>82</xdr:row>
      <xdr:rowOff>147042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157219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7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15136</xdr:rowOff>
    </xdr:from>
    <xdr:to>
      <xdr:col>11</xdr:col>
      <xdr:colOff>82550</xdr:colOff>
      <xdr:row>82</xdr:row>
      <xdr:rowOff>116736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126913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11537</xdr:rowOff>
    </xdr:from>
    <xdr:to>
      <xdr:col>7</xdr:col>
      <xdr:colOff>31750</xdr:colOff>
      <xdr:row>82</xdr:row>
      <xdr:rowOff>113137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123314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3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本市における令和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年４月１日現在のラスパイレス指数は、</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であり、全国平均を上回る水準となっている。</a:t>
          </a:r>
          <a:endParaRPr lang="ja-JP" altLang="ja-JP" sz="1400">
            <a:effectLst/>
          </a:endParaRPr>
        </a:p>
        <a:p>
          <a:r>
            <a:rPr kumimoji="1" lang="ja-JP" altLang="ja-JP" sz="1100">
              <a:solidFill>
                <a:schemeClr val="dk1"/>
              </a:solidFill>
              <a:effectLst/>
              <a:latin typeface="+mn-lt"/>
              <a:ea typeface="+mn-ea"/>
              <a:cs typeface="+mn-cs"/>
            </a:rPr>
            <a:t>　この主な要因として、経験年数階層の変動及び国家公務員と比較し最高号給が大きい級があることが挙げられる。</a:t>
          </a:r>
          <a:endParaRPr lang="ja-JP" altLang="ja-JP" sz="1400">
            <a:effectLst/>
          </a:endParaRPr>
        </a:p>
        <a:p>
          <a:r>
            <a:rPr kumimoji="1" lang="ja-JP" altLang="ja-JP" sz="1100">
              <a:solidFill>
                <a:schemeClr val="dk1"/>
              </a:solidFill>
              <a:effectLst/>
              <a:latin typeface="+mn-lt"/>
              <a:ea typeface="+mn-ea"/>
              <a:cs typeface="+mn-cs"/>
            </a:rPr>
            <a:t>　今後も引き続き、より一層の給与の適正化に努める。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134055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1680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134055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20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16228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本市における人口千人当たりの職員数は</a:t>
          </a:r>
          <a:r>
            <a:rPr kumimoji="1" lang="en-US" altLang="ja-JP" sz="900">
              <a:solidFill>
                <a:schemeClr val="dk1"/>
              </a:solidFill>
              <a:effectLst/>
              <a:latin typeface="+mn-lt"/>
              <a:ea typeface="+mn-ea"/>
              <a:cs typeface="+mn-cs"/>
            </a:rPr>
            <a:t>11.75</a:t>
          </a:r>
          <a:r>
            <a:rPr kumimoji="1" lang="ja-JP" altLang="ja-JP" sz="900">
              <a:solidFill>
                <a:schemeClr val="dk1"/>
              </a:solidFill>
              <a:effectLst/>
              <a:latin typeface="+mn-lt"/>
              <a:ea typeface="+mn-ea"/>
              <a:cs typeface="+mn-cs"/>
            </a:rPr>
            <a:t>人であり、類似団体平均と比較すると高い数値となっており、この要因としては、清掃センター、衛生センター及び</a:t>
          </a:r>
          <a:r>
            <a:rPr kumimoji="1" lang="ja-JP" altLang="en-US" sz="900">
              <a:solidFill>
                <a:schemeClr val="dk1"/>
              </a:solidFill>
              <a:effectLst/>
              <a:latin typeface="+mn-lt"/>
              <a:ea typeface="+mn-ea"/>
              <a:cs typeface="+mn-cs"/>
            </a:rPr>
            <a:t>認定こども園</a:t>
          </a:r>
          <a:r>
            <a:rPr kumimoji="1" lang="ja-JP" altLang="ja-JP" sz="900">
              <a:solidFill>
                <a:schemeClr val="dk1"/>
              </a:solidFill>
              <a:effectLst/>
              <a:latin typeface="+mn-lt"/>
              <a:ea typeface="+mn-ea"/>
              <a:cs typeface="+mn-cs"/>
            </a:rPr>
            <a:t>など市の規模に比して本市単独での直営施設が多くなっていることが挙げられる。</a:t>
          </a:r>
          <a:endParaRPr lang="ja-JP" altLang="ja-JP" sz="900">
            <a:effectLst/>
          </a:endParaRPr>
        </a:p>
        <a:p>
          <a:r>
            <a:rPr kumimoji="1" lang="ja-JP" altLang="ja-JP" sz="900">
              <a:solidFill>
                <a:schemeClr val="dk1"/>
              </a:solidFill>
              <a:effectLst/>
              <a:latin typeface="+mn-lt"/>
              <a:ea typeface="+mn-ea"/>
              <a:cs typeface="+mn-cs"/>
            </a:rPr>
            <a:t>　このため、燃やせるごみの共同処理や民間委託を進めているところであるが、引き続きごみ・し尿の収集業務や運動施設等の運営・維持管理業務への民間委託導入等を積極的に図りつつ、業務内容を精査し、可能なものは再任用職員や会計年度任用職員を活用する等、策定した定員管理適正化計画に基づき、職員削減を進め、適正な定員管理に努めていくこととしている。</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115933</xdr:rowOff>
    </xdr:from>
    <xdr:to>
      <xdr:col>81</xdr:col>
      <xdr:colOff>44450</xdr:colOff>
      <xdr:row>61</xdr:row>
      <xdr:rowOff>135467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74383"/>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160746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5743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61</xdr:row>
      <xdr:rowOff>160746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157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155001</xdr:rowOff>
    </xdr:from>
    <xdr:to>
      <xdr:col>68</xdr:col>
      <xdr:colOff>152400</xdr:colOff>
      <xdr:row>61</xdr:row>
      <xdr:rowOff>157299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134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21426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104201</xdr:rowOff>
    </xdr:from>
    <xdr:to>
      <xdr:col>64</xdr:col>
      <xdr:colOff>152400</xdr:colOff>
      <xdr:row>62</xdr:row>
      <xdr:rowOff>34351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19128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年度決算における実質公債費比率は</a:t>
          </a:r>
          <a:r>
            <a:rPr kumimoji="1" lang="en-US" altLang="ja-JP" sz="900">
              <a:solidFill>
                <a:schemeClr val="dk1"/>
              </a:solidFill>
              <a:effectLst/>
              <a:latin typeface="+mn-lt"/>
              <a:ea typeface="+mn-ea"/>
              <a:cs typeface="+mn-cs"/>
            </a:rPr>
            <a:t>9.4</a:t>
          </a:r>
          <a:r>
            <a:rPr kumimoji="1" lang="ja-JP" altLang="ja-JP" sz="900">
              <a:solidFill>
                <a:schemeClr val="dk1"/>
              </a:solidFill>
              <a:effectLst/>
              <a:latin typeface="+mn-lt"/>
              <a:ea typeface="+mn-ea"/>
              <a:cs typeface="+mn-cs"/>
            </a:rPr>
            <a:t>％であり、元利償還金の額等が増となったものの、普通交付税の増等による標準財政規模の増等により、減少した。</a:t>
          </a:r>
          <a:endParaRPr lang="ja-JP" altLang="ja-JP" sz="900">
            <a:effectLst/>
          </a:endParaRPr>
        </a:p>
        <a:p>
          <a:r>
            <a:rPr kumimoji="1" lang="ja-JP" altLang="ja-JP" sz="900">
              <a:solidFill>
                <a:schemeClr val="dk1"/>
              </a:solidFill>
              <a:effectLst/>
              <a:latin typeface="+mn-lt"/>
              <a:ea typeface="+mn-ea"/>
              <a:cs typeface="+mn-cs"/>
            </a:rPr>
            <a:t>　本市の実質公債費比率は、類似団体平均、全国平均及び千葉県平均のいずれよりも高く、類似団体平均比では約</a:t>
          </a:r>
          <a:r>
            <a:rPr kumimoji="1" lang="en-US" altLang="ja-JP" sz="900">
              <a:solidFill>
                <a:schemeClr val="dk1"/>
              </a:solidFill>
              <a:effectLst/>
              <a:latin typeface="+mn-lt"/>
              <a:ea typeface="+mn-ea"/>
              <a:cs typeface="+mn-cs"/>
            </a:rPr>
            <a:t>0.5</a:t>
          </a:r>
          <a:r>
            <a:rPr kumimoji="1" lang="ja-JP" altLang="en-US" sz="900">
              <a:solidFill>
                <a:schemeClr val="dk1"/>
              </a:solidFill>
              <a:effectLst/>
              <a:latin typeface="+mn-lt"/>
              <a:ea typeface="+mn-ea"/>
              <a:cs typeface="+mn-cs"/>
            </a:rPr>
            <a:t>ポイント</a:t>
          </a:r>
          <a:r>
            <a:rPr kumimoji="1" lang="ja-JP" altLang="ja-JP" sz="900">
              <a:solidFill>
                <a:schemeClr val="dk1"/>
              </a:solidFill>
              <a:effectLst/>
              <a:latin typeface="+mn-lt"/>
              <a:ea typeface="+mn-ea"/>
              <a:cs typeface="+mn-cs"/>
            </a:rPr>
            <a:t>、全国平均及び千葉県平均との比較では約</a:t>
          </a:r>
          <a:r>
            <a:rPr kumimoji="1" lang="ja-JP" altLang="en-US" sz="900">
              <a:solidFill>
                <a:schemeClr val="dk1"/>
              </a:solidFill>
              <a:effectLst/>
              <a:latin typeface="+mn-lt"/>
              <a:ea typeface="+mn-ea"/>
              <a:cs typeface="+mn-cs"/>
            </a:rPr>
            <a:t>４ポイント</a:t>
          </a:r>
          <a:r>
            <a:rPr kumimoji="1" lang="ja-JP" altLang="ja-JP" sz="900">
              <a:solidFill>
                <a:schemeClr val="dk1"/>
              </a:solidFill>
              <a:effectLst/>
              <a:latin typeface="+mn-lt"/>
              <a:ea typeface="+mn-ea"/>
              <a:cs typeface="+mn-cs"/>
            </a:rPr>
            <a:t>程度の差が開いている。</a:t>
          </a:r>
          <a:r>
            <a:rPr kumimoji="1" lang="ja-JP" altLang="en-US" sz="900">
              <a:solidFill>
                <a:schemeClr val="dk1"/>
              </a:solidFill>
              <a:effectLst/>
              <a:latin typeface="+mn-lt"/>
              <a:ea typeface="+mn-ea"/>
              <a:cs typeface="+mn-cs"/>
            </a:rPr>
            <a:t>これまで、</a:t>
          </a:r>
          <a:r>
            <a:rPr kumimoji="1" lang="ja-JP" altLang="ja-JP" sz="900">
              <a:solidFill>
                <a:schemeClr val="dk1"/>
              </a:solidFill>
              <a:effectLst/>
              <a:latin typeface="+mn-lt"/>
              <a:ea typeface="+mn-ea"/>
              <a:cs typeface="+mn-cs"/>
            </a:rPr>
            <a:t>公共施設の耐震化、長寿命化</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に取り組んできたものの、</a:t>
          </a:r>
          <a:r>
            <a:rPr kumimoji="1" lang="ja-JP" altLang="en-US" sz="900">
              <a:solidFill>
                <a:schemeClr val="dk1"/>
              </a:solidFill>
              <a:effectLst/>
              <a:latin typeface="+mn-lt"/>
              <a:ea typeface="+mn-ea"/>
              <a:cs typeface="+mn-cs"/>
            </a:rPr>
            <a:t>依然</a:t>
          </a:r>
          <a:r>
            <a:rPr kumimoji="1" lang="ja-JP" altLang="ja-JP" sz="900">
              <a:solidFill>
                <a:schemeClr val="dk1"/>
              </a:solidFill>
              <a:effectLst/>
              <a:latin typeface="+mn-lt"/>
              <a:ea typeface="+mn-ea"/>
              <a:cs typeface="+mn-cs"/>
            </a:rPr>
            <a:t>老朽化の進んでいる施設も多いことから、公共施設等総合管理計画</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基づき、公共施設の統廃合を進め、残存施設については、計画的に長寿命化を行うこと等により、起債額の抑制や平準化を図るとともに、交付税措置率の高い起債を選択する等により、負担軽減に努めていく。</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44133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968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44133</xdr:rowOff>
    </xdr:from>
    <xdr:to>
      <xdr:col>77</xdr:col>
      <xdr:colOff>44450</xdr:colOff>
      <xdr:row>37</xdr:row>
      <xdr:rowOff>58208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8778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66252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66252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978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164783</xdr:rowOff>
    </xdr:from>
    <xdr:to>
      <xdr:col>77</xdr:col>
      <xdr:colOff>95250</xdr:colOff>
      <xdr:row>37</xdr:row>
      <xdr:rowOff>94933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79710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15452</xdr:rowOff>
    </xdr:from>
    <xdr:to>
      <xdr:col>68</xdr:col>
      <xdr:colOff>203200</xdr:colOff>
      <xdr:row>37</xdr:row>
      <xdr:rowOff>117052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101829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年度決算における将来負担比率は</a:t>
          </a:r>
          <a:r>
            <a:rPr kumimoji="1" lang="en-US" altLang="ja-JP" sz="800">
              <a:solidFill>
                <a:schemeClr val="dk1"/>
              </a:solidFill>
              <a:effectLst/>
              <a:latin typeface="+mn-lt"/>
              <a:ea typeface="+mn-ea"/>
              <a:cs typeface="+mn-cs"/>
            </a:rPr>
            <a:t>86.6</a:t>
          </a:r>
          <a:r>
            <a:rPr kumimoji="1" lang="ja-JP" altLang="ja-JP" sz="800">
              <a:solidFill>
                <a:schemeClr val="dk1"/>
              </a:solidFill>
              <a:effectLst/>
              <a:latin typeface="+mn-lt"/>
              <a:ea typeface="+mn-ea"/>
              <a:cs typeface="+mn-cs"/>
            </a:rPr>
            <a:t>％であり、前年度比</a:t>
          </a:r>
          <a:r>
            <a:rPr kumimoji="1" lang="en-US" altLang="ja-JP" sz="800">
              <a:solidFill>
                <a:schemeClr val="dk1"/>
              </a:solidFill>
              <a:effectLst/>
              <a:latin typeface="+mn-lt"/>
              <a:ea typeface="+mn-ea"/>
              <a:cs typeface="+mn-cs"/>
            </a:rPr>
            <a:t>11.9</a:t>
          </a:r>
          <a:r>
            <a:rPr kumimoji="1" lang="ja-JP" altLang="en-US" sz="800">
              <a:solidFill>
                <a:schemeClr val="dk1"/>
              </a:solidFill>
              <a:effectLst/>
              <a:latin typeface="+mn-lt"/>
              <a:ea typeface="+mn-ea"/>
              <a:cs typeface="+mn-cs"/>
            </a:rPr>
            <a:t>ポイントと大幅に減少した</a:t>
          </a:r>
          <a:r>
            <a:rPr kumimoji="1" lang="ja-JP" altLang="ja-JP" sz="800">
              <a:solidFill>
                <a:schemeClr val="dk1"/>
              </a:solidFill>
              <a:effectLst/>
              <a:latin typeface="+mn-lt"/>
              <a:ea typeface="+mn-ea"/>
              <a:cs typeface="+mn-cs"/>
            </a:rPr>
            <a:t>。この要因として、普通交付税の増等による標準財政規模の増、財政調整基金等の充当可能財源の増などが挙げられる。</a:t>
          </a:r>
          <a:endParaRPr lang="ja-JP" altLang="ja-JP" sz="800">
            <a:effectLst/>
          </a:endParaRPr>
        </a:p>
        <a:p>
          <a:r>
            <a:rPr kumimoji="1" lang="ja-JP" altLang="ja-JP" sz="800">
              <a:solidFill>
                <a:schemeClr val="dk1"/>
              </a:solidFill>
              <a:effectLst/>
              <a:latin typeface="+mn-lt"/>
              <a:ea typeface="+mn-ea"/>
              <a:cs typeface="+mn-cs"/>
            </a:rPr>
            <a:t>　本市の将来負担比率は、類似団体平均や全国平均、千葉県平均のいずれと比しても高い水準にあ</a:t>
          </a:r>
          <a:r>
            <a:rPr kumimoji="1" lang="ja-JP" altLang="en-US" sz="800">
              <a:solidFill>
                <a:schemeClr val="dk1"/>
              </a:solidFill>
              <a:effectLst/>
              <a:latin typeface="+mn-lt"/>
              <a:ea typeface="+mn-ea"/>
              <a:cs typeface="+mn-cs"/>
            </a:rPr>
            <a:t>り</a:t>
          </a:r>
          <a:r>
            <a:rPr kumimoji="1" lang="ja-JP" altLang="ja-JP" sz="800">
              <a:solidFill>
                <a:schemeClr val="dk1"/>
              </a:solidFill>
              <a:effectLst/>
              <a:latin typeface="+mn-lt"/>
              <a:ea typeface="+mn-ea"/>
              <a:cs typeface="+mn-cs"/>
            </a:rPr>
            <a:t>、これは退職手当組合負担金が高止まりしていること、過去</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施設整備等の事業財源に地方債を積極的に活用してきたことが主な要因となっているものである。</a:t>
          </a:r>
          <a:endParaRPr lang="ja-JP" altLang="ja-JP" sz="800">
            <a:effectLst/>
          </a:endParaRPr>
        </a:p>
        <a:p>
          <a:r>
            <a:rPr kumimoji="1" lang="ja-JP" altLang="ja-JP" sz="800">
              <a:solidFill>
                <a:schemeClr val="dk1"/>
              </a:solidFill>
              <a:effectLst/>
              <a:latin typeface="+mn-lt"/>
              <a:ea typeface="+mn-ea"/>
              <a:cs typeface="+mn-cs"/>
            </a:rPr>
            <a:t>　今後は、公共施設等総合管理計画をはじめ各個別施設計画に基づき、公共施設の統廃合を進めつつ、不要資産は積極的に処分していく。残存施設については、計画的に長寿命化を行うこと等により、起債額の抑制や平準化を図る。合わせて、財政調整基金等の充当可能財源の適切な確保に努め、財政基盤の安定化を図っていく。</a:t>
          </a:r>
          <a:endParaRPr lang="ja-JP" altLang="ja-JP" sz="8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125832</xdr:rowOff>
    </xdr:from>
    <xdr:to>
      <xdr:col>81</xdr:col>
      <xdr:colOff>44450</xdr:colOff>
      <xdr:row>17</xdr:row>
      <xdr:rowOff>11811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69032"/>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11811</xdr:rowOff>
    </xdr:from>
    <xdr:to>
      <xdr:col>77</xdr:col>
      <xdr:colOff>44450</xdr:colOff>
      <xdr:row>17</xdr:row>
      <xdr:rowOff>43663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26461"/>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7950</xdr:rowOff>
    </xdr:from>
    <xdr:to>
      <xdr:col>72</xdr:col>
      <xdr:colOff>203200</xdr:colOff>
      <xdr:row>17</xdr:row>
      <xdr:rowOff>43663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22600"/>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7950</xdr:rowOff>
    </xdr:from>
    <xdr:to>
      <xdr:col>68</xdr:col>
      <xdr:colOff>152400</xdr:colOff>
      <xdr:row>17</xdr:row>
      <xdr:rowOff>45110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922600"/>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75032</xdr:rowOff>
    </xdr:from>
    <xdr:to>
      <xdr:col>81</xdr:col>
      <xdr:colOff>95250</xdr:colOff>
      <xdr:row>17</xdr:row>
      <xdr:rowOff>5182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47109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164313</xdr:rowOff>
    </xdr:from>
    <xdr:to>
      <xdr:col>73</xdr:col>
      <xdr:colOff>44450</xdr:colOff>
      <xdr:row>17</xdr:row>
      <xdr:rowOff>94463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79240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128600</xdr:rowOff>
    </xdr:from>
    <xdr:to>
      <xdr:col>68</xdr:col>
      <xdr:colOff>203200</xdr:colOff>
      <xdr:row>17</xdr:row>
      <xdr:rowOff>58750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43527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80687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本市の人件費は、ごみ焼却施設、し尿処理施設、</a:t>
          </a:r>
          <a:r>
            <a:rPr kumimoji="1" lang="ja-JP" altLang="en-US" sz="1050">
              <a:solidFill>
                <a:schemeClr val="dk1"/>
              </a:solidFill>
              <a:effectLst/>
              <a:latin typeface="+mn-lt"/>
              <a:ea typeface="+mn-ea"/>
              <a:cs typeface="+mn-cs"/>
            </a:rPr>
            <a:t>認定こども園</a:t>
          </a:r>
          <a:r>
            <a:rPr kumimoji="1" lang="ja-JP" altLang="ja-JP" sz="1050">
              <a:solidFill>
                <a:schemeClr val="dk1"/>
              </a:solidFill>
              <a:effectLst/>
              <a:latin typeface="+mn-lt"/>
              <a:ea typeface="+mn-ea"/>
              <a:cs typeface="+mn-cs"/>
            </a:rPr>
            <a:t>などを本市単独の直営方式で運営していることから、類似団体等に比べ多い状況となっている。</a:t>
          </a:r>
          <a:endParaRPr lang="ja-JP" altLang="ja-JP" sz="1050">
            <a:effectLst/>
          </a:endParaRPr>
        </a:p>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年度数値については、</a:t>
          </a:r>
          <a:r>
            <a:rPr kumimoji="1" lang="ja-JP" altLang="en-US" sz="1050">
              <a:solidFill>
                <a:schemeClr val="dk1"/>
              </a:solidFill>
              <a:effectLst/>
              <a:latin typeface="+mn-lt"/>
              <a:ea typeface="+mn-ea"/>
              <a:cs typeface="+mn-cs"/>
            </a:rPr>
            <a:t>退職等による職員数の減により</a:t>
          </a:r>
          <a:r>
            <a:rPr kumimoji="1" lang="ja-JP" altLang="ja-JP" sz="1050">
              <a:solidFill>
                <a:schemeClr val="dk1"/>
              </a:solidFill>
              <a:effectLst/>
              <a:latin typeface="+mn-lt"/>
              <a:ea typeface="+mn-ea"/>
              <a:cs typeface="+mn-cs"/>
            </a:rPr>
            <a:t>、前年度比で</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ポイント減少</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ものの、全国平均値や県平均値との大きな乖離は依然としてあるため、</a:t>
          </a:r>
          <a:r>
            <a:rPr kumimoji="1" lang="ja-JP" altLang="ja-JP" sz="1050">
              <a:solidFill>
                <a:schemeClr val="dk1"/>
              </a:solidFill>
              <a:effectLst/>
              <a:latin typeface="+mn-lt"/>
              <a:ea typeface="+mn-ea"/>
              <a:cs typeface="+mn-cs"/>
            </a:rPr>
            <a:t>施設の統廃合の実施、業務の民間委託、民営化の推進</a:t>
          </a:r>
          <a:r>
            <a:rPr kumimoji="1" lang="ja-JP" altLang="en-US" sz="1050">
              <a:solidFill>
                <a:schemeClr val="dk1"/>
              </a:solidFill>
              <a:effectLst/>
              <a:latin typeface="+mn-lt"/>
              <a:ea typeface="+mn-ea"/>
              <a:cs typeface="+mn-cs"/>
            </a:rPr>
            <a:t>等を</a:t>
          </a:r>
          <a:r>
            <a:rPr kumimoji="1" lang="ja-JP" altLang="ja-JP" sz="1050">
              <a:solidFill>
                <a:schemeClr val="dk1"/>
              </a:solidFill>
              <a:effectLst/>
              <a:latin typeface="+mn-lt"/>
              <a:ea typeface="+mn-ea"/>
              <a:cs typeface="+mn-cs"/>
            </a:rPr>
            <a:t>の取組を進め、費用の抑制に努める。</a:t>
          </a:r>
          <a:endParaRPr kumimoji="1" lang="en-US" altLang="ja-JP" sz="105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96520</xdr:rowOff>
    </xdr:from>
    <xdr:to>
      <xdr:col>24</xdr:col>
      <xdr:colOff>25400</xdr:colOff>
      <xdr:row>41</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545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6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3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45720</xdr:rowOff>
    </xdr:from>
    <xdr:to>
      <xdr:col>24</xdr:col>
      <xdr:colOff>76200</xdr:colOff>
      <xdr:row>40</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95250</xdr:rowOff>
    </xdr:from>
    <xdr:to>
      <xdr:col>20</xdr:col>
      <xdr:colOff>38100</xdr:colOff>
      <xdr:row>42</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129540</xdr:rowOff>
    </xdr:from>
    <xdr:to>
      <xdr:col>11</xdr:col>
      <xdr:colOff>60325</xdr:colOff>
      <xdr:row>41</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物件費の経常収支比率については、類似団体平均や全国平均、千葉県平均を下回っている状況である。</a:t>
          </a:r>
          <a:endParaRPr lang="ja-JP" altLang="ja-JP" sz="1050">
            <a:effectLst/>
          </a:endParaRPr>
        </a:p>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年度数値については、新型コロナウイルスの影響による事業の縮減等により前年度比で減少しており、５か年の推移では</a:t>
          </a:r>
          <a:r>
            <a:rPr kumimoji="1" lang="ja-JP" altLang="en-US" sz="1050">
              <a:solidFill>
                <a:schemeClr val="dk1"/>
              </a:solidFill>
              <a:effectLst/>
              <a:latin typeface="+mn-lt"/>
              <a:ea typeface="+mn-ea"/>
              <a:cs typeface="+mn-cs"/>
            </a:rPr>
            <a:t>概ね</a:t>
          </a:r>
          <a:r>
            <a:rPr kumimoji="1" lang="ja-JP" altLang="ja-JP" sz="1050">
              <a:solidFill>
                <a:schemeClr val="dk1"/>
              </a:solidFill>
              <a:effectLst/>
              <a:latin typeface="+mn-lt"/>
              <a:ea typeface="+mn-ea"/>
              <a:cs typeface="+mn-cs"/>
            </a:rPr>
            <a:t>横ばいであるが、施設管理・運営業務等の民間委託の推進により増加が見込まれることから、事務事業の見直し等により効率化を図り、支出の抑制に努める。</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2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8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endParaRPr lang="ja-JP" altLang="ja-JP" sz="1400">
            <a:effectLst/>
          </a:endParaRPr>
        </a:p>
        <a:p>
          <a:r>
            <a:rPr kumimoji="1" lang="ja-JP" altLang="ja-JP" sz="1100">
              <a:solidFill>
                <a:schemeClr val="dk1"/>
              </a:solidFill>
              <a:effectLst/>
              <a:latin typeface="+mn-lt"/>
              <a:ea typeface="+mn-ea"/>
              <a:cs typeface="+mn-cs"/>
            </a:rPr>
            <a:t>　今後も適正な給付に努める。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0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その他の経常収支比率については、類似団体平均を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上回っており、全国平均や千葉県平均を</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程度上回っている状況である。</a:t>
          </a:r>
          <a:endParaRPr lang="ja-JP" altLang="ja-JP" sz="1400">
            <a:effectLst/>
          </a:endParaRPr>
        </a:p>
        <a:p>
          <a:r>
            <a:rPr kumimoji="1" lang="ja-JP" altLang="ja-JP" sz="1100">
              <a:solidFill>
                <a:schemeClr val="dk1"/>
              </a:solidFill>
              <a:effectLst/>
              <a:latin typeface="+mn-lt"/>
              <a:ea typeface="+mn-ea"/>
              <a:cs typeface="+mn-cs"/>
            </a:rPr>
            <a:t>　５か年の推移では</a:t>
          </a:r>
          <a:r>
            <a:rPr kumimoji="1" lang="ja-JP" altLang="en-US" sz="1100">
              <a:solidFill>
                <a:schemeClr val="dk1"/>
              </a:solidFill>
              <a:effectLst/>
              <a:latin typeface="+mn-lt"/>
              <a:ea typeface="+mn-ea"/>
              <a:cs typeface="+mn-cs"/>
            </a:rPr>
            <a:t>微減傾向であるものの、</a:t>
          </a:r>
          <a:r>
            <a:rPr kumimoji="1" lang="ja-JP" altLang="ja-JP" sz="1100">
              <a:solidFill>
                <a:schemeClr val="dk1"/>
              </a:solidFill>
              <a:effectLst/>
              <a:latin typeface="+mn-lt"/>
              <a:ea typeface="+mn-ea"/>
              <a:cs typeface="+mn-cs"/>
            </a:rPr>
            <a:t>今後は高齢者の増加に伴う給付費等の増額に伴い、特別会計への繰出金の増加が見込まれる。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6169</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4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38826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38826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6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51888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85833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41746</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4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112865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補助費等の経常収支比率については、類似団体平均よりは低い数値、全国平均との比較では同程度であるが、千葉県平均よりは高い数値となっている。</a:t>
          </a:r>
          <a:endParaRPr lang="ja-JP" altLang="ja-JP" sz="1400">
            <a:effectLst/>
          </a:endParaRPr>
        </a:p>
        <a:p>
          <a:r>
            <a:rPr kumimoji="1" lang="ja-JP" altLang="ja-JP" sz="1100">
              <a:solidFill>
                <a:schemeClr val="dk1"/>
              </a:solidFill>
              <a:effectLst/>
              <a:latin typeface="+mn-lt"/>
              <a:ea typeface="+mn-ea"/>
              <a:cs typeface="+mn-cs"/>
            </a:rPr>
            <a:t>　適正かつ効果的な運用を図るため、補助金等の公益性や必要性などを再評価し、定期的な見直しを図ることが必要となる。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12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本市の経常収支比率における公債費の比率は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前後の高い水準で推移している。地方債を財源に、義務教育施設の更新や公共施設の耐震化、長寿命化に取り組んできたものの、以前老朽化の進んでいる施設も多いことから、公共施設等総合管理計画をはじめ各個別施設計画に基づき、公共施設公共施設の統廃合を進めつつ、残存施設については、計画的に長寿命化を行うこと等により、起債額の抑制や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159004</xdr:rowOff>
    </xdr:from>
    <xdr:to>
      <xdr:col>15</xdr:col>
      <xdr:colOff>98425</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177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75</xdr:row>
      <xdr:rowOff>159004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926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108204</xdr:rowOff>
    </xdr:from>
    <xdr:to>
      <xdr:col>11</xdr:col>
      <xdr:colOff>60325</xdr:colOff>
      <xdr:row>76</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48531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公債費以外の経常収支比率については、類似団体平均と全国平均より高く、千葉県平均を下回っている状況である。</a:t>
          </a:r>
          <a:endParaRPr lang="ja-JP" altLang="ja-JP" sz="1050">
            <a:effectLst/>
          </a:endParaRPr>
        </a:p>
        <a:p>
          <a:r>
            <a:rPr kumimoji="1" lang="ja-JP" altLang="ja-JP" sz="1050">
              <a:solidFill>
                <a:schemeClr val="dk1"/>
              </a:solidFill>
              <a:effectLst/>
              <a:latin typeface="+mn-lt"/>
              <a:ea typeface="+mn-ea"/>
              <a:cs typeface="+mn-cs"/>
            </a:rPr>
            <a:t>　令和３年度数値については、新型コロナウイルスの影響による事業の縮減等により前年度比で減少して</a:t>
          </a:r>
          <a:r>
            <a:rPr kumimoji="1" lang="ja-JP" altLang="en-US" sz="1050">
              <a:solidFill>
                <a:schemeClr val="dk1"/>
              </a:solidFill>
              <a:effectLst/>
              <a:latin typeface="+mn-lt"/>
              <a:ea typeface="+mn-ea"/>
              <a:cs typeface="+mn-cs"/>
            </a:rPr>
            <a:t>いるものの</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令和２年度以前の４</a:t>
          </a:r>
          <a:r>
            <a:rPr kumimoji="1" lang="ja-JP" altLang="ja-JP" sz="1050">
              <a:solidFill>
                <a:schemeClr val="dk1"/>
              </a:solidFill>
              <a:effectLst/>
              <a:latin typeface="+mn-lt"/>
              <a:ea typeface="+mn-ea"/>
              <a:cs typeface="+mn-cs"/>
            </a:rPr>
            <a:t>か年の推移では</a:t>
          </a:r>
          <a:r>
            <a:rPr kumimoji="1" lang="ja-JP" altLang="en-US" sz="1050">
              <a:solidFill>
                <a:schemeClr val="dk1"/>
              </a:solidFill>
              <a:effectLst/>
              <a:latin typeface="+mn-lt"/>
              <a:ea typeface="+mn-ea"/>
              <a:cs typeface="+mn-cs"/>
            </a:rPr>
            <a:t>微増傾向</a:t>
          </a:r>
          <a:r>
            <a:rPr kumimoji="1" lang="ja-JP" altLang="ja-JP" sz="1050">
              <a:solidFill>
                <a:schemeClr val="dk1"/>
              </a:solidFill>
              <a:effectLst/>
              <a:latin typeface="+mn-lt"/>
              <a:ea typeface="+mn-ea"/>
              <a:cs typeface="+mn-cs"/>
            </a:rPr>
            <a:t>となっており、これは委託料の増等による物件費の増加等によるものであるので、今後も歳出削減や市税の確保等に努め、財政の健全化を図る。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81</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5554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887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117856</xdr:rowOff>
    </xdr:from>
    <xdr:to>
      <xdr:col>73</xdr:col>
      <xdr:colOff>180975</xdr:colOff>
      <xdr:row>81</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338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117856</xdr:rowOff>
    </xdr:from>
    <xdr:to>
      <xdr:col>69</xdr:col>
      <xdr:colOff>92075</xdr:colOff>
      <xdr:row>81</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338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163068</xdr:rowOff>
    </xdr:from>
    <xdr:to>
      <xdr:col>74</xdr:col>
      <xdr:colOff>31750</xdr:colOff>
      <xdr:row>81</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77995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135637</xdr:rowOff>
    </xdr:from>
    <xdr:to>
      <xdr:col>65</xdr:col>
      <xdr:colOff>53975</xdr:colOff>
      <xdr:row>81</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50564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82969</xdr:rowOff>
    </xdr:from>
    <xdr:to>
      <xdr:col>29</xdr:col>
      <xdr:colOff>127000</xdr:colOff>
      <xdr:row>15</xdr:row>
      <xdr:rowOff>156870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02344"/>
          <a:ext cx="647700" cy="73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82969</xdr:rowOff>
    </xdr:from>
    <xdr:to>
      <xdr:col>26</xdr:col>
      <xdr:colOff>50800</xdr:colOff>
      <xdr:row>15</xdr:row>
      <xdr:rowOff>87668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2344"/>
          <a:ext cx="698500" cy="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87668</xdr:rowOff>
    </xdr:from>
    <xdr:to>
      <xdr:col>22</xdr:col>
      <xdr:colOff>114300</xdr:colOff>
      <xdr:row>15</xdr:row>
      <xdr:rowOff>141656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7043"/>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141656</xdr:rowOff>
    </xdr:from>
    <xdr:to>
      <xdr:col>18</xdr:col>
      <xdr:colOff>177800</xdr:colOff>
      <xdr:row>15</xdr:row>
      <xdr:rowOff>145212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1031"/>
          <a:ext cx="6985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106070</xdr:rowOff>
    </xdr:from>
    <xdr:to>
      <xdr:col>29</xdr:col>
      <xdr:colOff>177800</xdr:colOff>
      <xdr:row>16</xdr:row>
      <xdr:rowOff>36220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122597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32169</xdr:rowOff>
    </xdr:from>
    <xdr:to>
      <xdr:col>26</xdr:col>
      <xdr:colOff>101600</xdr:colOff>
      <xdr:row>15</xdr:row>
      <xdr:rowOff>133769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143946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36868</xdr:rowOff>
    </xdr:from>
    <xdr:to>
      <xdr:col>22</xdr:col>
      <xdr:colOff>165100</xdr:colOff>
      <xdr:row>15</xdr:row>
      <xdr:rowOff>138468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148645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90856</xdr:rowOff>
    </xdr:from>
    <xdr:to>
      <xdr:col>19</xdr:col>
      <xdr:colOff>38100</xdr:colOff>
      <xdr:row>16</xdr:row>
      <xdr:rowOff>21006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94412</xdr:rowOff>
    </xdr:from>
    <xdr:to>
      <xdr:col>15</xdr:col>
      <xdr:colOff>101600</xdr:colOff>
      <xdr:row>16</xdr:row>
      <xdr:rowOff>24562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34739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330012</xdr:rowOff>
    </xdr:from>
    <xdr:to>
      <xdr:col>29</xdr:col>
      <xdr:colOff>127000</xdr:colOff>
      <xdr:row>37</xdr:row>
      <xdr:rowOff>336546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4712"/>
          <a:ext cx="6477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336546</xdr:rowOff>
    </xdr:from>
    <xdr:to>
      <xdr:col>26</xdr:col>
      <xdr:colOff>50800</xdr:colOff>
      <xdr:row>38</xdr:row>
      <xdr:rowOff>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1246"/>
          <a:ext cx="6985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314418</xdr:rowOff>
    </xdr:from>
    <xdr:to>
      <xdr:col>22</xdr:col>
      <xdr:colOff>114300</xdr:colOff>
      <xdr:row>38</xdr:row>
      <xdr:rowOff>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9118"/>
          <a:ext cx="698500" cy="2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314418</xdr:rowOff>
    </xdr:from>
    <xdr:to>
      <xdr:col>18</xdr:col>
      <xdr:colOff>177800</xdr:colOff>
      <xdr:row>37</xdr:row>
      <xdr:rowOff>325344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39118"/>
          <a:ext cx="698500" cy="1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279212</xdr:rowOff>
    </xdr:from>
    <xdr:to>
      <xdr:col>29</xdr:col>
      <xdr:colOff>177800</xdr:colOff>
      <xdr:row>38</xdr:row>
      <xdr:rowOff>37912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251289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285746</xdr:rowOff>
    </xdr:from>
    <xdr:to>
      <xdr:col>26</xdr:col>
      <xdr:colOff>101600</xdr:colOff>
      <xdr:row>38</xdr:row>
      <xdr:rowOff>44446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29223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6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292162</xdr:rowOff>
    </xdr:from>
    <xdr:to>
      <xdr:col>22</xdr:col>
      <xdr:colOff>165100</xdr:colOff>
      <xdr:row>38</xdr:row>
      <xdr:rowOff>50862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35639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263618</xdr:rowOff>
    </xdr:from>
    <xdr:to>
      <xdr:col>19</xdr:col>
      <xdr:colOff>38100</xdr:colOff>
      <xdr:row>38</xdr:row>
      <xdr:rowOff>22318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32495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274544</xdr:rowOff>
    </xdr:from>
    <xdr:to>
      <xdr:col>15</xdr:col>
      <xdr:colOff>101600</xdr:colOff>
      <xdr:row>38</xdr:row>
      <xdr:rowOff>33244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43421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67653</xdr:rowOff>
    </xdr:from>
    <xdr:to>
      <xdr:col>24</xdr:col>
      <xdr:colOff>63500</xdr:colOff>
      <xdr:row>35</xdr:row>
      <xdr:rowOff>89548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68403"/>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67653</xdr:rowOff>
    </xdr:from>
    <xdr:to>
      <xdr:col>19</xdr:col>
      <xdr:colOff>177800</xdr:colOff>
      <xdr:row>36</xdr:row>
      <xdr:rowOff>3480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8403"/>
          <a:ext cx="889000" cy="1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3480</xdr:rowOff>
    </xdr:from>
    <xdr:to>
      <xdr:col>15</xdr:col>
      <xdr:colOff>50800</xdr:colOff>
      <xdr:row>36</xdr:row>
      <xdr:rowOff>34646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5680"/>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33490</xdr:rowOff>
    </xdr:from>
    <xdr:to>
      <xdr:col>10</xdr:col>
      <xdr:colOff>114300</xdr:colOff>
      <xdr:row>36</xdr:row>
      <xdr:rowOff>34646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05690"/>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38748</xdr:rowOff>
    </xdr:from>
    <xdr:to>
      <xdr:col>24</xdr:col>
      <xdr:colOff>114300</xdr:colOff>
      <xdr:row>35</xdr:row>
      <xdr:rowOff>140348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61625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16853</xdr:rowOff>
    </xdr:from>
    <xdr:to>
      <xdr:col>20</xdr:col>
      <xdr:colOff>38100</xdr:colOff>
      <xdr:row>35</xdr:row>
      <xdr:rowOff>118453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134980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124130</xdr:rowOff>
    </xdr:from>
    <xdr:to>
      <xdr:col>15</xdr:col>
      <xdr:colOff>101600</xdr:colOff>
      <xdr:row>36</xdr:row>
      <xdr:rowOff>54280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70807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155296</xdr:rowOff>
    </xdr:from>
    <xdr:to>
      <xdr:col>10</xdr:col>
      <xdr:colOff>165100</xdr:colOff>
      <xdr:row>36</xdr:row>
      <xdr:rowOff>85446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101973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154140</xdr:rowOff>
    </xdr:from>
    <xdr:to>
      <xdr:col>6</xdr:col>
      <xdr:colOff>38100</xdr:colOff>
      <xdr:row>36</xdr:row>
      <xdr:rowOff>84290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100817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3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145783</xdr:rowOff>
    </xdr:from>
    <xdr:to>
      <xdr:col>24</xdr:col>
      <xdr:colOff>63500</xdr:colOff>
      <xdr:row>57</xdr:row>
      <xdr:rowOff>146603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18433"/>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136964</xdr:rowOff>
    </xdr:from>
    <xdr:to>
      <xdr:col>19</xdr:col>
      <xdr:colOff>177800</xdr:colOff>
      <xdr:row>57</xdr:row>
      <xdr:rowOff>145783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09614"/>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136964</xdr:rowOff>
    </xdr:from>
    <xdr:to>
      <xdr:col>15</xdr:col>
      <xdr:colOff>50800</xdr:colOff>
      <xdr:row>57</xdr:row>
      <xdr:rowOff>161206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09614"/>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161206</xdr:rowOff>
    </xdr:from>
    <xdr:to>
      <xdr:col>10</xdr:col>
      <xdr:colOff>114300</xdr:colOff>
      <xdr:row>57</xdr:row>
      <xdr:rowOff>164631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33856"/>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95803</xdr:rowOff>
    </xdr:from>
    <xdr:to>
      <xdr:col>24</xdr:col>
      <xdr:colOff>114300</xdr:colOff>
      <xdr:row>58</xdr:row>
      <xdr:rowOff>25953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94983</xdr:rowOff>
    </xdr:from>
    <xdr:to>
      <xdr:col>20</xdr:col>
      <xdr:colOff>38100</xdr:colOff>
      <xdr:row>58</xdr:row>
      <xdr:rowOff>25133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16260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86164</xdr:rowOff>
    </xdr:from>
    <xdr:to>
      <xdr:col>15</xdr:col>
      <xdr:colOff>101600</xdr:colOff>
      <xdr:row>58</xdr:row>
      <xdr:rowOff>16314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7441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110406</xdr:rowOff>
    </xdr:from>
    <xdr:to>
      <xdr:col>10</xdr:col>
      <xdr:colOff>165100</xdr:colOff>
      <xdr:row>58</xdr:row>
      <xdr:rowOff>40556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31683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113831</xdr:rowOff>
    </xdr:from>
    <xdr:to>
      <xdr:col>6</xdr:col>
      <xdr:colOff>38100</xdr:colOff>
      <xdr:row>58</xdr:row>
      <xdr:rowOff>43981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35108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3814</xdr:rowOff>
    </xdr:from>
    <xdr:to>
      <xdr:col>24</xdr:col>
      <xdr:colOff>63500</xdr:colOff>
      <xdr:row>79</xdr:row>
      <xdr:rowOff>15587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8364"/>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168177</xdr:rowOff>
    </xdr:from>
    <xdr:to>
      <xdr:col>19</xdr:col>
      <xdr:colOff>177800</xdr:colOff>
      <xdr:row>79</xdr:row>
      <xdr:rowOff>3814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127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168177</xdr:rowOff>
    </xdr:from>
    <xdr:to>
      <xdr:col>15</xdr:col>
      <xdr:colOff>50800</xdr:colOff>
      <xdr:row>79</xdr:row>
      <xdr:rowOff>23408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1277"/>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23408</xdr:rowOff>
    </xdr:from>
    <xdr:to>
      <xdr:col>10</xdr:col>
      <xdr:colOff>114300</xdr:colOff>
      <xdr:row>79</xdr:row>
      <xdr:rowOff>37353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79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136237</xdr:rowOff>
    </xdr:from>
    <xdr:to>
      <xdr:col>24</xdr:col>
      <xdr:colOff>114300</xdr:colOff>
      <xdr:row>79</xdr:row>
      <xdr:rowOff>66387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51164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124464</xdr:rowOff>
    </xdr:from>
    <xdr:to>
      <xdr:col>20</xdr:col>
      <xdr:colOff>38100</xdr:colOff>
      <xdr:row>79</xdr:row>
      <xdr:rowOff>54614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45741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117377</xdr:rowOff>
    </xdr:from>
    <xdr:to>
      <xdr:col>15</xdr:col>
      <xdr:colOff>101600</xdr:colOff>
      <xdr:row>79</xdr:row>
      <xdr:rowOff>47527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38654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144058</xdr:rowOff>
    </xdr:from>
    <xdr:to>
      <xdr:col>10</xdr:col>
      <xdr:colOff>165100</xdr:colOff>
      <xdr:row>79</xdr:row>
      <xdr:rowOff>74208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65335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158003</xdr:rowOff>
    </xdr:from>
    <xdr:to>
      <xdr:col>6</xdr:col>
      <xdr:colOff>38100</xdr:colOff>
      <xdr:row>79</xdr:row>
      <xdr:rowOff>88153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79280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21743</xdr:rowOff>
    </xdr:from>
    <xdr:to>
      <xdr:col>24</xdr:col>
      <xdr:colOff>63500</xdr:colOff>
      <xdr:row>98</xdr:row>
      <xdr:rowOff>4071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52393"/>
          <a:ext cx="838200" cy="1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4071</xdr:rowOff>
    </xdr:from>
    <xdr:to>
      <xdr:col>19</xdr:col>
      <xdr:colOff>177800</xdr:colOff>
      <xdr:row>98</xdr:row>
      <xdr:rowOff>30910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06171"/>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30910</xdr:rowOff>
    </xdr:from>
    <xdr:to>
      <xdr:col>15</xdr:col>
      <xdr:colOff>50800</xdr:colOff>
      <xdr:row>98</xdr:row>
      <xdr:rowOff>47467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3301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36502</xdr:rowOff>
    </xdr:from>
    <xdr:to>
      <xdr:col>10</xdr:col>
      <xdr:colOff>114300</xdr:colOff>
      <xdr:row>98</xdr:row>
      <xdr:rowOff>47467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8602"/>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142393</xdr:rowOff>
    </xdr:from>
    <xdr:to>
      <xdr:col>24</xdr:col>
      <xdr:colOff>114300</xdr:colOff>
      <xdr:row>97</xdr:row>
      <xdr:rowOff>72543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120820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124721</xdr:rowOff>
    </xdr:from>
    <xdr:to>
      <xdr:col>20</xdr:col>
      <xdr:colOff>38100</xdr:colOff>
      <xdr:row>98</xdr:row>
      <xdr:rowOff>54871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45998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4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151560</xdr:rowOff>
    </xdr:from>
    <xdr:to>
      <xdr:col>15</xdr:col>
      <xdr:colOff>101600</xdr:colOff>
      <xdr:row>98</xdr:row>
      <xdr:rowOff>81710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72837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168117</xdr:rowOff>
    </xdr:from>
    <xdr:to>
      <xdr:col>10</xdr:col>
      <xdr:colOff>165100</xdr:colOff>
      <xdr:row>98</xdr:row>
      <xdr:rowOff>98267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89394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157152</xdr:rowOff>
    </xdr:from>
    <xdr:to>
      <xdr:col>6</xdr:col>
      <xdr:colOff>38100</xdr:colOff>
      <xdr:row>98</xdr:row>
      <xdr:rowOff>87302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78429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73094</xdr:rowOff>
    </xdr:from>
    <xdr:to>
      <xdr:col>55</xdr:col>
      <xdr:colOff>0</xdr:colOff>
      <xdr:row>37</xdr:row>
      <xdr:rowOff>129512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73844"/>
          <a:ext cx="838200" cy="39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73094</xdr:rowOff>
    </xdr:from>
    <xdr:to>
      <xdr:col>50</xdr:col>
      <xdr:colOff>114300</xdr:colOff>
      <xdr:row>38</xdr:row>
      <xdr:rowOff>9650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73844"/>
          <a:ext cx="889000" cy="45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9650</xdr:rowOff>
    </xdr:from>
    <xdr:to>
      <xdr:col>45</xdr:col>
      <xdr:colOff>177800</xdr:colOff>
      <xdr:row>38</xdr:row>
      <xdr:rowOff>15578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4750"/>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15578</xdr:rowOff>
    </xdr:from>
    <xdr:to>
      <xdr:col>41</xdr:col>
      <xdr:colOff>50800</xdr:colOff>
      <xdr:row>38</xdr:row>
      <xdr:rowOff>24512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0678"/>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78712</xdr:rowOff>
    </xdr:from>
    <xdr:to>
      <xdr:col>55</xdr:col>
      <xdr:colOff>50800</xdr:colOff>
      <xdr:row>38</xdr:row>
      <xdr:rowOff>8862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165089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22294</xdr:rowOff>
    </xdr:from>
    <xdr:to>
      <xdr:col>50</xdr:col>
      <xdr:colOff>165100</xdr:colOff>
      <xdr:row>35</xdr:row>
      <xdr:rowOff>123894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115021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130299</xdr:rowOff>
    </xdr:from>
    <xdr:to>
      <xdr:col>46</xdr:col>
      <xdr:colOff>38100</xdr:colOff>
      <xdr:row>38</xdr:row>
      <xdr:rowOff>60449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51577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136228</xdr:rowOff>
    </xdr:from>
    <xdr:to>
      <xdr:col>41</xdr:col>
      <xdr:colOff>101600</xdr:colOff>
      <xdr:row>38</xdr:row>
      <xdr:rowOff>66377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9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57505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145162</xdr:rowOff>
    </xdr:from>
    <xdr:to>
      <xdr:col>36</xdr:col>
      <xdr:colOff>165100</xdr:colOff>
      <xdr:row>38</xdr:row>
      <xdr:rowOff>75312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66439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158875</xdr:rowOff>
    </xdr:from>
    <xdr:to>
      <xdr:col>55</xdr:col>
      <xdr:colOff>0</xdr:colOff>
      <xdr:row>57</xdr:row>
      <xdr:rowOff>104880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60075"/>
          <a:ext cx="838200" cy="1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81421</xdr:rowOff>
    </xdr:from>
    <xdr:to>
      <xdr:col>50</xdr:col>
      <xdr:colOff>114300</xdr:colOff>
      <xdr:row>57</xdr:row>
      <xdr:rowOff>104880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4071"/>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78270</xdr:rowOff>
    </xdr:from>
    <xdr:to>
      <xdr:col>45</xdr:col>
      <xdr:colOff>177800</xdr:colOff>
      <xdr:row>57</xdr:row>
      <xdr:rowOff>81421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0920"/>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66685</xdr:rowOff>
    </xdr:from>
    <xdr:to>
      <xdr:col>41</xdr:col>
      <xdr:colOff>50800</xdr:colOff>
      <xdr:row>57</xdr:row>
      <xdr:rowOff>78270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39335"/>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108075</xdr:rowOff>
    </xdr:from>
    <xdr:to>
      <xdr:col>55</xdr:col>
      <xdr:colOff>50800</xdr:colOff>
      <xdr:row>57</xdr:row>
      <xdr:rowOff>38225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86502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54080</xdr:rowOff>
    </xdr:from>
    <xdr:to>
      <xdr:col>50</xdr:col>
      <xdr:colOff>165100</xdr:colOff>
      <xdr:row>57</xdr:row>
      <xdr:rowOff>155680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146807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1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30621</xdr:rowOff>
    </xdr:from>
    <xdr:to>
      <xdr:col>46</xdr:col>
      <xdr:colOff>38100</xdr:colOff>
      <xdr:row>57</xdr:row>
      <xdr:rowOff>132221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123348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27470</xdr:rowOff>
    </xdr:from>
    <xdr:to>
      <xdr:col>41</xdr:col>
      <xdr:colOff>101600</xdr:colOff>
      <xdr:row>57</xdr:row>
      <xdr:rowOff>129070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120197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15885</xdr:rowOff>
    </xdr:from>
    <xdr:to>
      <xdr:col>36</xdr:col>
      <xdr:colOff>165100</xdr:colOff>
      <xdr:row>57</xdr:row>
      <xdr:rowOff>117485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108612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6083</xdr:rowOff>
    </xdr:from>
    <xdr:to>
      <xdr:col>55</xdr:col>
      <xdr:colOff>0</xdr:colOff>
      <xdr:row>77</xdr:row>
      <xdr:rowOff>166012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07733"/>
          <a:ext cx="8382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166012</xdr:rowOff>
    </xdr:from>
    <xdr:to>
      <xdr:col>50</xdr:col>
      <xdr:colOff>114300</xdr:colOff>
      <xdr:row>78</xdr:row>
      <xdr:rowOff>1197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7662"/>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154479</xdr:rowOff>
    </xdr:from>
    <xdr:to>
      <xdr:col>45</xdr:col>
      <xdr:colOff>177800</xdr:colOff>
      <xdr:row>78</xdr:row>
      <xdr:rowOff>1197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56129"/>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138677</xdr:rowOff>
    </xdr:from>
    <xdr:to>
      <xdr:col>41</xdr:col>
      <xdr:colOff>50800</xdr:colOff>
      <xdr:row>77</xdr:row>
      <xdr:rowOff>154479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0327"/>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126733</xdr:rowOff>
    </xdr:from>
    <xdr:to>
      <xdr:col>55</xdr:col>
      <xdr:colOff>50800</xdr:colOff>
      <xdr:row>77</xdr:row>
      <xdr:rowOff>56883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149610</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115212</xdr:rowOff>
    </xdr:from>
    <xdr:to>
      <xdr:col>50</xdr:col>
      <xdr:colOff>165100</xdr:colOff>
      <xdr:row>78</xdr:row>
      <xdr:rowOff>45362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36489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121847</xdr:rowOff>
    </xdr:from>
    <xdr:to>
      <xdr:col>46</xdr:col>
      <xdr:colOff>38100</xdr:colOff>
      <xdr:row>78</xdr:row>
      <xdr:rowOff>51997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43124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1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103679</xdr:rowOff>
    </xdr:from>
    <xdr:to>
      <xdr:col>41</xdr:col>
      <xdr:colOff>101600</xdr:colOff>
      <xdr:row>78</xdr:row>
      <xdr:rowOff>33829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24956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87877</xdr:rowOff>
    </xdr:from>
    <xdr:to>
      <xdr:col>36</xdr:col>
      <xdr:colOff>165100</xdr:colOff>
      <xdr:row>78</xdr:row>
      <xdr:rowOff>18027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155834</xdr:rowOff>
    </xdr:from>
    <xdr:to>
      <xdr:col>55</xdr:col>
      <xdr:colOff>0</xdr:colOff>
      <xdr:row>97</xdr:row>
      <xdr:rowOff>170428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86484"/>
          <a:ext cx="8382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125847</xdr:rowOff>
    </xdr:from>
    <xdr:to>
      <xdr:col>50</xdr:col>
      <xdr:colOff>114300</xdr:colOff>
      <xdr:row>97</xdr:row>
      <xdr:rowOff>155834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56497"/>
          <a:ext cx="889000" cy="2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125847</xdr:rowOff>
    </xdr:from>
    <xdr:to>
      <xdr:col>45</xdr:col>
      <xdr:colOff>177800</xdr:colOff>
      <xdr:row>98</xdr:row>
      <xdr:rowOff>51324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56497"/>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14669</xdr:rowOff>
    </xdr:from>
    <xdr:to>
      <xdr:col>41</xdr:col>
      <xdr:colOff>50800</xdr:colOff>
      <xdr:row>98</xdr:row>
      <xdr:rowOff>51324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16769"/>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119628</xdr:rowOff>
    </xdr:from>
    <xdr:to>
      <xdr:col>55</xdr:col>
      <xdr:colOff>50800</xdr:colOff>
      <xdr:row>98</xdr:row>
      <xdr:rowOff>49778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34555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105034</xdr:rowOff>
    </xdr:from>
    <xdr:to>
      <xdr:col>50</xdr:col>
      <xdr:colOff>165100</xdr:colOff>
      <xdr:row>98</xdr:row>
      <xdr:rowOff>35184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3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26311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2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75047</xdr:rowOff>
    </xdr:from>
    <xdr:to>
      <xdr:col>46</xdr:col>
      <xdr:colOff>38100</xdr:colOff>
      <xdr:row>98</xdr:row>
      <xdr:rowOff>5197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167774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xdr:rowOff>
    </xdr:from>
    <xdr:to>
      <xdr:col>41</xdr:col>
      <xdr:colOff>101600</xdr:colOff>
      <xdr:row>98</xdr:row>
      <xdr:rowOff>102124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93251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135319</xdr:rowOff>
    </xdr:from>
    <xdr:to>
      <xdr:col>36</xdr:col>
      <xdr:colOff>165100</xdr:colOff>
      <xdr:row>98</xdr:row>
      <xdr:rowOff>65469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56596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144838</xdr:rowOff>
    </xdr:from>
    <xdr:to>
      <xdr:col>85</xdr:col>
      <xdr:colOff>127000</xdr:colOff>
      <xdr:row>38</xdr:row>
      <xdr:rowOff>22577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88488"/>
          <a:ext cx="838200" cy="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144838</xdr:rowOff>
    </xdr:from>
    <xdr:to>
      <xdr:col>81</xdr:col>
      <xdr:colOff>50800</xdr:colOff>
      <xdr:row>38</xdr:row>
      <xdr:rowOff>12090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8848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9164</xdr:rowOff>
    </xdr:from>
    <xdr:to>
      <xdr:col>76</xdr:col>
      <xdr:colOff>114300</xdr:colOff>
      <xdr:row>38</xdr:row>
      <xdr:rowOff>12090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2426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9164</xdr:rowOff>
    </xdr:from>
    <xdr:to>
      <xdr:col>71</xdr:col>
      <xdr:colOff>177800</xdr:colOff>
      <xdr:row>38</xdr:row>
      <xdr:rowOff>17073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24264"/>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143227</xdr:rowOff>
    </xdr:from>
    <xdr:to>
      <xdr:col>85</xdr:col>
      <xdr:colOff>177800</xdr:colOff>
      <xdr:row>38</xdr:row>
      <xdr:rowOff>73377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94038</xdr:rowOff>
    </xdr:from>
    <xdr:to>
      <xdr:col>81</xdr:col>
      <xdr:colOff>101600</xdr:colOff>
      <xdr:row>38</xdr:row>
      <xdr:rowOff>24188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3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132740</xdr:rowOff>
    </xdr:from>
    <xdr:to>
      <xdr:col>76</xdr:col>
      <xdr:colOff>165100</xdr:colOff>
      <xdr:row>38</xdr:row>
      <xdr:rowOff>62889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54017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129814</xdr:rowOff>
    </xdr:from>
    <xdr:to>
      <xdr:col>72</xdr:col>
      <xdr:colOff>38100</xdr:colOff>
      <xdr:row>38</xdr:row>
      <xdr:rowOff>59964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51091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6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137723</xdr:rowOff>
    </xdr:from>
    <xdr:to>
      <xdr:col>67</xdr:col>
      <xdr:colOff>101600</xdr:colOff>
      <xdr:row>38</xdr:row>
      <xdr:rowOff>67873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59000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68735</xdr:rowOff>
    </xdr:from>
    <xdr:to>
      <xdr:col>85</xdr:col>
      <xdr:colOff>127000</xdr:colOff>
      <xdr:row>78</xdr:row>
      <xdr:rowOff>71963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41835"/>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71963</xdr:rowOff>
    </xdr:from>
    <xdr:to>
      <xdr:col>81</xdr:col>
      <xdr:colOff>50800</xdr:colOff>
      <xdr:row>78</xdr:row>
      <xdr:rowOff>79392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4506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79392</xdr:rowOff>
    </xdr:from>
    <xdr:to>
      <xdr:col>76</xdr:col>
      <xdr:colOff>114300</xdr:colOff>
      <xdr:row>78</xdr:row>
      <xdr:rowOff>88709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52492"/>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88709</xdr:rowOff>
    </xdr:from>
    <xdr:to>
      <xdr:col>71</xdr:col>
      <xdr:colOff>177800</xdr:colOff>
      <xdr:row>78</xdr:row>
      <xdr:rowOff>104921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61809"/>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17935</xdr:rowOff>
    </xdr:from>
    <xdr:to>
      <xdr:col>85</xdr:col>
      <xdr:colOff>177800</xdr:colOff>
      <xdr:row>78</xdr:row>
      <xdr:rowOff>119535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21163</xdr:rowOff>
    </xdr:from>
    <xdr:to>
      <xdr:col>81</xdr:col>
      <xdr:colOff>101600</xdr:colOff>
      <xdr:row>78</xdr:row>
      <xdr:rowOff>122763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113890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28592</xdr:rowOff>
    </xdr:from>
    <xdr:to>
      <xdr:col>76</xdr:col>
      <xdr:colOff>165100</xdr:colOff>
      <xdr:row>78</xdr:row>
      <xdr:rowOff>130192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121319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37909</xdr:rowOff>
    </xdr:from>
    <xdr:to>
      <xdr:col>72</xdr:col>
      <xdr:colOff>38100</xdr:colOff>
      <xdr:row>78</xdr:row>
      <xdr:rowOff>139509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130636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54121</xdr:rowOff>
    </xdr:from>
    <xdr:to>
      <xdr:col>67</xdr:col>
      <xdr:colOff>101600</xdr:colOff>
      <xdr:row>78</xdr:row>
      <xdr:rowOff>155721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146848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72011</xdr:rowOff>
    </xdr:from>
    <xdr:to>
      <xdr:col>85</xdr:col>
      <xdr:colOff>127000</xdr:colOff>
      <xdr:row>98</xdr:row>
      <xdr:rowOff>91689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4111"/>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91689</xdr:rowOff>
    </xdr:from>
    <xdr:to>
      <xdr:col>81</xdr:col>
      <xdr:colOff>50800</xdr:colOff>
      <xdr:row>98</xdr:row>
      <xdr:rowOff>95523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93789"/>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95523</xdr:rowOff>
    </xdr:from>
    <xdr:to>
      <xdr:col>76</xdr:col>
      <xdr:colOff>114300</xdr:colOff>
      <xdr:row>98</xdr:row>
      <xdr:rowOff>113133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762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103787</xdr:rowOff>
    </xdr:from>
    <xdr:to>
      <xdr:col>71</xdr:col>
      <xdr:colOff>177800</xdr:colOff>
      <xdr:row>98</xdr:row>
      <xdr:rowOff>113133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05887"/>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21211</xdr:rowOff>
    </xdr:from>
    <xdr:to>
      <xdr:col>85</xdr:col>
      <xdr:colOff>177800</xdr:colOff>
      <xdr:row>98</xdr:row>
      <xdr:rowOff>122811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40889</xdr:rowOff>
    </xdr:from>
    <xdr:to>
      <xdr:col>81</xdr:col>
      <xdr:colOff>101600</xdr:colOff>
      <xdr:row>98</xdr:row>
      <xdr:rowOff>142489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133616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44723</xdr:rowOff>
    </xdr:from>
    <xdr:to>
      <xdr:col>76</xdr:col>
      <xdr:colOff>165100</xdr:colOff>
      <xdr:row>98</xdr:row>
      <xdr:rowOff>146323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137450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62333</xdr:rowOff>
    </xdr:from>
    <xdr:to>
      <xdr:col>72</xdr:col>
      <xdr:colOff>38100</xdr:colOff>
      <xdr:row>98</xdr:row>
      <xdr:rowOff>163933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155060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52987</xdr:rowOff>
    </xdr:from>
    <xdr:to>
      <xdr:col>67</xdr:col>
      <xdr:colOff>101600</xdr:colOff>
      <xdr:row>98</xdr:row>
      <xdr:rowOff>154587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145714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20904</xdr:rowOff>
    </xdr:from>
    <xdr:to>
      <xdr:col>116</xdr:col>
      <xdr:colOff>63500</xdr:colOff>
      <xdr:row>38</xdr:row>
      <xdr:rowOff>106934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021654"/>
          <a:ext cx="838200" cy="6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20904</xdr:rowOff>
    </xdr:from>
    <xdr:to>
      <xdr:col>111</xdr:col>
      <xdr:colOff>177800</xdr:colOff>
      <xdr:row>38</xdr:row>
      <xdr:rowOff>84379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021654"/>
          <a:ext cx="889000" cy="5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19647</xdr:rowOff>
    </xdr:from>
    <xdr:to>
      <xdr:col>107</xdr:col>
      <xdr:colOff>50800</xdr:colOff>
      <xdr:row>38</xdr:row>
      <xdr:rowOff>84379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34747"/>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19647</xdr:rowOff>
    </xdr:from>
    <xdr:to>
      <xdr:col>102</xdr:col>
      <xdr:colOff>114300</xdr:colOff>
      <xdr:row>38</xdr:row>
      <xdr:rowOff>43764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34747"/>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56134</xdr:rowOff>
    </xdr:from>
    <xdr:to>
      <xdr:col>116</xdr:col>
      <xdr:colOff>114300</xdr:colOff>
      <xdr:row>38</xdr:row>
      <xdr:rowOff>157734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141554</xdr:rowOff>
    </xdr:from>
    <xdr:to>
      <xdr:col>112</xdr:col>
      <xdr:colOff>38100</xdr:colOff>
      <xdr:row>35</xdr:row>
      <xdr:rowOff>71704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9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88231</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7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33579</xdr:rowOff>
    </xdr:from>
    <xdr:to>
      <xdr:col>107</xdr:col>
      <xdr:colOff>101600</xdr:colOff>
      <xdr:row>38</xdr:row>
      <xdr:rowOff>135179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151706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140297</xdr:rowOff>
    </xdr:from>
    <xdr:to>
      <xdr:col>102</xdr:col>
      <xdr:colOff>165100</xdr:colOff>
      <xdr:row>38</xdr:row>
      <xdr:rowOff>70447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86974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164414</xdr:rowOff>
    </xdr:from>
    <xdr:to>
      <xdr:col>98</xdr:col>
      <xdr:colOff>38100</xdr:colOff>
      <xdr:row>38</xdr:row>
      <xdr:rowOff>94564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111091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157721</xdr:rowOff>
    </xdr:from>
    <xdr:to>
      <xdr:col>116</xdr:col>
      <xdr:colOff>63500</xdr:colOff>
      <xdr:row>58</xdr:row>
      <xdr:rowOff>159703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01821"/>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159703</xdr:rowOff>
    </xdr:from>
    <xdr:to>
      <xdr:col>111</xdr:col>
      <xdr:colOff>177800</xdr:colOff>
      <xdr:row>58</xdr:row>
      <xdr:rowOff>160655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0380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152997</xdr:rowOff>
    </xdr:from>
    <xdr:to>
      <xdr:col>107</xdr:col>
      <xdr:colOff>50800</xdr:colOff>
      <xdr:row>58</xdr:row>
      <xdr:rowOff>160655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9709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152997</xdr:rowOff>
    </xdr:from>
    <xdr:to>
      <xdr:col>102</xdr:col>
      <xdr:colOff>114300</xdr:colOff>
      <xdr:row>58</xdr:row>
      <xdr:rowOff>160998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970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106921</xdr:rowOff>
    </xdr:from>
    <xdr:to>
      <xdr:col>116</xdr:col>
      <xdr:colOff>114300</xdr:colOff>
      <xdr:row>59</xdr:row>
      <xdr:rowOff>37071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108903</xdr:rowOff>
    </xdr:from>
    <xdr:to>
      <xdr:col>112</xdr:col>
      <xdr:colOff>38100</xdr:colOff>
      <xdr:row>59</xdr:row>
      <xdr:rowOff>39053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30180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109855</xdr:rowOff>
    </xdr:from>
    <xdr:to>
      <xdr:col>107</xdr:col>
      <xdr:colOff>101600</xdr:colOff>
      <xdr:row>59</xdr:row>
      <xdr:rowOff>40005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31132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102197</xdr:rowOff>
    </xdr:from>
    <xdr:to>
      <xdr:col>102</xdr:col>
      <xdr:colOff>165100</xdr:colOff>
      <xdr:row>59</xdr:row>
      <xdr:rowOff>32347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23474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3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110198</xdr:rowOff>
    </xdr:from>
    <xdr:to>
      <xdr:col>98</xdr:col>
      <xdr:colOff>38100</xdr:colOff>
      <xdr:row>59</xdr:row>
      <xdr:rowOff>40348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31475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4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84102</xdr:rowOff>
    </xdr:from>
    <xdr:to>
      <xdr:col>116</xdr:col>
      <xdr:colOff>63500</xdr:colOff>
      <xdr:row>76</xdr:row>
      <xdr:rowOff>118751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14302"/>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118751</xdr:rowOff>
    </xdr:from>
    <xdr:to>
      <xdr:col>111</xdr:col>
      <xdr:colOff>177800</xdr:colOff>
      <xdr:row>76</xdr:row>
      <xdr:rowOff>131797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48951"/>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131797</xdr:rowOff>
    </xdr:from>
    <xdr:to>
      <xdr:col>107</xdr:col>
      <xdr:colOff>50800</xdr:colOff>
      <xdr:row>77</xdr:row>
      <xdr:rowOff>8190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61997"/>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3601</xdr:rowOff>
    </xdr:from>
    <xdr:to>
      <xdr:col>102</xdr:col>
      <xdr:colOff>114300</xdr:colOff>
      <xdr:row>77</xdr:row>
      <xdr:rowOff>8190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05251"/>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33302</xdr:rowOff>
    </xdr:from>
    <xdr:to>
      <xdr:col>116</xdr:col>
      <xdr:colOff>114300</xdr:colOff>
      <xdr:row>76</xdr:row>
      <xdr:rowOff>134902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11729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4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67951</xdr:rowOff>
    </xdr:from>
    <xdr:to>
      <xdr:col>112</xdr:col>
      <xdr:colOff>38100</xdr:colOff>
      <xdr:row>76</xdr:row>
      <xdr:rowOff>169551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160678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80997</xdr:rowOff>
    </xdr:from>
    <xdr:to>
      <xdr:col>107</xdr:col>
      <xdr:colOff>101600</xdr:colOff>
      <xdr:row>77</xdr:row>
      <xdr:rowOff>11147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128840</xdr:rowOff>
    </xdr:from>
    <xdr:to>
      <xdr:col>102</xdr:col>
      <xdr:colOff>165100</xdr:colOff>
      <xdr:row>77</xdr:row>
      <xdr:rowOff>58990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50117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124251</xdr:rowOff>
    </xdr:from>
    <xdr:to>
      <xdr:col>98</xdr:col>
      <xdr:colOff>38100</xdr:colOff>
      <xdr:row>77</xdr:row>
      <xdr:rowOff>54401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45528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歳出決算総額の住民一人当たりのコストは</a:t>
          </a:r>
          <a:r>
            <a:rPr kumimoji="1" lang="en-US" altLang="ja-JP" sz="1100">
              <a:solidFill>
                <a:schemeClr val="dk1"/>
              </a:solidFill>
              <a:effectLst/>
              <a:latin typeface="+mn-lt"/>
              <a:ea typeface="+mn-ea"/>
              <a:cs typeface="+mn-cs"/>
            </a:rPr>
            <a:t>574,143</a:t>
          </a:r>
          <a:r>
            <a:rPr kumimoji="1" lang="ja-JP" altLang="ja-JP" sz="1100">
              <a:solidFill>
                <a:schemeClr val="dk1"/>
              </a:solidFill>
              <a:effectLst/>
              <a:latin typeface="+mn-lt"/>
              <a:ea typeface="+mn-ea"/>
              <a:cs typeface="+mn-cs"/>
            </a:rPr>
            <a:t>円であり、前年度の</a:t>
          </a:r>
          <a:r>
            <a:rPr kumimoji="1" lang="en-US" altLang="ja-JP" sz="1100">
              <a:solidFill>
                <a:schemeClr val="dk1"/>
              </a:solidFill>
              <a:effectLst/>
              <a:latin typeface="+mn-lt"/>
              <a:ea typeface="+mn-ea"/>
              <a:cs typeface="+mn-cs"/>
            </a:rPr>
            <a:t>648,428</a:t>
          </a:r>
          <a:r>
            <a:rPr kumimoji="1" lang="ja-JP" altLang="ja-JP" sz="1100">
              <a:solidFill>
                <a:schemeClr val="dk1"/>
              </a:solidFill>
              <a:effectLst/>
              <a:latin typeface="+mn-lt"/>
              <a:ea typeface="+mn-ea"/>
              <a:cs typeface="+mn-cs"/>
            </a:rPr>
            <a:t>円と比較し、</a:t>
          </a:r>
          <a:r>
            <a:rPr kumimoji="1" lang="en-US" altLang="ja-JP" sz="1100">
              <a:solidFill>
                <a:schemeClr val="dk1"/>
              </a:solidFill>
              <a:effectLst/>
              <a:latin typeface="+mn-lt"/>
              <a:ea typeface="+mn-ea"/>
              <a:cs typeface="+mn-cs"/>
            </a:rPr>
            <a:t>73,285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となった。主な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要因として、新型コロナ関連給付金・補助金等</a:t>
          </a:r>
          <a:r>
            <a:rPr kumimoji="1" lang="ja-JP" altLang="en-US" sz="1100">
              <a:solidFill>
                <a:schemeClr val="dk1"/>
              </a:solidFill>
              <a:effectLst/>
              <a:latin typeface="+mn-lt"/>
              <a:ea typeface="+mn-ea"/>
              <a:cs typeface="+mn-cs"/>
            </a:rPr>
            <a:t>の規模の縮小</a:t>
          </a:r>
          <a:r>
            <a:rPr kumimoji="1" lang="ja-JP" altLang="ja-JP" sz="1100">
              <a:solidFill>
                <a:schemeClr val="dk1"/>
              </a:solidFill>
              <a:effectLst/>
              <a:latin typeface="+mn-lt"/>
              <a:ea typeface="+mn-ea"/>
              <a:cs typeface="+mn-cs"/>
            </a:rPr>
            <a:t>による補助費等の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、令和元年台風第</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号等により被災した施設等の修繕</a:t>
          </a:r>
          <a:r>
            <a:rPr kumimoji="1" lang="ja-JP" altLang="en-US" sz="1100">
              <a:solidFill>
                <a:schemeClr val="dk1"/>
              </a:solidFill>
              <a:effectLst/>
              <a:latin typeface="+mn-lt"/>
              <a:ea typeface="+mn-ea"/>
              <a:cs typeface="+mn-cs"/>
            </a:rPr>
            <a:t>が令和２年度中に概ね完了したことによる</a:t>
          </a:r>
          <a:r>
            <a:rPr kumimoji="1" lang="ja-JP" altLang="ja-JP" sz="1100">
              <a:solidFill>
                <a:schemeClr val="dk1"/>
              </a:solidFill>
              <a:effectLst/>
              <a:latin typeface="+mn-lt"/>
              <a:ea typeface="+mn-ea"/>
              <a:cs typeface="+mn-cs"/>
            </a:rPr>
            <a:t>災害復旧事業費の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、病院建設に係る投資及び出資金の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などがあげられる。類似団体平均との比較において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、普通建設事業費（新規整備分）以外</a:t>
          </a:r>
          <a:r>
            <a:rPr kumimoji="1" lang="ja-JP" altLang="ja-JP" sz="1100">
              <a:solidFill>
                <a:schemeClr val="dk1"/>
              </a:solidFill>
              <a:effectLst/>
              <a:latin typeface="+mn-lt"/>
              <a:ea typeface="+mn-ea"/>
              <a:cs typeface="+mn-cs"/>
            </a:rPr>
            <a:t>の数値については全て下回っている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人件費については、住民一人当たり</a:t>
          </a:r>
          <a:r>
            <a:rPr kumimoji="1" lang="en-US" altLang="ja-JP" sz="1100">
              <a:solidFill>
                <a:schemeClr val="dk1"/>
              </a:solidFill>
              <a:effectLst/>
              <a:latin typeface="+mn-lt"/>
              <a:ea typeface="+mn-ea"/>
              <a:cs typeface="+mn-cs"/>
            </a:rPr>
            <a:t>110,449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円程度上回っており、全国平均、千葉県平均と比較しても約</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円と大きく上回っている状況となっている。この要因として、職員数が多いことが挙げられ、ごみ焼却施設、し尿処理施設等の清掃関連施設を市直営で運営していることに起因する。今後は施設の統廃合、直営施設の民営化などの取組を進め、人件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31,842
31,278
191.14
19,298,961
18,281,870
870,079
10,163,068
18,652,187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169990</xdr:rowOff>
    </xdr:from>
    <xdr:to>
      <xdr:col>24</xdr:col>
      <xdr:colOff>63500</xdr:colOff>
      <xdr:row>35</xdr:row>
      <xdr:rowOff>42545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9290"/>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159131</xdr:rowOff>
    </xdr:from>
    <xdr:to>
      <xdr:col>19</xdr:col>
      <xdr:colOff>177800</xdr:colOff>
      <xdr:row>34</xdr:row>
      <xdr:rowOff>169990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843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155130</xdr:rowOff>
    </xdr:from>
    <xdr:to>
      <xdr:col>15</xdr:col>
      <xdr:colOff>50800</xdr:colOff>
      <xdr:row>34</xdr:row>
      <xdr:rowOff>159131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443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155130</xdr:rowOff>
    </xdr:from>
    <xdr:to>
      <xdr:col>10</xdr:col>
      <xdr:colOff>114300</xdr:colOff>
      <xdr:row>34</xdr:row>
      <xdr:rowOff>170180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8443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163195</xdr:rowOff>
    </xdr:from>
    <xdr:to>
      <xdr:col>24</xdr:col>
      <xdr:colOff>114300</xdr:colOff>
      <xdr:row>35</xdr:row>
      <xdr:rowOff>93345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119190</xdr:rowOff>
    </xdr:from>
    <xdr:to>
      <xdr:col>20</xdr:col>
      <xdr:colOff>38100</xdr:colOff>
      <xdr:row>35</xdr:row>
      <xdr:rowOff>49340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65867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108331</xdr:rowOff>
    </xdr:from>
    <xdr:to>
      <xdr:col>15</xdr:col>
      <xdr:colOff>101600</xdr:colOff>
      <xdr:row>35</xdr:row>
      <xdr:rowOff>38481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55008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104330</xdr:rowOff>
    </xdr:from>
    <xdr:to>
      <xdr:col>10</xdr:col>
      <xdr:colOff>165100</xdr:colOff>
      <xdr:row>35</xdr:row>
      <xdr:rowOff>34480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66057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138485</xdr:rowOff>
    </xdr:from>
    <xdr:to>
      <xdr:col>24</xdr:col>
      <xdr:colOff>63500</xdr:colOff>
      <xdr:row>58</xdr:row>
      <xdr:rowOff>78776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1135"/>
          <a:ext cx="838200" cy="1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138485</xdr:rowOff>
    </xdr:from>
    <xdr:to>
      <xdr:col>19</xdr:col>
      <xdr:colOff>177800</xdr:colOff>
      <xdr:row>58</xdr:row>
      <xdr:rowOff>111215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1135"/>
          <a:ext cx="889000" cy="14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111215</xdr:rowOff>
    </xdr:from>
    <xdr:to>
      <xdr:col>15</xdr:col>
      <xdr:colOff>50800</xdr:colOff>
      <xdr:row>58</xdr:row>
      <xdr:rowOff>114186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5315"/>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107541</xdr:rowOff>
    </xdr:from>
    <xdr:to>
      <xdr:col>10</xdr:col>
      <xdr:colOff>114300</xdr:colOff>
      <xdr:row>58</xdr:row>
      <xdr:rowOff>114186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164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27976</xdr:rowOff>
    </xdr:from>
    <xdr:to>
      <xdr:col>24</xdr:col>
      <xdr:colOff>114300</xdr:colOff>
      <xdr:row>58</xdr:row>
      <xdr:rowOff>129576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87685</xdr:rowOff>
    </xdr:from>
    <xdr:to>
      <xdr:col>20</xdr:col>
      <xdr:colOff>38100</xdr:colOff>
      <xdr:row>58</xdr:row>
      <xdr:rowOff>17835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8962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60415</xdr:rowOff>
    </xdr:from>
    <xdr:to>
      <xdr:col>15</xdr:col>
      <xdr:colOff>101600</xdr:colOff>
      <xdr:row>58</xdr:row>
      <xdr:rowOff>162015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153142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63386</xdr:rowOff>
    </xdr:from>
    <xdr:to>
      <xdr:col>10</xdr:col>
      <xdr:colOff>165100</xdr:colOff>
      <xdr:row>58</xdr:row>
      <xdr:rowOff>164986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156113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56741</xdr:rowOff>
    </xdr:from>
    <xdr:to>
      <xdr:col>6</xdr:col>
      <xdr:colOff>38100</xdr:colOff>
      <xdr:row>58</xdr:row>
      <xdr:rowOff>158341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149468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96207</xdr:rowOff>
    </xdr:from>
    <xdr:to>
      <xdr:col>24</xdr:col>
      <xdr:colOff>63500</xdr:colOff>
      <xdr:row>77</xdr:row>
      <xdr:rowOff>8122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6407"/>
          <a:ext cx="838200" cy="8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8122</xdr:rowOff>
    </xdr:from>
    <xdr:to>
      <xdr:col>19</xdr:col>
      <xdr:colOff>177800</xdr:colOff>
      <xdr:row>77</xdr:row>
      <xdr:rowOff>33387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9772"/>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33387</xdr:rowOff>
    </xdr:from>
    <xdr:to>
      <xdr:col>15</xdr:col>
      <xdr:colOff>50800</xdr:colOff>
      <xdr:row>77</xdr:row>
      <xdr:rowOff>98831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503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86678</xdr:rowOff>
    </xdr:from>
    <xdr:to>
      <xdr:col>10</xdr:col>
      <xdr:colOff>114300</xdr:colOff>
      <xdr:row>77</xdr:row>
      <xdr:rowOff>98831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8832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45407</xdr:rowOff>
    </xdr:from>
    <xdr:to>
      <xdr:col>24</xdr:col>
      <xdr:colOff>114300</xdr:colOff>
      <xdr:row>76</xdr:row>
      <xdr:rowOff>147007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23834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128772</xdr:rowOff>
    </xdr:from>
    <xdr:to>
      <xdr:col>20</xdr:col>
      <xdr:colOff>38100</xdr:colOff>
      <xdr:row>77</xdr:row>
      <xdr:rowOff>58922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50049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154037</xdr:rowOff>
    </xdr:from>
    <xdr:to>
      <xdr:col>15</xdr:col>
      <xdr:colOff>101600</xdr:colOff>
      <xdr:row>77</xdr:row>
      <xdr:rowOff>84187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75314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48031</xdr:rowOff>
    </xdr:from>
    <xdr:to>
      <xdr:col>10</xdr:col>
      <xdr:colOff>165100</xdr:colOff>
      <xdr:row>77</xdr:row>
      <xdr:rowOff>149631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140758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35878</xdr:rowOff>
    </xdr:from>
    <xdr:to>
      <xdr:col>6</xdr:col>
      <xdr:colOff>38100</xdr:colOff>
      <xdr:row>77</xdr:row>
      <xdr:rowOff>137478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128605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115315</xdr:rowOff>
    </xdr:from>
    <xdr:to>
      <xdr:col>24</xdr:col>
      <xdr:colOff>63500</xdr:colOff>
      <xdr:row>96</xdr:row>
      <xdr:rowOff>69596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03065"/>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69596</xdr:rowOff>
    </xdr:from>
    <xdr:to>
      <xdr:col>19</xdr:col>
      <xdr:colOff>177800</xdr:colOff>
      <xdr:row>97</xdr:row>
      <xdr:rowOff>45007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8796"/>
          <a:ext cx="889000" cy="1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17323</xdr:rowOff>
    </xdr:from>
    <xdr:to>
      <xdr:col>15</xdr:col>
      <xdr:colOff>50800</xdr:colOff>
      <xdr:row>97</xdr:row>
      <xdr:rowOff>45007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47973"/>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7341</xdr:rowOff>
    </xdr:from>
    <xdr:to>
      <xdr:col>10</xdr:col>
      <xdr:colOff>114300</xdr:colOff>
      <xdr:row>97</xdr:row>
      <xdr:rowOff>17323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7991"/>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64515</xdr:rowOff>
    </xdr:from>
    <xdr:to>
      <xdr:col>24</xdr:col>
      <xdr:colOff>114300</xdr:colOff>
      <xdr:row>95</xdr:row>
      <xdr:rowOff>166115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87392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18796</xdr:rowOff>
    </xdr:from>
    <xdr:to>
      <xdr:col>20</xdr:col>
      <xdr:colOff>38100</xdr:colOff>
      <xdr:row>96</xdr:row>
      <xdr:rowOff>120396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136923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165657</xdr:rowOff>
    </xdr:from>
    <xdr:to>
      <xdr:col>15</xdr:col>
      <xdr:colOff>101600</xdr:colOff>
      <xdr:row>97</xdr:row>
      <xdr:rowOff>95807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86934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137973</xdr:rowOff>
    </xdr:from>
    <xdr:to>
      <xdr:col>10</xdr:col>
      <xdr:colOff>165100</xdr:colOff>
      <xdr:row>97</xdr:row>
      <xdr:rowOff>68123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59250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127991</xdr:rowOff>
    </xdr:from>
    <xdr:to>
      <xdr:col>6</xdr:col>
      <xdr:colOff>38100</xdr:colOff>
      <xdr:row>97</xdr:row>
      <xdr:rowOff>58141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49268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127584</xdr:rowOff>
    </xdr:from>
    <xdr:to>
      <xdr:col>55</xdr:col>
      <xdr:colOff>0</xdr:colOff>
      <xdr:row>38</xdr:row>
      <xdr:rowOff>128270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4268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129642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4337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129642</xdr:rowOff>
    </xdr:from>
    <xdr:to>
      <xdr:col>45</xdr:col>
      <xdr:colOff>177800</xdr:colOff>
      <xdr:row>38</xdr:row>
      <xdr:rowOff>129870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4474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129870</xdr:rowOff>
    </xdr:from>
    <xdr:to>
      <xdr:col>41</xdr:col>
      <xdr:colOff>50800</xdr:colOff>
      <xdr:row>38</xdr:row>
      <xdr:rowOff>130784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449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76784</xdr:rowOff>
    </xdr:from>
    <xdr:to>
      <xdr:col>55</xdr:col>
      <xdr:colOff>50800</xdr:colOff>
      <xdr:row>39</xdr:row>
      <xdr:rowOff>6934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163161</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06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170197</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78842</xdr:rowOff>
    </xdr:from>
    <xdr:to>
      <xdr:col>46</xdr:col>
      <xdr:colOff>38100</xdr:colOff>
      <xdr:row>39</xdr:row>
      <xdr:rowOff>8992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79070</xdr:rowOff>
    </xdr:from>
    <xdr:to>
      <xdr:col>41</xdr:col>
      <xdr:colOff>101600</xdr:colOff>
      <xdr:row>39</xdr:row>
      <xdr:rowOff>9220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347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79984</xdr:rowOff>
    </xdr:from>
    <xdr:to>
      <xdr:col>36</xdr:col>
      <xdr:colOff>165100</xdr:colOff>
      <xdr:row>39</xdr:row>
      <xdr:rowOff>10134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1261</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93421</xdr:rowOff>
    </xdr:from>
    <xdr:to>
      <xdr:col>55</xdr:col>
      <xdr:colOff>0</xdr:colOff>
      <xdr:row>57</xdr:row>
      <xdr:rowOff>120790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66071"/>
          <a:ext cx="8382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93421</xdr:rowOff>
    </xdr:from>
    <xdr:to>
      <xdr:col>50</xdr:col>
      <xdr:colOff>114300</xdr:colOff>
      <xdr:row>57</xdr:row>
      <xdr:rowOff>159906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66071"/>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159677</xdr:rowOff>
    </xdr:from>
    <xdr:to>
      <xdr:col>45</xdr:col>
      <xdr:colOff>177800</xdr:colOff>
      <xdr:row>57</xdr:row>
      <xdr:rowOff>159906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23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102006</xdr:rowOff>
    </xdr:from>
    <xdr:to>
      <xdr:col>41</xdr:col>
      <xdr:colOff>50800</xdr:colOff>
      <xdr:row>57</xdr:row>
      <xdr:rowOff>159677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74656"/>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69990</xdr:rowOff>
    </xdr:from>
    <xdr:to>
      <xdr:col>55</xdr:col>
      <xdr:colOff>50800</xdr:colOff>
      <xdr:row>58</xdr:row>
      <xdr:rowOff>140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48417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42621</xdr:rowOff>
    </xdr:from>
    <xdr:to>
      <xdr:col>50</xdr:col>
      <xdr:colOff>165100</xdr:colOff>
      <xdr:row>57</xdr:row>
      <xdr:rowOff>144221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135348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109106</xdr:rowOff>
    </xdr:from>
    <xdr:to>
      <xdr:col>46</xdr:col>
      <xdr:colOff>38100</xdr:colOff>
      <xdr:row>58</xdr:row>
      <xdr:rowOff>39256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30383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108877</xdr:rowOff>
    </xdr:from>
    <xdr:to>
      <xdr:col>41</xdr:col>
      <xdr:colOff>101600</xdr:colOff>
      <xdr:row>58</xdr:row>
      <xdr:rowOff>39027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30154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51206</xdr:rowOff>
    </xdr:from>
    <xdr:to>
      <xdr:col>36</xdr:col>
      <xdr:colOff>165100</xdr:colOff>
      <xdr:row>57</xdr:row>
      <xdr:rowOff>152806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143933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55900</xdr:rowOff>
    </xdr:from>
    <xdr:to>
      <xdr:col>55</xdr:col>
      <xdr:colOff>0</xdr:colOff>
      <xdr:row>78</xdr:row>
      <xdr:rowOff>60888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29000"/>
          <a:ext cx="8382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60888</xdr:rowOff>
    </xdr:from>
    <xdr:to>
      <xdr:col>50</xdr:col>
      <xdr:colOff>114300</xdr:colOff>
      <xdr:row>78</xdr:row>
      <xdr:rowOff>79158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3988"/>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79158</xdr:rowOff>
    </xdr:from>
    <xdr:to>
      <xdr:col>45</xdr:col>
      <xdr:colOff>177800</xdr:colOff>
      <xdr:row>78</xdr:row>
      <xdr:rowOff>86148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2258"/>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82170</xdr:rowOff>
    </xdr:from>
    <xdr:to>
      <xdr:col>41</xdr:col>
      <xdr:colOff>50800</xdr:colOff>
      <xdr:row>78</xdr:row>
      <xdr:rowOff>86148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527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5100</xdr:rowOff>
    </xdr:from>
    <xdr:to>
      <xdr:col>55</xdr:col>
      <xdr:colOff>50800</xdr:colOff>
      <xdr:row>78</xdr:row>
      <xdr:rowOff>106700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10088</xdr:rowOff>
    </xdr:from>
    <xdr:to>
      <xdr:col>50</xdr:col>
      <xdr:colOff>165100</xdr:colOff>
      <xdr:row>78</xdr:row>
      <xdr:rowOff>111688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102815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28358</xdr:rowOff>
    </xdr:from>
    <xdr:to>
      <xdr:col>46</xdr:col>
      <xdr:colOff>38100</xdr:colOff>
      <xdr:row>78</xdr:row>
      <xdr:rowOff>129958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121085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35348</xdr:rowOff>
    </xdr:from>
    <xdr:to>
      <xdr:col>41</xdr:col>
      <xdr:colOff>101600</xdr:colOff>
      <xdr:row>78</xdr:row>
      <xdr:rowOff>136948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128075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31370</xdr:rowOff>
    </xdr:from>
    <xdr:to>
      <xdr:col>36</xdr:col>
      <xdr:colOff>165100</xdr:colOff>
      <xdr:row>78</xdr:row>
      <xdr:rowOff>132970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124097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21413</xdr:rowOff>
    </xdr:from>
    <xdr:to>
      <xdr:col>55</xdr:col>
      <xdr:colOff>0</xdr:colOff>
      <xdr:row>98</xdr:row>
      <xdr:rowOff>32268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23513"/>
          <a:ext cx="8382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32268</xdr:rowOff>
    </xdr:from>
    <xdr:to>
      <xdr:col>50</xdr:col>
      <xdr:colOff>114300</xdr:colOff>
      <xdr:row>98</xdr:row>
      <xdr:rowOff>49636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34368"/>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157809</xdr:rowOff>
    </xdr:from>
    <xdr:to>
      <xdr:col>45</xdr:col>
      <xdr:colOff>177800</xdr:colOff>
      <xdr:row>98</xdr:row>
      <xdr:rowOff>49636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88459"/>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157809</xdr:rowOff>
    </xdr:from>
    <xdr:to>
      <xdr:col>41</xdr:col>
      <xdr:colOff>50800</xdr:colOff>
      <xdr:row>98</xdr:row>
      <xdr:rowOff>22048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88459"/>
          <a:ext cx="889000" cy="3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142063</xdr:rowOff>
    </xdr:from>
    <xdr:to>
      <xdr:col>55</xdr:col>
      <xdr:colOff>50800</xdr:colOff>
      <xdr:row>98</xdr:row>
      <xdr:rowOff>72213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56990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152918</xdr:rowOff>
    </xdr:from>
    <xdr:to>
      <xdr:col>50</xdr:col>
      <xdr:colOff>165100</xdr:colOff>
      <xdr:row>98</xdr:row>
      <xdr:rowOff>83068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74195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7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170286</xdr:rowOff>
    </xdr:from>
    <xdr:to>
      <xdr:col>46</xdr:col>
      <xdr:colOff>38100</xdr:colOff>
      <xdr:row>98</xdr:row>
      <xdr:rowOff>100436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91563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107009</xdr:rowOff>
    </xdr:from>
    <xdr:to>
      <xdr:col>41</xdr:col>
      <xdr:colOff>101600</xdr:colOff>
      <xdr:row>98</xdr:row>
      <xdr:rowOff>37159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28286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142698</xdr:rowOff>
    </xdr:from>
    <xdr:to>
      <xdr:col>36</xdr:col>
      <xdr:colOff>165100</xdr:colOff>
      <xdr:row>98</xdr:row>
      <xdr:rowOff>72848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63975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40754</xdr:rowOff>
    </xdr:from>
    <xdr:to>
      <xdr:col>85</xdr:col>
      <xdr:colOff>127000</xdr:colOff>
      <xdr:row>36</xdr:row>
      <xdr:rowOff>100228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12954"/>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40754</xdr:rowOff>
    </xdr:from>
    <xdr:to>
      <xdr:col>81</xdr:col>
      <xdr:colOff>50800</xdr:colOff>
      <xdr:row>36</xdr:row>
      <xdr:rowOff>100228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12954"/>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90589</xdr:rowOff>
    </xdr:from>
    <xdr:to>
      <xdr:col>76</xdr:col>
      <xdr:colOff>114300</xdr:colOff>
      <xdr:row>36</xdr:row>
      <xdr:rowOff>100228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26278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90589</xdr:rowOff>
    </xdr:from>
    <xdr:to>
      <xdr:col>71</xdr:col>
      <xdr:colOff>177800</xdr:colOff>
      <xdr:row>36</xdr:row>
      <xdr:rowOff>128346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6278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49428</xdr:rowOff>
    </xdr:from>
    <xdr:to>
      <xdr:col>85</xdr:col>
      <xdr:colOff>177800</xdr:colOff>
      <xdr:row>36</xdr:row>
      <xdr:rowOff>151028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27855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161404</xdr:rowOff>
    </xdr:from>
    <xdr:to>
      <xdr:col>81</xdr:col>
      <xdr:colOff>101600</xdr:colOff>
      <xdr:row>36</xdr:row>
      <xdr:rowOff>91554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49428</xdr:rowOff>
    </xdr:from>
    <xdr:to>
      <xdr:col>76</xdr:col>
      <xdr:colOff>165100</xdr:colOff>
      <xdr:row>36</xdr:row>
      <xdr:rowOff>151028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142155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39789</xdr:rowOff>
    </xdr:from>
    <xdr:to>
      <xdr:col>72</xdr:col>
      <xdr:colOff>38100</xdr:colOff>
      <xdr:row>36</xdr:row>
      <xdr:rowOff>141389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132516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77546</xdr:rowOff>
    </xdr:from>
    <xdr:to>
      <xdr:col>67</xdr:col>
      <xdr:colOff>101600</xdr:colOff>
      <xdr:row>37</xdr:row>
      <xdr:rowOff>7696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170273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151402</xdr:rowOff>
    </xdr:from>
    <xdr:to>
      <xdr:col>85</xdr:col>
      <xdr:colOff>127000</xdr:colOff>
      <xdr:row>57</xdr:row>
      <xdr:rowOff>142429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52602"/>
          <a:ext cx="838200" cy="1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96680</xdr:rowOff>
    </xdr:from>
    <xdr:to>
      <xdr:col>81</xdr:col>
      <xdr:colOff>50800</xdr:colOff>
      <xdr:row>56</xdr:row>
      <xdr:rowOff>151402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26430"/>
          <a:ext cx="889000" cy="2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96680</xdr:rowOff>
    </xdr:from>
    <xdr:to>
      <xdr:col>76</xdr:col>
      <xdr:colOff>114300</xdr:colOff>
      <xdr:row>57</xdr:row>
      <xdr:rowOff>126512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26430"/>
          <a:ext cx="889000" cy="3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126512</xdr:rowOff>
    </xdr:from>
    <xdr:to>
      <xdr:col>71</xdr:col>
      <xdr:colOff>177800</xdr:colOff>
      <xdr:row>57</xdr:row>
      <xdr:rowOff>155887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916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91629</xdr:rowOff>
    </xdr:from>
    <xdr:to>
      <xdr:col>85</xdr:col>
      <xdr:colOff>177800</xdr:colOff>
      <xdr:row>58</xdr:row>
      <xdr:rowOff>21779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70056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100602</xdr:rowOff>
    </xdr:from>
    <xdr:to>
      <xdr:col>81</xdr:col>
      <xdr:colOff>101600</xdr:colOff>
      <xdr:row>57</xdr:row>
      <xdr:rowOff>30752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21879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45880</xdr:rowOff>
    </xdr:from>
    <xdr:to>
      <xdr:col>76</xdr:col>
      <xdr:colOff>165100</xdr:colOff>
      <xdr:row>55</xdr:row>
      <xdr:rowOff>147480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164007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75712</xdr:rowOff>
    </xdr:from>
    <xdr:to>
      <xdr:col>72</xdr:col>
      <xdr:colOff>38100</xdr:colOff>
      <xdr:row>58</xdr:row>
      <xdr:rowOff>5862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168439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105087</xdr:rowOff>
    </xdr:from>
    <xdr:to>
      <xdr:col>67</xdr:col>
      <xdr:colOff>101600</xdr:colOff>
      <xdr:row>58</xdr:row>
      <xdr:rowOff>35237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26364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144838</xdr:rowOff>
    </xdr:from>
    <xdr:to>
      <xdr:col>85</xdr:col>
      <xdr:colOff>127000</xdr:colOff>
      <xdr:row>78</xdr:row>
      <xdr:rowOff>22577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46488"/>
          <a:ext cx="838200" cy="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144838</xdr:rowOff>
    </xdr:from>
    <xdr:to>
      <xdr:col>81</xdr:col>
      <xdr:colOff>50800</xdr:colOff>
      <xdr:row>78</xdr:row>
      <xdr:rowOff>12089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46488"/>
          <a:ext cx="889000" cy="3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9164</xdr:rowOff>
    </xdr:from>
    <xdr:to>
      <xdr:col>76</xdr:col>
      <xdr:colOff>114300</xdr:colOff>
      <xdr:row>78</xdr:row>
      <xdr:rowOff>12089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82264"/>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9164</xdr:rowOff>
    </xdr:from>
    <xdr:to>
      <xdr:col>71</xdr:col>
      <xdr:colOff>177800</xdr:colOff>
      <xdr:row>78</xdr:row>
      <xdr:rowOff>17073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82264"/>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143227</xdr:rowOff>
    </xdr:from>
    <xdr:to>
      <xdr:col>85</xdr:col>
      <xdr:colOff>177800</xdr:colOff>
      <xdr:row>78</xdr:row>
      <xdr:rowOff>73377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94038</xdr:rowOff>
    </xdr:from>
    <xdr:to>
      <xdr:col>81</xdr:col>
      <xdr:colOff>101600</xdr:colOff>
      <xdr:row>78</xdr:row>
      <xdr:rowOff>24188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15315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38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132739</xdr:rowOff>
    </xdr:from>
    <xdr:to>
      <xdr:col>76</xdr:col>
      <xdr:colOff>165100</xdr:colOff>
      <xdr:row>78</xdr:row>
      <xdr:rowOff>62889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54016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129814</xdr:rowOff>
    </xdr:from>
    <xdr:to>
      <xdr:col>72</xdr:col>
      <xdr:colOff>38100</xdr:colOff>
      <xdr:row>78</xdr:row>
      <xdr:rowOff>59964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51091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2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137723</xdr:rowOff>
    </xdr:from>
    <xdr:to>
      <xdr:col>67</xdr:col>
      <xdr:colOff>101600</xdr:colOff>
      <xdr:row>78</xdr:row>
      <xdr:rowOff>67873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59000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68732</xdr:rowOff>
    </xdr:from>
    <xdr:to>
      <xdr:col>85</xdr:col>
      <xdr:colOff>127000</xdr:colOff>
      <xdr:row>98</xdr:row>
      <xdr:rowOff>71960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70832"/>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71960</xdr:rowOff>
    </xdr:from>
    <xdr:to>
      <xdr:col>81</xdr:col>
      <xdr:colOff>50800</xdr:colOff>
      <xdr:row>98</xdr:row>
      <xdr:rowOff>79350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74060"/>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79350</xdr:rowOff>
    </xdr:from>
    <xdr:to>
      <xdr:col>76</xdr:col>
      <xdr:colOff>114300</xdr:colOff>
      <xdr:row>98</xdr:row>
      <xdr:rowOff>88706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81450"/>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88706</xdr:rowOff>
    </xdr:from>
    <xdr:to>
      <xdr:col>71</xdr:col>
      <xdr:colOff>177800</xdr:colOff>
      <xdr:row>98</xdr:row>
      <xdr:rowOff>104921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9080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17932</xdr:rowOff>
    </xdr:from>
    <xdr:to>
      <xdr:col>85</xdr:col>
      <xdr:colOff>177800</xdr:colOff>
      <xdr:row>98</xdr:row>
      <xdr:rowOff>119532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21160</xdr:rowOff>
    </xdr:from>
    <xdr:to>
      <xdr:col>81</xdr:col>
      <xdr:colOff>101600</xdr:colOff>
      <xdr:row>98</xdr:row>
      <xdr:rowOff>122760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113887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28550</xdr:rowOff>
    </xdr:from>
    <xdr:to>
      <xdr:col>76</xdr:col>
      <xdr:colOff>165100</xdr:colOff>
      <xdr:row>98</xdr:row>
      <xdr:rowOff>130150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121277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37906</xdr:rowOff>
    </xdr:from>
    <xdr:to>
      <xdr:col>72</xdr:col>
      <xdr:colOff>38100</xdr:colOff>
      <xdr:row>98</xdr:row>
      <xdr:rowOff>139506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130633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54121</xdr:rowOff>
    </xdr:from>
    <xdr:to>
      <xdr:col>67</xdr:col>
      <xdr:colOff>101600</xdr:colOff>
      <xdr:row>98</xdr:row>
      <xdr:rowOff>155721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146848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総務費の住民一人当たりのコストは前年度から大きく減少に転じ</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107,972</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その要因として、</a:t>
          </a:r>
          <a:r>
            <a:rPr kumimoji="1" lang="ja-JP" altLang="ja-JP" sz="1100">
              <a:solidFill>
                <a:schemeClr val="dk1"/>
              </a:solidFill>
              <a:effectLst/>
              <a:latin typeface="+mn-lt"/>
              <a:ea typeface="+mn-ea"/>
              <a:cs typeface="+mn-cs"/>
            </a:rPr>
            <a:t>新型コロナウイルス感染症対策</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経費等</a:t>
          </a:r>
          <a:r>
            <a:rPr kumimoji="1" lang="ja-JP" altLang="en-US" sz="1100">
              <a:solidFill>
                <a:schemeClr val="dk1"/>
              </a:solidFill>
              <a:effectLst/>
              <a:latin typeface="+mn-lt"/>
              <a:ea typeface="+mn-ea"/>
              <a:cs typeface="+mn-cs"/>
            </a:rPr>
            <a:t>が挙げられる。また、民生費が</a:t>
          </a:r>
          <a:r>
            <a:rPr kumimoji="1" lang="ja-JP" altLang="ja-JP" sz="1100">
              <a:solidFill>
                <a:schemeClr val="dk1"/>
              </a:solidFill>
              <a:effectLst/>
              <a:latin typeface="+mn-lt"/>
              <a:ea typeface="+mn-ea"/>
              <a:cs typeface="+mn-cs"/>
            </a:rPr>
            <a:t>歳出決算総額のうち</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％を占め、</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ポイントと大きく増加に転じ、住民一人当たりコストも</a:t>
          </a:r>
          <a:r>
            <a:rPr kumimoji="1" lang="en-US" altLang="ja-JP" sz="1100">
              <a:solidFill>
                <a:schemeClr val="dk1"/>
              </a:solidFill>
              <a:effectLst/>
              <a:latin typeface="+mn-lt"/>
              <a:ea typeface="+mn-ea"/>
              <a:cs typeface="+mn-cs"/>
            </a:rPr>
            <a:t>18,234</a:t>
          </a:r>
          <a:r>
            <a:rPr kumimoji="1" lang="ja-JP" altLang="en-US"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184,513</a:t>
          </a:r>
          <a:r>
            <a:rPr kumimoji="1" lang="ja-JP" altLang="en-US" sz="1100">
              <a:solidFill>
                <a:schemeClr val="dk1"/>
              </a:solidFill>
              <a:effectLst/>
              <a:latin typeface="+mn-lt"/>
              <a:ea typeface="+mn-ea"/>
              <a:cs typeface="+mn-cs"/>
            </a:rPr>
            <a:t>円となった。こちらの要因も新型コロナウイルス感染症対策に係る子育て世帯への臨時特別給付金や住民税非課税世帯等へ対する臨時特別給付金関連経費によるものである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、衛生費について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類似団体、全国平均及び千葉県平均と比較し、高い数値となっている。新型コロナウイルス感染症対策に係る経費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一般廃棄物中継施設</a:t>
          </a:r>
          <a:r>
            <a:rPr kumimoji="1" lang="ja-JP" altLang="en-US" sz="1100">
              <a:solidFill>
                <a:schemeClr val="dk1"/>
              </a:solidFill>
              <a:effectLst/>
              <a:latin typeface="+mn-lt"/>
              <a:ea typeface="+mn-ea"/>
              <a:cs typeface="+mn-cs"/>
            </a:rPr>
            <a:t>整備に係る委託料の増</a:t>
          </a:r>
          <a:r>
            <a:rPr kumimoji="1" lang="ja-JP" altLang="ja-JP" sz="1100">
              <a:solidFill>
                <a:schemeClr val="dk1"/>
              </a:solidFill>
              <a:effectLst/>
              <a:latin typeface="+mn-lt"/>
              <a:ea typeface="+mn-ea"/>
              <a:cs typeface="+mn-cs"/>
            </a:rPr>
            <a:t>によるものである。今後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、一般廃棄物中継施設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や６市１町広域廃棄物処理事業に係る経費等により、増加することが</a:t>
          </a:r>
          <a:r>
            <a:rPr kumimoji="1" lang="ja-JP" altLang="en-US" sz="1100">
              <a:solidFill>
                <a:schemeClr val="dk1"/>
              </a:solidFill>
              <a:effectLst/>
              <a:latin typeface="+mn-lt"/>
              <a:ea typeface="+mn-ea"/>
              <a:cs typeface="+mn-cs"/>
            </a:rPr>
            <a:t>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年度から令和元年度まで実質単年度収支のマイナスが続き、財政調整基金の取崩しにより補</a:t>
          </a:r>
          <a:r>
            <a:rPr kumimoji="1" lang="ja-JP" altLang="en-US" sz="1000">
              <a:solidFill>
                <a:schemeClr val="dk1"/>
              </a:solidFill>
              <a:effectLst/>
              <a:latin typeface="+mn-lt"/>
              <a:ea typeface="+mn-ea"/>
              <a:cs typeface="+mn-cs"/>
            </a:rPr>
            <a:t>塡</a:t>
          </a:r>
          <a:r>
            <a:rPr kumimoji="1" lang="ja-JP" altLang="ja-JP" sz="1000">
              <a:solidFill>
                <a:schemeClr val="dk1"/>
              </a:solidFill>
              <a:effectLst/>
              <a:latin typeface="+mn-lt"/>
              <a:ea typeface="+mn-ea"/>
              <a:cs typeface="+mn-cs"/>
            </a:rPr>
            <a:t>してきたため、基金残高が大きく減少した。なお、令和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年度については、新型コロナウイルス感染症の影響による事業の中止、縮減</a:t>
          </a:r>
          <a:r>
            <a:rPr kumimoji="1" lang="ja-JP" altLang="en-US" sz="1000">
              <a:solidFill>
                <a:schemeClr val="dk1"/>
              </a:solidFill>
              <a:effectLst/>
              <a:latin typeface="+mn-lt"/>
              <a:ea typeface="+mn-ea"/>
              <a:cs typeface="+mn-cs"/>
            </a:rPr>
            <a:t>、普通交付税の再算定</a:t>
          </a:r>
          <a:r>
            <a:rPr kumimoji="1" lang="ja-JP" altLang="ja-JP" sz="1000">
              <a:solidFill>
                <a:schemeClr val="dk1"/>
              </a:solidFill>
              <a:effectLst/>
              <a:latin typeface="+mn-lt"/>
              <a:ea typeface="+mn-ea"/>
              <a:cs typeface="+mn-cs"/>
            </a:rPr>
            <a:t>等により、</a:t>
          </a:r>
          <a:r>
            <a:rPr kumimoji="1" lang="ja-JP" altLang="en-US" sz="1000">
              <a:solidFill>
                <a:schemeClr val="dk1"/>
              </a:solidFill>
              <a:effectLst/>
              <a:latin typeface="+mn-lt"/>
              <a:ea typeface="+mn-ea"/>
              <a:cs typeface="+mn-cs"/>
            </a:rPr>
            <a:t>令和２年度に引き続き</a:t>
          </a:r>
          <a:r>
            <a:rPr kumimoji="1" lang="ja-JP" altLang="ja-JP" sz="1000">
              <a:solidFill>
                <a:schemeClr val="dk1"/>
              </a:solidFill>
              <a:effectLst/>
              <a:latin typeface="+mn-lt"/>
              <a:ea typeface="+mn-ea"/>
              <a:cs typeface="+mn-cs"/>
            </a:rPr>
            <a:t>単年度収支がプラスに転じた</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歳出規模が歳入規模を超過する状況は暫くの間続く見込みであり、この対策</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急務である。</a:t>
          </a:r>
          <a:endParaRPr lang="ja-JP" altLang="ja-JP" sz="1000">
            <a:effectLst/>
          </a:endParaRPr>
        </a:p>
        <a:p>
          <a:r>
            <a:rPr kumimoji="1" lang="ja-JP" altLang="ja-JP" sz="1000">
              <a:solidFill>
                <a:schemeClr val="dk1"/>
              </a:solidFill>
              <a:effectLst/>
              <a:latin typeface="+mn-lt"/>
              <a:ea typeface="+mn-ea"/>
              <a:cs typeface="+mn-cs"/>
            </a:rPr>
            <a:t>　特に、市町村合併により旧団体ごとに設置されている施設の公共施設等総合管理計画に沿った整理や施設管理経費の縮減対策を早急に実施するほか、財政健全化計画の見直しを行い、実施していくこととする。</a:t>
          </a:r>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年度は各会計とも黒字となったため、連結赤字比率の構成も全て黒字となっている。</a:t>
          </a:r>
          <a:endParaRPr lang="ja-JP" altLang="ja-JP" sz="1400">
            <a:effectLst/>
          </a:endParaRPr>
        </a:p>
        <a:p>
          <a:r>
            <a:rPr kumimoji="1" lang="ja-JP" altLang="ja-JP" sz="1100">
              <a:solidFill>
                <a:schemeClr val="dk1"/>
              </a:solidFill>
              <a:effectLst/>
              <a:latin typeface="+mn-lt"/>
              <a:ea typeface="+mn-ea"/>
              <a:cs typeface="+mn-cs"/>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38_&#40232;&#24029;&#24066;_2021(2&#22238;&#30446;)&#20462;&#27491;&#30906;&#35469;&#28168;.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38_&#40232;&#24029;&#24066;_2021(2&#22238;&#30446;)&#20462;&#27491;&#30906;&#35469;&#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105.4</v>
          </cell>
          <cell r="BX51">
            <v>97.7</v>
          </cell>
          <cell r="CF51">
            <v>105.1</v>
          </cell>
          <cell r="CN51">
            <v>98.5</v>
          </cell>
          <cell r="CV51">
            <v>86.6</v>
          </cell>
        </row>
        <row r="53">
          <cell r="BP53">
            <v>55.6</v>
          </cell>
          <cell r="BX53">
            <v>57.4</v>
          </cell>
          <cell r="CF53">
            <v>58.9</v>
          </cell>
          <cell r="CN53">
            <v>60.3</v>
          </cell>
          <cell r="CV53">
            <v>62.2</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105.4</v>
          </cell>
          <cell r="BX73">
            <v>97.7</v>
          </cell>
          <cell r="CF73">
            <v>105.1</v>
          </cell>
          <cell r="CN73">
            <v>98.5</v>
          </cell>
          <cell r="CV73">
            <v>86.6</v>
          </cell>
        </row>
        <row r="75">
          <cell r="BP75">
            <v>10.8</v>
          </cell>
          <cell r="BX75">
            <v>11.4</v>
          </cell>
          <cell r="CF75">
            <v>11</v>
          </cell>
          <cell r="CN75">
            <v>10.3</v>
          </cell>
          <cell r="CV75">
            <v>9.4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19298961</v>
      </c>
      <c r="BO4" s="355"/>
      <c r="BP4" s="355"/>
      <c r="BQ4" s="355"/>
      <c r="BR4" s="355"/>
      <c r="BS4" s="355"/>
      <c r="BT4" s="355"/>
      <c r="BU4" s="356"/>
      <c r="BV4" s="354">
        <v>21640035</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8.6</v>
      </c>
      <c r="CU4" s="361"/>
      <c r="CV4" s="361"/>
      <c r="CW4" s="361"/>
      <c r="CX4" s="361"/>
      <c r="CY4" s="361"/>
      <c r="CZ4" s="361"/>
      <c r="DA4" s="362"/>
      <c r="DB4" s="360">
        <v>6.1</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18281870</v>
      </c>
      <c r="BO5" s="392"/>
      <c r="BP5" s="392"/>
      <c r="BQ5" s="392"/>
      <c r="BR5" s="392"/>
      <c r="BS5" s="392"/>
      <c r="BT5" s="392"/>
      <c r="BU5" s="393"/>
      <c r="BV5" s="391">
        <v>20937734</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92.4</v>
      </c>
      <c r="CU5" s="389"/>
      <c r="CV5" s="389"/>
      <c r="CW5" s="389"/>
      <c r="CX5" s="389"/>
      <c r="CY5" s="389"/>
      <c r="CZ5" s="389"/>
      <c r="DA5" s="390"/>
      <c r="DB5" s="388">
        <v>98.5</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1017091</v>
      </c>
      <c r="BO6" s="392"/>
      <c r="BP6" s="392"/>
      <c r="BQ6" s="392"/>
      <c r="BR6" s="392"/>
      <c r="BS6" s="392"/>
      <c r="BT6" s="392"/>
      <c r="BU6" s="393"/>
      <c r="BV6" s="391">
        <v>702301</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96.3</v>
      </c>
      <c r="CU6" s="429"/>
      <c r="CV6" s="429"/>
      <c r="CW6" s="429"/>
      <c r="CX6" s="429"/>
      <c r="CY6" s="429"/>
      <c r="CZ6" s="429"/>
      <c r="DA6" s="430"/>
      <c r="DB6" s="428">
        <v>103.3</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93</v>
      </c>
      <c r="AV7" s="424"/>
      <c r="AW7" s="424"/>
      <c r="AX7" s="424"/>
      <c r="AY7" s="425" t="s">
        <v>104</v>
      </c>
      <c r="AZ7" s="426"/>
      <c r="BA7" s="426"/>
      <c r="BB7" s="426"/>
      <c r="BC7" s="426"/>
      <c r="BD7" s="426"/>
      <c r="BE7" s="426"/>
      <c r="BF7" s="426"/>
      <c r="BG7" s="426"/>
      <c r="BH7" s="426"/>
      <c r="BI7" s="426"/>
      <c r="BJ7" s="426"/>
      <c r="BK7" s="426"/>
      <c r="BL7" s="426"/>
      <c r="BM7" s="427"/>
      <c r="BN7" s="391">
        <v>147012</v>
      </c>
      <c r="BO7" s="392"/>
      <c r="BP7" s="392"/>
      <c r="BQ7" s="392"/>
      <c r="BR7" s="392"/>
      <c r="BS7" s="392"/>
      <c r="BT7" s="392"/>
      <c r="BU7" s="393"/>
      <c r="BV7" s="391">
        <v>103648</v>
      </c>
      <c r="BW7" s="392"/>
      <c r="BX7" s="392"/>
      <c r="BY7" s="392"/>
      <c r="BZ7" s="392"/>
      <c r="CA7" s="392"/>
      <c r="CB7" s="392"/>
      <c r="CC7" s="393"/>
      <c r="CD7" s="394" t="s">
        <v>105</v>
      </c>
      <c r="CE7" s="395"/>
      <c r="CF7" s="395"/>
      <c r="CG7" s="395"/>
      <c r="CH7" s="395"/>
      <c r="CI7" s="395"/>
      <c r="CJ7" s="395"/>
      <c r="CK7" s="395"/>
      <c r="CL7" s="395"/>
      <c r="CM7" s="395"/>
      <c r="CN7" s="395"/>
      <c r="CO7" s="395"/>
      <c r="CP7" s="395"/>
      <c r="CQ7" s="395"/>
      <c r="CR7" s="395"/>
      <c r="CS7" s="396"/>
      <c r="CT7" s="391">
        <v>10163068</v>
      </c>
      <c r="CU7" s="392"/>
      <c r="CV7" s="392"/>
      <c r="CW7" s="392"/>
      <c r="CX7" s="392"/>
      <c r="CY7" s="392"/>
      <c r="CZ7" s="392"/>
      <c r="DA7" s="393"/>
      <c r="DB7" s="391">
        <v>9775013</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106</v>
      </c>
      <c r="AN8" s="421"/>
      <c r="AO8" s="421"/>
      <c r="AP8" s="421"/>
      <c r="AQ8" s="421"/>
      <c r="AR8" s="421"/>
      <c r="AS8" s="421"/>
      <c r="AT8" s="422"/>
      <c r="AU8" s="423" t="s">
        <v>107</v>
      </c>
      <c r="AV8" s="424"/>
      <c r="AW8" s="424"/>
      <c r="AX8" s="424"/>
      <c r="AY8" s="425" t="s">
        <v>108</v>
      </c>
      <c r="AZ8" s="426"/>
      <c r="BA8" s="426"/>
      <c r="BB8" s="426"/>
      <c r="BC8" s="426"/>
      <c r="BD8" s="426"/>
      <c r="BE8" s="426"/>
      <c r="BF8" s="426"/>
      <c r="BG8" s="426"/>
      <c r="BH8" s="426"/>
      <c r="BI8" s="426"/>
      <c r="BJ8" s="426"/>
      <c r="BK8" s="426"/>
      <c r="BL8" s="426"/>
      <c r="BM8" s="427"/>
      <c r="BN8" s="391">
        <v>870079</v>
      </c>
      <c r="BO8" s="392"/>
      <c r="BP8" s="392"/>
      <c r="BQ8" s="392"/>
      <c r="BR8" s="392"/>
      <c r="BS8" s="392"/>
      <c r="BT8" s="392"/>
      <c r="BU8" s="393"/>
      <c r="BV8" s="391">
        <v>598653</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0.51</v>
      </c>
      <c r="CU8" s="432"/>
      <c r="CV8" s="432"/>
      <c r="CW8" s="432"/>
      <c r="CX8" s="432"/>
      <c r="CY8" s="432"/>
      <c r="CZ8" s="432"/>
      <c r="DA8" s="433"/>
      <c r="DB8" s="431">
        <v>0.53</v>
      </c>
      <c r="DC8" s="432"/>
      <c r="DD8" s="432"/>
      <c r="DE8" s="432"/>
      <c r="DF8" s="432"/>
      <c r="DG8" s="432"/>
      <c r="DH8" s="432"/>
      <c r="DI8" s="433"/>
    </row>
    <row r="9" spans="1:119" ht="18.75" customHeight="1" thickBot="1" x14ac:dyDescent="0.25">
      <c r="A9" s="172"/>
      <c r="B9" s="385" t="s">
        <v>110</v>
      </c>
      <c r="C9" s="386"/>
      <c r="D9" s="386"/>
      <c r="E9" s="386"/>
      <c r="F9" s="386"/>
      <c r="G9" s="386"/>
      <c r="H9" s="386"/>
      <c r="I9" s="386"/>
      <c r="J9" s="386"/>
      <c r="K9" s="434"/>
      <c r="L9" s="435" t="s">
        <v>111</v>
      </c>
      <c r="M9" s="436"/>
      <c r="N9" s="436"/>
      <c r="O9" s="436"/>
      <c r="P9" s="436"/>
      <c r="Q9" s="437"/>
      <c r="R9" s="438">
        <v>32116</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93</v>
      </c>
      <c r="AV9" s="424"/>
      <c r="AW9" s="424"/>
      <c r="AX9" s="424"/>
      <c r="AY9" s="425" t="s">
        <v>114</v>
      </c>
      <c r="AZ9" s="426"/>
      <c r="BA9" s="426"/>
      <c r="BB9" s="426"/>
      <c r="BC9" s="426"/>
      <c r="BD9" s="426"/>
      <c r="BE9" s="426"/>
      <c r="BF9" s="426"/>
      <c r="BG9" s="426"/>
      <c r="BH9" s="426"/>
      <c r="BI9" s="426"/>
      <c r="BJ9" s="426"/>
      <c r="BK9" s="426"/>
      <c r="BL9" s="426"/>
      <c r="BM9" s="427"/>
      <c r="BN9" s="391">
        <v>271426</v>
      </c>
      <c r="BO9" s="392"/>
      <c r="BP9" s="392"/>
      <c r="BQ9" s="392"/>
      <c r="BR9" s="392"/>
      <c r="BS9" s="392"/>
      <c r="BT9" s="392"/>
      <c r="BU9" s="393"/>
      <c r="BV9" s="391">
        <v>104489</v>
      </c>
      <c r="BW9" s="392"/>
      <c r="BX9" s="392"/>
      <c r="BY9" s="392"/>
      <c r="BZ9" s="392"/>
      <c r="CA9" s="392"/>
      <c r="CB9" s="392"/>
      <c r="CC9" s="393"/>
      <c r="CD9" s="394" t="s">
        <v>115</v>
      </c>
      <c r="CE9" s="395"/>
      <c r="CF9" s="395"/>
      <c r="CG9" s="395"/>
      <c r="CH9" s="395"/>
      <c r="CI9" s="395"/>
      <c r="CJ9" s="395"/>
      <c r="CK9" s="395"/>
      <c r="CL9" s="395"/>
      <c r="CM9" s="395"/>
      <c r="CN9" s="395"/>
      <c r="CO9" s="395"/>
      <c r="CP9" s="395"/>
      <c r="CQ9" s="395"/>
      <c r="CR9" s="395"/>
      <c r="CS9" s="396"/>
      <c r="CT9" s="388">
        <v>15.4</v>
      </c>
      <c r="CU9" s="389"/>
      <c r="CV9" s="389"/>
      <c r="CW9" s="389"/>
      <c r="CX9" s="389"/>
      <c r="CY9" s="389"/>
      <c r="CZ9" s="389"/>
      <c r="DA9" s="390"/>
      <c r="DB9" s="388">
        <v>15.9</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116</v>
      </c>
      <c r="M10" s="421"/>
      <c r="N10" s="421"/>
      <c r="O10" s="421"/>
      <c r="P10" s="421"/>
      <c r="Q10" s="422"/>
      <c r="R10" s="442">
        <v>33932</v>
      </c>
      <c r="S10" s="443"/>
      <c r="T10" s="443"/>
      <c r="U10" s="443"/>
      <c r="V10" s="444"/>
      <c r="W10" s="379"/>
      <c r="X10" s="380"/>
      <c r="Y10" s="380"/>
      <c r="Z10" s="380"/>
      <c r="AA10" s="380"/>
      <c r="AB10" s="380"/>
      <c r="AC10" s="380"/>
      <c r="AD10" s="380"/>
      <c r="AE10" s="380"/>
      <c r="AF10" s="380"/>
      <c r="AG10" s="380"/>
      <c r="AH10" s="380"/>
      <c r="AI10" s="380"/>
      <c r="AJ10" s="380"/>
      <c r="AK10" s="380"/>
      <c r="AL10" s="383"/>
      <c r="AM10" s="420" t="s">
        <v>117</v>
      </c>
      <c r="AN10" s="421"/>
      <c r="AO10" s="421"/>
      <c r="AP10" s="421"/>
      <c r="AQ10" s="421"/>
      <c r="AR10" s="421"/>
      <c r="AS10" s="421"/>
      <c r="AT10" s="422"/>
      <c r="AU10" s="423" t="s">
        <v>118</v>
      </c>
      <c r="AV10" s="424"/>
      <c r="AW10" s="424"/>
      <c r="AX10" s="424"/>
      <c r="AY10" s="425" t="s">
        <v>119</v>
      </c>
      <c r="AZ10" s="426"/>
      <c r="BA10" s="426"/>
      <c r="BB10" s="426"/>
      <c r="BC10" s="426"/>
      <c r="BD10" s="426"/>
      <c r="BE10" s="426"/>
      <c r="BF10" s="426"/>
      <c r="BG10" s="426"/>
      <c r="BH10" s="426"/>
      <c r="BI10" s="426"/>
      <c r="BJ10" s="426"/>
      <c r="BK10" s="426"/>
      <c r="BL10" s="426"/>
      <c r="BM10" s="427"/>
      <c r="BN10" s="391">
        <v>411504</v>
      </c>
      <c r="BO10" s="392"/>
      <c r="BP10" s="392"/>
      <c r="BQ10" s="392"/>
      <c r="BR10" s="392"/>
      <c r="BS10" s="392"/>
      <c r="BT10" s="392"/>
      <c r="BU10" s="393"/>
      <c r="BV10" s="391">
        <v>247236</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124</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31842</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124</v>
      </c>
      <c r="AV12" s="424"/>
      <c r="AW12" s="424"/>
      <c r="AX12" s="424"/>
      <c r="AY12" s="425" t="s">
        <v>134</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100000</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136</v>
      </c>
      <c r="CU12" s="432"/>
      <c r="CV12" s="432"/>
      <c r="CW12" s="432"/>
      <c r="CX12" s="432"/>
      <c r="CY12" s="432"/>
      <c r="CZ12" s="432"/>
      <c r="DA12" s="433"/>
      <c r="DB12" s="431" t="s">
        <v>128</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137</v>
      </c>
      <c r="N13" s="483"/>
      <c r="O13" s="483"/>
      <c r="P13" s="483"/>
      <c r="Q13" s="484"/>
      <c r="R13" s="475">
        <v>31278</v>
      </c>
      <c r="S13" s="476"/>
      <c r="T13" s="476"/>
      <c r="U13" s="476"/>
      <c r="V13" s="477"/>
      <c r="W13" s="407" t="s">
        <v>138</v>
      </c>
      <c r="X13" s="408"/>
      <c r="Y13" s="408"/>
      <c r="Z13" s="408"/>
      <c r="AA13" s="408"/>
      <c r="AB13" s="398"/>
      <c r="AC13" s="442">
        <v>1266</v>
      </c>
      <c r="AD13" s="443"/>
      <c r="AE13" s="443"/>
      <c r="AF13" s="443"/>
      <c r="AG13" s="485"/>
      <c r="AH13" s="442">
        <v>1805</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682930</v>
      </c>
      <c r="BO13" s="392"/>
      <c r="BP13" s="392"/>
      <c r="BQ13" s="392"/>
      <c r="BR13" s="392"/>
      <c r="BS13" s="392"/>
      <c r="BT13" s="392"/>
      <c r="BU13" s="393"/>
      <c r="BV13" s="391">
        <v>251725</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9.4</v>
      </c>
      <c r="CU13" s="389"/>
      <c r="CV13" s="389"/>
      <c r="CW13" s="389"/>
      <c r="CX13" s="389"/>
      <c r="CY13" s="389"/>
      <c r="CZ13" s="389"/>
      <c r="DA13" s="390"/>
      <c r="DB13" s="388">
        <v>10.3</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32290</v>
      </c>
      <c r="S14" s="476"/>
      <c r="T14" s="476"/>
      <c r="U14" s="476"/>
      <c r="V14" s="477"/>
      <c r="W14" s="381"/>
      <c r="X14" s="382"/>
      <c r="Y14" s="382"/>
      <c r="Z14" s="382"/>
      <c r="AA14" s="382"/>
      <c r="AB14" s="371"/>
      <c r="AC14" s="478">
        <v>8.4</v>
      </c>
      <c r="AD14" s="479"/>
      <c r="AE14" s="479"/>
      <c r="AF14" s="479"/>
      <c r="AG14" s="480"/>
      <c r="AH14" s="478">
        <v>10.9</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v>86.6</v>
      </c>
      <c r="CU14" s="490"/>
      <c r="CV14" s="490"/>
      <c r="CW14" s="490"/>
      <c r="CX14" s="490"/>
      <c r="CY14" s="490"/>
      <c r="CZ14" s="490"/>
      <c r="DA14" s="491"/>
      <c r="DB14" s="489">
        <v>98.5</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137</v>
      </c>
      <c r="N15" s="483"/>
      <c r="O15" s="483"/>
      <c r="P15" s="483"/>
      <c r="Q15" s="484"/>
      <c r="R15" s="475">
        <v>31622</v>
      </c>
      <c r="S15" s="476"/>
      <c r="T15" s="476"/>
      <c r="U15" s="476"/>
      <c r="V15" s="477"/>
      <c r="W15" s="407" t="s">
        <v>145</v>
      </c>
      <c r="X15" s="408"/>
      <c r="Y15" s="408"/>
      <c r="Z15" s="408"/>
      <c r="AA15" s="408"/>
      <c r="AB15" s="398"/>
      <c r="AC15" s="442">
        <v>1829</v>
      </c>
      <c r="AD15" s="443"/>
      <c r="AE15" s="443"/>
      <c r="AF15" s="443"/>
      <c r="AG15" s="485"/>
      <c r="AH15" s="442">
        <v>2183</v>
      </c>
      <c r="AI15" s="443"/>
      <c r="AJ15" s="443"/>
      <c r="AK15" s="443"/>
      <c r="AL15" s="444"/>
      <c r="AM15" s="420"/>
      <c r="AN15" s="421"/>
      <c r="AO15" s="421"/>
      <c r="AP15" s="421"/>
      <c r="AQ15" s="421"/>
      <c r="AR15" s="421"/>
      <c r="AS15" s="421"/>
      <c r="AT15" s="422"/>
      <c r="AU15" s="423"/>
      <c r="AV15" s="424"/>
      <c r="AW15" s="424"/>
      <c r="AX15" s="424"/>
      <c r="AY15" s="351" t="s">
        <v>146</v>
      </c>
      <c r="AZ15" s="352"/>
      <c r="BA15" s="352"/>
      <c r="BB15" s="352"/>
      <c r="BC15" s="352"/>
      <c r="BD15" s="352"/>
      <c r="BE15" s="352"/>
      <c r="BF15" s="352"/>
      <c r="BG15" s="352"/>
      <c r="BH15" s="352"/>
      <c r="BI15" s="352"/>
      <c r="BJ15" s="352"/>
      <c r="BK15" s="352"/>
      <c r="BL15" s="352"/>
      <c r="BM15" s="353"/>
      <c r="BN15" s="354">
        <v>4088445</v>
      </c>
      <c r="BO15" s="355"/>
      <c r="BP15" s="355"/>
      <c r="BQ15" s="355"/>
      <c r="BR15" s="355"/>
      <c r="BS15" s="355"/>
      <c r="BT15" s="355"/>
      <c r="BU15" s="356"/>
      <c r="BV15" s="354">
        <v>4222142</v>
      </c>
      <c r="BW15" s="355"/>
      <c r="BX15" s="355"/>
      <c r="BY15" s="355"/>
      <c r="BZ15" s="355"/>
      <c r="CA15" s="355"/>
      <c r="CB15" s="355"/>
      <c r="CC15" s="356"/>
      <c r="CD15" s="492" t="s">
        <v>147</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148</v>
      </c>
      <c r="M16" s="495"/>
      <c r="N16" s="495"/>
      <c r="O16" s="495"/>
      <c r="P16" s="495"/>
      <c r="Q16" s="496"/>
      <c r="R16" s="497" t="s">
        <v>149</v>
      </c>
      <c r="S16" s="498"/>
      <c r="T16" s="498"/>
      <c r="U16" s="498"/>
      <c r="V16" s="499"/>
      <c r="W16" s="381"/>
      <c r="X16" s="382"/>
      <c r="Y16" s="382"/>
      <c r="Z16" s="382"/>
      <c r="AA16" s="382"/>
      <c r="AB16" s="371"/>
      <c r="AC16" s="478">
        <v>12.2</v>
      </c>
      <c r="AD16" s="479"/>
      <c r="AE16" s="479"/>
      <c r="AF16" s="479"/>
      <c r="AG16" s="480"/>
      <c r="AH16" s="478">
        <v>13.2</v>
      </c>
      <c r="AI16" s="479"/>
      <c r="AJ16" s="479"/>
      <c r="AK16" s="479"/>
      <c r="AL16" s="481"/>
      <c r="AM16" s="420"/>
      <c r="AN16" s="421"/>
      <c r="AO16" s="421"/>
      <c r="AP16" s="421"/>
      <c r="AQ16" s="421"/>
      <c r="AR16" s="421"/>
      <c r="AS16" s="421"/>
      <c r="AT16" s="422"/>
      <c r="AU16" s="423"/>
      <c r="AV16" s="424"/>
      <c r="AW16" s="424"/>
      <c r="AX16" s="424"/>
      <c r="AY16" s="425" t="s">
        <v>150</v>
      </c>
      <c r="AZ16" s="426"/>
      <c r="BA16" s="426"/>
      <c r="BB16" s="426"/>
      <c r="BC16" s="426"/>
      <c r="BD16" s="426"/>
      <c r="BE16" s="426"/>
      <c r="BF16" s="426"/>
      <c r="BG16" s="426"/>
      <c r="BH16" s="426"/>
      <c r="BI16" s="426"/>
      <c r="BJ16" s="426"/>
      <c r="BK16" s="426"/>
      <c r="BL16" s="426"/>
      <c r="BM16" s="427"/>
      <c r="BN16" s="391">
        <v>8501433</v>
      </c>
      <c r="BO16" s="392"/>
      <c r="BP16" s="392"/>
      <c r="BQ16" s="392"/>
      <c r="BR16" s="392"/>
      <c r="BS16" s="392"/>
      <c r="BT16" s="392"/>
      <c r="BU16" s="393"/>
      <c r="BV16" s="391">
        <v>8197945</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151</v>
      </c>
      <c r="N17" s="503"/>
      <c r="O17" s="503"/>
      <c r="P17" s="503"/>
      <c r="Q17" s="504"/>
      <c r="R17" s="497" t="s">
        <v>152</v>
      </c>
      <c r="S17" s="498"/>
      <c r="T17" s="498"/>
      <c r="U17" s="498"/>
      <c r="V17" s="499"/>
      <c r="W17" s="407" t="s">
        <v>153</v>
      </c>
      <c r="X17" s="408"/>
      <c r="Y17" s="408"/>
      <c r="Z17" s="408"/>
      <c r="AA17" s="408"/>
      <c r="AB17" s="398"/>
      <c r="AC17" s="442">
        <v>11957</v>
      </c>
      <c r="AD17" s="443"/>
      <c r="AE17" s="443"/>
      <c r="AF17" s="443"/>
      <c r="AG17" s="485"/>
      <c r="AH17" s="442">
        <v>12552</v>
      </c>
      <c r="AI17" s="443"/>
      <c r="AJ17" s="443"/>
      <c r="AK17" s="443"/>
      <c r="AL17" s="444"/>
      <c r="AM17" s="420"/>
      <c r="AN17" s="421"/>
      <c r="AO17" s="421"/>
      <c r="AP17" s="421"/>
      <c r="AQ17" s="421"/>
      <c r="AR17" s="421"/>
      <c r="AS17" s="421"/>
      <c r="AT17" s="422"/>
      <c r="AU17" s="423"/>
      <c r="AV17" s="424"/>
      <c r="AW17" s="424"/>
      <c r="AX17" s="424"/>
      <c r="AY17" s="425" t="s">
        <v>154</v>
      </c>
      <c r="AZ17" s="426"/>
      <c r="BA17" s="426"/>
      <c r="BB17" s="426"/>
      <c r="BC17" s="426"/>
      <c r="BD17" s="426"/>
      <c r="BE17" s="426"/>
      <c r="BF17" s="426"/>
      <c r="BG17" s="426"/>
      <c r="BH17" s="426"/>
      <c r="BI17" s="426"/>
      <c r="BJ17" s="426"/>
      <c r="BK17" s="426"/>
      <c r="BL17" s="426"/>
      <c r="BM17" s="427"/>
      <c r="BN17" s="391">
        <v>5175297</v>
      </c>
      <c r="BO17" s="392"/>
      <c r="BP17" s="392"/>
      <c r="BQ17" s="392"/>
      <c r="BR17" s="392"/>
      <c r="BS17" s="392"/>
      <c r="BT17" s="392"/>
      <c r="BU17" s="393"/>
      <c r="BV17" s="391">
        <v>5344432</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155</v>
      </c>
      <c r="C18" s="434"/>
      <c r="D18" s="434"/>
      <c r="E18" s="514"/>
      <c r="F18" s="514"/>
      <c r="G18" s="514"/>
      <c r="H18" s="514"/>
      <c r="I18" s="514"/>
      <c r="J18" s="514"/>
      <c r="K18" s="514"/>
      <c r="L18" s="515">
        <v>191.14</v>
      </c>
      <c r="M18" s="515"/>
      <c r="N18" s="515"/>
      <c r="O18" s="515"/>
      <c r="P18" s="515"/>
      <c r="Q18" s="515"/>
      <c r="R18" s="516"/>
      <c r="S18" s="516"/>
      <c r="T18" s="516"/>
      <c r="U18" s="516"/>
      <c r="V18" s="517"/>
      <c r="W18" s="409"/>
      <c r="X18" s="410"/>
      <c r="Y18" s="410"/>
      <c r="Z18" s="410"/>
      <c r="AA18" s="410"/>
      <c r="AB18" s="401"/>
      <c r="AC18" s="518">
        <v>79.400000000000006</v>
      </c>
      <c r="AD18" s="519"/>
      <c r="AE18" s="519"/>
      <c r="AF18" s="519"/>
      <c r="AG18" s="520"/>
      <c r="AH18" s="518">
        <v>75.900000000000006</v>
      </c>
      <c r="AI18" s="519"/>
      <c r="AJ18" s="519"/>
      <c r="AK18" s="519"/>
      <c r="AL18" s="521"/>
      <c r="AM18" s="420"/>
      <c r="AN18" s="421"/>
      <c r="AO18" s="421"/>
      <c r="AP18" s="421"/>
      <c r="AQ18" s="421"/>
      <c r="AR18" s="421"/>
      <c r="AS18" s="421"/>
      <c r="AT18" s="422"/>
      <c r="AU18" s="423"/>
      <c r="AV18" s="424"/>
      <c r="AW18" s="424"/>
      <c r="AX18" s="424"/>
      <c r="AY18" s="425" t="s">
        <v>156</v>
      </c>
      <c r="AZ18" s="426"/>
      <c r="BA18" s="426"/>
      <c r="BB18" s="426"/>
      <c r="BC18" s="426"/>
      <c r="BD18" s="426"/>
      <c r="BE18" s="426"/>
      <c r="BF18" s="426"/>
      <c r="BG18" s="426"/>
      <c r="BH18" s="426"/>
      <c r="BI18" s="426"/>
      <c r="BJ18" s="426"/>
      <c r="BK18" s="426"/>
      <c r="BL18" s="426"/>
      <c r="BM18" s="427"/>
      <c r="BN18" s="391">
        <v>9508533</v>
      </c>
      <c r="BO18" s="392"/>
      <c r="BP18" s="392"/>
      <c r="BQ18" s="392"/>
      <c r="BR18" s="392"/>
      <c r="BS18" s="392"/>
      <c r="BT18" s="392"/>
      <c r="BU18" s="393"/>
      <c r="BV18" s="391">
        <v>9622844</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157</v>
      </c>
      <c r="C19" s="434"/>
      <c r="D19" s="434"/>
      <c r="E19" s="514"/>
      <c r="F19" s="514"/>
      <c r="G19" s="514"/>
      <c r="H19" s="514"/>
      <c r="I19" s="514"/>
      <c r="J19" s="514"/>
      <c r="K19" s="514"/>
      <c r="L19" s="522">
        <v>168</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158</v>
      </c>
      <c r="AZ19" s="426"/>
      <c r="BA19" s="426"/>
      <c r="BB19" s="426"/>
      <c r="BC19" s="426"/>
      <c r="BD19" s="426"/>
      <c r="BE19" s="426"/>
      <c r="BF19" s="426"/>
      <c r="BG19" s="426"/>
      <c r="BH19" s="426"/>
      <c r="BI19" s="426"/>
      <c r="BJ19" s="426"/>
      <c r="BK19" s="426"/>
      <c r="BL19" s="426"/>
      <c r="BM19" s="427"/>
      <c r="BN19" s="391">
        <v>12711080</v>
      </c>
      <c r="BO19" s="392"/>
      <c r="BP19" s="392"/>
      <c r="BQ19" s="392"/>
      <c r="BR19" s="392"/>
      <c r="BS19" s="392"/>
      <c r="BT19" s="392"/>
      <c r="BU19" s="393"/>
      <c r="BV19" s="391">
        <v>12246194</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159</v>
      </c>
      <c r="C20" s="434"/>
      <c r="D20" s="434"/>
      <c r="E20" s="514"/>
      <c r="F20" s="514"/>
      <c r="G20" s="514"/>
      <c r="H20" s="514"/>
      <c r="I20" s="514"/>
      <c r="J20" s="514"/>
      <c r="K20" s="514"/>
      <c r="L20" s="522">
        <v>14578</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161</v>
      </c>
      <c r="C22" s="535"/>
      <c r="D22" s="536"/>
      <c r="E22" s="403" t="s">
        <v>1</v>
      </c>
      <c r="F22" s="408"/>
      <c r="G22" s="408"/>
      <c r="H22" s="408"/>
      <c r="I22" s="408"/>
      <c r="J22" s="408"/>
      <c r="K22" s="398"/>
      <c r="L22" s="403" t="s">
        <v>162</v>
      </c>
      <c r="M22" s="408"/>
      <c r="N22" s="408"/>
      <c r="O22" s="408"/>
      <c r="P22" s="398"/>
      <c r="Q22" s="566" t="s">
        <v>163</v>
      </c>
      <c r="R22" s="567"/>
      <c r="S22" s="567"/>
      <c r="T22" s="567"/>
      <c r="U22" s="567"/>
      <c r="V22" s="568"/>
      <c r="W22" s="534" t="s">
        <v>164</v>
      </c>
      <c r="X22" s="535"/>
      <c r="Y22" s="536"/>
      <c r="Z22" s="403" t="s">
        <v>1</v>
      </c>
      <c r="AA22" s="408"/>
      <c r="AB22" s="408"/>
      <c r="AC22" s="408"/>
      <c r="AD22" s="408"/>
      <c r="AE22" s="408"/>
      <c r="AF22" s="408"/>
      <c r="AG22" s="398"/>
      <c r="AH22" s="572" t="s">
        <v>165</v>
      </c>
      <c r="AI22" s="408"/>
      <c r="AJ22" s="408"/>
      <c r="AK22" s="408"/>
      <c r="AL22" s="398"/>
      <c r="AM22" s="572" t="s">
        <v>166</v>
      </c>
      <c r="AN22" s="573"/>
      <c r="AO22" s="573"/>
      <c r="AP22" s="573"/>
      <c r="AQ22" s="573"/>
      <c r="AR22" s="574"/>
      <c r="AS22" s="566" t="s">
        <v>163</v>
      </c>
      <c r="AT22" s="567"/>
      <c r="AU22" s="567"/>
      <c r="AV22" s="567"/>
      <c r="AW22" s="567"/>
      <c r="AX22" s="578"/>
      <c r="AY22" s="351" t="s">
        <v>167</v>
      </c>
      <c r="AZ22" s="352"/>
      <c r="BA22" s="352"/>
      <c r="BB22" s="352"/>
      <c r="BC22" s="352"/>
      <c r="BD22" s="352"/>
      <c r="BE22" s="352"/>
      <c r="BF22" s="352"/>
      <c r="BG22" s="352"/>
      <c r="BH22" s="352"/>
      <c r="BI22" s="352"/>
      <c r="BJ22" s="352"/>
      <c r="BK22" s="352"/>
      <c r="BL22" s="352"/>
      <c r="BM22" s="353"/>
      <c r="BN22" s="354">
        <v>18652187</v>
      </c>
      <c r="BO22" s="355"/>
      <c r="BP22" s="355"/>
      <c r="BQ22" s="355"/>
      <c r="BR22" s="355"/>
      <c r="BS22" s="355"/>
      <c r="BT22" s="355"/>
      <c r="BU22" s="356"/>
      <c r="BV22" s="354">
        <v>18882874</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168</v>
      </c>
      <c r="AZ23" s="426"/>
      <c r="BA23" s="426"/>
      <c r="BB23" s="426"/>
      <c r="BC23" s="426"/>
      <c r="BD23" s="426"/>
      <c r="BE23" s="426"/>
      <c r="BF23" s="426"/>
      <c r="BG23" s="426"/>
      <c r="BH23" s="426"/>
      <c r="BI23" s="426"/>
      <c r="BJ23" s="426"/>
      <c r="BK23" s="426"/>
      <c r="BL23" s="426"/>
      <c r="BM23" s="427"/>
      <c r="BN23" s="391">
        <v>11845266</v>
      </c>
      <c r="BO23" s="392"/>
      <c r="BP23" s="392"/>
      <c r="BQ23" s="392"/>
      <c r="BR23" s="392"/>
      <c r="BS23" s="392"/>
      <c r="BT23" s="392"/>
      <c r="BU23" s="393"/>
      <c r="BV23" s="391">
        <v>11454343</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169</v>
      </c>
      <c r="F24" s="421"/>
      <c r="G24" s="421"/>
      <c r="H24" s="421"/>
      <c r="I24" s="421"/>
      <c r="J24" s="421"/>
      <c r="K24" s="422"/>
      <c r="L24" s="442">
        <v>1</v>
      </c>
      <c r="M24" s="443"/>
      <c r="N24" s="443"/>
      <c r="O24" s="443"/>
      <c r="P24" s="485"/>
      <c r="Q24" s="442">
        <v>8200</v>
      </c>
      <c r="R24" s="443"/>
      <c r="S24" s="443"/>
      <c r="T24" s="443"/>
      <c r="U24" s="443"/>
      <c r="V24" s="485"/>
      <c r="W24" s="537"/>
      <c r="X24" s="538"/>
      <c r="Y24" s="539"/>
      <c r="Z24" s="441" t="s">
        <v>170</v>
      </c>
      <c r="AA24" s="421"/>
      <c r="AB24" s="421"/>
      <c r="AC24" s="421"/>
      <c r="AD24" s="421"/>
      <c r="AE24" s="421"/>
      <c r="AF24" s="421"/>
      <c r="AG24" s="422"/>
      <c r="AH24" s="442">
        <v>338</v>
      </c>
      <c r="AI24" s="443"/>
      <c r="AJ24" s="443"/>
      <c r="AK24" s="443"/>
      <c r="AL24" s="485"/>
      <c r="AM24" s="442">
        <v>1123174</v>
      </c>
      <c r="AN24" s="443"/>
      <c r="AO24" s="443"/>
      <c r="AP24" s="443"/>
      <c r="AQ24" s="443"/>
      <c r="AR24" s="485"/>
      <c r="AS24" s="442">
        <v>3323</v>
      </c>
      <c r="AT24" s="443"/>
      <c r="AU24" s="443"/>
      <c r="AV24" s="443"/>
      <c r="AW24" s="443"/>
      <c r="AX24" s="444"/>
      <c r="AY24" s="507" t="s">
        <v>171</v>
      </c>
      <c r="AZ24" s="508"/>
      <c r="BA24" s="508"/>
      <c r="BB24" s="508"/>
      <c r="BC24" s="508"/>
      <c r="BD24" s="508"/>
      <c r="BE24" s="508"/>
      <c r="BF24" s="508"/>
      <c r="BG24" s="508"/>
      <c r="BH24" s="508"/>
      <c r="BI24" s="508"/>
      <c r="BJ24" s="508"/>
      <c r="BK24" s="508"/>
      <c r="BL24" s="508"/>
      <c r="BM24" s="509"/>
      <c r="BN24" s="391">
        <v>11629300</v>
      </c>
      <c r="BO24" s="392"/>
      <c r="BP24" s="392"/>
      <c r="BQ24" s="392"/>
      <c r="BR24" s="392"/>
      <c r="BS24" s="392"/>
      <c r="BT24" s="392"/>
      <c r="BU24" s="393"/>
      <c r="BV24" s="391">
        <v>11667952</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172</v>
      </c>
      <c r="F25" s="421"/>
      <c r="G25" s="421"/>
      <c r="H25" s="421"/>
      <c r="I25" s="421"/>
      <c r="J25" s="421"/>
      <c r="K25" s="422"/>
      <c r="L25" s="442">
        <v>1</v>
      </c>
      <c r="M25" s="443"/>
      <c r="N25" s="443"/>
      <c r="O25" s="443"/>
      <c r="P25" s="485"/>
      <c r="Q25" s="442">
        <v>6630</v>
      </c>
      <c r="R25" s="443"/>
      <c r="S25" s="443"/>
      <c r="T25" s="443"/>
      <c r="U25" s="443"/>
      <c r="V25" s="485"/>
      <c r="W25" s="537"/>
      <c r="X25" s="538"/>
      <c r="Y25" s="539"/>
      <c r="Z25" s="441" t="s">
        <v>173</v>
      </c>
      <c r="AA25" s="421"/>
      <c r="AB25" s="421"/>
      <c r="AC25" s="421"/>
      <c r="AD25" s="421"/>
      <c r="AE25" s="421"/>
      <c r="AF25" s="421"/>
      <c r="AG25" s="422"/>
      <c r="AH25" s="442" t="s">
        <v>136</v>
      </c>
      <c r="AI25" s="443"/>
      <c r="AJ25" s="443"/>
      <c r="AK25" s="443"/>
      <c r="AL25" s="485"/>
      <c r="AM25" s="442" t="s">
        <v>136</v>
      </c>
      <c r="AN25" s="443"/>
      <c r="AO25" s="443"/>
      <c r="AP25" s="443"/>
      <c r="AQ25" s="443"/>
      <c r="AR25" s="485"/>
      <c r="AS25" s="442" t="s">
        <v>174</v>
      </c>
      <c r="AT25" s="443"/>
      <c r="AU25" s="443"/>
      <c r="AV25" s="443"/>
      <c r="AW25" s="443"/>
      <c r="AX25" s="444"/>
      <c r="AY25" s="351" t="s">
        <v>175</v>
      </c>
      <c r="AZ25" s="352"/>
      <c r="BA25" s="352"/>
      <c r="BB25" s="352"/>
      <c r="BC25" s="352"/>
      <c r="BD25" s="352"/>
      <c r="BE25" s="352"/>
      <c r="BF25" s="352"/>
      <c r="BG25" s="352"/>
      <c r="BH25" s="352"/>
      <c r="BI25" s="352"/>
      <c r="BJ25" s="352"/>
      <c r="BK25" s="352"/>
      <c r="BL25" s="352"/>
      <c r="BM25" s="353"/>
      <c r="BN25" s="354">
        <v>8673050</v>
      </c>
      <c r="BO25" s="355"/>
      <c r="BP25" s="355"/>
      <c r="BQ25" s="355"/>
      <c r="BR25" s="355"/>
      <c r="BS25" s="355"/>
      <c r="BT25" s="355"/>
      <c r="BU25" s="356"/>
      <c r="BV25" s="354">
        <v>8943056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176</v>
      </c>
      <c r="F26" s="421"/>
      <c r="G26" s="421"/>
      <c r="H26" s="421"/>
      <c r="I26" s="421"/>
      <c r="J26" s="421"/>
      <c r="K26" s="422"/>
      <c r="L26" s="442">
        <v>1</v>
      </c>
      <c r="M26" s="443"/>
      <c r="N26" s="443"/>
      <c r="O26" s="443"/>
      <c r="P26" s="485"/>
      <c r="Q26" s="442">
        <v>6090</v>
      </c>
      <c r="R26" s="443"/>
      <c r="S26" s="443"/>
      <c r="T26" s="443"/>
      <c r="U26" s="443"/>
      <c r="V26" s="485"/>
      <c r="W26" s="537"/>
      <c r="X26" s="538"/>
      <c r="Y26" s="539"/>
      <c r="Z26" s="441" t="s">
        <v>177</v>
      </c>
      <c r="AA26" s="543"/>
      <c r="AB26" s="543"/>
      <c r="AC26" s="543"/>
      <c r="AD26" s="543"/>
      <c r="AE26" s="543"/>
      <c r="AF26" s="543"/>
      <c r="AG26" s="544"/>
      <c r="AH26" s="442">
        <v>41</v>
      </c>
      <c r="AI26" s="443"/>
      <c r="AJ26" s="443"/>
      <c r="AK26" s="443"/>
      <c r="AL26" s="485"/>
      <c r="AM26" s="442">
        <v>135997</v>
      </c>
      <c r="AN26" s="443"/>
      <c r="AO26" s="443"/>
      <c r="AP26" s="443"/>
      <c r="AQ26" s="443"/>
      <c r="AR26" s="485"/>
      <c r="AS26" s="442">
        <v>3317</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136</v>
      </c>
      <c r="BO26" s="392"/>
      <c r="BP26" s="392"/>
      <c r="BQ26" s="392"/>
      <c r="BR26" s="392"/>
      <c r="BS26" s="392"/>
      <c r="BT26" s="392"/>
      <c r="BU26" s="393"/>
      <c r="BV26" s="391" t="s">
        <v>136</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179</v>
      </c>
      <c r="F27" s="421"/>
      <c r="G27" s="421"/>
      <c r="H27" s="421"/>
      <c r="I27" s="421"/>
      <c r="J27" s="421"/>
      <c r="K27" s="422"/>
      <c r="L27" s="442">
        <v>1</v>
      </c>
      <c r="M27" s="443"/>
      <c r="N27" s="443"/>
      <c r="O27" s="443"/>
      <c r="P27" s="485"/>
      <c r="Q27" s="442">
        <v>3980</v>
      </c>
      <c r="R27" s="443"/>
      <c r="S27" s="443"/>
      <c r="T27" s="443"/>
      <c r="U27" s="443"/>
      <c r="V27" s="485"/>
      <c r="W27" s="537"/>
      <c r="X27" s="538"/>
      <c r="Y27" s="539"/>
      <c r="Z27" s="441" t="s">
        <v>180</v>
      </c>
      <c r="AA27" s="421"/>
      <c r="AB27" s="421"/>
      <c r="AC27" s="421"/>
      <c r="AD27" s="421"/>
      <c r="AE27" s="421"/>
      <c r="AF27" s="421"/>
      <c r="AG27" s="422"/>
      <c r="AH27" s="442">
        <v>36</v>
      </c>
      <c r="AI27" s="443"/>
      <c r="AJ27" s="443"/>
      <c r="AK27" s="443"/>
      <c r="AL27" s="485"/>
      <c r="AM27" s="442">
        <v>116388</v>
      </c>
      <c r="AN27" s="443"/>
      <c r="AO27" s="443"/>
      <c r="AP27" s="443"/>
      <c r="AQ27" s="443"/>
      <c r="AR27" s="485"/>
      <c r="AS27" s="442">
        <v>3233</v>
      </c>
      <c r="AT27" s="443"/>
      <c r="AU27" s="443"/>
      <c r="AV27" s="443"/>
      <c r="AW27" s="443"/>
      <c r="AX27" s="444"/>
      <c r="AY27" s="486" t="s">
        <v>181</v>
      </c>
      <c r="AZ27" s="487"/>
      <c r="BA27" s="487"/>
      <c r="BB27" s="487"/>
      <c r="BC27" s="487"/>
      <c r="BD27" s="487"/>
      <c r="BE27" s="487"/>
      <c r="BF27" s="487"/>
      <c r="BG27" s="487"/>
      <c r="BH27" s="487"/>
      <c r="BI27" s="487"/>
      <c r="BJ27" s="487"/>
      <c r="BK27" s="487"/>
      <c r="BL27" s="487"/>
      <c r="BM27" s="488"/>
      <c r="BN27" s="510">
        <v>68703</v>
      </c>
      <c r="BO27" s="511"/>
      <c r="BP27" s="511"/>
      <c r="BQ27" s="511"/>
      <c r="BR27" s="511"/>
      <c r="BS27" s="511"/>
      <c r="BT27" s="511"/>
      <c r="BU27" s="512"/>
      <c r="BV27" s="510">
        <v>68703</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182</v>
      </c>
      <c r="F28" s="421"/>
      <c r="G28" s="421"/>
      <c r="H28" s="421"/>
      <c r="I28" s="421"/>
      <c r="J28" s="421"/>
      <c r="K28" s="422"/>
      <c r="L28" s="442">
        <v>1</v>
      </c>
      <c r="M28" s="443"/>
      <c r="N28" s="443"/>
      <c r="O28" s="443"/>
      <c r="P28" s="485"/>
      <c r="Q28" s="442">
        <v>3640</v>
      </c>
      <c r="R28" s="443"/>
      <c r="S28" s="443"/>
      <c r="T28" s="443"/>
      <c r="U28" s="443"/>
      <c r="V28" s="485"/>
      <c r="W28" s="537"/>
      <c r="X28" s="538"/>
      <c r="Y28" s="539"/>
      <c r="Z28" s="441" t="s">
        <v>183</v>
      </c>
      <c r="AA28" s="421"/>
      <c r="AB28" s="421"/>
      <c r="AC28" s="421"/>
      <c r="AD28" s="421"/>
      <c r="AE28" s="421"/>
      <c r="AF28" s="421"/>
      <c r="AG28" s="422"/>
      <c r="AH28" s="442" t="s">
        <v>136</v>
      </c>
      <c r="AI28" s="443"/>
      <c r="AJ28" s="443"/>
      <c r="AK28" s="443"/>
      <c r="AL28" s="485"/>
      <c r="AM28" s="442" t="s">
        <v>136</v>
      </c>
      <c r="AN28" s="443"/>
      <c r="AO28" s="443"/>
      <c r="AP28" s="443"/>
      <c r="AQ28" s="443"/>
      <c r="AR28" s="485"/>
      <c r="AS28" s="442" t="s">
        <v>136</v>
      </c>
      <c r="AT28" s="443"/>
      <c r="AU28" s="443"/>
      <c r="AV28" s="443"/>
      <c r="AW28" s="443"/>
      <c r="AX28" s="444"/>
      <c r="AY28" s="545" t="s">
        <v>184</v>
      </c>
      <c r="AZ28" s="546"/>
      <c r="BA28" s="546"/>
      <c r="BB28" s="547"/>
      <c r="BC28" s="351" t="s">
        <v>47</v>
      </c>
      <c r="BD28" s="352"/>
      <c r="BE28" s="352"/>
      <c r="BF28" s="352"/>
      <c r="BG28" s="352"/>
      <c r="BH28" s="352"/>
      <c r="BI28" s="352"/>
      <c r="BJ28" s="352"/>
      <c r="BK28" s="352"/>
      <c r="BL28" s="352"/>
      <c r="BM28" s="353"/>
      <c r="BN28" s="354">
        <v>1273214</v>
      </c>
      <c r="BO28" s="355"/>
      <c r="BP28" s="355"/>
      <c r="BQ28" s="355"/>
      <c r="BR28" s="355"/>
      <c r="BS28" s="355"/>
      <c r="BT28" s="355"/>
      <c r="BU28" s="356"/>
      <c r="BV28" s="354">
        <v>861710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185</v>
      </c>
      <c r="F29" s="421"/>
      <c r="G29" s="421"/>
      <c r="H29" s="421"/>
      <c r="I29" s="421"/>
      <c r="J29" s="421"/>
      <c r="K29" s="422"/>
      <c r="L29" s="442">
        <v>16</v>
      </c>
      <c r="M29" s="443"/>
      <c r="N29" s="443"/>
      <c r="O29" s="443"/>
      <c r="P29" s="485"/>
      <c r="Q29" s="442">
        <v>3360</v>
      </c>
      <c r="R29" s="443"/>
      <c r="S29" s="443"/>
      <c r="T29" s="443"/>
      <c r="U29" s="443"/>
      <c r="V29" s="485"/>
      <c r="W29" s="540"/>
      <c r="X29" s="541"/>
      <c r="Y29" s="542"/>
      <c r="Z29" s="441" t="s">
        <v>186</v>
      </c>
      <c r="AA29" s="421"/>
      <c r="AB29" s="421"/>
      <c r="AC29" s="421"/>
      <c r="AD29" s="421"/>
      <c r="AE29" s="421"/>
      <c r="AF29" s="421"/>
      <c r="AG29" s="422"/>
      <c r="AH29" s="442">
        <v>374</v>
      </c>
      <c r="AI29" s="443"/>
      <c r="AJ29" s="443"/>
      <c r="AK29" s="443"/>
      <c r="AL29" s="485"/>
      <c r="AM29" s="442">
        <v>1239562</v>
      </c>
      <c r="AN29" s="443"/>
      <c r="AO29" s="443"/>
      <c r="AP29" s="443"/>
      <c r="AQ29" s="443"/>
      <c r="AR29" s="485"/>
      <c r="AS29" s="442">
        <v>3314</v>
      </c>
      <c r="AT29" s="443"/>
      <c r="AU29" s="443"/>
      <c r="AV29" s="443"/>
      <c r="AW29" s="443"/>
      <c r="AX29" s="444"/>
      <c r="AY29" s="548"/>
      <c r="AZ29" s="549"/>
      <c r="BA29" s="549"/>
      <c r="BB29" s="550"/>
      <c r="BC29" s="425" t="s">
        <v>187</v>
      </c>
      <c r="BD29" s="426"/>
      <c r="BE29" s="426"/>
      <c r="BF29" s="426"/>
      <c r="BG29" s="426"/>
      <c r="BH29" s="426"/>
      <c r="BI29" s="426"/>
      <c r="BJ29" s="426"/>
      <c r="BK29" s="426"/>
      <c r="BL29" s="426"/>
      <c r="BM29" s="427"/>
      <c r="BN29" s="391">
        <v>535</v>
      </c>
      <c r="BO29" s="392"/>
      <c r="BP29" s="392"/>
      <c r="BQ29" s="392"/>
      <c r="BR29" s="392"/>
      <c r="BS29" s="392"/>
      <c r="BT29" s="392"/>
      <c r="BU29" s="393"/>
      <c r="BV29" s="391">
        <v>535</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188</v>
      </c>
      <c r="X30" s="559"/>
      <c r="Y30" s="559"/>
      <c r="Z30" s="559"/>
      <c r="AA30" s="559"/>
      <c r="AB30" s="559"/>
      <c r="AC30" s="559"/>
      <c r="AD30" s="559"/>
      <c r="AE30" s="559"/>
      <c r="AF30" s="559"/>
      <c r="AG30" s="560"/>
      <c r="AH30" s="518">
        <v>100.2</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2334665</v>
      </c>
      <c r="BO30" s="511"/>
      <c r="BP30" s="511"/>
      <c r="BQ30" s="511"/>
      <c r="BR30" s="511"/>
      <c r="BS30" s="511"/>
      <c r="BT30" s="511"/>
      <c r="BU30" s="512"/>
      <c r="BV30" s="510">
        <v>2185499</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189</v>
      </c>
      <c r="D32" s="554"/>
      <c r="E32" s="554"/>
      <c r="F32" s="554"/>
      <c r="G32" s="554"/>
      <c r="H32" s="554"/>
      <c r="I32" s="554"/>
      <c r="J32" s="554"/>
      <c r="K32" s="554"/>
      <c r="L32" s="554"/>
      <c r="M32" s="554"/>
      <c r="N32" s="554"/>
      <c r="O32" s="554"/>
      <c r="P32" s="554"/>
      <c r="Q32" s="554"/>
      <c r="R32" s="554"/>
      <c r="S32" s="55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195</v>
      </c>
      <c r="D33" s="415"/>
      <c r="E33" s="380" t="s">
        <v>196</v>
      </c>
      <c r="F33" s="380"/>
      <c r="G33" s="380"/>
      <c r="H33" s="380"/>
      <c r="I33" s="380"/>
      <c r="J33" s="380"/>
      <c r="K33" s="380"/>
      <c r="L33" s="380"/>
      <c r="M33" s="380"/>
      <c r="N33" s="380"/>
      <c r="O33" s="380"/>
      <c r="P33" s="380"/>
      <c r="Q33" s="380"/>
      <c r="R33" s="380"/>
      <c r="S33" s="380"/>
      <c r="T33" s="197"/>
      <c r="U33" s="415" t="s">
        <v>197</v>
      </c>
      <c r="V33" s="415"/>
      <c r="W33" s="380" t="s">
        <v>196</v>
      </c>
      <c r="X33" s="380"/>
      <c r="Y33" s="380"/>
      <c r="Z33" s="380"/>
      <c r="AA33" s="380"/>
      <c r="AB33" s="380"/>
      <c r="AC33" s="380"/>
      <c r="AD33" s="380"/>
      <c r="AE33" s="380"/>
      <c r="AF33" s="380"/>
      <c r="AG33" s="380"/>
      <c r="AH33" s="380"/>
      <c r="AI33" s="380"/>
      <c r="AJ33" s="380"/>
      <c r="AK33" s="380"/>
      <c r="AL33" s="197"/>
      <c r="AM33" s="415" t="s">
        <v>197</v>
      </c>
      <c r="AN33" s="415"/>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197</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安房郡市広域市町村圏事務組合</v>
      </c>
      <c r="BZ34" s="582"/>
      <c r="CA34" s="582"/>
      <c r="CB34" s="582"/>
      <c r="CC34" s="582"/>
      <c r="CD34" s="582"/>
      <c r="CE34" s="582"/>
      <c r="CF34" s="582"/>
      <c r="CG34" s="582"/>
      <c r="CH34" s="582"/>
      <c r="CI34" s="582"/>
      <c r="CJ34" s="582"/>
      <c r="CK34" s="582"/>
      <c r="CL34" s="582"/>
      <c r="CM34" s="582"/>
      <c r="CN34" s="172"/>
      <c r="CO34" s="581">
        <f>IF(CQ34="","",MAX(C34:D43,U34:V43,AM34:AN43,BE34:BF43,BW34:BX43)+1)</f>
        <v>15</v>
      </c>
      <c r="CP34" s="581"/>
      <c r="CQ34" s="582" t="str">
        <f>IF('各会計、関係団体の財政状況及び健全化判断比率'!BS7="","",'各会計、関係団体の財政状況及び健全化判断比率'!BS7)</f>
        <v>株式会社鴨川マリン開発</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病院事業会計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千葉県市町村総合事務組合（一般会計）</v>
      </c>
      <c r="BZ35" s="582"/>
      <c r="CA35" s="582"/>
      <c r="CB35" s="582"/>
      <c r="CC35" s="582"/>
      <c r="CD35" s="582"/>
      <c r="CE35" s="582"/>
      <c r="CF35" s="582"/>
      <c r="CG35" s="582"/>
      <c r="CH35" s="582"/>
      <c r="CI35" s="582"/>
      <c r="CJ35" s="582"/>
      <c r="CK35" s="582"/>
      <c r="CL35" s="582"/>
      <c r="CM35" s="582"/>
      <c r="CN35" s="172"/>
      <c r="CO35" s="581">
        <f t="shared" ref="CO35:CO43" si="3">IF(CQ35="","",CO34+1)</f>
        <v>16</v>
      </c>
      <c r="CP35" s="581"/>
      <c r="CQ35" s="582" t="str">
        <f>IF('各会計、関係団体の財政状況及び健全化判断比率'!BS8="","",'各会計、関係団体の財政状況及び健全化判断比率'!BS8)</f>
        <v>鴨川観光プラットフォーム株式会社</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千葉県市町村総合事務組合（千葉県自治会館管理運営特別会計）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千葉県市町村総合事務組合（千葉県自治研修センター特別会計）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千葉県市町村総合事務組合（千葉県市町村交通災害共済特別会計）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千葉県後期高齢者医療広域連合（一般会計）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千葉県後期高齢者医療広域連合（後期高齢者医療特別会計）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南房総広域水道企業団（水道用水供給事業会計）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612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478</v>
      </c>
      <c r="G33" s="29" t="s">
        <v>479</v>
      </c>
      <c r="H33" s="29" t="s">
        <v>480</v>
      </c>
      <c r="I33" s="29" t="s">
        <v>481</v>
      </c>
      <c r="J33" s="30" t="s">
        <v>482</v>
      </c>
      <c r="K33" s="22"/>
      <c r="L33" s="22"/>
      <c r="M33" s="22"/>
      <c r="N33" s="22"/>
      <c r="O33" s="22"/>
      <c r="P33" s="22"/>
    </row>
    <row r="34" spans="1:16" ht="39" customHeight="1" x14ac:dyDescent="0.2">
      <c r="A34" s="22"/>
      <c r="B34" s="31"/>
      <c r="C34" s="1132" t="s">
        <v>486</v>
      </c>
      <c r="D34" s="1132"/>
      <c r="E34" s="1133"/>
      <c r="F34" s="32">
        <v>14.69</v>
      </c>
      <c r="G34" s="33">
        <v>14.4</v>
      </c>
      <c r="H34" s="33">
        <v>14.57</v>
      </c>
      <c r="I34" s="33">
        <v>14.02</v>
      </c>
      <c r="J34" s="34">
        <v>13.03</v>
      </c>
      <c r="K34" s="22"/>
      <c r="L34" s="22"/>
      <c r="M34" s="22"/>
      <c r="N34" s="22"/>
      <c r="O34" s="22"/>
      <c r="P34" s="22"/>
    </row>
    <row r="35" spans="1:16" ht="39" customHeight="1" x14ac:dyDescent="0.2">
      <c r="A35" s="22"/>
      <c r="B35" s="35"/>
      <c r="C35" s="1128" t="s">
        <v>487</v>
      </c>
      <c r="D35" s="1128"/>
      <c r="E35" s="1129"/>
      <c r="F35" s="36">
        <v>4.49</v>
      </c>
      <c r="G35" s="37">
        <v>4.62</v>
      </c>
      <c r="H35" s="37">
        <v>5.26</v>
      </c>
      <c r="I35" s="37">
        <v>6.12</v>
      </c>
      <c r="J35" s="38">
        <v>8.56</v>
      </c>
      <c r="K35" s="22"/>
      <c r="L35" s="22"/>
      <c r="M35" s="22"/>
      <c r="N35" s="22"/>
      <c r="O35" s="22"/>
      <c r="P35" s="22"/>
    </row>
    <row r="36" spans="1:16" ht="39" customHeight="1" x14ac:dyDescent="0.2">
      <c r="A36" s="22"/>
      <c r="B36" s="35"/>
      <c r="C36" s="1128" t="s">
        <v>488</v>
      </c>
      <c r="D36" s="1128"/>
      <c r="E36" s="1129"/>
      <c r="F36" s="36">
        <v>1.92</v>
      </c>
      <c r="G36" s="37">
        <v>2.41</v>
      </c>
      <c r="H36" s="37">
        <v>2.77</v>
      </c>
      <c r="I36" s="37">
        <v>2.42</v>
      </c>
      <c r="J36" s="38">
        <v>3.36</v>
      </c>
      <c r="K36" s="22"/>
      <c r="L36" s="22"/>
      <c r="M36" s="22"/>
      <c r="N36" s="22"/>
      <c r="O36" s="22"/>
      <c r="P36" s="22"/>
    </row>
    <row r="37" spans="1:16" ht="39" customHeight="1" x14ac:dyDescent="0.2">
      <c r="A37" s="22"/>
      <c r="B37" s="35"/>
      <c r="C37" s="1128" t="s">
        <v>489</v>
      </c>
      <c r="D37" s="1128"/>
      <c r="E37" s="1129"/>
      <c r="F37" s="36">
        <v>1.1100000000000001</v>
      </c>
      <c r="G37" s="37">
        <v>1.2</v>
      </c>
      <c r="H37" s="37">
        <v>1.59</v>
      </c>
      <c r="I37" s="37">
        <v>0.79</v>
      </c>
      <c r="J37" s="38">
        <v>1.69</v>
      </c>
      <c r="K37" s="22"/>
      <c r="L37" s="22"/>
      <c r="M37" s="22"/>
      <c r="N37" s="22"/>
      <c r="O37" s="22"/>
      <c r="P37" s="22"/>
    </row>
    <row r="38" spans="1:16" ht="39" customHeight="1" x14ac:dyDescent="0.2">
      <c r="A38" s="22"/>
      <c r="B38" s="35"/>
      <c r="C38" s="1128" t="s">
        <v>490</v>
      </c>
      <c r="D38" s="1128"/>
      <c r="E38" s="1129"/>
      <c r="F38" s="36">
        <v>2.79</v>
      </c>
      <c r="G38" s="37">
        <v>0.73</v>
      </c>
      <c r="H38" s="37">
        <v>0.82</v>
      </c>
      <c r="I38" s="37">
        <v>0.35</v>
      </c>
      <c r="J38" s="38">
        <v>0.3</v>
      </c>
      <c r="K38" s="22"/>
      <c r="L38" s="22"/>
      <c r="M38" s="22"/>
      <c r="N38" s="22"/>
      <c r="O38" s="22"/>
      <c r="P38" s="22"/>
    </row>
    <row r="39" spans="1:16" ht="39" customHeight="1" x14ac:dyDescent="0.2">
      <c r="A39" s="22"/>
      <c r="B39" s="35"/>
      <c r="C39" s="1128" t="s">
        <v>491</v>
      </c>
      <c r="D39" s="1128"/>
      <c r="E39" s="1129"/>
      <c r="F39" s="36">
        <v>0.02</v>
      </c>
      <c r="G39" s="37">
        <v>0.01</v>
      </c>
      <c r="H39" s="37">
        <v>0.01</v>
      </c>
      <c r="I39" s="37">
        <v>0.01</v>
      </c>
      <c r="J39" s="38">
        <v>0.01</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492</v>
      </c>
      <c r="D42" s="1128"/>
      <c r="E42" s="1129"/>
      <c r="F42" s="36" t="s">
        <v>437</v>
      </c>
      <c r="G42" s="37" t="s">
        <v>437</v>
      </c>
      <c r="H42" s="37" t="s">
        <v>437</v>
      </c>
      <c r="I42" s="37" t="s">
        <v>437</v>
      </c>
      <c r="J42" s="38" t="s">
        <v>437</v>
      </c>
      <c r="K42" s="22"/>
      <c r="L42" s="22"/>
      <c r="M42" s="22"/>
      <c r="N42" s="22"/>
      <c r="O42" s="22"/>
      <c r="P42" s="22"/>
    </row>
    <row r="43" spans="1:16" ht="39" customHeight="1" thickBot="1" x14ac:dyDescent="0.25">
      <c r="A43" s="22"/>
      <c r="B43" s="40"/>
      <c r="C43" s="1130" t="s">
        <v>493</v>
      </c>
      <c r="D43" s="1130"/>
      <c r="E43" s="1131"/>
      <c r="F43" s="41" t="s">
        <v>437</v>
      </c>
      <c r="G43" s="42" t="s">
        <v>437</v>
      </c>
      <c r="H43" s="42" t="s">
        <v>437</v>
      </c>
      <c r="I43" s="42" t="s">
        <v>437</v>
      </c>
      <c r="J43" s="43" t="s">
        <v>437</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3eMXg+B9gZwAVxRgAZX7q3Or0uPplBeKovkV0QKA6XQu5+dBfALkCeLdj/EE2xY/Iu03EnTAap0yqiqLYhNcg==" saltValue="E89pmPeOoh1OSekQWA/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478</v>
      </c>
      <c r="L44" s="54" t="s">
        <v>479</v>
      </c>
      <c r="M44" s="54" t="s">
        <v>480</v>
      </c>
      <c r="N44" s="54" t="s">
        <v>481</v>
      </c>
      <c r="O44" s="55" t="s">
        <v>482</v>
      </c>
      <c r="P44" s="46"/>
      <c r="Q44" s="46"/>
      <c r="R44" s="46"/>
      <c r="S44" s="46"/>
      <c r="T44" s="46"/>
      <c r="U44" s="46"/>
    </row>
    <row r="45" spans="1:21" ht="30.75" customHeight="1" x14ac:dyDescent="0.2">
      <c r="A45" s="46"/>
      <c r="B45" s="1134" t="s">
        <v>10</v>
      </c>
      <c r="C45" s="1135"/>
      <c r="D45" s="56"/>
      <c r="E45" s="1140" t="s">
        <v>11</v>
      </c>
      <c r="F45" s="1140"/>
      <c r="G45" s="1140"/>
      <c r="H45" s="1140"/>
      <c r="I45" s="1140"/>
      <c r="J45" s="1141"/>
      <c r="K45" s="57">
        <v>1700</v>
      </c>
      <c r="L45" s="58">
        <v>1840</v>
      </c>
      <c r="M45" s="58">
        <v>1910</v>
      </c>
      <c r="N45" s="58">
        <v>1961</v>
      </c>
      <c r="O45" s="59">
        <v>1966</v>
      </c>
      <c r="P45" s="46"/>
      <c r="Q45" s="46"/>
      <c r="R45" s="46"/>
      <c r="S45" s="46"/>
      <c r="T45" s="46"/>
      <c r="U45" s="46"/>
    </row>
    <row r="46" spans="1:21" ht="30.75" customHeight="1" x14ac:dyDescent="0.2">
      <c r="A46" s="46"/>
      <c r="B46" s="1136"/>
      <c r="C46" s="1137"/>
      <c r="D46" s="60"/>
      <c r="E46" s="1142" t="s">
        <v>12</v>
      </c>
      <c r="F46" s="1142"/>
      <c r="G46" s="1142"/>
      <c r="H46" s="1142"/>
      <c r="I46" s="1142"/>
      <c r="J46" s="1143"/>
      <c r="K46" s="61" t="s">
        <v>437</v>
      </c>
      <c r="L46" s="62" t="s">
        <v>437</v>
      </c>
      <c r="M46" s="62" t="s">
        <v>437</v>
      </c>
      <c r="N46" s="62" t="s">
        <v>437</v>
      </c>
      <c r="O46" s="63" t="s">
        <v>437</v>
      </c>
      <c r="P46" s="46"/>
      <c r="Q46" s="46"/>
      <c r="R46" s="46"/>
      <c r="S46" s="46"/>
      <c r="T46" s="46"/>
      <c r="U46" s="46"/>
    </row>
    <row r="47" spans="1:21" ht="30.75" customHeight="1" x14ac:dyDescent="0.2">
      <c r="A47" s="46"/>
      <c r="B47" s="1136"/>
      <c r="C47" s="1137"/>
      <c r="D47" s="60"/>
      <c r="E47" s="1142" t="s">
        <v>13</v>
      </c>
      <c r="F47" s="1142"/>
      <c r="G47" s="1142"/>
      <c r="H47" s="1142"/>
      <c r="I47" s="1142"/>
      <c r="J47" s="1143"/>
      <c r="K47" s="61" t="s">
        <v>437</v>
      </c>
      <c r="L47" s="62" t="s">
        <v>437</v>
      </c>
      <c r="M47" s="62" t="s">
        <v>437</v>
      </c>
      <c r="N47" s="62" t="s">
        <v>437</v>
      </c>
      <c r="O47" s="63" t="s">
        <v>437</v>
      </c>
      <c r="P47" s="46"/>
      <c r="Q47" s="46"/>
      <c r="R47" s="46"/>
      <c r="S47" s="46"/>
      <c r="T47" s="46"/>
      <c r="U47" s="46"/>
    </row>
    <row r="48" spans="1:21" ht="30.75" customHeight="1" x14ac:dyDescent="0.2">
      <c r="A48" s="46"/>
      <c r="B48" s="1136"/>
      <c r="C48" s="1137"/>
      <c r="D48" s="60"/>
      <c r="E48" s="1142" t="s">
        <v>14</v>
      </c>
      <c r="F48" s="1142"/>
      <c r="G48" s="1142"/>
      <c r="H48" s="1142"/>
      <c r="I48" s="1142"/>
      <c r="J48" s="1143"/>
      <c r="K48" s="61">
        <v>74</v>
      </c>
      <c r="L48" s="62">
        <v>45</v>
      </c>
      <c r="M48" s="62">
        <v>36</v>
      </c>
      <c r="N48" s="62">
        <v>38</v>
      </c>
      <c r="O48" s="63">
        <v>49</v>
      </c>
      <c r="P48" s="46"/>
      <c r="Q48" s="46"/>
      <c r="R48" s="46"/>
      <c r="S48" s="46"/>
      <c r="T48" s="46"/>
      <c r="U48" s="46"/>
    </row>
    <row r="49" spans="1:21" ht="30.75" customHeight="1" x14ac:dyDescent="0.2">
      <c r="A49" s="46"/>
      <c r="B49" s="1136"/>
      <c r="C49" s="1137"/>
      <c r="D49" s="60"/>
      <c r="E49" s="1142" t="s">
        <v>15</v>
      </c>
      <c r="F49" s="1142"/>
      <c r="G49" s="1142"/>
      <c r="H49" s="1142"/>
      <c r="I49" s="1142"/>
      <c r="J49" s="1143"/>
      <c r="K49" s="61">
        <v>67</v>
      </c>
      <c r="L49" s="62">
        <v>70</v>
      </c>
      <c r="M49" s="62">
        <v>77</v>
      </c>
      <c r="N49" s="62">
        <v>94</v>
      </c>
      <c r="O49" s="63">
        <v>95</v>
      </c>
      <c r="P49" s="46"/>
      <c r="Q49" s="46"/>
      <c r="R49" s="46"/>
      <c r="S49" s="46"/>
      <c r="T49" s="46"/>
      <c r="U49" s="46"/>
    </row>
    <row r="50" spans="1:21" ht="30.75" customHeight="1" x14ac:dyDescent="0.2">
      <c r="A50" s="46"/>
      <c r="B50" s="1136"/>
      <c r="C50" s="1137"/>
      <c r="D50" s="60"/>
      <c r="E50" s="1142" t="s">
        <v>16</v>
      </c>
      <c r="F50" s="1142"/>
      <c r="G50" s="1142"/>
      <c r="H50" s="1142"/>
      <c r="I50" s="1142"/>
      <c r="J50" s="1143"/>
      <c r="K50" s="61">
        <v>352</v>
      </c>
      <c r="L50" s="62">
        <v>345</v>
      </c>
      <c r="M50" s="62" t="s">
        <v>437</v>
      </c>
      <c r="N50" s="62" t="s">
        <v>437</v>
      </c>
      <c r="O50" s="63" t="s">
        <v>437</v>
      </c>
      <c r="P50" s="46"/>
      <c r="Q50" s="46"/>
      <c r="R50" s="46"/>
      <c r="S50" s="46"/>
      <c r="T50" s="46"/>
      <c r="U50" s="46"/>
    </row>
    <row r="51" spans="1:21" ht="30.75" customHeight="1" x14ac:dyDescent="0.2">
      <c r="A51" s="46"/>
      <c r="B51" s="1138"/>
      <c r="C51" s="1139"/>
      <c r="D51" s="64"/>
      <c r="E51" s="1142" t="s">
        <v>17</v>
      </c>
      <c r="F51" s="1142"/>
      <c r="G51" s="1142"/>
      <c r="H51" s="1142"/>
      <c r="I51" s="1142"/>
      <c r="J51" s="1143"/>
      <c r="K51" s="61" t="s">
        <v>437</v>
      </c>
      <c r="L51" s="62" t="s">
        <v>437</v>
      </c>
      <c r="M51" s="62" t="s">
        <v>437</v>
      </c>
      <c r="N51" s="62" t="s">
        <v>437</v>
      </c>
      <c r="O51" s="63" t="s">
        <v>437</v>
      </c>
      <c r="P51" s="46"/>
      <c r="Q51" s="46"/>
      <c r="R51" s="46"/>
      <c r="S51" s="46"/>
      <c r="T51" s="46"/>
      <c r="U51" s="46"/>
    </row>
    <row r="52" spans="1:21" ht="30.75" customHeight="1" x14ac:dyDescent="0.2">
      <c r="A52" s="46"/>
      <c r="B52" s="1144" t="s">
        <v>18</v>
      </c>
      <c r="C52" s="1145"/>
      <c r="D52" s="64"/>
      <c r="E52" s="1142" t="s">
        <v>19</v>
      </c>
      <c r="F52" s="1142"/>
      <c r="G52" s="1142"/>
      <c r="H52" s="1142"/>
      <c r="I52" s="1142"/>
      <c r="J52" s="1143"/>
      <c r="K52" s="61">
        <v>1255</v>
      </c>
      <c r="L52" s="62">
        <v>1281</v>
      </c>
      <c r="M52" s="62">
        <v>1262</v>
      </c>
      <c r="N52" s="62">
        <v>1286</v>
      </c>
      <c r="O52" s="63">
        <v>1258</v>
      </c>
      <c r="P52" s="46"/>
      <c r="Q52" s="46"/>
      <c r="R52" s="46"/>
      <c r="S52" s="46"/>
      <c r="T52" s="46"/>
      <c r="U52" s="46"/>
    </row>
    <row r="53" spans="1:21" ht="30.75" customHeight="1" thickBot="1" x14ac:dyDescent="0.25">
      <c r="A53" s="46"/>
      <c r="B53" s="1146" t="s">
        <v>20</v>
      </c>
      <c r="C53" s="1147"/>
      <c r="D53" s="65"/>
      <c r="E53" s="1148" t="s">
        <v>21</v>
      </c>
      <c r="F53" s="1148"/>
      <c r="G53" s="1148"/>
      <c r="H53" s="1148"/>
      <c r="I53" s="1148"/>
      <c r="J53" s="1149"/>
      <c r="K53" s="66">
        <v>938</v>
      </c>
      <c r="L53" s="67">
        <v>1019</v>
      </c>
      <c r="M53" s="67">
        <v>761</v>
      </c>
      <c r="N53" s="67">
        <v>807</v>
      </c>
      <c r="O53" s="68">
        <v>852</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494</v>
      </c>
      <c r="P55" s="46"/>
      <c r="Q55" s="46"/>
      <c r="R55" s="46"/>
      <c r="S55" s="46"/>
      <c r="T55" s="46"/>
      <c r="U55" s="46"/>
    </row>
    <row r="56" spans="1:21" ht="31.5" customHeight="1" thickBot="1" x14ac:dyDescent="0.25">
      <c r="A56" s="46"/>
      <c r="B56" s="74"/>
      <c r="C56" s="75"/>
      <c r="D56" s="75"/>
      <c r="E56" s="76"/>
      <c r="F56" s="76"/>
      <c r="G56" s="76"/>
      <c r="H56" s="76"/>
      <c r="I56" s="76"/>
      <c r="J56" s="77" t="s">
        <v>2</v>
      </c>
      <c r="K56" s="78" t="s">
        <v>495</v>
      </c>
      <c r="L56" s="79" t="s">
        <v>496</v>
      </c>
      <c r="M56" s="79" t="s">
        <v>497</v>
      </c>
      <c r="N56" s="79" t="s">
        <v>498</v>
      </c>
      <c r="O56" s="80" t="s">
        <v>499</v>
      </c>
      <c r="P56" s="46"/>
      <c r="Q56" s="46"/>
      <c r="R56" s="46"/>
      <c r="S56" s="46"/>
      <c r="T56" s="46"/>
      <c r="U56" s="46"/>
    </row>
    <row r="57" spans="1:21" ht="31.5" customHeight="1" x14ac:dyDescent="0.2">
      <c r="B57" s="1150" t="s">
        <v>24</v>
      </c>
      <c r="C57" s="1151"/>
      <c r="D57" s="1154" t="s">
        <v>25</v>
      </c>
      <c r="E57" s="1155"/>
      <c r="F57" s="1155"/>
      <c r="G57" s="1155"/>
      <c r="H57" s="1155"/>
      <c r="I57" s="1155"/>
      <c r="J57" s="1156"/>
      <c r="K57" s="81" t="s">
        <v>611</v>
      </c>
      <c r="L57" s="82" t="s">
        <v>611</v>
      </c>
      <c r="M57" s="82" t="s">
        <v>611</v>
      </c>
      <c r="N57" s="82" t="s">
        <v>611</v>
      </c>
      <c r="O57" s="83" t="s">
        <v>611</v>
      </c>
    </row>
    <row r="58" spans="1:21" ht="31.5" customHeight="1" thickBot="1" x14ac:dyDescent="0.25">
      <c r="B58" s="1152"/>
      <c r="C58" s="1153"/>
      <c r="D58" s="1157" t="s">
        <v>26</v>
      </c>
      <c r="E58" s="1158"/>
      <c r="F58" s="1158"/>
      <c r="G58" s="1158"/>
      <c r="H58" s="1158"/>
      <c r="I58" s="1158"/>
      <c r="J58" s="1159"/>
      <c r="K58" s="84" t="s">
        <v>611</v>
      </c>
      <c r="L58" s="85" t="s">
        <v>611</v>
      </c>
      <c r="M58" s="85" t="s">
        <v>611</v>
      </c>
      <c r="N58" s="85" t="s">
        <v>611</v>
      </c>
      <c r="O58" s="86" t="s">
        <v>611</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3tHrT+VZzfAneYajGivi7uGkIXKO+IWBWbWeVLkkqqMM2hCmP74d2DYe+SpR80EeE/k2Fa+y0/zhxbDBJ4uSUQ==" saltValue="jaELOXIigvlBe6a7KI7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478</v>
      </c>
      <c r="J40" s="98" t="s">
        <v>479</v>
      </c>
      <c r="K40" s="98" t="s">
        <v>480</v>
      </c>
      <c r="L40" s="98" t="s">
        <v>481</v>
      </c>
      <c r="M40" s="99" t="s">
        <v>482</v>
      </c>
    </row>
    <row r="41" spans="2:13" ht="27.75" customHeight="1" x14ac:dyDescent="0.2">
      <c r="B41" s="1160" t="s">
        <v>29</v>
      </c>
      <c r="C41" s="1161"/>
      <c r="D41" s="100"/>
      <c r="E41" s="1166" t="s">
        <v>30</v>
      </c>
      <c r="F41" s="1166"/>
      <c r="G41" s="1166"/>
      <c r="H41" s="1167"/>
      <c r="I41" s="334">
        <v>19774</v>
      </c>
      <c r="J41" s="335">
        <v>19321</v>
      </c>
      <c r="K41" s="335">
        <v>18961</v>
      </c>
      <c r="L41" s="335">
        <v>18883</v>
      </c>
      <c r="M41" s="336">
        <v>18652</v>
      </c>
    </row>
    <row r="42" spans="2:13" ht="27.75" customHeight="1" x14ac:dyDescent="0.2">
      <c r="B42" s="1162"/>
      <c r="C42" s="1163"/>
      <c r="D42" s="101"/>
      <c r="E42" s="1168" t="s">
        <v>31</v>
      </c>
      <c r="F42" s="1168"/>
      <c r="G42" s="1168"/>
      <c r="H42" s="1169"/>
      <c r="I42" s="337">
        <v>345</v>
      </c>
      <c r="J42" s="338" t="s">
        <v>437</v>
      </c>
      <c r="K42" s="338" t="s">
        <v>437</v>
      </c>
      <c r="L42" s="338" t="s">
        <v>437</v>
      </c>
      <c r="M42" s="339" t="s">
        <v>437</v>
      </c>
    </row>
    <row r="43" spans="2:13" ht="27.75" customHeight="1" x14ac:dyDescent="0.2">
      <c r="B43" s="1162"/>
      <c r="C43" s="1163"/>
      <c r="D43" s="101"/>
      <c r="E43" s="1168" t="s">
        <v>32</v>
      </c>
      <c r="F43" s="1168"/>
      <c r="G43" s="1168"/>
      <c r="H43" s="1169"/>
      <c r="I43" s="337">
        <v>86</v>
      </c>
      <c r="J43" s="338">
        <v>102</v>
      </c>
      <c r="K43" s="338">
        <v>33</v>
      </c>
      <c r="L43" s="338">
        <v>606</v>
      </c>
      <c r="M43" s="339">
        <v>970</v>
      </c>
    </row>
    <row r="44" spans="2:13" ht="27.75" customHeight="1" x14ac:dyDescent="0.2">
      <c r="B44" s="1162"/>
      <c r="C44" s="1163"/>
      <c r="D44" s="101"/>
      <c r="E44" s="1168" t="s">
        <v>33</v>
      </c>
      <c r="F44" s="1168"/>
      <c r="G44" s="1168"/>
      <c r="H44" s="1169"/>
      <c r="I44" s="337">
        <v>796</v>
      </c>
      <c r="J44" s="338">
        <v>809</v>
      </c>
      <c r="K44" s="338">
        <v>755</v>
      </c>
      <c r="L44" s="338">
        <v>726</v>
      </c>
      <c r="M44" s="339">
        <v>689</v>
      </c>
    </row>
    <row r="45" spans="2:13" ht="27.75" customHeight="1" x14ac:dyDescent="0.2">
      <c r="B45" s="1162"/>
      <c r="C45" s="1163"/>
      <c r="D45" s="101"/>
      <c r="E45" s="1168" t="s">
        <v>34</v>
      </c>
      <c r="F45" s="1168"/>
      <c r="G45" s="1168"/>
      <c r="H45" s="1169"/>
      <c r="I45" s="337">
        <v>4677</v>
      </c>
      <c r="J45" s="338">
        <v>4523</v>
      </c>
      <c r="K45" s="338">
        <v>4415</v>
      </c>
      <c r="L45" s="338">
        <v>4304</v>
      </c>
      <c r="M45" s="339">
        <v>4144</v>
      </c>
    </row>
    <row r="46" spans="2:13" ht="27.75" customHeight="1" x14ac:dyDescent="0.2">
      <c r="B46" s="1162"/>
      <c r="C46" s="1163"/>
      <c r="D46" s="102"/>
      <c r="E46" s="1168" t="s">
        <v>35</v>
      </c>
      <c r="F46" s="1168"/>
      <c r="G46" s="1168"/>
      <c r="H46" s="1169"/>
      <c r="I46" s="337">
        <v>72</v>
      </c>
      <c r="J46" s="338">
        <v>30</v>
      </c>
      <c r="K46" s="338">
        <v>23</v>
      </c>
      <c r="L46" s="338">
        <v>15</v>
      </c>
      <c r="M46" s="339">
        <v>8</v>
      </c>
    </row>
    <row r="47" spans="2:13" ht="27.75" customHeight="1" x14ac:dyDescent="0.2">
      <c r="B47" s="1162"/>
      <c r="C47" s="1163"/>
      <c r="D47" s="103"/>
      <c r="E47" s="1170" t="s">
        <v>36</v>
      </c>
      <c r="F47" s="1171"/>
      <c r="G47" s="1171"/>
      <c r="H47" s="1172"/>
      <c r="I47" s="337" t="s">
        <v>437</v>
      </c>
      <c r="J47" s="338" t="s">
        <v>437</v>
      </c>
      <c r="K47" s="338" t="s">
        <v>437</v>
      </c>
      <c r="L47" s="338" t="s">
        <v>437</v>
      </c>
      <c r="M47" s="339" t="s">
        <v>437</v>
      </c>
    </row>
    <row r="48" spans="2:13" ht="27.75" customHeight="1" x14ac:dyDescent="0.2">
      <c r="B48" s="1162"/>
      <c r="C48" s="1163"/>
      <c r="D48" s="101"/>
      <c r="E48" s="1168" t="s">
        <v>37</v>
      </c>
      <c r="F48" s="1168"/>
      <c r="G48" s="1168"/>
      <c r="H48" s="1169"/>
      <c r="I48" s="337" t="s">
        <v>437</v>
      </c>
      <c r="J48" s="338" t="s">
        <v>437</v>
      </c>
      <c r="K48" s="338" t="s">
        <v>437</v>
      </c>
      <c r="L48" s="338" t="s">
        <v>437</v>
      </c>
      <c r="M48" s="339" t="s">
        <v>437</v>
      </c>
    </row>
    <row r="49" spans="2:13" ht="27.75" customHeight="1" x14ac:dyDescent="0.2">
      <c r="B49" s="1164"/>
      <c r="C49" s="1165"/>
      <c r="D49" s="101"/>
      <c r="E49" s="1168" t="s">
        <v>38</v>
      </c>
      <c r="F49" s="1168"/>
      <c r="G49" s="1168"/>
      <c r="H49" s="1169"/>
      <c r="I49" s="337" t="s">
        <v>437</v>
      </c>
      <c r="J49" s="338" t="s">
        <v>437</v>
      </c>
      <c r="K49" s="338" t="s">
        <v>437</v>
      </c>
      <c r="L49" s="338" t="s">
        <v>437</v>
      </c>
      <c r="M49" s="339" t="s">
        <v>437</v>
      </c>
    </row>
    <row r="50" spans="2:13" ht="27.75" customHeight="1" x14ac:dyDescent="0.2">
      <c r="B50" s="1173" t="s">
        <v>39</v>
      </c>
      <c r="C50" s="1174"/>
      <c r="D50" s="104"/>
      <c r="E50" s="1168" t="s">
        <v>40</v>
      </c>
      <c r="F50" s="1168"/>
      <c r="G50" s="1168"/>
      <c r="H50" s="1169"/>
      <c r="I50" s="337">
        <v>3429</v>
      </c>
      <c r="J50" s="338">
        <v>3067</v>
      </c>
      <c r="K50" s="338">
        <v>2449</v>
      </c>
      <c r="L50" s="338">
        <v>2473</v>
      </c>
      <c r="M50" s="339">
        <v>2994</v>
      </c>
    </row>
    <row r="51" spans="2:13" ht="27.75" customHeight="1" x14ac:dyDescent="0.2">
      <c r="B51" s="1162"/>
      <c r="C51" s="1163"/>
      <c r="D51" s="101"/>
      <c r="E51" s="1168" t="s">
        <v>41</v>
      </c>
      <c r="F51" s="1168"/>
      <c r="G51" s="1168"/>
      <c r="H51" s="1169"/>
      <c r="I51" s="337">
        <v>68</v>
      </c>
      <c r="J51" s="338">
        <v>55</v>
      </c>
      <c r="K51" s="338">
        <v>44</v>
      </c>
      <c r="L51" s="338">
        <v>33</v>
      </c>
      <c r="M51" s="339">
        <v>23</v>
      </c>
    </row>
    <row r="52" spans="2:13" ht="27.75" customHeight="1" x14ac:dyDescent="0.2">
      <c r="B52" s="1164"/>
      <c r="C52" s="1165"/>
      <c r="D52" s="101"/>
      <c r="E52" s="1168" t="s">
        <v>42</v>
      </c>
      <c r="F52" s="1168"/>
      <c r="G52" s="1168"/>
      <c r="H52" s="1169"/>
      <c r="I52" s="337">
        <v>13724</v>
      </c>
      <c r="J52" s="338">
        <v>13584</v>
      </c>
      <c r="K52" s="338">
        <v>13141</v>
      </c>
      <c r="L52" s="338">
        <v>13655</v>
      </c>
      <c r="M52" s="339">
        <v>13726</v>
      </c>
    </row>
    <row r="53" spans="2:13" ht="27.75" customHeight="1" thickBot="1" x14ac:dyDescent="0.25">
      <c r="B53" s="1175" t="s">
        <v>43</v>
      </c>
      <c r="C53" s="1176"/>
      <c r="D53" s="105"/>
      <c r="E53" s="1177" t="s">
        <v>44</v>
      </c>
      <c r="F53" s="1177"/>
      <c r="G53" s="1177"/>
      <c r="H53" s="1178"/>
      <c r="I53" s="340">
        <v>8529</v>
      </c>
      <c r="J53" s="341">
        <v>8079</v>
      </c>
      <c r="K53" s="341">
        <v>8553</v>
      </c>
      <c r="L53" s="341">
        <v>8372</v>
      </c>
      <c r="M53" s="342">
        <v>7719</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Bbu9XFqVf/mCgp3b72l6Er5AuAQcjTFcKq5VViTaYJ4oiHgKJN9HX04QUAW1psds0BIZeM4OiruV0Q+28Fg7/g==" saltValue="N13+5WW8XRh/o6/Pi2Ma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480</v>
      </c>
      <c r="G54" s="114" t="s">
        <v>481</v>
      </c>
      <c r="H54" s="115" t="s">
        <v>482</v>
      </c>
    </row>
    <row r="55" spans="2:8" ht="52.5" customHeight="1" x14ac:dyDescent="0.2">
      <c r="B55" s="116"/>
      <c r="C55" s="1187" t="s">
        <v>47</v>
      </c>
      <c r="D55" s="1187"/>
      <c r="E55" s="1188"/>
      <c r="F55" s="117">
        <v>714</v>
      </c>
      <c r="G55" s="117">
        <v>862</v>
      </c>
      <c r="H55" s="118">
        <v>1273</v>
      </c>
    </row>
    <row r="56" spans="2:8" ht="52.5" customHeight="1" x14ac:dyDescent="0.2">
      <c r="B56" s="119"/>
      <c r="C56" s="1189" t="s">
        <v>48</v>
      </c>
      <c r="D56" s="1189"/>
      <c r="E56" s="1190"/>
      <c r="F56" s="120">
        <v>101</v>
      </c>
      <c r="G56" s="120">
        <v>1</v>
      </c>
      <c r="H56" s="121">
        <v>1</v>
      </c>
    </row>
    <row r="57" spans="2:8" ht="53.25" customHeight="1" x14ac:dyDescent="0.2">
      <c r="B57" s="119"/>
      <c r="C57" s="1191" t="s">
        <v>49</v>
      </c>
      <c r="D57" s="1191"/>
      <c r="E57" s="1192"/>
      <c r="F57" s="122">
        <v>2331</v>
      </c>
      <c r="G57" s="122">
        <v>2185</v>
      </c>
      <c r="H57" s="123">
        <v>2335</v>
      </c>
    </row>
    <row r="58" spans="2:8" ht="45.75" customHeight="1" x14ac:dyDescent="0.2">
      <c r="B58" s="124"/>
      <c r="C58" s="1179" t="s">
        <v>500</v>
      </c>
      <c r="D58" s="1180"/>
      <c r="E58" s="1181"/>
      <c r="F58" s="125">
        <v>1323</v>
      </c>
      <c r="G58" s="125">
        <v>1221</v>
      </c>
      <c r="H58" s="126">
        <v>1229</v>
      </c>
    </row>
    <row r="59" spans="2:8" ht="45.75" customHeight="1" x14ac:dyDescent="0.2">
      <c r="B59" s="124"/>
      <c r="C59" s="1179" t="s">
        <v>501</v>
      </c>
      <c r="D59" s="1180"/>
      <c r="E59" s="1181"/>
      <c r="F59" s="125">
        <v>522</v>
      </c>
      <c r="G59" s="125">
        <v>460</v>
      </c>
      <c r="H59" s="126">
        <v>538</v>
      </c>
    </row>
    <row r="60" spans="2:8" ht="45.75" customHeight="1" x14ac:dyDescent="0.2">
      <c r="B60" s="124"/>
      <c r="C60" s="1179" t="s">
        <v>502</v>
      </c>
      <c r="D60" s="1180"/>
      <c r="E60" s="1181"/>
      <c r="F60" s="125">
        <v>182</v>
      </c>
      <c r="G60" s="125">
        <v>168</v>
      </c>
      <c r="H60" s="126">
        <v>152</v>
      </c>
    </row>
    <row r="61" spans="2:8" ht="45.75" customHeight="1" x14ac:dyDescent="0.2">
      <c r="B61" s="124"/>
      <c r="C61" s="1179" t="s">
        <v>503</v>
      </c>
      <c r="D61" s="1180"/>
      <c r="E61" s="1181"/>
      <c r="F61" s="125">
        <v>106</v>
      </c>
      <c r="G61" s="125">
        <v>106</v>
      </c>
      <c r="H61" s="126">
        <v>106</v>
      </c>
    </row>
    <row r="62" spans="2:8" ht="45.75" customHeight="1" thickBot="1" x14ac:dyDescent="0.25">
      <c r="B62" s="127"/>
      <c r="C62" s="1182" t="s">
        <v>504</v>
      </c>
      <c r="D62" s="1183"/>
      <c r="E62" s="1184"/>
      <c r="F62" s="128">
        <v>79</v>
      </c>
      <c r="G62" s="128">
        <v>79</v>
      </c>
      <c r="H62" s="129">
        <v>77</v>
      </c>
    </row>
    <row r="63" spans="2:8" ht="52.5" customHeight="1" thickBot="1" x14ac:dyDescent="0.25">
      <c r="B63" s="130"/>
      <c r="C63" s="1185" t="s">
        <v>50</v>
      </c>
      <c r="D63" s="1185"/>
      <c r="E63" s="1186"/>
      <c r="F63" s="131">
        <v>3147</v>
      </c>
      <c r="G63" s="131">
        <v>3048</v>
      </c>
      <c r="H63" s="132">
        <v>3608</v>
      </c>
    </row>
    <row r="64" spans="2:8" ht="13.2" x14ac:dyDescent="0.2"/>
  </sheetData>
  <sheetProtection algorithmName="SHA-512" hashValue="E8GsQtUgsaNsauOlH25gaN+B0F1KoufW2Q2Zx36n2mDffAdFhSCDmnYqx5I+UTaGCdM7DXLHwlbRd8n02EGGTg==" saltValue="9VkGHMMaeuXlauN7IIfT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4F37-34F0-4305-8814-D5A5B77975A2}">
  <sheetPr>
    <pageSetUpPr fitToPage="1"/>
  </sheetPr>
  <dimension ref="A1:DE85"/>
  <sheetViews>
    <sheetView showGridLines="0" zoomScale="90" zoomScaleNormal="90" zoomScaleSheetLayoutView="55" workbookViewId="0">
      <selection activeCell="BM20" sqref="BM20"/>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613</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614</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615</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616</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478</v>
      </c>
      <c r="BQ50" s="1217"/>
      <c r="BR50" s="1217"/>
      <c r="BS50" s="1217"/>
      <c r="BT50" s="1217"/>
      <c r="BU50" s="1217"/>
      <c r="BV50" s="1217"/>
      <c r="BW50" s="1217"/>
      <c r="BX50" s="1217" t="s">
        <v>479</v>
      </c>
      <c r="BY50" s="1217"/>
      <c r="BZ50" s="1217"/>
      <c r="CA50" s="1217"/>
      <c r="CB50" s="1217"/>
      <c r="CC50" s="1217"/>
      <c r="CD50" s="1217"/>
      <c r="CE50" s="1217"/>
      <c r="CF50" s="1217" t="s">
        <v>480</v>
      </c>
      <c r="CG50" s="1217"/>
      <c r="CH50" s="1217"/>
      <c r="CI50" s="1217"/>
      <c r="CJ50" s="1217"/>
      <c r="CK50" s="1217"/>
      <c r="CL50" s="1217"/>
      <c r="CM50" s="1217"/>
      <c r="CN50" s="1217" t="s">
        <v>481</v>
      </c>
      <c r="CO50" s="1217"/>
      <c r="CP50" s="1217"/>
      <c r="CQ50" s="1217"/>
      <c r="CR50" s="1217"/>
      <c r="CS50" s="1217"/>
      <c r="CT50" s="1217"/>
      <c r="CU50" s="1217"/>
      <c r="CV50" s="1217" t="s">
        <v>482</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617</v>
      </c>
      <c r="AO51" s="1221"/>
      <c r="AP51" s="1221"/>
      <c r="AQ51" s="1221"/>
      <c r="AR51" s="1221"/>
      <c r="AS51" s="1221"/>
      <c r="AT51" s="1221"/>
      <c r="AU51" s="1221"/>
      <c r="AV51" s="1221"/>
      <c r="AW51" s="1221"/>
      <c r="AX51" s="1221"/>
      <c r="AY51" s="1221"/>
      <c r="AZ51" s="1221"/>
      <c r="BA51" s="1221"/>
      <c r="BB51" s="1221" t="s">
        <v>618</v>
      </c>
      <c r="BC51" s="1221"/>
      <c r="BD51" s="1221"/>
      <c r="BE51" s="1221"/>
      <c r="BF51" s="1221"/>
      <c r="BG51" s="1221"/>
      <c r="BH51" s="1221"/>
      <c r="BI51" s="1221"/>
      <c r="BJ51" s="1221"/>
      <c r="BK51" s="1221"/>
      <c r="BL51" s="1221"/>
      <c r="BM51" s="1221"/>
      <c r="BN51" s="1221"/>
      <c r="BO51" s="1221"/>
      <c r="BP51" s="1222">
        <v>105.4</v>
      </c>
      <c r="BQ51" s="1222"/>
      <c r="BR51" s="1222"/>
      <c r="BS51" s="1222"/>
      <c r="BT51" s="1222"/>
      <c r="BU51" s="1222"/>
      <c r="BV51" s="1222"/>
      <c r="BW51" s="1222"/>
      <c r="BX51" s="1222">
        <v>97.7</v>
      </c>
      <c r="BY51" s="1222"/>
      <c r="BZ51" s="1222"/>
      <c r="CA51" s="1222"/>
      <c r="CB51" s="1222"/>
      <c r="CC51" s="1222"/>
      <c r="CD51" s="1222"/>
      <c r="CE51" s="1222"/>
      <c r="CF51" s="1222">
        <v>105.1</v>
      </c>
      <c r="CG51" s="1222"/>
      <c r="CH51" s="1222"/>
      <c r="CI51" s="1222"/>
      <c r="CJ51" s="1222"/>
      <c r="CK51" s="1222"/>
      <c r="CL51" s="1222"/>
      <c r="CM51" s="1222"/>
      <c r="CN51" s="1222">
        <v>98.5</v>
      </c>
      <c r="CO51" s="1222"/>
      <c r="CP51" s="1222"/>
      <c r="CQ51" s="1222"/>
      <c r="CR51" s="1222"/>
      <c r="CS51" s="1222"/>
      <c r="CT51" s="1222"/>
      <c r="CU51" s="1222"/>
      <c r="CV51" s="1222">
        <v>86.6</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619</v>
      </c>
      <c r="BC53" s="1221"/>
      <c r="BD53" s="1221"/>
      <c r="BE53" s="1221"/>
      <c r="BF53" s="1221"/>
      <c r="BG53" s="1221"/>
      <c r="BH53" s="1221"/>
      <c r="BI53" s="1221"/>
      <c r="BJ53" s="1221"/>
      <c r="BK53" s="1221"/>
      <c r="BL53" s="1221"/>
      <c r="BM53" s="1221"/>
      <c r="BN53" s="1221"/>
      <c r="BO53" s="1221"/>
      <c r="BP53" s="1222">
        <v>55.6</v>
      </c>
      <c r="BQ53" s="1222"/>
      <c r="BR53" s="1222"/>
      <c r="BS53" s="1222"/>
      <c r="BT53" s="1222"/>
      <c r="BU53" s="1222"/>
      <c r="BV53" s="1222"/>
      <c r="BW53" s="1222"/>
      <c r="BX53" s="1222">
        <v>57.4</v>
      </c>
      <c r="BY53" s="1222"/>
      <c r="BZ53" s="1222"/>
      <c r="CA53" s="1222"/>
      <c r="CB53" s="1222"/>
      <c r="CC53" s="1222"/>
      <c r="CD53" s="1222"/>
      <c r="CE53" s="1222"/>
      <c r="CF53" s="1222">
        <v>58.9</v>
      </c>
      <c r="CG53" s="1222"/>
      <c r="CH53" s="1222"/>
      <c r="CI53" s="1222"/>
      <c r="CJ53" s="1222"/>
      <c r="CK53" s="1222"/>
      <c r="CL53" s="1222"/>
      <c r="CM53" s="1222"/>
      <c r="CN53" s="1222">
        <v>60.3</v>
      </c>
      <c r="CO53" s="1222"/>
      <c r="CP53" s="1222"/>
      <c r="CQ53" s="1222"/>
      <c r="CR53" s="1222"/>
      <c r="CS53" s="1222"/>
      <c r="CT53" s="1222"/>
      <c r="CU53" s="1222"/>
      <c r="CV53" s="1222">
        <v>62.2</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620</v>
      </c>
      <c r="AO55" s="1217"/>
      <c r="AP55" s="1217"/>
      <c r="AQ55" s="1217"/>
      <c r="AR55" s="1217"/>
      <c r="AS55" s="1217"/>
      <c r="AT55" s="1217"/>
      <c r="AU55" s="1217"/>
      <c r="AV55" s="1217"/>
      <c r="AW55" s="1217"/>
      <c r="AX55" s="1217"/>
      <c r="AY55" s="1217"/>
      <c r="AZ55" s="1217"/>
      <c r="BA55" s="1217"/>
      <c r="BB55" s="1221" t="s">
        <v>618</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25.2</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619</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62.4</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621</v>
      </c>
    </row>
    <row r="64" spans="1:109" ht="13.2" x14ac:dyDescent="0.2">
      <c r="B64" s="251"/>
      <c r="G64" s="1199"/>
      <c r="I64" s="1231"/>
      <c r="J64" s="1231"/>
      <c r="K64" s="1231"/>
      <c r="L64" s="1231"/>
      <c r="M64" s="1231"/>
      <c r="N64" s="1232"/>
      <c r="AM64" s="1199"/>
      <c r="AN64" s="1199" t="s">
        <v>614</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622</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616</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478</v>
      </c>
      <c r="BQ72" s="1217"/>
      <c r="BR72" s="1217"/>
      <c r="BS72" s="1217"/>
      <c r="BT72" s="1217"/>
      <c r="BU72" s="1217"/>
      <c r="BV72" s="1217"/>
      <c r="BW72" s="1217"/>
      <c r="BX72" s="1217" t="s">
        <v>479</v>
      </c>
      <c r="BY72" s="1217"/>
      <c r="BZ72" s="1217"/>
      <c r="CA72" s="1217"/>
      <c r="CB72" s="1217"/>
      <c r="CC72" s="1217"/>
      <c r="CD72" s="1217"/>
      <c r="CE72" s="1217"/>
      <c r="CF72" s="1217" t="s">
        <v>480</v>
      </c>
      <c r="CG72" s="1217"/>
      <c r="CH72" s="1217"/>
      <c r="CI72" s="1217"/>
      <c r="CJ72" s="1217"/>
      <c r="CK72" s="1217"/>
      <c r="CL72" s="1217"/>
      <c r="CM72" s="1217"/>
      <c r="CN72" s="1217" t="s">
        <v>481</v>
      </c>
      <c r="CO72" s="1217"/>
      <c r="CP72" s="1217"/>
      <c r="CQ72" s="1217"/>
      <c r="CR72" s="1217"/>
      <c r="CS72" s="1217"/>
      <c r="CT72" s="1217"/>
      <c r="CU72" s="1217"/>
      <c r="CV72" s="1217" t="s">
        <v>482</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617</v>
      </c>
      <c r="AO73" s="1221"/>
      <c r="AP73" s="1221"/>
      <c r="AQ73" s="1221"/>
      <c r="AR73" s="1221"/>
      <c r="AS73" s="1221"/>
      <c r="AT73" s="1221"/>
      <c r="AU73" s="1221"/>
      <c r="AV73" s="1221"/>
      <c r="AW73" s="1221"/>
      <c r="AX73" s="1221"/>
      <c r="AY73" s="1221"/>
      <c r="AZ73" s="1221"/>
      <c r="BA73" s="1221"/>
      <c r="BB73" s="1221" t="s">
        <v>618</v>
      </c>
      <c r="BC73" s="1221"/>
      <c r="BD73" s="1221"/>
      <c r="BE73" s="1221"/>
      <c r="BF73" s="1221"/>
      <c r="BG73" s="1221"/>
      <c r="BH73" s="1221"/>
      <c r="BI73" s="1221"/>
      <c r="BJ73" s="1221"/>
      <c r="BK73" s="1221"/>
      <c r="BL73" s="1221"/>
      <c r="BM73" s="1221"/>
      <c r="BN73" s="1221"/>
      <c r="BO73" s="1221"/>
      <c r="BP73" s="1222">
        <v>105.4</v>
      </c>
      <c r="BQ73" s="1222"/>
      <c r="BR73" s="1222"/>
      <c r="BS73" s="1222"/>
      <c r="BT73" s="1222"/>
      <c r="BU73" s="1222"/>
      <c r="BV73" s="1222"/>
      <c r="BW73" s="1222"/>
      <c r="BX73" s="1222">
        <v>97.7</v>
      </c>
      <c r="BY73" s="1222"/>
      <c r="BZ73" s="1222"/>
      <c r="CA73" s="1222"/>
      <c r="CB73" s="1222"/>
      <c r="CC73" s="1222"/>
      <c r="CD73" s="1222"/>
      <c r="CE73" s="1222"/>
      <c r="CF73" s="1222">
        <v>105.1</v>
      </c>
      <c r="CG73" s="1222"/>
      <c r="CH73" s="1222"/>
      <c r="CI73" s="1222"/>
      <c r="CJ73" s="1222"/>
      <c r="CK73" s="1222"/>
      <c r="CL73" s="1222"/>
      <c r="CM73" s="1222"/>
      <c r="CN73" s="1222">
        <v>98.5</v>
      </c>
      <c r="CO73" s="1222"/>
      <c r="CP73" s="1222"/>
      <c r="CQ73" s="1222"/>
      <c r="CR73" s="1222"/>
      <c r="CS73" s="1222"/>
      <c r="CT73" s="1222"/>
      <c r="CU73" s="1222"/>
      <c r="CV73" s="1222">
        <v>86.6</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623</v>
      </c>
      <c r="BC75" s="1221"/>
      <c r="BD75" s="1221"/>
      <c r="BE75" s="1221"/>
      <c r="BF75" s="1221"/>
      <c r="BG75" s="1221"/>
      <c r="BH75" s="1221"/>
      <c r="BI75" s="1221"/>
      <c r="BJ75" s="1221"/>
      <c r="BK75" s="1221"/>
      <c r="BL75" s="1221"/>
      <c r="BM75" s="1221"/>
      <c r="BN75" s="1221"/>
      <c r="BO75" s="1221"/>
      <c r="BP75" s="1222">
        <v>10.8</v>
      </c>
      <c r="BQ75" s="1222"/>
      <c r="BR75" s="1222"/>
      <c r="BS75" s="1222"/>
      <c r="BT75" s="1222"/>
      <c r="BU75" s="1222"/>
      <c r="BV75" s="1222"/>
      <c r="BW75" s="1222"/>
      <c r="BX75" s="1222">
        <v>11.4</v>
      </c>
      <c r="BY75" s="1222"/>
      <c r="BZ75" s="1222"/>
      <c r="CA75" s="1222"/>
      <c r="CB75" s="1222"/>
      <c r="CC75" s="1222"/>
      <c r="CD75" s="1222"/>
      <c r="CE75" s="1222"/>
      <c r="CF75" s="1222">
        <v>11</v>
      </c>
      <c r="CG75" s="1222"/>
      <c r="CH75" s="1222"/>
      <c r="CI75" s="1222"/>
      <c r="CJ75" s="1222"/>
      <c r="CK75" s="1222"/>
      <c r="CL75" s="1222"/>
      <c r="CM75" s="1222"/>
      <c r="CN75" s="1222">
        <v>10.3</v>
      </c>
      <c r="CO75" s="1222"/>
      <c r="CP75" s="1222"/>
      <c r="CQ75" s="1222"/>
      <c r="CR75" s="1222"/>
      <c r="CS75" s="1222"/>
      <c r="CT75" s="1222"/>
      <c r="CU75" s="1222"/>
      <c r="CV75" s="1222">
        <v>9.4</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620</v>
      </c>
      <c r="AO77" s="1217"/>
      <c r="AP77" s="1217"/>
      <c r="AQ77" s="1217"/>
      <c r="AR77" s="1217"/>
      <c r="AS77" s="1217"/>
      <c r="AT77" s="1217"/>
      <c r="AU77" s="1217"/>
      <c r="AV77" s="1217"/>
      <c r="AW77" s="1217"/>
      <c r="AX77" s="1217"/>
      <c r="AY77" s="1217"/>
      <c r="AZ77" s="1217"/>
      <c r="BA77" s="1217"/>
      <c r="BB77" s="1221" t="s">
        <v>618</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25.2</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623</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8.9</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7UakWh7HMrBtP7hCZLzmE5SuUT3RSVqTl5aoW95kfBX64lbMRl2gL1r2wGoI2yqtGc66AXUyEhxYjGW/uoq/JQ==" saltValue="1IQoTs9Gk11Uqdy/tOi0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13222-98D1-4F1E-97B9-FFC255B66FFF}">
  <sheetPr>
    <pageSetUpPr fitToPage="1"/>
  </sheetPr>
  <dimension ref="A1:DR125"/>
  <sheetViews>
    <sheetView showGridLines="0" zoomScale="90" zoomScaleNormal="90" zoomScaleSheetLayoutView="70" workbookViewId="0">
      <selection activeCell="BM20" sqref="BM20"/>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425</v>
      </c>
    </row>
  </sheetData>
  <sheetProtection algorithmName="SHA-512" hashValue="Brut5MNHf2yiNoYzrB9Gta+fFiwYTz/9NugKfBHnI6cPgQn+4uprNaOyTbTIjLgiATxEif0chC3bzMf3V1pnQw==" saltValue="BaEx3HqU4ITi6Ig84eEy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DDEE-D061-4BB7-8962-C22CE10EDF54}">
  <sheetPr>
    <pageSetUpPr fitToPage="1"/>
  </sheetPr>
  <dimension ref="A1:DR125"/>
  <sheetViews>
    <sheetView showGridLines="0" zoomScale="90" zoomScaleNormal="90" zoomScaleSheetLayoutView="55" workbookViewId="0">
      <selection activeCell="BM20" sqref="BM20"/>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425</v>
      </c>
    </row>
  </sheetData>
  <sheetProtection algorithmName="SHA-512" hashValue="45Y4BjH/PslJrZM/Yh1pooCQPk8+Dnu/BXZd9XxN/z/TgQxPZwEuEztmITYJR5IoV0sYPHAvlLeXh62lHUjA3g==" saltValue="RMXARXv/vHnK0zkGZyZM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475</v>
      </c>
      <c r="G2" s="146"/>
      <c r="H2" s="147"/>
    </row>
    <row r="3" spans="1:8" x14ac:dyDescent="0.2">
      <c r="A3" s="143" t="s">
        <v>468</v>
      </c>
      <c r="B3" s="148"/>
      <c r="C3" s="149"/>
      <c r="D3" s="150">
        <v>53470</v>
      </c>
      <c r="E3" s="151"/>
      <c r="F3" s="152">
        <v>88968</v>
      </c>
      <c r="G3" s="153"/>
      <c r="H3" s="154"/>
    </row>
    <row r="4" spans="1:8" x14ac:dyDescent="0.2">
      <c r="A4" s="155"/>
      <c r="B4" s="156"/>
      <c r="C4" s="157"/>
      <c r="D4" s="158">
        <v>37007</v>
      </c>
      <c r="E4" s="159"/>
      <c r="F4" s="160">
        <v>45482</v>
      </c>
      <c r="G4" s="161"/>
      <c r="H4" s="162"/>
    </row>
    <row r="5" spans="1:8" x14ac:dyDescent="0.2">
      <c r="A5" s="143" t="s">
        <v>470</v>
      </c>
      <c r="B5" s="148"/>
      <c r="C5" s="149"/>
      <c r="D5" s="150">
        <v>50936</v>
      </c>
      <c r="E5" s="151"/>
      <c r="F5" s="152">
        <v>85173</v>
      </c>
      <c r="G5" s="153"/>
      <c r="H5" s="154"/>
    </row>
    <row r="6" spans="1:8" x14ac:dyDescent="0.2">
      <c r="A6" s="155"/>
      <c r="B6" s="156"/>
      <c r="C6" s="157"/>
      <c r="D6" s="158">
        <v>34216</v>
      </c>
      <c r="E6" s="159"/>
      <c r="F6" s="160">
        <v>43913</v>
      </c>
      <c r="G6" s="161"/>
      <c r="H6" s="162"/>
    </row>
    <row r="7" spans="1:8" x14ac:dyDescent="0.2">
      <c r="A7" s="143" t="s">
        <v>471</v>
      </c>
      <c r="B7" s="148"/>
      <c r="C7" s="149"/>
      <c r="D7" s="150">
        <v>50247</v>
      </c>
      <c r="E7" s="151"/>
      <c r="F7" s="152">
        <v>94081</v>
      </c>
      <c r="G7" s="153"/>
      <c r="H7" s="154"/>
    </row>
    <row r="8" spans="1:8" x14ac:dyDescent="0.2">
      <c r="A8" s="155"/>
      <c r="B8" s="156"/>
      <c r="C8" s="157"/>
      <c r="D8" s="158">
        <v>35688</v>
      </c>
      <c r="E8" s="159"/>
      <c r="F8" s="160">
        <v>48949</v>
      </c>
      <c r="G8" s="161"/>
      <c r="H8" s="162"/>
    </row>
    <row r="9" spans="1:8" x14ac:dyDescent="0.2">
      <c r="A9" s="143" t="s">
        <v>472</v>
      </c>
      <c r="B9" s="148"/>
      <c r="C9" s="149"/>
      <c r="D9" s="150">
        <v>45116</v>
      </c>
      <c r="E9" s="151"/>
      <c r="F9" s="152">
        <v>92632</v>
      </c>
      <c r="G9" s="153"/>
      <c r="H9" s="154"/>
    </row>
    <row r="10" spans="1:8" x14ac:dyDescent="0.2">
      <c r="A10" s="155"/>
      <c r="B10" s="156"/>
      <c r="C10" s="157"/>
      <c r="D10" s="158">
        <v>31822</v>
      </c>
      <c r="E10" s="159"/>
      <c r="F10" s="160">
        <v>47978</v>
      </c>
      <c r="G10" s="161"/>
      <c r="H10" s="162"/>
    </row>
    <row r="11" spans="1:8" x14ac:dyDescent="0.2">
      <c r="A11" s="143" t="s">
        <v>473</v>
      </c>
      <c r="B11" s="148"/>
      <c r="C11" s="149"/>
      <c r="D11" s="150">
        <v>70806</v>
      </c>
      <c r="E11" s="151"/>
      <c r="F11" s="152">
        <v>96469</v>
      </c>
      <c r="G11" s="153"/>
      <c r="H11" s="154"/>
    </row>
    <row r="12" spans="1:8" x14ac:dyDescent="0.2">
      <c r="A12" s="155"/>
      <c r="B12" s="156"/>
      <c r="C12" s="163"/>
      <c r="D12" s="158">
        <v>33191</v>
      </c>
      <c r="E12" s="159"/>
      <c r="F12" s="160">
        <v>49775</v>
      </c>
      <c r="G12" s="161"/>
      <c r="H12" s="162"/>
    </row>
    <row r="13" spans="1:8" x14ac:dyDescent="0.2">
      <c r="A13" s="143"/>
      <c r="B13" s="148"/>
      <c r="C13" s="149"/>
      <c r="D13" s="150">
        <v>54115</v>
      </c>
      <c r="E13" s="151"/>
      <c r="F13" s="152">
        <v>91465</v>
      </c>
      <c r="G13" s="164"/>
      <c r="H13" s="154"/>
    </row>
    <row r="14" spans="1:8" x14ac:dyDescent="0.2">
      <c r="A14" s="155"/>
      <c r="B14" s="156"/>
      <c r="C14" s="157"/>
      <c r="D14" s="158">
        <v>34385</v>
      </c>
      <c r="E14" s="159"/>
      <c r="F14" s="160">
        <v>47219</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4.5</v>
      </c>
      <c r="C19" s="165">
        <f>ROUND(VALUE(SUBSTITUTE(実質収支比率等に係る経年分析!G$48,"▲","-")),2)</f>
        <v>4.62</v>
      </c>
      <c r="D19" s="165">
        <f>ROUND(VALUE(SUBSTITUTE(実質収支比率等に係る経年分析!H$48,"▲","-")),2)</f>
        <v>5.26</v>
      </c>
      <c r="E19" s="165">
        <f>ROUND(VALUE(SUBSTITUTE(実質収支比率等に係る経年分析!I$48,"▲","-")),2)</f>
        <v>6.12</v>
      </c>
      <c r="F19" s="165">
        <f>ROUND(VALUE(SUBSTITUTE(実質収支比率等に係る経年分析!J$48,"▲","-")),2)</f>
        <v>8.56</v>
      </c>
    </row>
    <row r="20" spans="1:11" x14ac:dyDescent="0.2">
      <c r="A20" s="165" t="s">
        <v>54</v>
      </c>
      <c r="B20" s="165">
        <f>ROUND(VALUE(SUBSTITUTE(実質収支比率等に係る経年分析!F$47,"▲","-")),2)</f>
        <v>18.579999999999998</v>
      </c>
      <c r="C20" s="165">
        <f>ROUND(VALUE(SUBSTITUTE(実質収支比率等に係る経年分析!G$47,"▲","-")),2)</f>
        <v>14.09</v>
      </c>
      <c r="D20" s="165">
        <f>ROUND(VALUE(SUBSTITUTE(実質収支比率等に係る経年分析!H$47,"▲","-")),2)</f>
        <v>7.61</v>
      </c>
      <c r="E20" s="165">
        <f>ROUND(VALUE(SUBSTITUTE(実質収支比率等に係る経年分析!I$47,"▲","-")),2)</f>
        <v>8.82</v>
      </c>
      <c r="F20" s="165">
        <f>ROUND(VALUE(SUBSTITUTE(実質収支比率等に係る経年分析!J$47,"▲","-")),2)</f>
        <v>12.53</v>
      </c>
    </row>
    <row r="21" spans="1:11" x14ac:dyDescent="0.2">
      <c r="A21" s="165" t="s">
        <v>55</v>
      </c>
      <c r="B21" s="165">
        <f>IF(ISNUMBER(VALUE(SUBSTITUTE(実質収支比率等に係る経年分析!F$49,"▲","-"))),ROUND(VALUE(SUBSTITUTE(実質収支比率等に係る経年分析!F$49,"▲","-")),2),NA())</f>
        <v>-4.99</v>
      </c>
      <c r="C21" s="165">
        <f>IF(ISNUMBER(VALUE(SUBSTITUTE(実質収支比率等に係る経年分析!G$49,"▲","-"))),ROUND(VALUE(SUBSTITUTE(実質収支比率等に係る経年分析!G$49,"▲","-")),2),NA())</f>
        <v>-3.86</v>
      </c>
      <c r="D21" s="165">
        <f>IF(ISNUMBER(VALUE(SUBSTITUTE(実質収支比率等に係る経年分析!H$49,"▲","-"))),ROUND(VALUE(SUBSTITUTE(実質収支比率等に係る経年分析!H$49,"▲","-")),2),NA())</f>
        <v>-6.13</v>
      </c>
      <c r="E21" s="165">
        <f>IF(ISNUMBER(VALUE(SUBSTITUTE(実質収支比率等に係る経年分析!I$49,"▲","-"))),ROUND(VALUE(SUBSTITUTE(実質収支比率等に係る経年分析!I$49,"▲","-")),2),NA())</f>
        <v>2.58</v>
      </c>
      <c r="F21" s="165">
        <f>IF(ISNUMBER(VALUE(SUBSTITUTE(実質収支比率等に係る経年分析!J$49,"▲","-"))),ROUND(VALUE(SUBSTITUTE(実質収支比率等に係る経年分析!J$49,"▲","-")),2),NA())</f>
        <v>6.72</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2.79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1.1100000000000001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1.69</v>
      </c>
    </row>
    <row r="34" spans="1:16" x14ac:dyDescent="0.2">
      <c r="A34" s="166" t="str">
        <f>IF(連結実質赤字比率に係る赤字・黒字の構成分析!C$36="",NA(),連結実質赤字比率に係る赤字・黒字の構成分析!C$36)</f>
        <v>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1.92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2.41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2.77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2.42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3.36</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4.49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4.62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5.26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6.12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8.56</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14.69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14.57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14.02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13.03</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1255</v>
      </c>
      <c r="E42" s="167"/>
      <c r="F42" s="167"/>
      <c r="G42" s="167">
        <f>'実質公債費比率（分子）の構造'!L$52</f>
        <v>1281</v>
      </c>
      <c r="H42" s="167"/>
      <c r="I42" s="167"/>
      <c r="J42" s="167">
        <f>'実質公債費比率（分子）の構造'!M$52</f>
        <v>1262</v>
      </c>
      <c r="K42" s="167"/>
      <c r="L42" s="167"/>
      <c r="M42" s="167">
        <f>'実質公債費比率（分子）の構造'!N$52</f>
        <v>1286</v>
      </c>
      <c r="N42" s="167"/>
      <c r="O42" s="167"/>
      <c r="P42" s="167">
        <f>'実質公債費比率（分子）の構造'!O$52</f>
        <v>1258</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352</v>
      </c>
      <c r="C44" s="167"/>
      <c r="D44" s="167"/>
      <c r="E44" s="167">
        <f>'実質公債費比率（分子）の構造'!L$50</f>
        <v>345</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65</v>
      </c>
      <c r="B45" s="167">
        <f>'実質公債費比率（分子）の構造'!K$49</f>
        <v>67</v>
      </c>
      <c r="C45" s="167"/>
      <c r="D45" s="167"/>
      <c r="E45" s="167">
        <f>'実質公債費比率（分子）の構造'!L$49</f>
        <v>70</v>
      </c>
      <c r="F45" s="167"/>
      <c r="G45" s="167"/>
      <c r="H45" s="167">
        <f>'実質公債費比率（分子）の構造'!M$49</f>
        <v>77</v>
      </c>
      <c r="I45" s="167"/>
      <c r="J45" s="167"/>
      <c r="K45" s="167">
        <f>'実質公債費比率（分子）の構造'!N$49</f>
        <v>94</v>
      </c>
      <c r="L45" s="167"/>
      <c r="M45" s="167"/>
      <c r="N45" s="167">
        <f>'実質公債費比率（分子）の構造'!O$49</f>
        <v>95</v>
      </c>
      <c r="O45" s="167"/>
      <c r="P45" s="167"/>
    </row>
    <row r="46" spans="1:16" x14ac:dyDescent="0.2">
      <c r="A46" s="167" t="s">
        <v>66</v>
      </c>
      <c r="B46" s="167">
        <f>'実質公債費比率（分子）の構造'!K$48</f>
        <v>74</v>
      </c>
      <c r="C46" s="167"/>
      <c r="D46" s="167"/>
      <c r="E46" s="167">
        <f>'実質公債費比率（分子）の構造'!L$48</f>
        <v>45</v>
      </c>
      <c r="F46" s="167"/>
      <c r="G46" s="167"/>
      <c r="H46" s="167">
        <f>'実質公債費比率（分子）の構造'!M$48</f>
        <v>36</v>
      </c>
      <c r="I46" s="167"/>
      <c r="J46" s="167"/>
      <c r="K46" s="167">
        <f>'実質公債費比率（分子）の構造'!N$48</f>
        <v>38</v>
      </c>
      <c r="L46" s="167"/>
      <c r="M46" s="167"/>
      <c r="N46" s="167">
        <f>'実質公債費比率（分子）の構造'!O$48</f>
        <v>49</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1700</v>
      </c>
      <c r="C49" s="167"/>
      <c r="D49" s="167"/>
      <c r="E49" s="167">
        <f>'実質公債費比率（分子）の構造'!L$45</f>
        <v>1840</v>
      </c>
      <c r="F49" s="167"/>
      <c r="G49" s="167"/>
      <c r="H49" s="167">
        <f>'実質公債費比率（分子）の構造'!M$45</f>
        <v>1910</v>
      </c>
      <c r="I49" s="167"/>
      <c r="J49" s="167"/>
      <c r="K49" s="167">
        <f>'実質公債費比率（分子）の構造'!N$45</f>
        <v>1961</v>
      </c>
      <c r="L49" s="167"/>
      <c r="M49" s="167"/>
      <c r="N49" s="167">
        <f>'実質公債費比率（分子）の構造'!O$45</f>
        <v>1966</v>
      </c>
      <c r="O49" s="167"/>
      <c r="P49" s="167"/>
    </row>
    <row r="50" spans="1:16" x14ac:dyDescent="0.2">
      <c r="A50" s="167" t="s">
        <v>70</v>
      </c>
      <c r="B50" s="167" t="e">
        <f>NA()</f>
        <v>#N/A</v>
      </c>
      <c r="C50" s="167">
        <f>IF(ISNUMBER('実質公債費比率（分子）の構造'!K$53),'実質公債費比率（分子）の構造'!K$53,NA())</f>
        <v>938</v>
      </c>
      <c r="D50" s="167" t="e">
        <f>NA()</f>
        <v>#N/A</v>
      </c>
      <c r="E50" s="167" t="e">
        <f>NA()</f>
        <v>#N/A</v>
      </c>
      <c r="F50" s="167">
        <f>IF(ISNUMBER('実質公債費比率（分子）の構造'!L$53),'実質公債費比率（分子）の構造'!L$53,NA())</f>
        <v>1019</v>
      </c>
      <c r="G50" s="167" t="e">
        <f>NA()</f>
        <v>#N/A</v>
      </c>
      <c r="H50" s="167" t="e">
        <f>NA()</f>
        <v>#N/A</v>
      </c>
      <c r="I50" s="167">
        <f>IF(ISNUMBER('実質公債費比率（分子）の構造'!M$53),'実質公債費比率（分子）の構造'!M$53,NA())</f>
        <v>761</v>
      </c>
      <c r="J50" s="167" t="e">
        <f>NA()</f>
        <v>#N/A</v>
      </c>
      <c r="K50" s="167" t="e">
        <f>NA()</f>
        <v>#N/A</v>
      </c>
      <c r="L50" s="167">
        <f>IF(ISNUMBER('実質公債費比率（分子）の構造'!N$53),'実質公債費比率（分子）の構造'!N$53,NA())</f>
        <v>807</v>
      </c>
      <c r="M50" s="167" t="e">
        <f>NA()</f>
        <v>#N/A</v>
      </c>
      <c r="N50" s="167" t="e">
        <f>NA()</f>
        <v>#N/A</v>
      </c>
      <c r="O50" s="167">
        <f>IF(ISNUMBER('実質公債費比率（分子）の構造'!O$53),'実質公債費比率（分子）の構造'!O$53,NA())</f>
        <v>852</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13724</v>
      </c>
      <c r="E56" s="166"/>
      <c r="F56" s="166"/>
      <c r="G56" s="166">
        <f>'将来負担比率（分子）の構造'!J$52</f>
        <v>13584</v>
      </c>
      <c r="H56" s="166"/>
      <c r="I56" s="166"/>
      <c r="J56" s="166">
        <f>'将来負担比率（分子）の構造'!K$52</f>
        <v>13141</v>
      </c>
      <c r="K56" s="166"/>
      <c r="L56" s="166"/>
      <c r="M56" s="166">
        <f>'将来負担比率（分子）の構造'!L$52</f>
        <v>13655</v>
      </c>
      <c r="N56" s="166"/>
      <c r="O56" s="166"/>
      <c r="P56" s="166">
        <f>'将来負担比率（分子）の構造'!M$52</f>
        <v>13726</v>
      </c>
    </row>
    <row r="57" spans="1:16" x14ac:dyDescent="0.2">
      <c r="A57" s="166" t="s">
        <v>41</v>
      </c>
      <c r="B57" s="166"/>
      <c r="C57" s="166"/>
      <c r="D57" s="166">
        <f>'将来負担比率（分子）の構造'!I$51</f>
        <v>68</v>
      </c>
      <c r="E57" s="166"/>
      <c r="F57" s="166"/>
      <c r="G57" s="166">
        <f>'将来負担比率（分子）の構造'!J$51</f>
        <v>55</v>
      </c>
      <c r="H57" s="166"/>
      <c r="I57" s="166"/>
      <c r="J57" s="166">
        <f>'将来負担比率（分子）の構造'!K$51</f>
        <v>44</v>
      </c>
      <c r="K57" s="166"/>
      <c r="L57" s="166"/>
      <c r="M57" s="166">
        <f>'将来負担比率（分子）の構造'!L$51</f>
        <v>33</v>
      </c>
      <c r="N57" s="166"/>
      <c r="O57" s="166"/>
      <c r="P57" s="166">
        <f>'将来負担比率（分子）の構造'!M$51</f>
        <v>23</v>
      </c>
    </row>
    <row r="58" spans="1:16" x14ac:dyDescent="0.2">
      <c r="A58" s="166" t="s">
        <v>40</v>
      </c>
      <c r="B58" s="166"/>
      <c r="C58" s="166"/>
      <c r="D58" s="166">
        <f>'将来負担比率（分子）の構造'!I$50</f>
        <v>3429</v>
      </c>
      <c r="E58" s="166"/>
      <c r="F58" s="166"/>
      <c r="G58" s="166">
        <f>'将来負担比率（分子）の構造'!J$50</f>
        <v>3067</v>
      </c>
      <c r="H58" s="166"/>
      <c r="I58" s="166"/>
      <c r="J58" s="166">
        <f>'将来負担比率（分子）の構造'!K$50</f>
        <v>2449</v>
      </c>
      <c r="K58" s="166"/>
      <c r="L58" s="166"/>
      <c r="M58" s="166">
        <f>'将来負担比率（分子）の構造'!L$50</f>
        <v>2473</v>
      </c>
      <c r="N58" s="166"/>
      <c r="O58" s="166"/>
      <c r="P58" s="166">
        <f>'将来負担比率（分子）の構造'!M$50</f>
        <v>2994</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72</v>
      </c>
      <c r="C61" s="166"/>
      <c r="D61" s="166"/>
      <c r="E61" s="166">
        <f>'将来負担比率（分子）の構造'!J$46</f>
        <v>30</v>
      </c>
      <c r="F61" s="166"/>
      <c r="G61" s="166"/>
      <c r="H61" s="166">
        <f>'将来負担比率（分子）の構造'!K$46</f>
        <v>23</v>
      </c>
      <c r="I61" s="166"/>
      <c r="J61" s="166"/>
      <c r="K61" s="166">
        <f>'将来負担比率（分子）の構造'!L$46</f>
        <v>15</v>
      </c>
      <c r="L61" s="166"/>
      <c r="M61" s="166"/>
      <c r="N61" s="166">
        <f>'将来負担比率（分子）の構造'!M$46</f>
        <v>8</v>
      </c>
      <c r="O61" s="166"/>
      <c r="P61" s="166"/>
    </row>
    <row r="62" spans="1:16" x14ac:dyDescent="0.2">
      <c r="A62" s="166" t="s">
        <v>34</v>
      </c>
      <c r="B62" s="166">
        <f>'将来負担比率（分子）の構造'!I$45</f>
        <v>4677</v>
      </c>
      <c r="C62" s="166"/>
      <c r="D62" s="166"/>
      <c r="E62" s="166">
        <f>'将来負担比率（分子）の構造'!J$45</f>
        <v>4523</v>
      </c>
      <c r="F62" s="166"/>
      <c r="G62" s="166"/>
      <c r="H62" s="166">
        <f>'将来負担比率（分子）の構造'!K$45</f>
        <v>4415</v>
      </c>
      <c r="I62" s="166"/>
      <c r="J62" s="166"/>
      <c r="K62" s="166">
        <f>'将来負担比率（分子）の構造'!L$45</f>
        <v>4304</v>
      </c>
      <c r="L62" s="166"/>
      <c r="M62" s="166"/>
      <c r="N62" s="166">
        <f>'将来負担比率（分子）の構造'!M$45</f>
        <v>4144</v>
      </c>
      <c r="O62" s="166"/>
      <c r="P62" s="166"/>
    </row>
    <row r="63" spans="1:16" x14ac:dyDescent="0.2">
      <c r="A63" s="166" t="s">
        <v>33</v>
      </c>
      <c r="B63" s="166">
        <f>'将来負担比率（分子）の構造'!I$44</f>
        <v>796</v>
      </c>
      <c r="C63" s="166"/>
      <c r="D63" s="166"/>
      <c r="E63" s="166">
        <f>'将来負担比率（分子）の構造'!J$44</f>
        <v>809</v>
      </c>
      <c r="F63" s="166"/>
      <c r="G63" s="166"/>
      <c r="H63" s="166">
        <f>'将来負担比率（分子）の構造'!K$44</f>
        <v>755</v>
      </c>
      <c r="I63" s="166"/>
      <c r="J63" s="166"/>
      <c r="K63" s="166">
        <f>'将来負担比率（分子）の構造'!L$44</f>
        <v>726</v>
      </c>
      <c r="L63" s="166"/>
      <c r="M63" s="166"/>
      <c r="N63" s="166">
        <f>'将来負担比率（分子）の構造'!M$44</f>
        <v>689</v>
      </c>
      <c r="O63" s="166"/>
      <c r="P63" s="166"/>
    </row>
    <row r="64" spans="1:16" x14ac:dyDescent="0.2">
      <c r="A64" s="166" t="s">
        <v>32</v>
      </c>
      <c r="B64" s="166">
        <f>'将来負担比率（分子）の構造'!I$43</f>
        <v>86</v>
      </c>
      <c r="C64" s="166"/>
      <c r="D64" s="166"/>
      <c r="E64" s="166">
        <f>'将来負担比率（分子）の構造'!J$43</f>
        <v>102</v>
      </c>
      <c r="F64" s="166"/>
      <c r="G64" s="166"/>
      <c r="H64" s="166">
        <f>'将来負担比率（分子）の構造'!K$43</f>
        <v>33</v>
      </c>
      <c r="I64" s="166"/>
      <c r="J64" s="166"/>
      <c r="K64" s="166">
        <f>'将来負担比率（分子）の構造'!L$43</f>
        <v>606</v>
      </c>
      <c r="L64" s="166"/>
      <c r="M64" s="166"/>
      <c r="N64" s="166">
        <f>'将来負担比率（分子）の構造'!M$43</f>
        <v>970</v>
      </c>
      <c r="O64" s="166"/>
      <c r="P64" s="166"/>
    </row>
    <row r="65" spans="1:16" x14ac:dyDescent="0.2">
      <c r="A65" s="166" t="s">
        <v>31</v>
      </c>
      <c r="B65" s="166">
        <f>'将来負担比率（分子）の構造'!I$42</f>
        <v>345</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19774</v>
      </c>
      <c r="C66" s="166"/>
      <c r="D66" s="166"/>
      <c r="E66" s="166">
        <f>'将来負担比率（分子）の構造'!J$41</f>
        <v>19321</v>
      </c>
      <c r="F66" s="166"/>
      <c r="G66" s="166"/>
      <c r="H66" s="166">
        <f>'将来負担比率（分子）の構造'!K$41</f>
        <v>18961</v>
      </c>
      <c r="I66" s="166"/>
      <c r="J66" s="166"/>
      <c r="K66" s="166">
        <f>'将来負担比率（分子）の構造'!L$41</f>
        <v>18883</v>
      </c>
      <c r="L66" s="166"/>
      <c r="M66" s="166"/>
      <c r="N66" s="166">
        <f>'将来負担比率（分子）の構造'!M$41</f>
        <v>18652</v>
      </c>
      <c r="O66" s="166"/>
      <c r="P66" s="166"/>
    </row>
    <row r="67" spans="1:16" x14ac:dyDescent="0.2">
      <c r="A67" s="166" t="s">
        <v>74</v>
      </c>
      <c r="B67" s="166" t="e">
        <f>NA()</f>
        <v>#N/A</v>
      </c>
      <c r="C67" s="166">
        <f>IF(ISNUMBER('将来負担比率（分子）の構造'!I$53), IF('将来負担比率（分子）の構造'!I$53 &lt; 0, 0, '将来負担比率（分子）の構造'!I$53), NA())</f>
        <v>8529</v>
      </c>
      <c r="D67" s="166" t="e">
        <f>NA()</f>
        <v>#N/A</v>
      </c>
      <c r="E67" s="166" t="e">
        <f>NA()</f>
        <v>#N/A</v>
      </c>
      <c r="F67" s="166">
        <f>IF(ISNUMBER('将来負担比率（分子）の構造'!J$53), IF('将来負担比率（分子）の構造'!J$53 &lt; 0, 0, '将来負担比率（分子）の構造'!J$53), NA())</f>
        <v>8079</v>
      </c>
      <c r="G67" s="166" t="e">
        <f>NA()</f>
        <v>#N/A</v>
      </c>
      <c r="H67" s="166" t="e">
        <f>NA()</f>
        <v>#N/A</v>
      </c>
      <c r="I67" s="166">
        <f>IF(ISNUMBER('将来負担比率（分子）の構造'!K$53), IF('将来負担比率（分子）の構造'!K$53 &lt; 0, 0, '将来負担比率（分子）の構造'!K$53), NA())</f>
        <v>8553</v>
      </c>
      <c r="J67" s="166" t="e">
        <f>NA()</f>
        <v>#N/A</v>
      </c>
      <c r="K67" s="166" t="e">
        <f>NA()</f>
        <v>#N/A</v>
      </c>
      <c r="L67" s="166">
        <f>IF(ISNUMBER('将来負担比率（分子）の構造'!L$53), IF('将来負担比率（分子）の構造'!L$53 &lt; 0, 0, '将来負担比率（分子）の構造'!L$53), NA())</f>
        <v>8372</v>
      </c>
      <c r="M67" s="166" t="e">
        <f>NA()</f>
        <v>#N/A</v>
      </c>
      <c r="N67" s="166" t="e">
        <f>NA()</f>
        <v>#N/A</v>
      </c>
      <c r="O67" s="166">
        <f>IF(ISNUMBER('将来負担比率（分子）の構造'!M$53), IF('将来負担比率（分子）の構造'!M$53 &lt; 0, 0, '将来負担比率（分子）の構造'!M$53), NA())</f>
        <v>7719</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714</v>
      </c>
      <c r="C72" s="170">
        <f>基金残高に係る経年分析!G55</f>
        <v>862</v>
      </c>
      <c r="D72" s="170">
        <f>基金残高に係る経年分析!H55</f>
        <v>1273</v>
      </c>
    </row>
    <row r="73" spans="1:16" x14ac:dyDescent="0.2">
      <c r="A73" s="169" t="s">
        <v>77</v>
      </c>
      <c r="B73" s="170">
        <f>基金残高に係る経年分析!F56</f>
        <v>101</v>
      </c>
      <c r="C73" s="170">
        <f>基金残高に係る経年分析!G56</f>
        <v>1</v>
      </c>
      <c r="D73" s="170">
        <f>基金残高に係る経年分析!H56</f>
        <v>1</v>
      </c>
    </row>
    <row r="74" spans="1:16" x14ac:dyDescent="0.2">
      <c r="A74" s="169" t="s">
        <v>78</v>
      </c>
      <c r="B74" s="170">
        <f>基金残高に係る経年分析!F57</f>
        <v>2331</v>
      </c>
      <c r="C74" s="170">
        <f>基金残高に係る経年分析!G57</f>
        <v>2185</v>
      </c>
      <c r="D74" s="170">
        <f>基金残高に係る経年分析!H57</f>
        <v>2335</v>
      </c>
    </row>
  </sheetData>
  <sheetProtection algorithmName="SHA-512" hashValue="5I+MsM9GJ8ySETV5R1vR87dISV+v2cTn5yx7/W94818RqrsJOY7eORGlnOiT5mSWbCL8/kOaAE/Fg2BCCWt58w==" saltValue="uoCuqWMTvAPMsf+mT7Jg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531</v>
      </c>
      <c r="DI1" s="701"/>
      <c r="DJ1" s="701"/>
      <c r="DK1" s="701"/>
      <c r="DL1" s="701"/>
      <c r="DM1" s="701"/>
      <c r="DN1" s="702"/>
      <c r="DO1" s="205"/>
      <c r="DP1" s="700" t="s">
        <v>532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533</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703" t="s">
        <v>218</v>
      </c>
      <c r="AQ4" s="703"/>
      <c r="AR4" s="703"/>
      <c r="AS4" s="703"/>
      <c r="AT4" s="703"/>
      <c r="AU4" s="703"/>
      <c r="AV4" s="703"/>
      <c r="AW4" s="703"/>
      <c r="AX4" s="703"/>
      <c r="AY4" s="703"/>
      <c r="AZ4" s="703"/>
      <c r="BA4" s="703"/>
      <c r="BB4" s="703"/>
      <c r="BC4" s="703"/>
      <c r="BD4" s="703"/>
      <c r="BE4" s="703"/>
      <c r="BF4" s="703"/>
      <c r="BG4" s="703" t="s">
        <v>219</v>
      </c>
      <c r="BH4" s="703"/>
      <c r="BI4" s="703"/>
      <c r="BJ4" s="703"/>
      <c r="BK4" s="703"/>
      <c r="BL4" s="703"/>
      <c r="BM4" s="703"/>
      <c r="BN4" s="703"/>
      <c r="BO4" s="703" t="s">
        <v>216</v>
      </c>
      <c r="BP4" s="703"/>
      <c r="BQ4" s="703"/>
      <c r="BR4" s="703"/>
      <c r="BS4" s="703" t="s">
        <v>220</v>
      </c>
      <c r="BT4" s="703"/>
      <c r="BU4" s="703"/>
      <c r="BV4" s="703"/>
      <c r="BW4" s="703"/>
      <c r="BX4" s="703"/>
      <c r="BY4" s="703"/>
      <c r="BZ4" s="703"/>
      <c r="CA4" s="703"/>
      <c r="CB4" s="703"/>
      <c r="CD4" s="662" t="s">
        <v>534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221</v>
      </c>
      <c r="C5" s="660"/>
      <c r="D5" s="660"/>
      <c r="E5" s="660"/>
      <c r="F5" s="660"/>
      <c r="G5" s="660"/>
      <c r="H5" s="660"/>
      <c r="I5" s="660"/>
      <c r="J5" s="660"/>
      <c r="K5" s="660"/>
      <c r="L5" s="660"/>
      <c r="M5" s="660"/>
      <c r="N5" s="660"/>
      <c r="O5" s="660"/>
      <c r="P5" s="660"/>
      <c r="Q5" s="661"/>
      <c r="R5" s="656">
        <v>4155351</v>
      </c>
      <c r="S5" s="657"/>
      <c r="T5" s="657"/>
      <c r="U5" s="657"/>
      <c r="V5" s="657"/>
      <c r="W5" s="657"/>
      <c r="X5" s="657"/>
      <c r="Y5" s="685"/>
      <c r="Z5" s="698">
        <v>21.5</v>
      </c>
      <c r="AA5" s="698"/>
      <c r="AB5" s="698"/>
      <c r="AC5" s="698"/>
      <c r="AD5" s="699">
        <v>4155351</v>
      </c>
      <c r="AE5" s="699"/>
      <c r="AF5" s="699"/>
      <c r="AG5" s="699"/>
      <c r="AH5" s="699"/>
      <c r="AI5" s="699"/>
      <c r="AJ5" s="699"/>
      <c r="AK5" s="699"/>
      <c r="AL5" s="686">
        <v>42.1</v>
      </c>
      <c r="AM5" s="671"/>
      <c r="AN5" s="671"/>
      <c r="AO5" s="687"/>
      <c r="AP5" s="659" t="s">
        <v>222</v>
      </c>
      <c r="AQ5" s="660"/>
      <c r="AR5" s="660"/>
      <c r="AS5" s="660"/>
      <c r="AT5" s="660"/>
      <c r="AU5" s="660"/>
      <c r="AV5" s="660"/>
      <c r="AW5" s="660"/>
      <c r="AX5" s="660"/>
      <c r="AY5" s="660"/>
      <c r="AZ5" s="660"/>
      <c r="BA5" s="660"/>
      <c r="BB5" s="660"/>
      <c r="BC5" s="660"/>
      <c r="BD5" s="660"/>
      <c r="BE5" s="660"/>
      <c r="BF5" s="661"/>
      <c r="BG5" s="609">
        <v>4103127</v>
      </c>
      <c r="BH5" s="610"/>
      <c r="BI5" s="610"/>
      <c r="BJ5" s="610"/>
      <c r="BK5" s="610"/>
      <c r="BL5" s="610"/>
      <c r="BM5" s="610"/>
      <c r="BN5" s="611"/>
      <c r="BO5" s="635">
        <v>98.7</v>
      </c>
      <c r="BP5" s="635"/>
      <c r="BQ5" s="635"/>
      <c r="BR5" s="635"/>
      <c r="BS5" s="636" t="s">
        <v>127</v>
      </c>
      <c r="BT5" s="636"/>
      <c r="BU5" s="636"/>
      <c r="BV5" s="636"/>
      <c r="BW5" s="636"/>
      <c r="BX5" s="636"/>
      <c r="BY5" s="636"/>
      <c r="BZ5" s="636"/>
      <c r="CA5" s="636"/>
      <c r="CB5" s="683"/>
      <c r="CD5" s="662" t="s">
        <v>218</v>
      </c>
      <c r="CE5" s="663"/>
      <c r="CF5" s="663"/>
      <c r="CG5" s="663"/>
      <c r="CH5" s="663"/>
      <c r="CI5" s="663"/>
      <c r="CJ5" s="663"/>
      <c r="CK5" s="663"/>
      <c r="CL5" s="663"/>
      <c r="CM5" s="663"/>
      <c r="CN5" s="663"/>
      <c r="CO5" s="663"/>
      <c r="CP5" s="663"/>
      <c r="CQ5" s="664"/>
      <c r="CR5" s="662" t="s">
        <v>223</v>
      </c>
      <c r="CS5" s="663"/>
      <c r="CT5" s="663"/>
      <c r="CU5" s="663"/>
      <c r="CV5" s="663"/>
      <c r="CW5" s="663"/>
      <c r="CX5" s="663"/>
      <c r="CY5" s="664"/>
      <c r="CZ5" s="662" t="s">
        <v>216</v>
      </c>
      <c r="DA5" s="663"/>
      <c r="DB5" s="663"/>
      <c r="DC5" s="664"/>
      <c r="DD5" s="662" t="s">
        <v>224</v>
      </c>
      <c r="DE5" s="663"/>
      <c r="DF5" s="663"/>
      <c r="DG5" s="663"/>
      <c r="DH5" s="663"/>
      <c r="DI5" s="663"/>
      <c r="DJ5" s="663"/>
      <c r="DK5" s="663"/>
      <c r="DL5" s="663"/>
      <c r="DM5" s="663"/>
      <c r="DN5" s="663"/>
      <c r="DO5" s="663"/>
      <c r="DP5" s="664"/>
      <c r="DQ5" s="662" t="s">
        <v>225</v>
      </c>
      <c r="DR5" s="663"/>
      <c r="DS5" s="663"/>
      <c r="DT5" s="663"/>
      <c r="DU5" s="663"/>
      <c r="DV5" s="663"/>
      <c r="DW5" s="663"/>
      <c r="DX5" s="663"/>
      <c r="DY5" s="663"/>
      <c r="DZ5" s="663"/>
      <c r="EA5" s="663"/>
      <c r="EB5" s="663"/>
      <c r="EC5" s="664"/>
    </row>
    <row r="6" spans="2:143" ht="11.25" customHeight="1" x14ac:dyDescent="0.2">
      <c r="B6" s="606" t="s">
        <v>535</v>
      </c>
      <c r="C6" s="607"/>
      <c r="D6" s="607"/>
      <c r="E6" s="607"/>
      <c r="F6" s="607"/>
      <c r="G6" s="607"/>
      <c r="H6" s="607"/>
      <c r="I6" s="607"/>
      <c r="J6" s="607"/>
      <c r="K6" s="607"/>
      <c r="L6" s="607"/>
      <c r="M6" s="607"/>
      <c r="N6" s="607"/>
      <c r="O6" s="607"/>
      <c r="P6" s="607"/>
      <c r="Q6" s="608"/>
      <c r="R6" s="609">
        <v>161631</v>
      </c>
      <c r="S6" s="610"/>
      <c r="T6" s="610"/>
      <c r="U6" s="610"/>
      <c r="V6" s="610"/>
      <c r="W6" s="610"/>
      <c r="X6" s="610"/>
      <c r="Y6" s="611"/>
      <c r="Z6" s="635">
        <v>0.8</v>
      </c>
      <c r="AA6" s="635"/>
      <c r="AB6" s="635"/>
      <c r="AC6" s="635"/>
      <c r="AD6" s="636">
        <v>161631</v>
      </c>
      <c r="AE6" s="636"/>
      <c r="AF6" s="636"/>
      <c r="AG6" s="636"/>
      <c r="AH6" s="636"/>
      <c r="AI6" s="636"/>
      <c r="AJ6" s="636"/>
      <c r="AK6" s="636"/>
      <c r="AL6" s="612">
        <v>1.6</v>
      </c>
      <c r="AM6" s="613"/>
      <c r="AN6" s="613"/>
      <c r="AO6" s="637"/>
      <c r="AP6" s="606" t="s">
        <v>536</v>
      </c>
      <c r="AQ6" s="607"/>
      <c r="AR6" s="607"/>
      <c r="AS6" s="607"/>
      <c r="AT6" s="607"/>
      <c r="AU6" s="607"/>
      <c r="AV6" s="607"/>
      <c r="AW6" s="607"/>
      <c r="AX6" s="607"/>
      <c r="AY6" s="607"/>
      <c r="AZ6" s="607"/>
      <c r="BA6" s="607"/>
      <c r="BB6" s="607"/>
      <c r="BC6" s="607"/>
      <c r="BD6" s="607"/>
      <c r="BE6" s="607"/>
      <c r="BF6" s="608"/>
      <c r="BG6" s="609">
        <v>4103127</v>
      </c>
      <c r="BH6" s="610"/>
      <c r="BI6" s="610"/>
      <c r="BJ6" s="610"/>
      <c r="BK6" s="610"/>
      <c r="BL6" s="610"/>
      <c r="BM6" s="610"/>
      <c r="BN6" s="611"/>
      <c r="BO6" s="635">
        <v>98.7</v>
      </c>
      <c r="BP6" s="635"/>
      <c r="BQ6" s="635"/>
      <c r="BR6" s="635"/>
      <c r="BS6" s="636" t="s">
        <v>537</v>
      </c>
      <c r="BT6" s="636"/>
      <c r="BU6" s="636"/>
      <c r="BV6" s="636"/>
      <c r="BW6" s="636"/>
      <c r="BX6" s="636"/>
      <c r="BY6" s="636"/>
      <c r="BZ6" s="636"/>
      <c r="CA6" s="636"/>
      <c r="CB6" s="683"/>
      <c r="CD6" s="659" t="s">
        <v>226</v>
      </c>
      <c r="CE6" s="660"/>
      <c r="CF6" s="660"/>
      <c r="CG6" s="660"/>
      <c r="CH6" s="660"/>
      <c r="CI6" s="660"/>
      <c r="CJ6" s="660"/>
      <c r="CK6" s="660"/>
      <c r="CL6" s="660"/>
      <c r="CM6" s="660"/>
      <c r="CN6" s="660"/>
      <c r="CO6" s="660"/>
      <c r="CP6" s="660"/>
      <c r="CQ6" s="661"/>
      <c r="CR6" s="609">
        <v>178619</v>
      </c>
      <c r="CS6" s="610"/>
      <c r="CT6" s="610"/>
      <c r="CU6" s="610"/>
      <c r="CV6" s="610"/>
      <c r="CW6" s="610"/>
      <c r="CX6" s="610"/>
      <c r="CY6" s="611"/>
      <c r="CZ6" s="686">
        <v>1</v>
      </c>
      <c r="DA6" s="671"/>
      <c r="DB6" s="671"/>
      <c r="DC6" s="688"/>
      <c r="DD6" s="615" t="s">
        <v>537</v>
      </c>
      <c r="DE6" s="610"/>
      <c r="DF6" s="610"/>
      <c r="DG6" s="610"/>
      <c r="DH6" s="610"/>
      <c r="DI6" s="610"/>
      <c r="DJ6" s="610"/>
      <c r="DK6" s="610"/>
      <c r="DL6" s="610"/>
      <c r="DM6" s="610"/>
      <c r="DN6" s="610"/>
      <c r="DO6" s="610"/>
      <c r="DP6" s="611"/>
      <c r="DQ6" s="615">
        <v>178613</v>
      </c>
      <c r="DR6" s="610"/>
      <c r="DS6" s="610"/>
      <c r="DT6" s="610"/>
      <c r="DU6" s="610"/>
      <c r="DV6" s="610"/>
      <c r="DW6" s="610"/>
      <c r="DX6" s="610"/>
      <c r="DY6" s="610"/>
      <c r="DZ6" s="610"/>
      <c r="EA6" s="610"/>
      <c r="EB6" s="610"/>
      <c r="EC6" s="645"/>
    </row>
    <row r="7" spans="2:143" ht="11.25" customHeight="1" x14ac:dyDescent="0.2">
      <c r="B7" s="606" t="s">
        <v>227</v>
      </c>
      <c r="C7" s="607"/>
      <c r="D7" s="607"/>
      <c r="E7" s="607"/>
      <c r="F7" s="607"/>
      <c r="G7" s="607"/>
      <c r="H7" s="607"/>
      <c r="I7" s="607"/>
      <c r="J7" s="607"/>
      <c r="K7" s="607"/>
      <c r="L7" s="607"/>
      <c r="M7" s="607"/>
      <c r="N7" s="607"/>
      <c r="O7" s="607"/>
      <c r="P7" s="607"/>
      <c r="Q7" s="608"/>
      <c r="R7" s="609">
        <v>2506</v>
      </c>
      <c r="S7" s="610"/>
      <c r="T7" s="610"/>
      <c r="U7" s="610"/>
      <c r="V7" s="610"/>
      <c r="W7" s="610"/>
      <c r="X7" s="610"/>
      <c r="Y7" s="611"/>
      <c r="Z7" s="635">
        <v>0</v>
      </c>
      <c r="AA7" s="635"/>
      <c r="AB7" s="635"/>
      <c r="AC7" s="635"/>
      <c r="AD7" s="636">
        <v>2506</v>
      </c>
      <c r="AE7" s="636"/>
      <c r="AF7" s="636"/>
      <c r="AG7" s="636"/>
      <c r="AH7" s="636"/>
      <c r="AI7" s="636"/>
      <c r="AJ7" s="636"/>
      <c r="AK7" s="636"/>
      <c r="AL7" s="612">
        <v>0</v>
      </c>
      <c r="AM7" s="613"/>
      <c r="AN7" s="613"/>
      <c r="AO7" s="637"/>
      <c r="AP7" s="606" t="s">
        <v>538</v>
      </c>
      <c r="AQ7" s="607"/>
      <c r="AR7" s="607"/>
      <c r="AS7" s="607"/>
      <c r="AT7" s="607"/>
      <c r="AU7" s="607"/>
      <c r="AV7" s="607"/>
      <c r="AW7" s="607"/>
      <c r="AX7" s="607"/>
      <c r="AY7" s="607"/>
      <c r="AZ7" s="607"/>
      <c r="BA7" s="607"/>
      <c r="BB7" s="607"/>
      <c r="BC7" s="607"/>
      <c r="BD7" s="607"/>
      <c r="BE7" s="607"/>
      <c r="BF7" s="608"/>
      <c r="BG7" s="609">
        <v>1757867</v>
      </c>
      <c r="BH7" s="610"/>
      <c r="BI7" s="610"/>
      <c r="BJ7" s="610"/>
      <c r="BK7" s="610"/>
      <c r="BL7" s="610"/>
      <c r="BM7" s="610"/>
      <c r="BN7" s="611"/>
      <c r="BO7" s="635">
        <v>42.3</v>
      </c>
      <c r="BP7" s="635"/>
      <c r="BQ7" s="635"/>
      <c r="BR7" s="635"/>
      <c r="BS7" s="636" t="s">
        <v>539</v>
      </c>
      <c r="BT7" s="636"/>
      <c r="BU7" s="636"/>
      <c r="BV7" s="636"/>
      <c r="BW7" s="636"/>
      <c r="BX7" s="636"/>
      <c r="BY7" s="636"/>
      <c r="BZ7" s="636"/>
      <c r="CA7" s="636"/>
      <c r="CB7" s="683"/>
      <c r="CD7" s="606" t="s">
        <v>228</v>
      </c>
      <c r="CE7" s="607"/>
      <c r="CF7" s="607"/>
      <c r="CG7" s="607"/>
      <c r="CH7" s="607"/>
      <c r="CI7" s="607"/>
      <c r="CJ7" s="607"/>
      <c r="CK7" s="607"/>
      <c r="CL7" s="607"/>
      <c r="CM7" s="607"/>
      <c r="CN7" s="607"/>
      <c r="CO7" s="607"/>
      <c r="CP7" s="607"/>
      <c r="CQ7" s="608"/>
      <c r="CR7" s="609">
        <v>3438036</v>
      </c>
      <c r="CS7" s="610"/>
      <c r="CT7" s="610"/>
      <c r="CU7" s="610"/>
      <c r="CV7" s="610"/>
      <c r="CW7" s="610"/>
      <c r="CX7" s="610"/>
      <c r="CY7" s="611"/>
      <c r="CZ7" s="635">
        <v>18.8</v>
      </c>
      <c r="DA7" s="635"/>
      <c r="DB7" s="635"/>
      <c r="DC7" s="635"/>
      <c r="DD7" s="615">
        <v>498744</v>
      </c>
      <c r="DE7" s="610"/>
      <c r="DF7" s="610"/>
      <c r="DG7" s="610"/>
      <c r="DH7" s="610"/>
      <c r="DI7" s="610"/>
      <c r="DJ7" s="610"/>
      <c r="DK7" s="610"/>
      <c r="DL7" s="610"/>
      <c r="DM7" s="610"/>
      <c r="DN7" s="610"/>
      <c r="DO7" s="610"/>
      <c r="DP7" s="611"/>
      <c r="DQ7" s="615">
        <v>2335969</v>
      </c>
      <c r="DR7" s="610"/>
      <c r="DS7" s="610"/>
      <c r="DT7" s="610"/>
      <c r="DU7" s="610"/>
      <c r="DV7" s="610"/>
      <c r="DW7" s="610"/>
      <c r="DX7" s="610"/>
      <c r="DY7" s="610"/>
      <c r="DZ7" s="610"/>
      <c r="EA7" s="610"/>
      <c r="EB7" s="610"/>
      <c r="EC7" s="645"/>
    </row>
    <row r="8" spans="2:143" ht="11.25" customHeight="1" x14ac:dyDescent="0.2">
      <c r="B8" s="606" t="s">
        <v>229</v>
      </c>
      <c r="C8" s="607"/>
      <c r="D8" s="607"/>
      <c r="E8" s="607"/>
      <c r="F8" s="607"/>
      <c r="G8" s="607"/>
      <c r="H8" s="607"/>
      <c r="I8" s="607"/>
      <c r="J8" s="607"/>
      <c r="K8" s="607"/>
      <c r="L8" s="607"/>
      <c r="M8" s="607"/>
      <c r="N8" s="607"/>
      <c r="O8" s="607"/>
      <c r="P8" s="607"/>
      <c r="Q8" s="608"/>
      <c r="R8" s="609">
        <v>25783</v>
      </c>
      <c r="S8" s="610"/>
      <c r="T8" s="610"/>
      <c r="U8" s="610"/>
      <c r="V8" s="610"/>
      <c r="W8" s="610"/>
      <c r="X8" s="610"/>
      <c r="Y8" s="611"/>
      <c r="Z8" s="635">
        <v>0.1</v>
      </c>
      <c r="AA8" s="635"/>
      <c r="AB8" s="635"/>
      <c r="AC8" s="635"/>
      <c r="AD8" s="636">
        <v>25783</v>
      </c>
      <c r="AE8" s="636"/>
      <c r="AF8" s="636"/>
      <c r="AG8" s="636"/>
      <c r="AH8" s="636"/>
      <c r="AI8" s="636"/>
      <c r="AJ8" s="636"/>
      <c r="AK8" s="636"/>
      <c r="AL8" s="612">
        <v>0.3</v>
      </c>
      <c r="AM8" s="613"/>
      <c r="AN8" s="613"/>
      <c r="AO8" s="637"/>
      <c r="AP8" s="606" t="s">
        <v>540</v>
      </c>
      <c r="AQ8" s="607"/>
      <c r="AR8" s="607"/>
      <c r="AS8" s="607"/>
      <c r="AT8" s="607"/>
      <c r="AU8" s="607"/>
      <c r="AV8" s="607"/>
      <c r="AW8" s="607"/>
      <c r="AX8" s="607"/>
      <c r="AY8" s="607"/>
      <c r="AZ8" s="607"/>
      <c r="BA8" s="607"/>
      <c r="BB8" s="607"/>
      <c r="BC8" s="607"/>
      <c r="BD8" s="607"/>
      <c r="BE8" s="607"/>
      <c r="BF8" s="608"/>
      <c r="BG8" s="609">
        <v>66189</v>
      </c>
      <c r="BH8" s="610"/>
      <c r="BI8" s="610"/>
      <c r="BJ8" s="610"/>
      <c r="BK8" s="610"/>
      <c r="BL8" s="610"/>
      <c r="BM8" s="610"/>
      <c r="BN8" s="611"/>
      <c r="BO8" s="635">
        <v>1.6</v>
      </c>
      <c r="BP8" s="635"/>
      <c r="BQ8" s="635"/>
      <c r="BR8" s="635"/>
      <c r="BS8" s="636" t="s">
        <v>127</v>
      </c>
      <c r="BT8" s="636"/>
      <c r="BU8" s="636"/>
      <c r="BV8" s="636"/>
      <c r="BW8" s="636"/>
      <c r="BX8" s="636"/>
      <c r="BY8" s="636"/>
      <c r="BZ8" s="636"/>
      <c r="CA8" s="636"/>
      <c r="CB8" s="683"/>
      <c r="CD8" s="606" t="s">
        <v>230</v>
      </c>
      <c r="CE8" s="607"/>
      <c r="CF8" s="607"/>
      <c r="CG8" s="607"/>
      <c r="CH8" s="607"/>
      <c r="CI8" s="607"/>
      <c r="CJ8" s="607"/>
      <c r="CK8" s="607"/>
      <c r="CL8" s="607"/>
      <c r="CM8" s="607"/>
      <c r="CN8" s="607"/>
      <c r="CO8" s="607"/>
      <c r="CP8" s="607"/>
      <c r="CQ8" s="608"/>
      <c r="CR8" s="609">
        <v>5875267</v>
      </c>
      <c r="CS8" s="610"/>
      <c r="CT8" s="610"/>
      <c r="CU8" s="610"/>
      <c r="CV8" s="610"/>
      <c r="CW8" s="610"/>
      <c r="CX8" s="610"/>
      <c r="CY8" s="611"/>
      <c r="CZ8" s="635">
        <v>32.1</v>
      </c>
      <c r="DA8" s="635"/>
      <c r="DB8" s="635"/>
      <c r="DC8" s="635"/>
      <c r="DD8" s="615">
        <v>8890</v>
      </c>
      <c r="DE8" s="610"/>
      <c r="DF8" s="610"/>
      <c r="DG8" s="610"/>
      <c r="DH8" s="610"/>
      <c r="DI8" s="610"/>
      <c r="DJ8" s="610"/>
      <c r="DK8" s="610"/>
      <c r="DL8" s="610"/>
      <c r="DM8" s="610"/>
      <c r="DN8" s="610"/>
      <c r="DO8" s="610"/>
      <c r="DP8" s="611"/>
      <c r="DQ8" s="615">
        <v>3049397</v>
      </c>
      <c r="DR8" s="610"/>
      <c r="DS8" s="610"/>
      <c r="DT8" s="610"/>
      <c r="DU8" s="610"/>
      <c r="DV8" s="610"/>
      <c r="DW8" s="610"/>
      <c r="DX8" s="610"/>
      <c r="DY8" s="610"/>
      <c r="DZ8" s="610"/>
      <c r="EA8" s="610"/>
      <c r="EB8" s="610"/>
      <c r="EC8" s="645"/>
    </row>
    <row r="9" spans="2:143" ht="11.25" customHeight="1" x14ac:dyDescent="0.2">
      <c r="B9" s="606" t="s">
        <v>231</v>
      </c>
      <c r="C9" s="607"/>
      <c r="D9" s="607"/>
      <c r="E9" s="607"/>
      <c r="F9" s="607"/>
      <c r="G9" s="607"/>
      <c r="H9" s="607"/>
      <c r="I9" s="607"/>
      <c r="J9" s="607"/>
      <c r="K9" s="607"/>
      <c r="L9" s="607"/>
      <c r="M9" s="607"/>
      <c r="N9" s="607"/>
      <c r="O9" s="607"/>
      <c r="P9" s="607"/>
      <c r="Q9" s="608"/>
      <c r="R9" s="609">
        <v>32427</v>
      </c>
      <c r="S9" s="610"/>
      <c r="T9" s="610"/>
      <c r="U9" s="610"/>
      <c r="V9" s="610"/>
      <c r="W9" s="610"/>
      <c r="X9" s="610"/>
      <c r="Y9" s="611"/>
      <c r="Z9" s="635">
        <v>0.2</v>
      </c>
      <c r="AA9" s="635"/>
      <c r="AB9" s="635"/>
      <c r="AC9" s="635"/>
      <c r="AD9" s="636">
        <v>32427</v>
      </c>
      <c r="AE9" s="636"/>
      <c r="AF9" s="636"/>
      <c r="AG9" s="636"/>
      <c r="AH9" s="636"/>
      <c r="AI9" s="636"/>
      <c r="AJ9" s="636"/>
      <c r="AK9" s="636"/>
      <c r="AL9" s="612">
        <v>0.3</v>
      </c>
      <c r="AM9" s="613"/>
      <c r="AN9" s="613"/>
      <c r="AO9" s="637"/>
      <c r="AP9" s="606" t="s">
        <v>541</v>
      </c>
      <c r="AQ9" s="607"/>
      <c r="AR9" s="607"/>
      <c r="AS9" s="607"/>
      <c r="AT9" s="607"/>
      <c r="AU9" s="607"/>
      <c r="AV9" s="607"/>
      <c r="AW9" s="607"/>
      <c r="AX9" s="607"/>
      <c r="AY9" s="607"/>
      <c r="AZ9" s="607"/>
      <c r="BA9" s="607"/>
      <c r="BB9" s="607"/>
      <c r="BC9" s="607"/>
      <c r="BD9" s="607"/>
      <c r="BE9" s="607"/>
      <c r="BF9" s="608"/>
      <c r="BG9" s="609">
        <v>1487778</v>
      </c>
      <c r="BH9" s="610"/>
      <c r="BI9" s="610"/>
      <c r="BJ9" s="610"/>
      <c r="BK9" s="610"/>
      <c r="BL9" s="610"/>
      <c r="BM9" s="610"/>
      <c r="BN9" s="611"/>
      <c r="BO9" s="635">
        <v>35.799999999999997</v>
      </c>
      <c r="BP9" s="635"/>
      <c r="BQ9" s="635"/>
      <c r="BR9" s="635"/>
      <c r="BS9" s="636" t="s">
        <v>127</v>
      </c>
      <c r="BT9" s="636"/>
      <c r="BU9" s="636"/>
      <c r="BV9" s="636"/>
      <c r="BW9" s="636"/>
      <c r="BX9" s="636"/>
      <c r="BY9" s="636"/>
      <c r="BZ9" s="636"/>
      <c r="CA9" s="636"/>
      <c r="CB9" s="683"/>
      <c r="CD9" s="606" t="s">
        <v>232</v>
      </c>
      <c r="CE9" s="607"/>
      <c r="CF9" s="607"/>
      <c r="CG9" s="607"/>
      <c r="CH9" s="607"/>
      <c r="CI9" s="607"/>
      <c r="CJ9" s="607"/>
      <c r="CK9" s="607"/>
      <c r="CL9" s="607"/>
      <c r="CM9" s="607"/>
      <c r="CN9" s="607"/>
      <c r="CO9" s="607"/>
      <c r="CP9" s="607"/>
      <c r="CQ9" s="608"/>
      <c r="CR9" s="609">
        <v>2569654</v>
      </c>
      <c r="CS9" s="610"/>
      <c r="CT9" s="610"/>
      <c r="CU9" s="610"/>
      <c r="CV9" s="610"/>
      <c r="CW9" s="610"/>
      <c r="CX9" s="610"/>
      <c r="CY9" s="611"/>
      <c r="CZ9" s="635">
        <v>14.1</v>
      </c>
      <c r="DA9" s="635"/>
      <c r="DB9" s="635"/>
      <c r="DC9" s="635"/>
      <c r="DD9" s="615">
        <v>956491</v>
      </c>
      <c r="DE9" s="610"/>
      <c r="DF9" s="610"/>
      <c r="DG9" s="610"/>
      <c r="DH9" s="610"/>
      <c r="DI9" s="610"/>
      <c r="DJ9" s="610"/>
      <c r="DK9" s="610"/>
      <c r="DL9" s="610"/>
      <c r="DM9" s="610"/>
      <c r="DN9" s="610"/>
      <c r="DO9" s="610"/>
      <c r="DP9" s="611"/>
      <c r="DQ9" s="615">
        <v>1154608</v>
      </c>
      <c r="DR9" s="610"/>
      <c r="DS9" s="610"/>
      <c r="DT9" s="610"/>
      <c r="DU9" s="610"/>
      <c r="DV9" s="610"/>
      <c r="DW9" s="610"/>
      <c r="DX9" s="610"/>
      <c r="DY9" s="610"/>
      <c r="DZ9" s="610"/>
      <c r="EA9" s="610"/>
      <c r="EB9" s="610"/>
      <c r="EC9" s="645"/>
    </row>
    <row r="10" spans="2:143" ht="11.25" customHeight="1" x14ac:dyDescent="0.2">
      <c r="B10" s="606" t="s">
        <v>542</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537</v>
      </c>
      <c r="AA10" s="635"/>
      <c r="AB10" s="635"/>
      <c r="AC10" s="635"/>
      <c r="AD10" s="636" t="s">
        <v>539</v>
      </c>
      <c r="AE10" s="636"/>
      <c r="AF10" s="636"/>
      <c r="AG10" s="636"/>
      <c r="AH10" s="636"/>
      <c r="AI10" s="636"/>
      <c r="AJ10" s="636"/>
      <c r="AK10" s="636"/>
      <c r="AL10" s="612" t="s">
        <v>543</v>
      </c>
      <c r="AM10" s="613"/>
      <c r="AN10" s="613"/>
      <c r="AO10" s="637"/>
      <c r="AP10" s="606" t="s">
        <v>544</v>
      </c>
      <c r="AQ10" s="607"/>
      <c r="AR10" s="607"/>
      <c r="AS10" s="607"/>
      <c r="AT10" s="607"/>
      <c r="AU10" s="607"/>
      <c r="AV10" s="607"/>
      <c r="AW10" s="607"/>
      <c r="AX10" s="607"/>
      <c r="AY10" s="607"/>
      <c r="AZ10" s="607"/>
      <c r="BA10" s="607"/>
      <c r="BB10" s="607"/>
      <c r="BC10" s="607"/>
      <c r="BD10" s="607"/>
      <c r="BE10" s="607"/>
      <c r="BF10" s="608"/>
      <c r="BG10" s="609">
        <v>118752</v>
      </c>
      <c r="BH10" s="610"/>
      <c r="BI10" s="610"/>
      <c r="BJ10" s="610"/>
      <c r="BK10" s="610"/>
      <c r="BL10" s="610"/>
      <c r="BM10" s="610"/>
      <c r="BN10" s="611"/>
      <c r="BO10" s="635">
        <v>2.9</v>
      </c>
      <c r="BP10" s="635"/>
      <c r="BQ10" s="635"/>
      <c r="BR10" s="635"/>
      <c r="BS10" s="636" t="s">
        <v>127</v>
      </c>
      <c r="BT10" s="636"/>
      <c r="BU10" s="636"/>
      <c r="BV10" s="636"/>
      <c r="BW10" s="636"/>
      <c r="BX10" s="636"/>
      <c r="BY10" s="636"/>
      <c r="BZ10" s="636"/>
      <c r="CA10" s="636"/>
      <c r="CB10" s="683"/>
      <c r="CD10" s="606" t="s">
        <v>233</v>
      </c>
      <c r="CE10" s="607"/>
      <c r="CF10" s="607"/>
      <c r="CG10" s="607"/>
      <c r="CH10" s="607"/>
      <c r="CI10" s="607"/>
      <c r="CJ10" s="607"/>
      <c r="CK10" s="607"/>
      <c r="CL10" s="607"/>
      <c r="CM10" s="607"/>
      <c r="CN10" s="607"/>
      <c r="CO10" s="607"/>
      <c r="CP10" s="607"/>
      <c r="CQ10" s="608"/>
      <c r="CR10" s="609">
        <v>1684</v>
      </c>
      <c r="CS10" s="610"/>
      <c r="CT10" s="610"/>
      <c r="CU10" s="610"/>
      <c r="CV10" s="610"/>
      <c r="CW10" s="610"/>
      <c r="CX10" s="610"/>
      <c r="CY10" s="611"/>
      <c r="CZ10" s="635">
        <v>0</v>
      </c>
      <c r="DA10" s="635"/>
      <c r="DB10" s="635"/>
      <c r="DC10" s="635"/>
      <c r="DD10" s="615" t="s">
        <v>545</v>
      </c>
      <c r="DE10" s="610"/>
      <c r="DF10" s="610"/>
      <c r="DG10" s="610"/>
      <c r="DH10" s="610"/>
      <c r="DI10" s="610"/>
      <c r="DJ10" s="610"/>
      <c r="DK10" s="610"/>
      <c r="DL10" s="610"/>
      <c r="DM10" s="610"/>
      <c r="DN10" s="610"/>
      <c r="DO10" s="610"/>
      <c r="DP10" s="611"/>
      <c r="DQ10" s="615">
        <v>684</v>
      </c>
      <c r="DR10" s="610"/>
      <c r="DS10" s="610"/>
      <c r="DT10" s="610"/>
      <c r="DU10" s="610"/>
      <c r="DV10" s="610"/>
      <c r="DW10" s="610"/>
      <c r="DX10" s="610"/>
      <c r="DY10" s="610"/>
      <c r="DZ10" s="610"/>
      <c r="EA10" s="610"/>
      <c r="EB10" s="610"/>
      <c r="EC10" s="645"/>
    </row>
    <row r="11" spans="2:143" ht="11.25" customHeight="1" x14ac:dyDescent="0.2">
      <c r="B11" s="606" t="s">
        <v>234</v>
      </c>
      <c r="C11" s="607"/>
      <c r="D11" s="607"/>
      <c r="E11" s="607"/>
      <c r="F11" s="607"/>
      <c r="G11" s="607"/>
      <c r="H11" s="607"/>
      <c r="I11" s="607"/>
      <c r="J11" s="607"/>
      <c r="K11" s="607"/>
      <c r="L11" s="607"/>
      <c r="M11" s="607"/>
      <c r="N11" s="607"/>
      <c r="O11" s="607"/>
      <c r="P11" s="607"/>
      <c r="Q11" s="608"/>
      <c r="R11" s="609">
        <v>846198</v>
      </c>
      <c r="S11" s="610"/>
      <c r="T11" s="610"/>
      <c r="U11" s="610"/>
      <c r="V11" s="610"/>
      <c r="W11" s="610"/>
      <c r="X11" s="610"/>
      <c r="Y11" s="611"/>
      <c r="Z11" s="612">
        <v>4.4000000000000004</v>
      </c>
      <c r="AA11" s="613"/>
      <c r="AB11" s="613"/>
      <c r="AC11" s="614"/>
      <c r="AD11" s="615">
        <v>846198</v>
      </c>
      <c r="AE11" s="610"/>
      <c r="AF11" s="610"/>
      <c r="AG11" s="610"/>
      <c r="AH11" s="610"/>
      <c r="AI11" s="610"/>
      <c r="AJ11" s="610"/>
      <c r="AK11" s="611"/>
      <c r="AL11" s="612">
        <v>8.6</v>
      </c>
      <c r="AM11" s="613"/>
      <c r="AN11" s="613"/>
      <c r="AO11" s="637"/>
      <c r="AP11" s="606" t="s">
        <v>546</v>
      </c>
      <c r="AQ11" s="607"/>
      <c r="AR11" s="607"/>
      <c r="AS11" s="607"/>
      <c r="AT11" s="607"/>
      <c r="AU11" s="607"/>
      <c r="AV11" s="607"/>
      <c r="AW11" s="607"/>
      <c r="AX11" s="607"/>
      <c r="AY11" s="607"/>
      <c r="AZ11" s="607"/>
      <c r="BA11" s="607"/>
      <c r="BB11" s="607"/>
      <c r="BC11" s="607"/>
      <c r="BD11" s="607"/>
      <c r="BE11" s="607"/>
      <c r="BF11" s="608"/>
      <c r="BG11" s="609">
        <v>85148</v>
      </c>
      <c r="BH11" s="610"/>
      <c r="BI11" s="610"/>
      <c r="BJ11" s="610"/>
      <c r="BK11" s="610"/>
      <c r="BL11" s="610"/>
      <c r="BM11" s="610"/>
      <c r="BN11" s="611"/>
      <c r="BO11" s="635">
        <v>2</v>
      </c>
      <c r="BP11" s="635"/>
      <c r="BQ11" s="635"/>
      <c r="BR11" s="635"/>
      <c r="BS11" s="636" t="s">
        <v>545</v>
      </c>
      <c r="BT11" s="636"/>
      <c r="BU11" s="636"/>
      <c r="BV11" s="636"/>
      <c r="BW11" s="636"/>
      <c r="BX11" s="636"/>
      <c r="BY11" s="636"/>
      <c r="BZ11" s="636"/>
      <c r="CA11" s="636"/>
      <c r="CB11" s="683"/>
      <c r="CD11" s="606" t="s">
        <v>235</v>
      </c>
      <c r="CE11" s="607"/>
      <c r="CF11" s="607"/>
      <c r="CG11" s="607"/>
      <c r="CH11" s="607"/>
      <c r="CI11" s="607"/>
      <c r="CJ11" s="607"/>
      <c r="CK11" s="607"/>
      <c r="CL11" s="607"/>
      <c r="CM11" s="607"/>
      <c r="CN11" s="607"/>
      <c r="CO11" s="607"/>
      <c r="CP11" s="607"/>
      <c r="CQ11" s="608"/>
      <c r="CR11" s="609">
        <v>668326</v>
      </c>
      <c r="CS11" s="610"/>
      <c r="CT11" s="610"/>
      <c r="CU11" s="610"/>
      <c r="CV11" s="610"/>
      <c r="CW11" s="610"/>
      <c r="CX11" s="610"/>
      <c r="CY11" s="611"/>
      <c r="CZ11" s="635">
        <v>3.7</v>
      </c>
      <c r="DA11" s="635"/>
      <c r="DB11" s="635"/>
      <c r="DC11" s="635"/>
      <c r="DD11" s="615">
        <v>226757</v>
      </c>
      <c r="DE11" s="610"/>
      <c r="DF11" s="610"/>
      <c r="DG11" s="610"/>
      <c r="DH11" s="610"/>
      <c r="DI11" s="610"/>
      <c r="DJ11" s="610"/>
      <c r="DK11" s="610"/>
      <c r="DL11" s="610"/>
      <c r="DM11" s="610"/>
      <c r="DN11" s="610"/>
      <c r="DO11" s="610"/>
      <c r="DP11" s="611"/>
      <c r="DQ11" s="615">
        <v>409542</v>
      </c>
      <c r="DR11" s="610"/>
      <c r="DS11" s="610"/>
      <c r="DT11" s="610"/>
      <c r="DU11" s="610"/>
      <c r="DV11" s="610"/>
      <c r="DW11" s="610"/>
      <c r="DX11" s="610"/>
      <c r="DY11" s="610"/>
      <c r="DZ11" s="610"/>
      <c r="EA11" s="610"/>
      <c r="EB11" s="610"/>
      <c r="EC11" s="645"/>
    </row>
    <row r="12" spans="2:143" ht="11.25" customHeight="1" x14ac:dyDescent="0.2">
      <c r="B12" s="606" t="s">
        <v>236</v>
      </c>
      <c r="C12" s="607"/>
      <c r="D12" s="607"/>
      <c r="E12" s="607"/>
      <c r="F12" s="607"/>
      <c r="G12" s="607"/>
      <c r="H12" s="607"/>
      <c r="I12" s="607"/>
      <c r="J12" s="607"/>
      <c r="K12" s="607"/>
      <c r="L12" s="607"/>
      <c r="M12" s="607"/>
      <c r="N12" s="607"/>
      <c r="O12" s="607"/>
      <c r="P12" s="607"/>
      <c r="Q12" s="608"/>
      <c r="R12" s="609">
        <v>12971</v>
      </c>
      <c r="S12" s="610"/>
      <c r="T12" s="610"/>
      <c r="U12" s="610"/>
      <c r="V12" s="610"/>
      <c r="W12" s="610"/>
      <c r="X12" s="610"/>
      <c r="Y12" s="611"/>
      <c r="Z12" s="635">
        <v>0.1</v>
      </c>
      <c r="AA12" s="635"/>
      <c r="AB12" s="635"/>
      <c r="AC12" s="635"/>
      <c r="AD12" s="636">
        <v>12971</v>
      </c>
      <c r="AE12" s="636"/>
      <c r="AF12" s="636"/>
      <c r="AG12" s="636"/>
      <c r="AH12" s="636"/>
      <c r="AI12" s="636"/>
      <c r="AJ12" s="636"/>
      <c r="AK12" s="636"/>
      <c r="AL12" s="612">
        <v>0.1</v>
      </c>
      <c r="AM12" s="613"/>
      <c r="AN12" s="613"/>
      <c r="AO12" s="637"/>
      <c r="AP12" s="606" t="s">
        <v>547</v>
      </c>
      <c r="AQ12" s="607"/>
      <c r="AR12" s="607"/>
      <c r="AS12" s="607"/>
      <c r="AT12" s="607"/>
      <c r="AU12" s="607"/>
      <c r="AV12" s="607"/>
      <c r="AW12" s="607"/>
      <c r="AX12" s="607"/>
      <c r="AY12" s="607"/>
      <c r="AZ12" s="607"/>
      <c r="BA12" s="607"/>
      <c r="BB12" s="607"/>
      <c r="BC12" s="607"/>
      <c r="BD12" s="607"/>
      <c r="BE12" s="607"/>
      <c r="BF12" s="608"/>
      <c r="BG12" s="609">
        <v>1977655</v>
      </c>
      <c r="BH12" s="610"/>
      <c r="BI12" s="610"/>
      <c r="BJ12" s="610"/>
      <c r="BK12" s="610"/>
      <c r="BL12" s="610"/>
      <c r="BM12" s="610"/>
      <c r="BN12" s="611"/>
      <c r="BO12" s="635">
        <v>47.6</v>
      </c>
      <c r="BP12" s="635"/>
      <c r="BQ12" s="635"/>
      <c r="BR12" s="635"/>
      <c r="BS12" s="636" t="s">
        <v>543</v>
      </c>
      <c r="BT12" s="636"/>
      <c r="BU12" s="636"/>
      <c r="BV12" s="636"/>
      <c r="BW12" s="636"/>
      <c r="BX12" s="636"/>
      <c r="BY12" s="636"/>
      <c r="BZ12" s="636"/>
      <c r="CA12" s="636"/>
      <c r="CB12" s="683"/>
      <c r="CD12" s="606" t="s">
        <v>237</v>
      </c>
      <c r="CE12" s="607"/>
      <c r="CF12" s="607"/>
      <c r="CG12" s="607"/>
      <c r="CH12" s="607"/>
      <c r="CI12" s="607"/>
      <c r="CJ12" s="607"/>
      <c r="CK12" s="607"/>
      <c r="CL12" s="607"/>
      <c r="CM12" s="607"/>
      <c r="CN12" s="607"/>
      <c r="CO12" s="607"/>
      <c r="CP12" s="607"/>
      <c r="CQ12" s="608"/>
      <c r="CR12" s="609">
        <v>583636</v>
      </c>
      <c r="CS12" s="610"/>
      <c r="CT12" s="610"/>
      <c r="CU12" s="610"/>
      <c r="CV12" s="610"/>
      <c r="CW12" s="610"/>
      <c r="CX12" s="610"/>
      <c r="CY12" s="611"/>
      <c r="CZ12" s="635">
        <v>3.2</v>
      </c>
      <c r="DA12" s="635"/>
      <c r="DB12" s="635"/>
      <c r="DC12" s="635"/>
      <c r="DD12" s="615">
        <v>42478</v>
      </c>
      <c r="DE12" s="610"/>
      <c r="DF12" s="610"/>
      <c r="DG12" s="610"/>
      <c r="DH12" s="610"/>
      <c r="DI12" s="610"/>
      <c r="DJ12" s="610"/>
      <c r="DK12" s="610"/>
      <c r="DL12" s="610"/>
      <c r="DM12" s="610"/>
      <c r="DN12" s="610"/>
      <c r="DO12" s="610"/>
      <c r="DP12" s="611"/>
      <c r="DQ12" s="615">
        <v>436720</v>
      </c>
      <c r="DR12" s="610"/>
      <c r="DS12" s="610"/>
      <c r="DT12" s="610"/>
      <c r="DU12" s="610"/>
      <c r="DV12" s="610"/>
      <c r="DW12" s="610"/>
      <c r="DX12" s="610"/>
      <c r="DY12" s="610"/>
      <c r="DZ12" s="610"/>
      <c r="EA12" s="610"/>
      <c r="EB12" s="610"/>
      <c r="EC12" s="645"/>
    </row>
    <row r="13" spans="2:143" ht="11.25" customHeight="1" x14ac:dyDescent="0.2">
      <c r="B13" s="606" t="s">
        <v>238</v>
      </c>
      <c r="C13" s="607"/>
      <c r="D13" s="607"/>
      <c r="E13" s="607"/>
      <c r="F13" s="607"/>
      <c r="G13" s="607"/>
      <c r="H13" s="607"/>
      <c r="I13" s="607"/>
      <c r="J13" s="607"/>
      <c r="K13" s="607"/>
      <c r="L13" s="607"/>
      <c r="M13" s="607"/>
      <c r="N13" s="607"/>
      <c r="O13" s="607"/>
      <c r="P13" s="607"/>
      <c r="Q13" s="608"/>
      <c r="R13" s="609" t="s">
        <v>539</v>
      </c>
      <c r="S13" s="610"/>
      <c r="T13" s="610"/>
      <c r="U13" s="610"/>
      <c r="V13" s="610"/>
      <c r="W13" s="610"/>
      <c r="X13" s="610"/>
      <c r="Y13" s="611"/>
      <c r="Z13" s="635" t="s">
        <v>545</v>
      </c>
      <c r="AA13" s="635"/>
      <c r="AB13" s="635"/>
      <c r="AC13" s="635"/>
      <c r="AD13" s="636" t="s">
        <v>545</v>
      </c>
      <c r="AE13" s="636"/>
      <c r="AF13" s="636"/>
      <c r="AG13" s="636"/>
      <c r="AH13" s="636"/>
      <c r="AI13" s="636"/>
      <c r="AJ13" s="636"/>
      <c r="AK13" s="636"/>
      <c r="AL13" s="612" t="s">
        <v>545</v>
      </c>
      <c r="AM13" s="613"/>
      <c r="AN13" s="613"/>
      <c r="AO13" s="637"/>
      <c r="AP13" s="606" t="s">
        <v>548</v>
      </c>
      <c r="AQ13" s="607"/>
      <c r="AR13" s="607"/>
      <c r="AS13" s="607"/>
      <c r="AT13" s="607"/>
      <c r="AU13" s="607"/>
      <c r="AV13" s="607"/>
      <c r="AW13" s="607"/>
      <c r="AX13" s="607"/>
      <c r="AY13" s="607"/>
      <c r="AZ13" s="607"/>
      <c r="BA13" s="607"/>
      <c r="BB13" s="607"/>
      <c r="BC13" s="607"/>
      <c r="BD13" s="607"/>
      <c r="BE13" s="607"/>
      <c r="BF13" s="608"/>
      <c r="BG13" s="609">
        <v>1964526</v>
      </c>
      <c r="BH13" s="610"/>
      <c r="BI13" s="610"/>
      <c r="BJ13" s="610"/>
      <c r="BK13" s="610"/>
      <c r="BL13" s="610"/>
      <c r="BM13" s="610"/>
      <c r="BN13" s="611"/>
      <c r="BO13" s="635">
        <v>47.3</v>
      </c>
      <c r="BP13" s="635"/>
      <c r="BQ13" s="635"/>
      <c r="BR13" s="635"/>
      <c r="BS13" s="636" t="s">
        <v>545</v>
      </c>
      <c r="BT13" s="636"/>
      <c r="BU13" s="636"/>
      <c r="BV13" s="636"/>
      <c r="BW13" s="636"/>
      <c r="BX13" s="636"/>
      <c r="BY13" s="636"/>
      <c r="BZ13" s="636"/>
      <c r="CA13" s="636"/>
      <c r="CB13" s="683"/>
      <c r="CD13" s="606" t="s">
        <v>239</v>
      </c>
      <c r="CE13" s="607"/>
      <c r="CF13" s="607"/>
      <c r="CG13" s="607"/>
      <c r="CH13" s="607"/>
      <c r="CI13" s="607"/>
      <c r="CJ13" s="607"/>
      <c r="CK13" s="607"/>
      <c r="CL13" s="607"/>
      <c r="CM13" s="607"/>
      <c r="CN13" s="607"/>
      <c r="CO13" s="607"/>
      <c r="CP13" s="607"/>
      <c r="CQ13" s="608"/>
      <c r="CR13" s="609">
        <v>823803</v>
      </c>
      <c r="CS13" s="610"/>
      <c r="CT13" s="610"/>
      <c r="CU13" s="610"/>
      <c r="CV13" s="610"/>
      <c r="CW13" s="610"/>
      <c r="CX13" s="610"/>
      <c r="CY13" s="611"/>
      <c r="CZ13" s="635">
        <v>4.5</v>
      </c>
      <c r="DA13" s="635"/>
      <c r="DB13" s="635"/>
      <c r="DC13" s="635"/>
      <c r="DD13" s="615">
        <v>506889</v>
      </c>
      <c r="DE13" s="610"/>
      <c r="DF13" s="610"/>
      <c r="DG13" s="610"/>
      <c r="DH13" s="610"/>
      <c r="DI13" s="610"/>
      <c r="DJ13" s="610"/>
      <c r="DK13" s="610"/>
      <c r="DL13" s="610"/>
      <c r="DM13" s="610"/>
      <c r="DN13" s="610"/>
      <c r="DO13" s="610"/>
      <c r="DP13" s="611"/>
      <c r="DQ13" s="615">
        <v>332317</v>
      </c>
      <c r="DR13" s="610"/>
      <c r="DS13" s="610"/>
      <c r="DT13" s="610"/>
      <c r="DU13" s="610"/>
      <c r="DV13" s="610"/>
      <c r="DW13" s="610"/>
      <c r="DX13" s="610"/>
      <c r="DY13" s="610"/>
      <c r="DZ13" s="610"/>
      <c r="EA13" s="610"/>
      <c r="EB13" s="610"/>
      <c r="EC13" s="645"/>
    </row>
    <row r="14" spans="2:143" ht="11.25" customHeight="1" x14ac:dyDescent="0.2">
      <c r="B14" s="606" t="s">
        <v>240</v>
      </c>
      <c r="C14" s="607"/>
      <c r="D14" s="607"/>
      <c r="E14" s="607"/>
      <c r="F14" s="607"/>
      <c r="G14" s="607"/>
      <c r="H14" s="607"/>
      <c r="I14" s="607"/>
      <c r="J14" s="607"/>
      <c r="K14" s="607"/>
      <c r="L14" s="607"/>
      <c r="M14" s="607"/>
      <c r="N14" s="607"/>
      <c r="O14" s="607"/>
      <c r="P14" s="607"/>
      <c r="Q14" s="608"/>
      <c r="R14" s="609" t="s">
        <v>545</v>
      </c>
      <c r="S14" s="610"/>
      <c r="T14" s="610"/>
      <c r="U14" s="610"/>
      <c r="V14" s="610"/>
      <c r="W14" s="610"/>
      <c r="X14" s="610"/>
      <c r="Y14" s="611"/>
      <c r="Z14" s="635" t="s">
        <v>537</v>
      </c>
      <c r="AA14" s="635"/>
      <c r="AB14" s="635"/>
      <c r="AC14" s="635"/>
      <c r="AD14" s="636" t="s">
        <v>537</v>
      </c>
      <c r="AE14" s="636"/>
      <c r="AF14" s="636"/>
      <c r="AG14" s="636"/>
      <c r="AH14" s="636"/>
      <c r="AI14" s="636"/>
      <c r="AJ14" s="636"/>
      <c r="AK14" s="636"/>
      <c r="AL14" s="612" t="s">
        <v>545</v>
      </c>
      <c r="AM14" s="613"/>
      <c r="AN14" s="613"/>
      <c r="AO14" s="637"/>
      <c r="AP14" s="606" t="s">
        <v>549</v>
      </c>
      <c r="AQ14" s="607"/>
      <c r="AR14" s="607"/>
      <c r="AS14" s="607"/>
      <c r="AT14" s="607"/>
      <c r="AU14" s="607"/>
      <c r="AV14" s="607"/>
      <c r="AW14" s="607"/>
      <c r="AX14" s="607"/>
      <c r="AY14" s="607"/>
      <c r="AZ14" s="607"/>
      <c r="BA14" s="607"/>
      <c r="BB14" s="607"/>
      <c r="BC14" s="607"/>
      <c r="BD14" s="607"/>
      <c r="BE14" s="607"/>
      <c r="BF14" s="608"/>
      <c r="BG14" s="609">
        <v>118557</v>
      </c>
      <c r="BH14" s="610"/>
      <c r="BI14" s="610"/>
      <c r="BJ14" s="610"/>
      <c r="BK14" s="610"/>
      <c r="BL14" s="610"/>
      <c r="BM14" s="610"/>
      <c r="BN14" s="611"/>
      <c r="BO14" s="635">
        <v>2.9</v>
      </c>
      <c r="BP14" s="635"/>
      <c r="BQ14" s="635"/>
      <c r="BR14" s="635"/>
      <c r="BS14" s="636" t="s">
        <v>539</v>
      </c>
      <c r="BT14" s="636"/>
      <c r="BU14" s="636"/>
      <c r="BV14" s="636"/>
      <c r="BW14" s="636"/>
      <c r="BX14" s="636"/>
      <c r="BY14" s="636"/>
      <c r="BZ14" s="636"/>
      <c r="CA14" s="636"/>
      <c r="CB14" s="683"/>
      <c r="CD14" s="606" t="s">
        <v>241</v>
      </c>
      <c r="CE14" s="607"/>
      <c r="CF14" s="607"/>
      <c r="CG14" s="607"/>
      <c r="CH14" s="607"/>
      <c r="CI14" s="607"/>
      <c r="CJ14" s="607"/>
      <c r="CK14" s="607"/>
      <c r="CL14" s="607"/>
      <c r="CM14" s="607"/>
      <c r="CN14" s="607"/>
      <c r="CO14" s="607"/>
      <c r="CP14" s="607"/>
      <c r="CQ14" s="608"/>
      <c r="CR14" s="609">
        <v>766498</v>
      </c>
      <c r="CS14" s="610"/>
      <c r="CT14" s="610"/>
      <c r="CU14" s="610"/>
      <c r="CV14" s="610"/>
      <c r="CW14" s="610"/>
      <c r="CX14" s="610"/>
      <c r="CY14" s="611"/>
      <c r="CZ14" s="635">
        <v>4.2</v>
      </c>
      <c r="DA14" s="635"/>
      <c r="DB14" s="635"/>
      <c r="DC14" s="635"/>
      <c r="DD14" s="615" t="s">
        <v>545</v>
      </c>
      <c r="DE14" s="610"/>
      <c r="DF14" s="610"/>
      <c r="DG14" s="610"/>
      <c r="DH14" s="610"/>
      <c r="DI14" s="610"/>
      <c r="DJ14" s="610"/>
      <c r="DK14" s="610"/>
      <c r="DL14" s="610"/>
      <c r="DM14" s="610"/>
      <c r="DN14" s="610"/>
      <c r="DO14" s="610"/>
      <c r="DP14" s="611"/>
      <c r="DQ14" s="615">
        <v>761122</v>
      </c>
      <c r="DR14" s="610"/>
      <c r="DS14" s="610"/>
      <c r="DT14" s="610"/>
      <c r="DU14" s="610"/>
      <c r="DV14" s="610"/>
      <c r="DW14" s="610"/>
      <c r="DX14" s="610"/>
      <c r="DY14" s="610"/>
      <c r="DZ14" s="610"/>
      <c r="EA14" s="610"/>
      <c r="EB14" s="610"/>
      <c r="EC14" s="645"/>
    </row>
    <row r="15" spans="2:143" ht="11.25" customHeight="1" x14ac:dyDescent="0.2">
      <c r="B15" s="606" t="s">
        <v>242</v>
      </c>
      <c r="C15" s="607"/>
      <c r="D15" s="607"/>
      <c r="E15" s="607"/>
      <c r="F15" s="607"/>
      <c r="G15" s="607"/>
      <c r="H15" s="607"/>
      <c r="I15" s="607"/>
      <c r="J15" s="607"/>
      <c r="K15" s="607"/>
      <c r="L15" s="607"/>
      <c r="M15" s="607"/>
      <c r="N15" s="607"/>
      <c r="O15" s="607"/>
      <c r="P15" s="607"/>
      <c r="Q15" s="608"/>
      <c r="R15" s="609" t="s">
        <v>539</v>
      </c>
      <c r="S15" s="610"/>
      <c r="T15" s="610"/>
      <c r="U15" s="610"/>
      <c r="V15" s="610"/>
      <c r="W15" s="610"/>
      <c r="X15" s="610"/>
      <c r="Y15" s="611"/>
      <c r="Z15" s="635" t="s">
        <v>545</v>
      </c>
      <c r="AA15" s="635"/>
      <c r="AB15" s="635"/>
      <c r="AC15" s="635"/>
      <c r="AD15" s="636" t="s">
        <v>539</v>
      </c>
      <c r="AE15" s="636"/>
      <c r="AF15" s="636"/>
      <c r="AG15" s="636"/>
      <c r="AH15" s="636"/>
      <c r="AI15" s="636"/>
      <c r="AJ15" s="636"/>
      <c r="AK15" s="636"/>
      <c r="AL15" s="612" t="s">
        <v>545</v>
      </c>
      <c r="AM15" s="613"/>
      <c r="AN15" s="613"/>
      <c r="AO15" s="637"/>
      <c r="AP15" s="606" t="s">
        <v>550</v>
      </c>
      <c r="AQ15" s="607"/>
      <c r="AR15" s="607"/>
      <c r="AS15" s="607"/>
      <c r="AT15" s="607"/>
      <c r="AU15" s="607"/>
      <c r="AV15" s="607"/>
      <c r="AW15" s="607"/>
      <c r="AX15" s="607"/>
      <c r="AY15" s="607"/>
      <c r="AZ15" s="607"/>
      <c r="BA15" s="607"/>
      <c r="BB15" s="607"/>
      <c r="BC15" s="607"/>
      <c r="BD15" s="607"/>
      <c r="BE15" s="607"/>
      <c r="BF15" s="608"/>
      <c r="BG15" s="609">
        <v>248915</v>
      </c>
      <c r="BH15" s="610"/>
      <c r="BI15" s="610"/>
      <c r="BJ15" s="610"/>
      <c r="BK15" s="610"/>
      <c r="BL15" s="610"/>
      <c r="BM15" s="610"/>
      <c r="BN15" s="611"/>
      <c r="BO15" s="635">
        <v>6</v>
      </c>
      <c r="BP15" s="635"/>
      <c r="BQ15" s="635"/>
      <c r="BR15" s="635"/>
      <c r="BS15" s="636" t="s">
        <v>537</v>
      </c>
      <c r="BT15" s="636"/>
      <c r="BU15" s="636"/>
      <c r="BV15" s="636"/>
      <c r="BW15" s="636"/>
      <c r="BX15" s="636"/>
      <c r="BY15" s="636"/>
      <c r="BZ15" s="636"/>
      <c r="CA15" s="636"/>
      <c r="CB15" s="683"/>
      <c r="CD15" s="606" t="s">
        <v>243</v>
      </c>
      <c r="CE15" s="607"/>
      <c r="CF15" s="607"/>
      <c r="CG15" s="607"/>
      <c r="CH15" s="607"/>
      <c r="CI15" s="607"/>
      <c r="CJ15" s="607"/>
      <c r="CK15" s="607"/>
      <c r="CL15" s="607"/>
      <c r="CM15" s="607"/>
      <c r="CN15" s="607"/>
      <c r="CO15" s="607"/>
      <c r="CP15" s="607"/>
      <c r="CQ15" s="608"/>
      <c r="CR15" s="609">
        <v>1394969</v>
      </c>
      <c r="CS15" s="610"/>
      <c r="CT15" s="610"/>
      <c r="CU15" s="610"/>
      <c r="CV15" s="610"/>
      <c r="CW15" s="610"/>
      <c r="CX15" s="610"/>
      <c r="CY15" s="611"/>
      <c r="CZ15" s="635">
        <v>7.6</v>
      </c>
      <c r="DA15" s="635"/>
      <c r="DB15" s="635"/>
      <c r="DC15" s="635"/>
      <c r="DD15" s="615">
        <v>14346</v>
      </c>
      <c r="DE15" s="610"/>
      <c r="DF15" s="610"/>
      <c r="DG15" s="610"/>
      <c r="DH15" s="610"/>
      <c r="DI15" s="610"/>
      <c r="DJ15" s="610"/>
      <c r="DK15" s="610"/>
      <c r="DL15" s="610"/>
      <c r="DM15" s="610"/>
      <c r="DN15" s="610"/>
      <c r="DO15" s="610"/>
      <c r="DP15" s="611"/>
      <c r="DQ15" s="615">
        <v>1074529</v>
      </c>
      <c r="DR15" s="610"/>
      <c r="DS15" s="610"/>
      <c r="DT15" s="610"/>
      <c r="DU15" s="610"/>
      <c r="DV15" s="610"/>
      <c r="DW15" s="610"/>
      <c r="DX15" s="610"/>
      <c r="DY15" s="610"/>
      <c r="DZ15" s="610"/>
      <c r="EA15" s="610"/>
      <c r="EB15" s="610"/>
      <c r="EC15" s="645"/>
    </row>
    <row r="16" spans="2:143" ht="11.25" customHeight="1" x14ac:dyDescent="0.2">
      <c r="B16" s="606" t="s">
        <v>551</v>
      </c>
      <c r="C16" s="607"/>
      <c r="D16" s="607"/>
      <c r="E16" s="607"/>
      <c r="F16" s="607"/>
      <c r="G16" s="607"/>
      <c r="H16" s="607"/>
      <c r="I16" s="607"/>
      <c r="J16" s="607"/>
      <c r="K16" s="607"/>
      <c r="L16" s="607"/>
      <c r="M16" s="607"/>
      <c r="N16" s="607"/>
      <c r="O16" s="607"/>
      <c r="P16" s="607"/>
      <c r="Q16" s="608"/>
      <c r="R16" s="609">
        <v>19289</v>
      </c>
      <c r="S16" s="610"/>
      <c r="T16" s="610"/>
      <c r="U16" s="610"/>
      <c r="V16" s="610"/>
      <c r="W16" s="610"/>
      <c r="X16" s="610"/>
      <c r="Y16" s="611"/>
      <c r="Z16" s="635">
        <v>0.1</v>
      </c>
      <c r="AA16" s="635"/>
      <c r="AB16" s="635"/>
      <c r="AC16" s="635"/>
      <c r="AD16" s="636">
        <v>19289</v>
      </c>
      <c r="AE16" s="636"/>
      <c r="AF16" s="636"/>
      <c r="AG16" s="636"/>
      <c r="AH16" s="636"/>
      <c r="AI16" s="636"/>
      <c r="AJ16" s="636"/>
      <c r="AK16" s="636"/>
      <c r="AL16" s="612">
        <v>0.2</v>
      </c>
      <c r="AM16" s="613"/>
      <c r="AN16" s="613"/>
      <c r="AO16" s="637"/>
      <c r="AP16" s="606" t="s">
        <v>552</v>
      </c>
      <c r="AQ16" s="607"/>
      <c r="AR16" s="607"/>
      <c r="AS16" s="607"/>
      <c r="AT16" s="607"/>
      <c r="AU16" s="607"/>
      <c r="AV16" s="607"/>
      <c r="AW16" s="607"/>
      <c r="AX16" s="607"/>
      <c r="AY16" s="607"/>
      <c r="AZ16" s="607"/>
      <c r="BA16" s="607"/>
      <c r="BB16" s="607"/>
      <c r="BC16" s="607"/>
      <c r="BD16" s="607"/>
      <c r="BE16" s="607"/>
      <c r="BF16" s="608"/>
      <c r="BG16" s="609" t="s">
        <v>545</v>
      </c>
      <c r="BH16" s="610"/>
      <c r="BI16" s="610"/>
      <c r="BJ16" s="610"/>
      <c r="BK16" s="610"/>
      <c r="BL16" s="610"/>
      <c r="BM16" s="610"/>
      <c r="BN16" s="611"/>
      <c r="BO16" s="635" t="s">
        <v>545</v>
      </c>
      <c r="BP16" s="635"/>
      <c r="BQ16" s="635"/>
      <c r="BR16" s="635"/>
      <c r="BS16" s="636" t="s">
        <v>545</v>
      </c>
      <c r="BT16" s="636"/>
      <c r="BU16" s="636"/>
      <c r="BV16" s="636"/>
      <c r="BW16" s="636"/>
      <c r="BX16" s="636"/>
      <c r="BY16" s="636"/>
      <c r="BZ16" s="636"/>
      <c r="CA16" s="636"/>
      <c r="CB16" s="683"/>
      <c r="CD16" s="606" t="s">
        <v>244</v>
      </c>
      <c r="CE16" s="607"/>
      <c r="CF16" s="607"/>
      <c r="CG16" s="607"/>
      <c r="CH16" s="607"/>
      <c r="CI16" s="607"/>
      <c r="CJ16" s="607"/>
      <c r="CK16" s="607"/>
      <c r="CL16" s="607"/>
      <c r="CM16" s="607"/>
      <c r="CN16" s="607"/>
      <c r="CO16" s="607"/>
      <c r="CP16" s="607"/>
      <c r="CQ16" s="608"/>
      <c r="CR16" s="609">
        <v>15732</v>
      </c>
      <c r="CS16" s="610"/>
      <c r="CT16" s="610"/>
      <c r="CU16" s="610"/>
      <c r="CV16" s="610"/>
      <c r="CW16" s="610"/>
      <c r="CX16" s="610"/>
      <c r="CY16" s="611"/>
      <c r="CZ16" s="635">
        <v>0.1</v>
      </c>
      <c r="DA16" s="635"/>
      <c r="DB16" s="635"/>
      <c r="DC16" s="635"/>
      <c r="DD16" s="615" t="s">
        <v>545</v>
      </c>
      <c r="DE16" s="610"/>
      <c r="DF16" s="610"/>
      <c r="DG16" s="610"/>
      <c r="DH16" s="610"/>
      <c r="DI16" s="610"/>
      <c r="DJ16" s="610"/>
      <c r="DK16" s="610"/>
      <c r="DL16" s="610"/>
      <c r="DM16" s="610"/>
      <c r="DN16" s="610"/>
      <c r="DO16" s="610"/>
      <c r="DP16" s="611"/>
      <c r="DQ16" s="615">
        <v>3775</v>
      </c>
      <c r="DR16" s="610"/>
      <c r="DS16" s="610"/>
      <c r="DT16" s="610"/>
      <c r="DU16" s="610"/>
      <c r="DV16" s="610"/>
      <c r="DW16" s="610"/>
      <c r="DX16" s="610"/>
      <c r="DY16" s="610"/>
      <c r="DZ16" s="610"/>
      <c r="EA16" s="610"/>
      <c r="EB16" s="610"/>
      <c r="EC16" s="645"/>
    </row>
    <row r="17" spans="2:133" ht="11.25" customHeight="1" x14ac:dyDescent="0.2">
      <c r="B17" s="606" t="s">
        <v>245</v>
      </c>
      <c r="C17" s="607"/>
      <c r="D17" s="607"/>
      <c r="E17" s="607"/>
      <c r="F17" s="607"/>
      <c r="G17" s="607"/>
      <c r="H17" s="607"/>
      <c r="I17" s="607"/>
      <c r="J17" s="607"/>
      <c r="K17" s="607"/>
      <c r="L17" s="607"/>
      <c r="M17" s="607"/>
      <c r="N17" s="607"/>
      <c r="O17" s="607"/>
      <c r="P17" s="607"/>
      <c r="Q17" s="608"/>
      <c r="R17" s="609">
        <v>47229</v>
      </c>
      <c r="S17" s="610"/>
      <c r="T17" s="610"/>
      <c r="U17" s="610"/>
      <c r="V17" s="610"/>
      <c r="W17" s="610"/>
      <c r="X17" s="610"/>
      <c r="Y17" s="611"/>
      <c r="Z17" s="635">
        <v>0.2</v>
      </c>
      <c r="AA17" s="635"/>
      <c r="AB17" s="635"/>
      <c r="AC17" s="635"/>
      <c r="AD17" s="636">
        <v>47229</v>
      </c>
      <c r="AE17" s="636"/>
      <c r="AF17" s="636"/>
      <c r="AG17" s="636"/>
      <c r="AH17" s="636"/>
      <c r="AI17" s="636"/>
      <c r="AJ17" s="636"/>
      <c r="AK17" s="636"/>
      <c r="AL17" s="612">
        <v>0.5</v>
      </c>
      <c r="AM17" s="613"/>
      <c r="AN17" s="613"/>
      <c r="AO17" s="637"/>
      <c r="AP17" s="606" t="s">
        <v>553</v>
      </c>
      <c r="AQ17" s="607"/>
      <c r="AR17" s="607"/>
      <c r="AS17" s="607"/>
      <c r="AT17" s="607"/>
      <c r="AU17" s="607"/>
      <c r="AV17" s="607"/>
      <c r="AW17" s="607"/>
      <c r="AX17" s="607"/>
      <c r="AY17" s="607"/>
      <c r="AZ17" s="607"/>
      <c r="BA17" s="607"/>
      <c r="BB17" s="607"/>
      <c r="BC17" s="607"/>
      <c r="BD17" s="607"/>
      <c r="BE17" s="607"/>
      <c r="BF17" s="608"/>
      <c r="BG17" s="609">
        <v>133</v>
      </c>
      <c r="BH17" s="610"/>
      <c r="BI17" s="610"/>
      <c r="BJ17" s="610"/>
      <c r="BK17" s="610"/>
      <c r="BL17" s="610"/>
      <c r="BM17" s="610"/>
      <c r="BN17" s="611"/>
      <c r="BO17" s="635">
        <v>0</v>
      </c>
      <c r="BP17" s="635"/>
      <c r="BQ17" s="635"/>
      <c r="BR17" s="635"/>
      <c r="BS17" s="636" t="s">
        <v>545</v>
      </c>
      <c r="BT17" s="636"/>
      <c r="BU17" s="636"/>
      <c r="BV17" s="636"/>
      <c r="BW17" s="636"/>
      <c r="BX17" s="636"/>
      <c r="BY17" s="636"/>
      <c r="BZ17" s="636"/>
      <c r="CA17" s="636"/>
      <c r="CB17" s="683"/>
      <c r="CD17" s="606" t="s">
        <v>246</v>
      </c>
      <c r="CE17" s="607"/>
      <c r="CF17" s="607"/>
      <c r="CG17" s="607"/>
      <c r="CH17" s="607"/>
      <c r="CI17" s="607"/>
      <c r="CJ17" s="607"/>
      <c r="CK17" s="607"/>
      <c r="CL17" s="607"/>
      <c r="CM17" s="607"/>
      <c r="CN17" s="607"/>
      <c r="CO17" s="607"/>
      <c r="CP17" s="607"/>
      <c r="CQ17" s="608"/>
      <c r="CR17" s="609">
        <v>1965646</v>
      </c>
      <c r="CS17" s="610"/>
      <c r="CT17" s="610"/>
      <c r="CU17" s="610"/>
      <c r="CV17" s="610"/>
      <c r="CW17" s="610"/>
      <c r="CX17" s="610"/>
      <c r="CY17" s="611"/>
      <c r="CZ17" s="635">
        <v>10.8</v>
      </c>
      <c r="DA17" s="635"/>
      <c r="DB17" s="635"/>
      <c r="DC17" s="635"/>
      <c r="DD17" s="615" t="s">
        <v>537</v>
      </c>
      <c r="DE17" s="610"/>
      <c r="DF17" s="610"/>
      <c r="DG17" s="610"/>
      <c r="DH17" s="610"/>
      <c r="DI17" s="610"/>
      <c r="DJ17" s="610"/>
      <c r="DK17" s="610"/>
      <c r="DL17" s="610"/>
      <c r="DM17" s="610"/>
      <c r="DN17" s="610"/>
      <c r="DO17" s="610"/>
      <c r="DP17" s="611"/>
      <c r="DQ17" s="615">
        <v>1956713</v>
      </c>
      <c r="DR17" s="610"/>
      <c r="DS17" s="610"/>
      <c r="DT17" s="610"/>
      <c r="DU17" s="610"/>
      <c r="DV17" s="610"/>
      <c r="DW17" s="610"/>
      <c r="DX17" s="610"/>
      <c r="DY17" s="610"/>
      <c r="DZ17" s="610"/>
      <c r="EA17" s="610"/>
      <c r="EB17" s="610"/>
      <c r="EC17" s="645"/>
    </row>
    <row r="18" spans="2:133" ht="11.25" customHeight="1" x14ac:dyDescent="0.2">
      <c r="B18" s="606" t="s">
        <v>247</v>
      </c>
      <c r="C18" s="607"/>
      <c r="D18" s="607"/>
      <c r="E18" s="607"/>
      <c r="F18" s="607"/>
      <c r="G18" s="607"/>
      <c r="H18" s="607"/>
      <c r="I18" s="607"/>
      <c r="J18" s="607"/>
      <c r="K18" s="607"/>
      <c r="L18" s="607"/>
      <c r="M18" s="607"/>
      <c r="N18" s="607"/>
      <c r="O18" s="607"/>
      <c r="P18" s="607"/>
      <c r="Q18" s="608"/>
      <c r="R18" s="609">
        <v>142659</v>
      </c>
      <c r="S18" s="610"/>
      <c r="T18" s="610"/>
      <c r="U18" s="610"/>
      <c r="V18" s="610"/>
      <c r="W18" s="610"/>
      <c r="X18" s="610"/>
      <c r="Y18" s="611"/>
      <c r="Z18" s="635">
        <v>0.7</v>
      </c>
      <c r="AA18" s="635"/>
      <c r="AB18" s="635"/>
      <c r="AC18" s="635"/>
      <c r="AD18" s="636">
        <v>142659</v>
      </c>
      <c r="AE18" s="636"/>
      <c r="AF18" s="636"/>
      <c r="AG18" s="636"/>
      <c r="AH18" s="636"/>
      <c r="AI18" s="636"/>
      <c r="AJ18" s="636"/>
      <c r="AK18" s="636"/>
      <c r="AL18" s="612">
        <v>1.3999999761581421</v>
      </c>
      <c r="AM18" s="613"/>
      <c r="AN18" s="613"/>
      <c r="AO18" s="637"/>
      <c r="AP18" s="606" t="s">
        <v>554</v>
      </c>
      <c r="AQ18" s="607"/>
      <c r="AR18" s="607"/>
      <c r="AS18" s="607"/>
      <c r="AT18" s="607"/>
      <c r="AU18" s="607"/>
      <c r="AV18" s="607"/>
      <c r="AW18" s="607"/>
      <c r="AX18" s="607"/>
      <c r="AY18" s="607"/>
      <c r="AZ18" s="607"/>
      <c r="BA18" s="607"/>
      <c r="BB18" s="607"/>
      <c r="BC18" s="607"/>
      <c r="BD18" s="607"/>
      <c r="BE18" s="607"/>
      <c r="BF18" s="608"/>
      <c r="BG18" s="609" t="s">
        <v>545</v>
      </c>
      <c r="BH18" s="610"/>
      <c r="BI18" s="610"/>
      <c r="BJ18" s="610"/>
      <c r="BK18" s="610"/>
      <c r="BL18" s="610"/>
      <c r="BM18" s="610"/>
      <c r="BN18" s="611"/>
      <c r="BO18" s="635" t="s">
        <v>545</v>
      </c>
      <c r="BP18" s="635"/>
      <c r="BQ18" s="635"/>
      <c r="BR18" s="635"/>
      <c r="BS18" s="636" t="s">
        <v>545</v>
      </c>
      <c r="BT18" s="636"/>
      <c r="BU18" s="636"/>
      <c r="BV18" s="636"/>
      <c r="BW18" s="636"/>
      <c r="BX18" s="636"/>
      <c r="BY18" s="636"/>
      <c r="BZ18" s="636"/>
      <c r="CA18" s="636"/>
      <c r="CB18" s="683"/>
      <c r="CD18" s="606" t="s">
        <v>248</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545</v>
      </c>
      <c r="DA18" s="635"/>
      <c r="DB18" s="635"/>
      <c r="DC18" s="635"/>
      <c r="DD18" s="615" t="s">
        <v>545</v>
      </c>
      <c r="DE18" s="610"/>
      <c r="DF18" s="610"/>
      <c r="DG18" s="610"/>
      <c r="DH18" s="610"/>
      <c r="DI18" s="610"/>
      <c r="DJ18" s="610"/>
      <c r="DK18" s="610"/>
      <c r="DL18" s="610"/>
      <c r="DM18" s="610"/>
      <c r="DN18" s="610"/>
      <c r="DO18" s="610"/>
      <c r="DP18" s="611"/>
      <c r="DQ18" s="615" t="s">
        <v>545</v>
      </c>
      <c r="DR18" s="610"/>
      <c r="DS18" s="610"/>
      <c r="DT18" s="610"/>
      <c r="DU18" s="610"/>
      <c r="DV18" s="610"/>
      <c r="DW18" s="610"/>
      <c r="DX18" s="610"/>
      <c r="DY18" s="610"/>
      <c r="DZ18" s="610"/>
      <c r="EA18" s="610"/>
      <c r="EB18" s="610"/>
      <c r="EC18" s="645"/>
    </row>
    <row r="19" spans="2:133" ht="11.25" customHeight="1" x14ac:dyDescent="0.2">
      <c r="B19" s="606" t="s">
        <v>555</v>
      </c>
      <c r="C19" s="607"/>
      <c r="D19" s="607"/>
      <c r="E19" s="607"/>
      <c r="F19" s="607"/>
      <c r="G19" s="607"/>
      <c r="H19" s="607"/>
      <c r="I19" s="607"/>
      <c r="J19" s="607"/>
      <c r="K19" s="607"/>
      <c r="L19" s="607"/>
      <c r="M19" s="607"/>
      <c r="N19" s="607"/>
      <c r="O19" s="607"/>
      <c r="P19" s="607"/>
      <c r="Q19" s="608"/>
      <c r="R19" s="609">
        <v>14628</v>
      </c>
      <c r="S19" s="610"/>
      <c r="T19" s="610"/>
      <c r="U19" s="610"/>
      <c r="V19" s="610"/>
      <c r="W19" s="610"/>
      <c r="X19" s="610"/>
      <c r="Y19" s="611"/>
      <c r="Z19" s="635">
        <v>0.1</v>
      </c>
      <c r="AA19" s="635"/>
      <c r="AB19" s="635"/>
      <c r="AC19" s="635"/>
      <c r="AD19" s="636">
        <v>14628</v>
      </c>
      <c r="AE19" s="636"/>
      <c r="AF19" s="636"/>
      <c r="AG19" s="636"/>
      <c r="AH19" s="636"/>
      <c r="AI19" s="636"/>
      <c r="AJ19" s="636"/>
      <c r="AK19" s="636"/>
      <c r="AL19" s="612">
        <v>0.1</v>
      </c>
      <c r="AM19" s="613"/>
      <c r="AN19" s="613"/>
      <c r="AO19" s="637"/>
      <c r="AP19" s="606" t="s">
        <v>249</v>
      </c>
      <c r="AQ19" s="607"/>
      <c r="AR19" s="607"/>
      <c r="AS19" s="607"/>
      <c r="AT19" s="607"/>
      <c r="AU19" s="607"/>
      <c r="AV19" s="607"/>
      <c r="AW19" s="607"/>
      <c r="AX19" s="607"/>
      <c r="AY19" s="607"/>
      <c r="AZ19" s="607"/>
      <c r="BA19" s="607"/>
      <c r="BB19" s="607"/>
      <c r="BC19" s="607"/>
      <c r="BD19" s="607"/>
      <c r="BE19" s="607"/>
      <c r="BF19" s="608"/>
      <c r="BG19" s="609">
        <v>52224</v>
      </c>
      <c r="BH19" s="610"/>
      <c r="BI19" s="610"/>
      <c r="BJ19" s="610"/>
      <c r="BK19" s="610"/>
      <c r="BL19" s="610"/>
      <c r="BM19" s="610"/>
      <c r="BN19" s="611"/>
      <c r="BO19" s="635">
        <v>1.3</v>
      </c>
      <c r="BP19" s="635"/>
      <c r="BQ19" s="635"/>
      <c r="BR19" s="635"/>
      <c r="BS19" s="636" t="s">
        <v>537</v>
      </c>
      <c r="BT19" s="636"/>
      <c r="BU19" s="636"/>
      <c r="BV19" s="636"/>
      <c r="BW19" s="636"/>
      <c r="BX19" s="636"/>
      <c r="BY19" s="636"/>
      <c r="BZ19" s="636"/>
      <c r="CA19" s="636"/>
      <c r="CB19" s="683"/>
      <c r="CD19" s="606" t="s">
        <v>556</v>
      </c>
      <c r="CE19" s="607"/>
      <c r="CF19" s="607"/>
      <c r="CG19" s="607"/>
      <c r="CH19" s="607"/>
      <c r="CI19" s="607"/>
      <c r="CJ19" s="607"/>
      <c r="CK19" s="607"/>
      <c r="CL19" s="607"/>
      <c r="CM19" s="607"/>
      <c r="CN19" s="607"/>
      <c r="CO19" s="607"/>
      <c r="CP19" s="607"/>
      <c r="CQ19" s="608"/>
      <c r="CR19" s="609" t="s">
        <v>545</v>
      </c>
      <c r="CS19" s="610"/>
      <c r="CT19" s="610"/>
      <c r="CU19" s="610"/>
      <c r="CV19" s="610"/>
      <c r="CW19" s="610"/>
      <c r="CX19" s="610"/>
      <c r="CY19" s="611"/>
      <c r="CZ19" s="635" t="s">
        <v>545</v>
      </c>
      <c r="DA19" s="635"/>
      <c r="DB19" s="635"/>
      <c r="DC19" s="635"/>
      <c r="DD19" s="615" t="s">
        <v>545</v>
      </c>
      <c r="DE19" s="610"/>
      <c r="DF19" s="610"/>
      <c r="DG19" s="610"/>
      <c r="DH19" s="610"/>
      <c r="DI19" s="610"/>
      <c r="DJ19" s="610"/>
      <c r="DK19" s="610"/>
      <c r="DL19" s="610"/>
      <c r="DM19" s="610"/>
      <c r="DN19" s="610"/>
      <c r="DO19" s="610"/>
      <c r="DP19" s="611"/>
      <c r="DQ19" s="615" t="s">
        <v>545</v>
      </c>
      <c r="DR19" s="610"/>
      <c r="DS19" s="610"/>
      <c r="DT19" s="610"/>
      <c r="DU19" s="610"/>
      <c r="DV19" s="610"/>
      <c r="DW19" s="610"/>
      <c r="DX19" s="610"/>
      <c r="DY19" s="610"/>
      <c r="DZ19" s="610"/>
      <c r="EA19" s="610"/>
      <c r="EB19" s="610"/>
      <c r="EC19" s="645"/>
    </row>
    <row r="20" spans="2:133" ht="11.25" customHeight="1" x14ac:dyDescent="0.2">
      <c r="B20" s="606" t="s">
        <v>250</v>
      </c>
      <c r="C20" s="607"/>
      <c r="D20" s="607"/>
      <c r="E20" s="607"/>
      <c r="F20" s="607"/>
      <c r="G20" s="607"/>
      <c r="H20" s="607"/>
      <c r="I20" s="607"/>
      <c r="J20" s="607"/>
      <c r="K20" s="607"/>
      <c r="L20" s="607"/>
      <c r="M20" s="607"/>
      <c r="N20" s="607"/>
      <c r="O20" s="607"/>
      <c r="P20" s="607"/>
      <c r="Q20" s="608"/>
      <c r="R20" s="609">
        <v>6000</v>
      </c>
      <c r="S20" s="610"/>
      <c r="T20" s="610"/>
      <c r="U20" s="610"/>
      <c r="V20" s="610"/>
      <c r="W20" s="610"/>
      <c r="X20" s="610"/>
      <c r="Y20" s="611"/>
      <c r="Z20" s="635">
        <v>0</v>
      </c>
      <c r="AA20" s="635"/>
      <c r="AB20" s="635"/>
      <c r="AC20" s="635"/>
      <c r="AD20" s="636">
        <v>6000</v>
      </c>
      <c r="AE20" s="636"/>
      <c r="AF20" s="636"/>
      <c r="AG20" s="636"/>
      <c r="AH20" s="636"/>
      <c r="AI20" s="636"/>
      <c r="AJ20" s="636"/>
      <c r="AK20" s="636"/>
      <c r="AL20" s="612">
        <v>0.1</v>
      </c>
      <c r="AM20" s="613"/>
      <c r="AN20" s="613"/>
      <c r="AO20" s="637"/>
      <c r="AP20" s="606" t="s">
        <v>557</v>
      </c>
      <c r="AQ20" s="607"/>
      <c r="AR20" s="607"/>
      <c r="AS20" s="607"/>
      <c r="AT20" s="607"/>
      <c r="AU20" s="607"/>
      <c r="AV20" s="607"/>
      <c r="AW20" s="607"/>
      <c r="AX20" s="607"/>
      <c r="AY20" s="607"/>
      <c r="AZ20" s="607"/>
      <c r="BA20" s="607"/>
      <c r="BB20" s="607"/>
      <c r="BC20" s="607"/>
      <c r="BD20" s="607"/>
      <c r="BE20" s="607"/>
      <c r="BF20" s="608"/>
      <c r="BG20" s="609">
        <v>52224</v>
      </c>
      <c r="BH20" s="610"/>
      <c r="BI20" s="610"/>
      <c r="BJ20" s="610"/>
      <c r="BK20" s="610"/>
      <c r="BL20" s="610"/>
      <c r="BM20" s="610"/>
      <c r="BN20" s="611"/>
      <c r="BO20" s="635">
        <v>1.3</v>
      </c>
      <c r="BP20" s="635"/>
      <c r="BQ20" s="635"/>
      <c r="BR20" s="635"/>
      <c r="BS20" s="636" t="s">
        <v>545</v>
      </c>
      <c r="BT20" s="636"/>
      <c r="BU20" s="636"/>
      <c r="BV20" s="636"/>
      <c r="BW20" s="636"/>
      <c r="BX20" s="636"/>
      <c r="BY20" s="636"/>
      <c r="BZ20" s="636"/>
      <c r="CA20" s="636"/>
      <c r="CB20" s="683"/>
      <c r="CD20" s="606" t="s">
        <v>251</v>
      </c>
      <c r="CE20" s="607"/>
      <c r="CF20" s="607"/>
      <c r="CG20" s="607"/>
      <c r="CH20" s="607"/>
      <c r="CI20" s="607"/>
      <c r="CJ20" s="607"/>
      <c r="CK20" s="607"/>
      <c r="CL20" s="607"/>
      <c r="CM20" s="607"/>
      <c r="CN20" s="607"/>
      <c r="CO20" s="607"/>
      <c r="CP20" s="607"/>
      <c r="CQ20" s="608"/>
      <c r="CR20" s="609">
        <v>18281870</v>
      </c>
      <c r="CS20" s="610"/>
      <c r="CT20" s="610"/>
      <c r="CU20" s="610"/>
      <c r="CV20" s="610"/>
      <c r="CW20" s="610"/>
      <c r="CX20" s="610"/>
      <c r="CY20" s="611"/>
      <c r="CZ20" s="635">
        <v>100</v>
      </c>
      <c r="DA20" s="635"/>
      <c r="DB20" s="635"/>
      <c r="DC20" s="635"/>
      <c r="DD20" s="615">
        <v>2254595</v>
      </c>
      <c r="DE20" s="610"/>
      <c r="DF20" s="610"/>
      <c r="DG20" s="610"/>
      <c r="DH20" s="610"/>
      <c r="DI20" s="610"/>
      <c r="DJ20" s="610"/>
      <c r="DK20" s="610"/>
      <c r="DL20" s="610"/>
      <c r="DM20" s="610"/>
      <c r="DN20" s="610"/>
      <c r="DO20" s="610"/>
      <c r="DP20" s="611"/>
      <c r="DQ20" s="615">
        <v>11693989</v>
      </c>
      <c r="DR20" s="610"/>
      <c r="DS20" s="610"/>
      <c r="DT20" s="610"/>
      <c r="DU20" s="610"/>
      <c r="DV20" s="610"/>
      <c r="DW20" s="610"/>
      <c r="DX20" s="610"/>
      <c r="DY20" s="610"/>
      <c r="DZ20" s="610"/>
      <c r="EA20" s="610"/>
      <c r="EB20" s="610"/>
      <c r="EC20" s="645"/>
    </row>
    <row r="21" spans="2:133" ht="11.25" customHeight="1" x14ac:dyDescent="0.2">
      <c r="B21" s="606" t="s">
        <v>252</v>
      </c>
      <c r="C21" s="607"/>
      <c r="D21" s="607"/>
      <c r="E21" s="607"/>
      <c r="F21" s="607"/>
      <c r="G21" s="607"/>
      <c r="H21" s="607"/>
      <c r="I21" s="607"/>
      <c r="J21" s="607"/>
      <c r="K21" s="607"/>
      <c r="L21" s="607"/>
      <c r="M21" s="607"/>
      <c r="N21" s="607"/>
      <c r="O21" s="607"/>
      <c r="P21" s="607"/>
      <c r="Q21" s="608"/>
      <c r="R21" s="609">
        <v>1574</v>
      </c>
      <c r="S21" s="610"/>
      <c r="T21" s="610"/>
      <c r="U21" s="610"/>
      <c r="V21" s="610"/>
      <c r="W21" s="610"/>
      <c r="X21" s="610"/>
      <c r="Y21" s="611"/>
      <c r="Z21" s="635">
        <v>0</v>
      </c>
      <c r="AA21" s="635"/>
      <c r="AB21" s="635"/>
      <c r="AC21" s="635"/>
      <c r="AD21" s="636">
        <v>1574</v>
      </c>
      <c r="AE21" s="636"/>
      <c r="AF21" s="636"/>
      <c r="AG21" s="636"/>
      <c r="AH21" s="636"/>
      <c r="AI21" s="636"/>
      <c r="AJ21" s="636"/>
      <c r="AK21" s="636"/>
      <c r="AL21" s="612">
        <v>0</v>
      </c>
      <c r="AM21" s="613"/>
      <c r="AN21" s="613"/>
      <c r="AO21" s="637"/>
      <c r="AP21" s="606" t="s">
        <v>558</v>
      </c>
      <c r="AQ21" s="681"/>
      <c r="AR21" s="681"/>
      <c r="AS21" s="681"/>
      <c r="AT21" s="681"/>
      <c r="AU21" s="681"/>
      <c r="AV21" s="681"/>
      <c r="AW21" s="681"/>
      <c r="AX21" s="681"/>
      <c r="AY21" s="681"/>
      <c r="AZ21" s="681"/>
      <c r="BA21" s="681"/>
      <c r="BB21" s="681"/>
      <c r="BC21" s="681"/>
      <c r="BD21" s="681"/>
      <c r="BE21" s="681"/>
      <c r="BF21" s="682"/>
      <c r="BG21" s="609">
        <v>52224</v>
      </c>
      <c r="BH21" s="610"/>
      <c r="BI21" s="610"/>
      <c r="BJ21" s="610"/>
      <c r="BK21" s="610"/>
      <c r="BL21" s="610"/>
      <c r="BM21" s="610"/>
      <c r="BN21" s="611"/>
      <c r="BO21" s="635">
        <v>1.3</v>
      </c>
      <c r="BP21" s="635"/>
      <c r="BQ21" s="635"/>
      <c r="BR21" s="635"/>
      <c r="BS21" s="636" t="s">
        <v>559</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560</v>
      </c>
      <c r="C22" s="667"/>
      <c r="D22" s="667"/>
      <c r="E22" s="667"/>
      <c r="F22" s="667"/>
      <c r="G22" s="667"/>
      <c r="H22" s="667"/>
      <c r="I22" s="667"/>
      <c r="J22" s="667"/>
      <c r="K22" s="667"/>
      <c r="L22" s="667"/>
      <c r="M22" s="667"/>
      <c r="N22" s="667"/>
      <c r="O22" s="667"/>
      <c r="P22" s="667"/>
      <c r="Q22" s="668"/>
      <c r="R22" s="609">
        <v>120457</v>
      </c>
      <c r="S22" s="610"/>
      <c r="T22" s="610"/>
      <c r="U22" s="610"/>
      <c r="V22" s="610"/>
      <c r="W22" s="610"/>
      <c r="X22" s="610"/>
      <c r="Y22" s="611"/>
      <c r="Z22" s="635">
        <v>0.6</v>
      </c>
      <c r="AA22" s="635"/>
      <c r="AB22" s="635"/>
      <c r="AC22" s="635"/>
      <c r="AD22" s="636">
        <v>120457</v>
      </c>
      <c r="AE22" s="636"/>
      <c r="AF22" s="636"/>
      <c r="AG22" s="636"/>
      <c r="AH22" s="636"/>
      <c r="AI22" s="636"/>
      <c r="AJ22" s="636"/>
      <c r="AK22" s="636"/>
      <c r="AL22" s="612">
        <v>1.2000000476837158</v>
      </c>
      <c r="AM22" s="613"/>
      <c r="AN22" s="613"/>
      <c r="AO22" s="637"/>
      <c r="AP22" s="606" t="s">
        <v>561</v>
      </c>
      <c r="AQ22" s="681"/>
      <c r="AR22" s="681"/>
      <c r="AS22" s="681"/>
      <c r="AT22" s="681"/>
      <c r="AU22" s="681"/>
      <c r="AV22" s="681"/>
      <c r="AW22" s="681"/>
      <c r="AX22" s="681"/>
      <c r="AY22" s="681"/>
      <c r="AZ22" s="681"/>
      <c r="BA22" s="681"/>
      <c r="BB22" s="681"/>
      <c r="BC22" s="681"/>
      <c r="BD22" s="681"/>
      <c r="BE22" s="681"/>
      <c r="BF22" s="682"/>
      <c r="BG22" s="609" t="s">
        <v>545</v>
      </c>
      <c r="BH22" s="610"/>
      <c r="BI22" s="610"/>
      <c r="BJ22" s="610"/>
      <c r="BK22" s="610"/>
      <c r="BL22" s="610"/>
      <c r="BM22" s="610"/>
      <c r="BN22" s="611"/>
      <c r="BO22" s="635" t="s">
        <v>545</v>
      </c>
      <c r="BP22" s="635"/>
      <c r="BQ22" s="635"/>
      <c r="BR22" s="635"/>
      <c r="BS22" s="636" t="s">
        <v>545</v>
      </c>
      <c r="BT22" s="636"/>
      <c r="BU22" s="636"/>
      <c r="BV22" s="636"/>
      <c r="BW22" s="636"/>
      <c r="BX22" s="636"/>
      <c r="BY22" s="636"/>
      <c r="BZ22" s="636"/>
      <c r="CA22" s="636"/>
      <c r="CB22" s="683"/>
      <c r="CD22" s="662" t="s">
        <v>253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254</v>
      </c>
      <c r="C23" s="607"/>
      <c r="D23" s="607"/>
      <c r="E23" s="607"/>
      <c r="F23" s="607"/>
      <c r="G23" s="607"/>
      <c r="H23" s="607"/>
      <c r="I23" s="607"/>
      <c r="J23" s="607"/>
      <c r="K23" s="607"/>
      <c r="L23" s="607"/>
      <c r="M23" s="607"/>
      <c r="N23" s="607"/>
      <c r="O23" s="607"/>
      <c r="P23" s="607"/>
      <c r="Q23" s="608"/>
      <c r="R23" s="609">
        <v>5173475</v>
      </c>
      <c r="S23" s="610"/>
      <c r="T23" s="610"/>
      <c r="U23" s="610"/>
      <c r="V23" s="610"/>
      <c r="W23" s="610"/>
      <c r="X23" s="610"/>
      <c r="Y23" s="611"/>
      <c r="Z23" s="635">
        <v>26.8</v>
      </c>
      <c r="AA23" s="635"/>
      <c r="AB23" s="635"/>
      <c r="AC23" s="635"/>
      <c r="AD23" s="636">
        <v>4412988</v>
      </c>
      <c r="AE23" s="636"/>
      <c r="AF23" s="636"/>
      <c r="AG23" s="636"/>
      <c r="AH23" s="636"/>
      <c r="AI23" s="636"/>
      <c r="AJ23" s="636"/>
      <c r="AK23" s="636"/>
      <c r="AL23" s="612">
        <v>44.7</v>
      </c>
      <c r="AM23" s="613"/>
      <c r="AN23" s="613"/>
      <c r="AO23" s="637"/>
      <c r="AP23" s="606" t="s">
        <v>562</v>
      </c>
      <c r="AQ23" s="681"/>
      <c r="AR23" s="681"/>
      <c r="AS23" s="681"/>
      <c r="AT23" s="681"/>
      <c r="AU23" s="681"/>
      <c r="AV23" s="681"/>
      <c r="AW23" s="681"/>
      <c r="AX23" s="681"/>
      <c r="AY23" s="681"/>
      <c r="AZ23" s="681"/>
      <c r="BA23" s="681"/>
      <c r="BB23" s="681"/>
      <c r="BC23" s="681"/>
      <c r="BD23" s="681"/>
      <c r="BE23" s="681"/>
      <c r="BF23" s="682"/>
      <c r="BG23" s="609" t="s">
        <v>539</v>
      </c>
      <c r="BH23" s="610"/>
      <c r="BI23" s="610"/>
      <c r="BJ23" s="610"/>
      <c r="BK23" s="610"/>
      <c r="BL23" s="610"/>
      <c r="BM23" s="610"/>
      <c r="BN23" s="611"/>
      <c r="BO23" s="635" t="s">
        <v>545</v>
      </c>
      <c r="BP23" s="635"/>
      <c r="BQ23" s="635"/>
      <c r="BR23" s="635"/>
      <c r="BS23" s="636" t="s">
        <v>545</v>
      </c>
      <c r="BT23" s="636"/>
      <c r="BU23" s="636"/>
      <c r="BV23" s="636"/>
      <c r="BW23" s="636"/>
      <c r="BX23" s="636"/>
      <c r="BY23" s="636"/>
      <c r="BZ23" s="636"/>
      <c r="CA23" s="636"/>
      <c r="CB23" s="683"/>
      <c r="CD23" s="662" t="s">
        <v>218</v>
      </c>
      <c r="CE23" s="663"/>
      <c r="CF23" s="663"/>
      <c r="CG23" s="663"/>
      <c r="CH23" s="663"/>
      <c r="CI23" s="663"/>
      <c r="CJ23" s="663"/>
      <c r="CK23" s="663"/>
      <c r="CL23" s="663"/>
      <c r="CM23" s="663"/>
      <c r="CN23" s="663"/>
      <c r="CO23" s="663"/>
      <c r="CP23" s="663"/>
      <c r="CQ23" s="664"/>
      <c r="CR23" s="662" t="s">
        <v>255</v>
      </c>
      <c r="CS23" s="663"/>
      <c r="CT23" s="663"/>
      <c r="CU23" s="663"/>
      <c r="CV23" s="663"/>
      <c r="CW23" s="663"/>
      <c r="CX23" s="663"/>
      <c r="CY23" s="664"/>
      <c r="CZ23" s="662" t="s">
        <v>563</v>
      </c>
      <c r="DA23" s="663"/>
      <c r="DB23" s="663"/>
      <c r="DC23" s="664"/>
      <c r="DD23" s="662" t="s">
        <v>564</v>
      </c>
      <c r="DE23" s="663"/>
      <c r="DF23" s="663"/>
      <c r="DG23" s="663"/>
      <c r="DH23" s="663"/>
      <c r="DI23" s="663"/>
      <c r="DJ23" s="663"/>
      <c r="DK23" s="664"/>
      <c r="DL23" s="694" t="s">
        <v>256</v>
      </c>
      <c r="DM23" s="695"/>
      <c r="DN23" s="695"/>
      <c r="DO23" s="695"/>
      <c r="DP23" s="695"/>
      <c r="DQ23" s="695"/>
      <c r="DR23" s="695"/>
      <c r="DS23" s="695"/>
      <c r="DT23" s="695"/>
      <c r="DU23" s="695"/>
      <c r="DV23" s="696"/>
      <c r="DW23" s="662" t="s">
        <v>257</v>
      </c>
      <c r="DX23" s="663"/>
      <c r="DY23" s="663"/>
      <c r="DZ23" s="663"/>
      <c r="EA23" s="663"/>
      <c r="EB23" s="663"/>
      <c r="EC23" s="664"/>
    </row>
    <row r="24" spans="2:133" ht="11.25" customHeight="1" x14ac:dyDescent="0.2">
      <c r="B24" s="606" t="s">
        <v>565</v>
      </c>
      <c r="C24" s="607"/>
      <c r="D24" s="607"/>
      <c r="E24" s="607"/>
      <c r="F24" s="607"/>
      <c r="G24" s="607"/>
      <c r="H24" s="607"/>
      <c r="I24" s="607"/>
      <c r="J24" s="607"/>
      <c r="K24" s="607"/>
      <c r="L24" s="607"/>
      <c r="M24" s="607"/>
      <c r="N24" s="607"/>
      <c r="O24" s="607"/>
      <c r="P24" s="607"/>
      <c r="Q24" s="608"/>
      <c r="R24" s="609">
        <v>4412988</v>
      </c>
      <c r="S24" s="610"/>
      <c r="T24" s="610"/>
      <c r="U24" s="610"/>
      <c r="V24" s="610"/>
      <c r="W24" s="610"/>
      <c r="X24" s="610"/>
      <c r="Y24" s="611"/>
      <c r="Z24" s="635">
        <v>22.9</v>
      </c>
      <c r="AA24" s="635"/>
      <c r="AB24" s="635"/>
      <c r="AC24" s="635"/>
      <c r="AD24" s="636">
        <v>4412988</v>
      </c>
      <c r="AE24" s="636"/>
      <c r="AF24" s="636"/>
      <c r="AG24" s="636"/>
      <c r="AH24" s="636"/>
      <c r="AI24" s="636"/>
      <c r="AJ24" s="636"/>
      <c r="AK24" s="636"/>
      <c r="AL24" s="612">
        <v>44.7</v>
      </c>
      <c r="AM24" s="613"/>
      <c r="AN24" s="613"/>
      <c r="AO24" s="637"/>
      <c r="AP24" s="606" t="s">
        <v>566</v>
      </c>
      <c r="AQ24" s="681"/>
      <c r="AR24" s="681"/>
      <c r="AS24" s="681"/>
      <c r="AT24" s="681"/>
      <c r="AU24" s="681"/>
      <c r="AV24" s="681"/>
      <c r="AW24" s="681"/>
      <c r="AX24" s="681"/>
      <c r="AY24" s="681"/>
      <c r="AZ24" s="681"/>
      <c r="BA24" s="681"/>
      <c r="BB24" s="681"/>
      <c r="BC24" s="681"/>
      <c r="BD24" s="681"/>
      <c r="BE24" s="681"/>
      <c r="BF24" s="682"/>
      <c r="BG24" s="609" t="s">
        <v>545</v>
      </c>
      <c r="BH24" s="610"/>
      <c r="BI24" s="610"/>
      <c r="BJ24" s="610"/>
      <c r="BK24" s="610"/>
      <c r="BL24" s="610"/>
      <c r="BM24" s="610"/>
      <c r="BN24" s="611"/>
      <c r="BO24" s="635" t="s">
        <v>545</v>
      </c>
      <c r="BP24" s="635"/>
      <c r="BQ24" s="635"/>
      <c r="BR24" s="635"/>
      <c r="BS24" s="636" t="s">
        <v>545</v>
      </c>
      <c r="BT24" s="636"/>
      <c r="BU24" s="636"/>
      <c r="BV24" s="636"/>
      <c r="BW24" s="636"/>
      <c r="BX24" s="636"/>
      <c r="BY24" s="636"/>
      <c r="BZ24" s="636"/>
      <c r="CA24" s="636"/>
      <c r="CB24" s="683"/>
      <c r="CD24" s="659" t="s">
        <v>258</v>
      </c>
      <c r="CE24" s="660"/>
      <c r="CF24" s="660"/>
      <c r="CG24" s="660"/>
      <c r="CH24" s="660"/>
      <c r="CI24" s="660"/>
      <c r="CJ24" s="660"/>
      <c r="CK24" s="660"/>
      <c r="CL24" s="660"/>
      <c r="CM24" s="660"/>
      <c r="CN24" s="660"/>
      <c r="CO24" s="660"/>
      <c r="CP24" s="660"/>
      <c r="CQ24" s="661"/>
      <c r="CR24" s="656">
        <v>8602424</v>
      </c>
      <c r="CS24" s="657"/>
      <c r="CT24" s="657"/>
      <c r="CU24" s="657"/>
      <c r="CV24" s="657"/>
      <c r="CW24" s="657"/>
      <c r="CX24" s="657"/>
      <c r="CY24" s="685"/>
      <c r="CZ24" s="686">
        <v>47.1</v>
      </c>
      <c r="DA24" s="671"/>
      <c r="DB24" s="671"/>
      <c r="DC24" s="688"/>
      <c r="DD24" s="684">
        <v>6076639</v>
      </c>
      <c r="DE24" s="657"/>
      <c r="DF24" s="657"/>
      <c r="DG24" s="657"/>
      <c r="DH24" s="657"/>
      <c r="DI24" s="657"/>
      <c r="DJ24" s="657"/>
      <c r="DK24" s="685"/>
      <c r="DL24" s="684">
        <v>6013408</v>
      </c>
      <c r="DM24" s="657"/>
      <c r="DN24" s="657"/>
      <c r="DO24" s="657"/>
      <c r="DP24" s="657"/>
      <c r="DQ24" s="657"/>
      <c r="DR24" s="657"/>
      <c r="DS24" s="657"/>
      <c r="DT24" s="657"/>
      <c r="DU24" s="657"/>
      <c r="DV24" s="685"/>
      <c r="DW24" s="686">
        <v>58.4</v>
      </c>
      <c r="DX24" s="671"/>
      <c r="DY24" s="671"/>
      <c r="DZ24" s="671"/>
      <c r="EA24" s="671"/>
      <c r="EB24" s="671"/>
      <c r="EC24" s="687"/>
    </row>
    <row r="25" spans="2:133" ht="11.25" customHeight="1" x14ac:dyDescent="0.2">
      <c r="B25" s="606" t="s">
        <v>567</v>
      </c>
      <c r="C25" s="607"/>
      <c r="D25" s="607"/>
      <c r="E25" s="607"/>
      <c r="F25" s="607"/>
      <c r="G25" s="607"/>
      <c r="H25" s="607"/>
      <c r="I25" s="607"/>
      <c r="J25" s="607"/>
      <c r="K25" s="607"/>
      <c r="L25" s="607"/>
      <c r="M25" s="607"/>
      <c r="N25" s="607"/>
      <c r="O25" s="607"/>
      <c r="P25" s="607"/>
      <c r="Q25" s="608"/>
      <c r="R25" s="609">
        <v>760362</v>
      </c>
      <c r="S25" s="610"/>
      <c r="T25" s="610"/>
      <c r="U25" s="610"/>
      <c r="V25" s="610"/>
      <c r="W25" s="610"/>
      <c r="X25" s="610"/>
      <c r="Y25" s="611"/>
      <c r="Z25" s="635">
        <v>3.9</v>
      </c>
      <c r="AA25" s="635"/>
      <c r="AB25" s="635"/>
      <c r="AC25" s="635"/>
      <c r="AD25" s="636" t="s">
        <v>559</v>
      </c>
      <c r="AE25" s="636"/>
      <c r="AF25" s="636"/>
      <c r="AG25" s="636"/>
      <c r="AH25" s="636"/>
      <c r="AI25" s="636"/>
      <c r="AJ25" s="636"/>
      <c r="AK25" s="636"/>
      <c r="AL25" s="612" t="s">
        <v>545</v>
      </c>
      <c r="AM25" s="613"/>
      <c r="AN25" s="613"/>
      <c r="AO25" s="637"/>
      <c r="AP25" s="606" t="s">
        <v>568</v>
      </c>
      <c r="AQ25" s="681"/>
      <c r="AR25" s="681"/>
      <c r="AS25" s="681"/>
      <c r="AT25" s="681"/>
      <c r="AU25" s="681"/>
      <c r="AV25" s="681"/>
      <c r="AW25" s="681"/>
      <c r="AX25" s="681"/>
      <c r="AY25" s="681"/>
      <c r="AZ25" s="681"/>
      <c r="BA25" s="681"/>
      <c r="BB25" s="681"/>
      <c r="BC25" s="681"/>
      <c r="BD25" s="681"/>
      <c r="BE25" s="681"/>
      <c r="BF25" s="682"/>
      <c r="BG25" s="609" t="s">
        <v>545</v>
      </c>
      <c r="BH25" s="610"/>
      <c r="BI25" s="610"/>
      <c r="BJ25" s="610"/>
      <c r="BK25" s="610"/>
      <c r="BL25" s="610"/>
      <c r="BM25" s="610"/>
      <c r="BN25" s="611"/>
      <c r="BO25" s="635" t="s">
        <v>545</v>
      </c>
      <c r="BP25" s="635"/>
      <c r="BQ25" s="635"/>
      <c r="BR25" s="635"/>
      <c r="BS25" s="636" t="s">
        <v>559</v>
      </c>
      <c r="BT25" s="636"/>
      <c r="BU25" s="636"/>
      <c r="BV25" s="636"/>
      <c r="BW25" s="636"/>
      <c r="BX25" s="636"/>
      <c r="BY25" s="636"/>
      <c r="BZ25" s="636"/>
      <c r="CA25" s="636"/>
      <c r="CB25" s="683"/>
      <c r="CD25" s="606" t="s">
        <v>569</v>
      </c>
      <c r="CE25" s="607"/>
      <c r="CF25" s="607"/>
      <c r="CG25" s="607"/>
      <c r="CH25" s="607"/>
      <c r="CI25" s="607"/>
      <c r="CJ25" s="607"/>
      <c r="CK25" s="607"/>
      <c r="CL25" s="607"/>
      <c r="CM25" s="607"/>
      <c r="CN25" s="607"/>
      <c r="CO25" s="607"/>
      <c r="CP25" s="607"/>
      <c r="CQ25" s="608"/>
      <c r="CR25" s="609">
        <v>3516909</v>
      </c>
      <c r="CS25" s="619"/>
      <c r="CT25" s="619"/>
      <c r="CU25" s="619"/>
      <c r="CV25" s="619"/>
      <c r="CW25" s="619"/>
      <c r="CX25" s="619"/>
      <c r="CY25" s="620"/>
      <c r="CZ25" s="612">
        <v>19.2</v>
      </c>
      <c r="DA25" s="621"/>
      <c r="DB25" s="621"/>
      <c r="DC25" s="622"/>
      <c r="DD25" s="615">
        <v>3332071</v>
      </c>
      <c r="DE25" s="619"/>
      <c r="DF25" s="619"/>
      <c r="DG25" s="619"/>
      <c r="DH25" s="619"/>
      <c r="DI25" s="619"/>
      <c r="DJ25" s="619"/>
      <c r="DK25" s="620"/>
      <c r="DL25" s="615">
        <v>3306492</v>
      </c>
      <c r="DM25" s="619"/>
      <c r="DN25" s="619"/>
      <c r="DO25" s="619"/>
      <c r="DP25" s="619"/>
      <c r="DQ25" s="619"/>
      <c r="DR25" s="619"/>
      <c r="DS25" s="619"/>
      <c r="DT25" s="619"/>
      <c r="DU25" s="619"/>
      <c r="DV25" s="620"/>
      <c r="DW25" s="612">
        <v>32.1</v>
      </c>
      <c r="DX25" s="621"/>
      <c r="DY25" s="621"/>
      <c r="DZ25" s="621"/>
      <c r="EA25" s="621"/>
      <c r="EB25" s="621"/>
      <c r="EC25" s="640"/>
    </row>
    <row r="26" spans="2:133" ht="11.25" customHeight="1" x14ac:dyDescent="0.2">
      <c r="B26" s="606" t="s">
        <v>570</v>
      </c>
      <c r="C26" s="607"/>
      <c r="D26" s="607"/>
      <c r="E26" s="607"/>
      <c r="F26" s="607"/>
      <c r="G26" s="607"/>
      <c r="H26" s="607"/>
      <c r="I26" s="607"/>
      <c r="J26" s="607"/>
      <c r="K26" s="607"/>
      <c r="L26" s="607"/>
      <c r="M26" s="607"/>
      <c r="N26" s="607"/>
      <c r="O26" s="607"/>
      <c r="P26" s="607"/>
      <c r="Q26" s="608"/>
      <c r="R26" s="609">
        <v>125</v>
      </c>
      <c r="S26" s="610"/>
      <c r="T26" s="610"/>
      <c r="U26" s="610"/>
      <c r="V26" s="610"/>
      <c r="W26" s="610"/>
      <c r="X26" s="610"/>
      <c r="Y26" s="611"/>
      <c r="Z26" s="635">
        <v>0</v>
      </c>
      <c r="AA26" s="635"/>
      <c r="AB26" s="635"/>
      <c r="AC26" s="635"/>
      <c r="AD26" s="636" t="s">
        <v>545</v>
      </c>
      <c r="AE26" s="636"/>
      <c r="AF26" s="636"/>
      <c r="AG26" s="636"/>
      <c r="AH26" s="636"/>
      <c r="AI26" s="636"/>
      <c r="AJ26" s="636"/>
      <c r="AK26" s="636"/>
      <c r="AL26" s="612" t="s">
        <v>545</v>
      </c>
      <c r="AM26" s="613"/>
      <c r="AN26" s="613"/>
      <c r="AO26" s="637"/>
      <c r="AP26" s="606" t="s">
        <v>259</v>
      </c>
      <c r="AQ26" s="681"/>
      <c r="AR26" s="681"/>
      <c r="AS26" s="681"/>
      <c r="AT26" s="681"/>
      <c r="AU26" s="681"/>
      <c r="AV26" s="681"/>
      <c r="AW26" s="681"/>
      <c r="AX26" s="681"/>
      <c r="AY26" s="681"/>
      <c r="AZ26" s="681"/>
      <c r="BA26" s="681"/>
      <c r="BB26" s="681"/>
      <c r="BC26" s="681"/>
      <c r="BD26" s="681"/>
      <c r="BE26" s="681"/>
      <c r="BF26" s="682"/>
      <c r="BG26" s="609" t="s">
        <v>545</v>
      </c>
      <c r="BH26" s="610"/>
      <c r="BI26" s="610"/>
      <c r="BJ26" s="610"/>
      <c r="BK26" s="610"/>
      <c r="BL26" s="610"/>
      <c r="BM26" s="610"/>
      <c r="BN26" s="611"/>
      <c r="BO26" s="635" t="s">
        <v>545</v>
      </c>
      <c r="BP26" s="635"/>
      <c r="BQ26" s="635"/>
      <c r="BR26" s="635"/>
      <c r="BS26" s="636" t="s">
        <v>545</v>
      </c>
      <c r="BT26" s="636"/>
      <c r="BU26" s="636"/>
      <c r="BV26" s="636"/>
      <c r="BW26" s="636"/>
      <c r="BX26" s="636"/>
      <c r="BY26" s="636"/>
      <c r="BZ26" s="636"/>
      <c r="CA26" s="636"/>
      <c r="CB26" s="683"/>
      <c r="CD26" s="606" t="s">
        <v>260</v>
      </c>
      <c r="CE26" s="607"/>
      <c r="CF26" s="607"/>
      <c r="CG26" s="607"/>
      <c r="CH26" s="607"/>
      <c r="CI26" s="607"/>
      <c r="CJ26" s="607"/>
      <c r="CK26" s="607"/>
      <c r="CL26" s="607"/>
      <c r="CM26" s="607"/>
      <c r="CN26" s="607"/>
      <c r="CO26" s="607"/>
      <c r="CP26" s="607"/>
      <c r="CQ26" s="608"/>
      <c r="CR26" s="609">
        <v>2098800</v>
      </c>
      <c r="CS26" s="610"/>
      <c r="CT26" s="610"/>
      <c r="CU26" s="610"/>
      <c r="CV26" s="610"/>
      <c r="CW26" s="610"/>
      <c r="CX26" s="610"/>
      <c r="CY26" s="611"/>
      <c r="CZ26" s="612">
        <v>11.5</v>
      </c>
      <c r="DA26" s="621"/>
      <c r="DB26" s="621"/>
      <c r="DC26" s="622"/>
      <c r="DD26" s="615">
        <v>1950603</v>
      </c>
      <c r="DE26" s="610"/>
      <c r="DF26" s="610"/>
      <c r="DG26" s="610"/>
      <c r="DH26" s="610"/>
      <c r="DI26" s="610"/>
      <c r="DJ26" s="610"/>
      <c r="DK26" s="611"/>
      <c r="DL26" s="615" t="s">
        <v>545</v>
      </c>
      <c r="DM26" s="610"/>
      <c r="DN26" s="610"/>
      <c r="DO26" s="610"/>
      <c r="DP26" s="610"/>
      <c r="DQ26" s="610"/>
      <c r="DR26" s="610"/>
      <c r="DS26" s="610"/>
      <c r="DT26" s="610"/>
      <c r="DU26" s="610"/>
      <c r="DV26" s="611"/>
      <c r="DW26" s="612" t="s">
        <v>545</v>
      </c>
      <c r="DX26" s="621"/>
      <c r="DY26" s="621"/>
      <c r="DZ26" s="621"/>
      <c r="EA26" s="621"/>
      <c r="EB26" s="621"/>
      <c r="EC26" s="640"/>
    </row>
    <row r="27" spans="2:133" ht="11.25" customHeight="1" x14ac:dyDescent="0.2">
      <c r="B27" s="606" t="s">
        <v>571</v>
      </c>
      <c r="C27" s="607"/>
      <c r="D27" s="607"/>
      <c r="E27" s="607"/>
      <c r="F27" s="607"/>
      <c r="G27" s="607"/>
      <c r="H27" s="607"/>
      <c r="I27" s="607"/>
      <c r="J27" s="607"/>
      <c r="K27" s="607"/>
      <c r="L27" s="607"/>
      <c r="M27" s="607"/>
      <c r="N27" s="607"/>
      <c r="O27" s="607"/>
      <c r="P27" s="607"/>
      <c r="Q27" s="608"/>
      <c r="R27" s="609">
        <v>10619519</v>
      </c>
      <c r="S27" s="610"/>
      <c r="T27" s="610"/>
      <c r="U27" s="610"/>
      <c r="V27" s="610"/>
      <c r="W27" s="610"/>
      <c r="X27" s="610"/>
      <c r="Y27" s="611"/>
      <c r="Z27" s="635">
        <v>55</v>
      </c>
      <c r="AA27" s="635"/>
      <c r="AB27" s="635"/>
      <c r="AC27" s="635"/>
      <c r="AD27" s="636">
        <v>9859032</v>
      </c>
      <c r="AE27" s="636"/>
      <c r="AF27" s="636"/>
      <c r="AG27" s="636"/>
      <c r="AH27" s="636"/>
      <c r="AI27" s="636"/>
      <c r="AJ27" s="636"/>
      <c r="AK27" s="636"/>
      <c r="AL27" s="612">
        <v>99.800003051757813</v>
      </c>
      <c r="AM27" s="613"/>
      <c r="AN27" s="613"/>
      <c r="AO27" s="637"/>
      <c r="AP27" s="606" t="s">
        <v>261</v>
      </c>
      <c r="AQ27" s="607"/>
      <c r="AR27" s="607"/>
      <c r="AS27" s="607"/>
      <c r="AT27" s="607"/>
      <c r="AU27" s="607"/>
      <c r="AV27" s="607"/>
      <c r="AW27" s="607"/>
      <c r="AX27" s="607"/>
      <c r="AY27" s="607"/>
      <c r="AZ27" s="607"/>
      <c r="BA27" s="607"/>
      <c r="BB27" s="607"/>
      <c r="BC27" s="607"/>
      <c r="BD27" s="607"/>
      <c r="BE27" s="607"/>
      <c r="BF27" s="608"/>
      <c r="BG27" s="609">
        <v>4155351</v>
      </c>
      <c r="BH27" s="610"/>
      <c r="BI27" s="610"/>
      <c r="BJ27" s="610"/>
      <c r="BK27" s="610"/>
      <c r="BL27" s="610"/>
      <c r="BM27" s="610"/>
      <c r="BN27" s="611"/>
      <c r="BO27" s="635">
        <v>100</v>
      </c>
      <c r="BP27" s="635"/>
      <c r="BQ27" s="635"/>
      <c r="BR27" s="635"/>
      <c r="BS27" s="636" t="s">
        <v>545</v>
      </c>
      <c r="BT27" s="636"/>
      <c r="BU27" s="636"/>
      <c r="BV27" s="636"/>
      <c r="BW27" s="636"/>
      <c r="BX27" s="636"/>
      <c r="BY27" s="636"/>
      <c r="BZ27" s="636"/>
      <c r="CA27" s="636"/>
      <c r="CB27" s="683"/>
      <c r="CD27" s="606" t="s">
        <v>572</v>
      </c>
      <c r="CE27" s="607"/>
      <c r="CF27" s="607"/>
      <c r="CG27" s="607"/>
      <c r="CH27" s="607"/>
      <c r="CI27" s="607"/>
      <c r="CJ27" s="607"/>
      <c r="CK27" s="607"/>
      <c r="CL27" s="607"/>
      <c r="CM27" s="607"/>
      <c r="CN27" s="607"/>
      <c r="CO27" s="607"/>
      <c r="CP27" s="607"/>
      <c r="CQ27" s="608"/>
      <c r="CR27" s="609">
        <v>3119895</v>
      </c>
      <c r="CS27" s="619"/>
      <c r="CT27" s="619"/>
      <c r="CU27" s="619"/>
      <c r="CV27" s="619"/>
      <c r="CW27" s="619"/>
      <c r="CX27" s="619"/>
      <c r="CY27" s="620"/>
      <c r="CZ27" s="612">
        <v>17.100000000000001</v>
      </c>
      <c r="DA27" s="621"/>
      <c r="DB27" s="621"/>
      <c r="DC27" s="622"/>
      <c r="DD27" s="615">
        <v>787881</v>
      </c>
      <c r="DE27" s="619"/>
      <c r="DF27" s="619"/>
      <c r="DG27" s="619"/>
      <c r="DH27" s="619"/>
      <c r="DI27" s="619"/>
      <c r="DJ27" s="619"/>
      <c r="DK27" s="620"/>
      <c r="DL27" s="615">
        <v>751249</v>
      </c>
      <c r="DM27" s="619"/>
      <c r="DN27" s="619"/>
      <c r="DO27" s="619"/>
      <c r="DP27" s="619"/>
      <c r="DQ27" s="619"/>
      <c r="DR27" s="619"/>
      <c r="DS27" s="619"/>
      <c r="DT27" s="619"/>
      <c r="DU27" s="619"/>
      <c r="DV27" s="620"/>
      <c r="DW27" s="612">
        <v>7.3</v>
      </c>
      <c r="DX27" s="621"/>
      <c r="DY27" s="621"/>
      <c r="DZ27" s="621"/>
      <c r="EA27" s="621"/>
      <c r="EB27" s="621"/>
      <c r="EC27" s="640"/>
    </row>
    <row r="28" spans="2:133" ht="11.25" customHeight="1" x14ac:dyDescent="0.2">
      <c r="B28" s="606" t="s">
        <v>573</v>
      </c>
      <c r="C28" s="607"/>
      <c r="D28" s="607"/>
      <c r="E28" s="607"/>
      <c r="F28" s="607"/>
      <c r="G28" s="607"/>
      <c r="H28" s="607"/>
      <c r="I28" s="607"/>
      <c r="J28" s="607"/>
      <c r="K28" s="607"/>
      <c r="L28" s="607"/>
      <c r="M28" s="607"/>
      <c r="N28" s="607"/>
      <c r="O28" s="607"/>
      <c r="P28" s="607"/>
      <c r="Q28" s="608"/>
      <c r="R28" s="609">
        <v>3794</v>
      </c>
      <c r="S28" s="610"/>
      <c r="T28" s="610"/>
      <c r="U28" s="610"/>
      <c r="V28" s="610"/>
      <c r="W28" s="610"/>
      <c r="X28" s="610"/>
      <c r="Y28" s="611"/>
      <c r="Z28" s="635">
        <v>0</v>
      </c>
      <c r="AA28" s="635"/>
      <c r="AB28" s="635"/>
      <c r="AC28" s="635"/>
      <c r="AD28" s="636">
        <v>3794</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574</v>
      </c>
      <c r="CE28" s="607"/>
      <c r="CF28" s="607"/>
      <c r="CG28" s="607"/>
      <c r="CH28" s="607"/>
      <c r="CI28" s="607"/>
      <c r="CJ28" s="607"/>
      <c r="CK28" s="607"/>
      <c r="CL28" s="607"/>
      <c r="CM28" s="607"/>
      <c r="CN28" s="607"/>
      <c r="CO28" s="607"/>
      <c r="CP28" s="607"/>
      <c r="CQ28" s="608"/>
      <c r="CR28" s="609">
        <v>1965620</v>
      </c>
      <c r="CS28" s="610"/>
      <c r="CT28" s="610"/>
      <c r="CU28" s="610"/>
      <c r="CV28" s="610"/>
      <c r="CW28" s="610"/>
      <c r="CX28" s="610"/>
      <c r="CY28" s="611"/>
      <c r="CZ28" s="612">
        <v>10.8</v>
      </c>
      <c r="DA28" s="621"/>
      <c r="DB28" s="621"/>
      <c r="DC28" s="622"/>
      <c r="DD28" s="615">
        <v>1956687</v>
      </c>
      <c r="DE28" s="610"/>
      <c r="DF28" s="610"/>
      <c r="DG28" s="610"/>
      <c r="DH28" s="610"/>
      <c r="DI28" s="610"/>
      <c r="DJ28" s="610"/>
      <c r="DK28" s="611"/>
      <c r="DL28" s="615">
        <v>1955667</v>
      </c>
      <c r="DM28" s="610"/>
      <c r="DN28" s="610"/>
      <c r="DO28" s="610"/>
      <c r="DP28" s="610"/>
      <c r="DQ28" s="610"/>
      <c r="DR28" s="610"/>
      <c r="DS28" s="610"/>
      <c r="DT28" s="610"/>
      <c r="DU28" s="610"/>
      <c r="DV28" s="611"/>
      <c r="DW28" s="612">
        <v>19</v>
      </c>
      <c r="DX28" s="621"/>
      <c r="DY28" s="621"/>
      <c r="DZ28" s="621"/>
      <c r="EA28" s="621"/>
      <c r="EB28" s="621"/>
      <c r="EC28" s="640"/>
    </row>
    <row r="29" spans="2:133" ht="11.25" customHeight="1" x14ac:dyDescent="0.2">
      <c r="B29" s="606" t="s">
        <v>262</v>
      </c>
      <c r="C29" s="607"/>
      <c r="D29" s="607"/>
      <c r="E29" s="607"/>
      <c r="F29" s="607"/>
      <c r="G29" s="607"/>
      <c r="H29" s="607"/>
      <c r="I29" s="607"/>
      <c r="J29" s="607"/>
      <c r="K29" s="607"/>
      <c r="L29" s="607"/>
      <c r="M29" s="607"/>
      <c r="N29" s="607"/>
      <c r="O29" s="607"/>
      <c r="P29" s="607"/>
      <c r="Q29" s="608"/>
      <c r="R29" s="609">
        <v>36331</v>
      </c>
      <c r="S29" s="610"/>
      <c r="T29" s="610"/>
      <c r="U29" s="610"/>
      <c r="V29" s="610"/>
      <c r="W29" s="610"/>
      <c r="X29" s="610"/>
      <c r="Y29" s="611"/>
      <c r="Z29" s="635">
        <v>0.2</v>
      </c>
      <c r="AA29" s="635"/>
      <c r="AB29" s="635"/>
      <c r="AC29" s="635"/>
      <c r="AD29" s="636" t="s">
        <v>545</v>
      </c>
      <c r="AE29" s="636"/>
      <c r="AF29" s="636"/>
      <c r="AG29" s="636"/>
      <c r="AH29" s="636"/>
      <c r="AI29" s="636"/>
      <c r="AJ29" s="636"/>
      <c r="AK29" s="636"/>
      <c r="AL29" s="612" t="s">
        <v>545</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263</v>
      </c>
      <c r="CE29" s="630"/>
      <c r="CF29" s="606" t="s">
        <v>575</v>
      </c>
      <c r="CG29" s="607"/>
      <c r="CH29" s="607"/>
      <c r="CI29" s="607"/>
      <c r="CJ29" s="607"/>
      <c r="CK29" s="607"/>
      <c r="CL29" s="607"/>
      <c r="CM29" s="607"/>
      <c r="CN29" s="607"/>
      <c r="CO29" s="607"/>
      <c r="CP29" s="607"/>
      <c r="CQ29" s="608"/>
      <c r="CR29" s="609">
        <v>1965620</v>
      </c>
      <c r="CS29" s="619"/>
      <c r="CT29" s="619"/>
      <c r="CU29" s="619"/>
      <c r="CV29" s="619"/>
      <c r="CW29" s="619"/>
      <c r="CX29" s="619"/>
      <c r="CY29" s="620"/>
      <c r="CZ29" s="612">
        <v>10.8</v>
      </c>
      <c r="DA29" s="621"/>
      <c r="DB29" s="621"/>
      <c r="DC29" s="622"/>
      <c r="DD29" s="615">
        <v>1956687</v>
      </c>
      <c r="DE29" s="619"/>
      <c r="DF29" s="619"/>
      <c r="DG29" s="619"/>
      <c r="DH29" s="619"/>
      <c r="DI29" s="619"/>
      <c r="DJ29" s="619"/>
      <c r="DK29" s="620"/>
      <c r="DL29" s="615">
        <v>1955667</v>
      </c>
      <c r="DM29" s="619"/>
      <c r="DN29" s="619"/>
      <c r="DO29" s="619"/>
      <c r="DP29" s="619"/>
      <c r="DQ29" s="619"/>
      <c r="DR29" s="619"/>
      <c r="DS29" s="619"/>
      <c r="DT29" s="619"/>
      <c r="DU29" s="619"/>
      <c r="DV29" s="620"/>
      <c r="DW29" s="612">
        <v>19</v>
      </c>
      <c r="DX29" s="621"/>
      <c r="DY29" s="621"/>
      <c r="DZ29" s="621"/>
      <c r="EA29" s="621"/>
      <c r="EB29" s="621"/>
      <c r="EC29" s="640"/>
    </row>
    <row r="30" spans="2:133" ht="11.25" customHeight="1" x14ac:dyDescent="0.2">
      <c r="B30" s="606" t="s">
        <v>264</v>
      </c>
      <c r="C30" s="607"/>
      <c r="D30" s="607"/>
      <c r="E30" s="607"/>
      <c r="F30" s="607"/>
      <c r="G30" s="607"/>
      <c r="H30" s="607"/>
      <c r="I30" s="607"/>
      <c r="J30" s="607"/>
      <c r="K30" s="607"/>
      <c r="L30" s="607"/>
      <c r="M30" s="607"/>
      <c r="N30" s="607"/>
      <c r="O30" s="607"/>
      <c r="P30" s="607"/>
      <c r="Q30" s="608"/>
      <c r="R30" s="609">
        <v>93630</v>
      </c>
      <c r="S30" s="610"/>
      <c r="T30" s="610"/>
      <c r="U30" s="610"/>
      <c r="V30" s="610"/>
      <c r="W30" s="610"/>
      <c r="X30" s="610"/>
      <c r="Y30" s="611"/>
      <c r="Z30" s="635">
        <v>0.5</v>
      </c>
      <c r="AA30" s="635"/>
      <c r="AB30" s="635"/>
      <c r="AC30" s="635"/>
      <c r="AD30" s="636">
        <v>12408</v>
      </c>
      <c r="AE30" s="636"/>
      <c r="AF30" s="636"/>
      <c r="AG30" s="636"/>
      <c r="AH30" s="636"/>
      <c r="AI30" s="636"/>
      <c r="AJ30" s="636"/>
      <c r="AK30" s="636"/>
      <c r="AL30" s="612">
        <v>0.1</v>
      </c>
      <c r="AM30" s="613"/>
      <c r="AN30" s="613"/>
      <c r="AO30" s="637"/>
      <c r="AP30" s="662" t="s">
        <v>218</v>
      </c>
      <c r="AQ30" s="663"/>
      <c r="AR30" s="663"/>
      <c r="AS30" s="663"/>
      <c r="AT30" s="663"/>
      <c r="AU30" s="663"/>
      <c r="AV30" s="663"/>
      <c r="AW30" s="663"/>
      <c r="AX30" s="663"/>
      <c r="AY30" s="663"/>
      <c r="AZ30" s="663"/>
      <c r="BA30" s="663"/>
      <c r="BB30" s="663"/>
      <c r="BC30" s="663"/>
      <c r="BD30" s="663"/>
      <c r="BE30" s="663"/>
      <c r="BF30" s="664"/>
      <c r="BG30" s="662" t="s">
        <v>265</v>
      </c>
      <c r="BH30" s="679"/>
      <c r="BI30" s="679"/>
      <c r="BJ30" s="679"/>
      <c r="BK30" s="679"/>
      <c r="BL30" s="679"/>
      <c r="BM30" s="679"/>
      <c r="BN30" s="679"/>
      <c r="BO30" s="679"/>
      <c r="BP30" s="679"/>
      <c r="BQ30" s="680"/>
      <c r="BR30" s="662" t="s">
        <v>266</v>
      </c>
      <c r="BS30" s="679"/>
      <c r="BT30" s="679"/>
      <c r="BU30" s="679"/>
      <c r="BV30" s="679"/>
      <c r="BW30" s="679"/>
      <c r="BX30" s="679"/>
      <c r="BY30" s="679"/>
      <c r="BZ30" s="679"/>
      <c r="CA30" s="679"/>
      <c r="CB30" s="680"/>
      <c r="CD30" s="631"/>
      <c r="CE30" s="632"/>
      <c r="CF30" s="606" t="s">
        <v>576</v>
      </c>
      <c r="CG30" s="607"/>
      <c r="CH30" s="607"/>
      <c r="CI30" s="607"/>
      <c r="CJ30" s="607"/>
      <c r="CK30" s="607"/>
      <c r="CL30" s="607"/>
      <c r="CM30" s="607"/>
      <c r="CN30" s="607"/>
      <c r="CO30" s="607"/>
      <c r="CP30" s="607"/>
      <c r="CQ30" s="608"/>
      <c r="CR30" s="609">
        <v>1878279</v>
      </c>
      <c r="CS30" s="610"/>
      <c r="CT30" s="610"/>
      <c r="CU30" s="610"/>
      <c r="CV30" s="610"/>
      <c r="CW30" s="610"/>
      <c r="CX30" s="610"/>
      <c r="CY30" s="611"/>
      <c r="CZ30" s="612">
        <v>10.3</v>
      </c>
      <c r="DA30" s="621"/>
      <c r="DB30" s="621"/>
      <c r="DC30" s="622"/>
      <c r="DD30" s="615">
        <v>1870156</v>
      </c>
      <c r="DE30" s="610"/>
      <c r="DF30" s="610"/>
      <c r="DG30" s="610"/>
      <c r="DH30" s="610"/>
      <c r="DI30" s="610"/>
      <c r="DJ30" s="610"/>
      <c r="DK30" s="611"/>
      <c r="DL30" s="615">
        <v>1869136</v>
      </c>
      <c r="DM30" s="610"/>
      <c r="DN30" s="610"/>
      <c r="DO30" s="610"/>
      <c r="DP30" s="610"/>
      <c r="DQ30" s="610"/>
      <c r="DR30" s="610"/>
      <c r="DS30" s="610"/>
      <c r="DT30" s="610"/>
      <c r="DU30" s="610"/>
      <c r="DV30" s="611"/>
      <c r="DW30" s="612">
        <v>18.2</v>
      </c>
      <c r="DX30" s="621"/>
      <c r="DY30" s="621"/>
      <c r="DZ30" s="621"/>
      <c r="EA30" s="621"/>
      <c r="EB30" s="621"/>
      <c r="EC30" s="640"/>
    </row>
    <row r="31" spans="2:133" ht="11.25" customHeight="1" x14ac:dyDescent="0.2">
      <c r="B31" s="606" t="s">
        <v>267</v>
      </c>
      <c r="C31" s="607"/>
      <c r="D31" s="607"/>
      <c r="E31" s="607"/>
      <c r="F31" s="607"/>
      <c r="G31" s="607"/>
      <c r="H31" s="607"/>
      <c r="I31" s="607"/>
      <c r="J31" s="607"/>
      <c r="K31" s="607"/>
      <c r="L31" s="607"/>
      <c r="M31" s="607"/>
      <c r="N31" s="607"/>
      <c r="O31" s="607"/>
      <c r="P31" s="607"/>
      <c r="Q31" s="608"/>
      <c r="R31" s="609">
        <v>250127</v>
      </c>
      <c r="S31" s="610"/>
      <c r="T31" s="610"/>
      <c r="U31" s="610"/>
      <c r="V31" s="610"/>
      <c r="W31" s="610"/>
      <c r="X31" s="610"/>
      <c r="Y31" s="611"/>
      <c r="Z31" s="635">
        <v>1.3</v>
      </c>
      <c r="AA31" s="635"/>
      <c r="AB31" s="635"/>
      <c r="AC31" s="635"/>
      <c r="AD31" s="636">
        <v>40</v>
      </c>
      <c r="AE31" s="636"/>
      <c r="AF31" s="636"/>
      <c r="AG31" s="636"/>
      <c r="AH31" s="636"/>
      <c r="AI31" s="636"/>
      <c r="AJ31" s="636"/>
      <c r="AK31" s="636"/>
      <c r="AL31" s="612">
        <v>0</v>
      </c>
      <c r="AM31" s="613"/>
      <c r="AN31" s="613"/>
      <c r="AO31" s="637"/>
      <c r="AP31" s="674" t="s">
        <v>268</v>
      </c>
      <c r="AQ31" s="675"/>
      <c r="AR31" s="675"/>
      <c r="AS31" s="675"/>
      <c r="AT31" s="676" t="s">
        <v>269</v>
      </c>
      <c r="AU31" s="343"/>
      <c r="AV31" s="343"/>
      <c r="AW31" s="343"/>
      <c r="AX31" s="659" t="s">
        <v>186</v>
      </c>
      <c r="AY31" s="660"/>
      <c r="AZ31" s="660"/>
      <c r="BA31" s="660"/>
      <c r="BB31" s="660"/>
      <c r="BC31" s="660"/>
      <c r="BD31" s="660"/>
      <c r="BE31" s="660"/>
      <c r="BF31" s="661"/>
      <c r="BG31" s="669">
        <v>98.7</v>
      </c>
      <c r="BH31" s="670"/>
      <c r="BI31" s="670"/>
      <c r="BJ31" s="670"/>
      <c r="BK31" s="670"/>
      <c r="BL31" s="670"/>
      <c r="BM31" s="671">
        <v>94.5</v>
      </c>
      <c r="BN31" s="670"/>
      <c r="BO31" s="670"/>
      <c r="BP31" s="670"/>
      <c r="BQ31" s="672"/>
      <c r="BR31" s="669">
        <v>98.5</v>
      </c>
      <c r="BS31" s="670"/>
      <c r="BT31" s="670"/>
      <c r="BU31" s="670"/>
      <c r="BV31" s="670"/>
      <c r="BW31" s="670"/>
      <c r="BX31" s="671">
        <v>94.2</v>
      </c>
      <c r="BY31" s="670"/>
      <c r="BZ31" s="670"/>
      <c r="CA31" s="670"/>
      <c r="CB31" s="672"/>
      <c r="CD31" s="631"/>
      <c r="CE31" s="632"/>
      <c r="CF31" s="606" t="s">
        <v>577</v>
      </c>
      <c r="CG31" s="607"/>
      <c r="CH31" s="607"/>
      <c r="CI31" s="607"/>
      <c r="CJ31" s="607"/>
      <c r="CK31" s="607"/>
      <c r="CL31" s="607"/>
      <c r="CM31" s="607"/>
      <c r="CN31" s="607"/>
      <c r="CO31" s="607"/>
      <c r="CP31" s="607"/>
      <c r="CQ31" s="608"/>
      <c r="CR31" s="609">
        <v>87341</v>
      </c>
      <c r="CS31" s="619"/>
      <c r="CT31" s="619"/>
      <c r="CU31" s="619"/>
      <c r="CV31" s="619"/>
      <c r="CW31" s="619"/>
      <c r="CX31" s="619"/>
      <c r="CY31" s="620"/>
      <c r="CZ31" s="612">
        <v>0.5</v>
      </c>
      <c r="DA31" s="621"/>
      <c r="DB31" s="621"/>
      <c r="DC31" s="622"/>
      <c r="DD31" s="615">
        <v>86531</v>
      </c>
      <c r="DE31" s="619"/>
      <c r="DF31" s="619"/>
      <c r="DG31" s="619"/>
      <c r="DH31" s="619"/>
      <c r="DI31" s="619"/>
      <c r="DJ31" s="619"/>
      <c r="DK31" s="620"/>
      <c r="DL31" s="615">
        <v>86531</v>
      </c>
      <c r="DM31" s="619"/>
      <c r="DN31" s="619"/>
      <c r="DO31" s="619"/>
      <c r="DP31" s="619"/>
      <c r="DQ31" s="619"/>
      <c r="DR31" s="619"/>
      <c r="DS31" s="619"/>
      <c r="DT31" s="619"/>
      <c r="DU31" s="619"/>
      <c r="DV31" s="620"/>
      <c r="DW31" s="612">
        <v>0.8</v>
      </c>
      <c r="DX31" s="621"/>
      <c r="DY31" s="621"/>
      <c r="DZ31" s="621"/>
      <c r="EA31" s="621"/>
      <c r="EB31" s="621"/>
      <c r="EC31" s="640"/>
    </row>
    <row r="32" spans="2:133" ht="11.25" customHeight="1" x14ac:dyDescent="0.2">
      <c r="B32" s="606" t="s">
        <v>270</v>
      </c>
      <c r="C32" s="607"/>
      <c r="D32" s="607"/>
      <c r="E32" s="607"/>
      <c r="F32" s="607"/>
      <c r="G32" s="607"/>
      <c r="H32" s="607"/>
      <c r="I32" s="607"/>
      <c r="J32" s="607"/>
      <c r="K32" s="607"/>
      <c r="L32" s="607"/>
      <c r="M32" s="607"/>
      <c r="N32" s="607"/>
      <c r="O32" s="607"/>
      <c r="P32" s="607"/>
      <c r="Q32" s="608"/>
      <c r="R32" s="609">
        <v>3588443</v>
      </c>
      <c r="S32" s="610"/>
      <c r="T32" s="610"/>
      <c r="U32" s="610"/>
      <c r="V32" s="610"/>
      <c r="W32" s="610"/>
      <c r="X32" s="610"/>
      <c r="Y32" s="611"/>
      <c r="Z32" s="635">
        <v>18.600000000000001</v>
      </c>
      <c r="AA32" s="635"/>
      <c r="AB32" s="635"/>
      <c r="AC32" s="635"/>
      <c r="AD32" s="636" t="s">
        <v>578</v>
      </c>
      <c r="AE32" s="636"/>
      <c r="AF32" s="636"/>
      <c r="AG32" s="636"/>
      <c r="AH32" s="636"/>
      <c r="AI32" s="636"/>
      <c r="AJ32" s="636"/>
      <c r="AK32" s="636"/>
      <c r="AL32" s="612" t="s">
        <v>578</v>
      </c>
      <c r="AM32" s="613"/>
      <c r="AN32" s="613"/>
      <c r="AO32" s="637"/>
      <c r="AP32" s="646"/>
      <c r="AQ32" s="647"/>
      <c r="AR32" s="647"/>
      <c r="AS32" s="647"/>
      <c r="AT32" s="677"/>
      <c r="AU32" s="205" t="s">
        <v>579</v>
      </c>
      <c r="AX32" s="606" t="s">
        <v>271</v>
      </c>
      <c r="AY32" s="607"/>
      <c r="AZ32" s="607"/>
      <c r="BA32" s="607"/>
      <c r="BB32" s="607"/>
      <c r="BC32" s="607"/>
      <c r="BD32" s="607"/>
      <c r="BE32" s="607"/>
      <c r="BF32" s="608"/>
      <c r="BG32" s="673">
        <v>98.6</v>
      </c>
      <c r="BH32" s="619"/>
      <c r="BI32" s="619"/>
      <c r="BJ32" s="619"/>
      <c r="BK32" s="619"/>
      <c r="BL32" s="619"/>
      <c r="BM32" s="613">
        <v>94.3</v>
      </c>
      <c r="BN32" s="619"/>
      <c r="BO32" s="619"/>
      <c r="BP32" s="619"/>
      <c r="BQ32" s="644"/>
      <c r="BR32" s="673">
        <v>98.4</v>
      </c>
      <c r="BS32" s="619"/>
      <c r="BT32" s="619"/>
      <c r="BU32" s="619"/>
      <c r="BV32" s="619"/>
      <c r="BW32" s="619"/>
      <c r="BX32" s="613">
        <v>93.6</v>
      </c>
      <c r="BY32" s="619"/>
      <c r="BZ32" s="619"/>
      <c r="CA32" s="619"/>
      <c r="CB32" s="644"/>
      <c r="CD32" s="633"/>
      <c r="CE32" s="634"/>
      <c r="CF32" s="606" t="s">
        <v>580</v>
      </c>
      <c r="CG32" s="607"/>
      <c r="CH32" s="607"/>
      <c r="CI32" s="607"/>
      <c r="CJ32" s="607"/>
      <c r="CK32" s="607"/>
      <c r="CL32" s="607"/>
      <c r="CM32" s="607"/>
      <c r="CN32" s="607"/>
      <c r="CO32" s="607"/>
      <c r="CP32" s="607"/>
      <c r="CQ32" s="608"/>
      <c r="CR32" s="609" t="s">
        <v>578</v>
      </c>
      <c r="CS32" s="610"/>
      <c r="CT32" s="610"/>
      <c r="CU32" s="610"/>
      <c r="CV32" s="610"/>
      <c r="CW32" s="610"/>
      <c r="CX32" s="610"/>
      <c r="CY32" s="611"/>
      <c r="CZ32" s="612" t="s">
        <v>581</v>
      </c>
      <c r="DA32" s="621"/>
      <c r="DB32" s="621"/>
      <c r="DC32" s="622"/>
      <c r="DD32" s="615" t="s">
        <v>545</v>
      </c>
      <c r="DE32" s="610"/>
      <c r="DF32" s="610"/>
      <c r="DG32" s="610"/>
      <c r="DH32" s="610"/>
      <c r="DI32" s="610"/>
      <c r="DJ32" s="610"/>
      <c r="DK32" s="611"/>
      <c r="DL32" s="615" t="s">
        <v>545</v>
      </c>
      <c r="DM32" s="610"/>
      <c r="DN32" s="610"/>
      <c r="DO32" s="610"/>
      <c r="DP32" s="610"/>
      <c r="DQ32" s="610"/>
      <c r="DR32" s="610"/>
      <c r="DS32" s="610"/>
      <c r="DT32" s="610"/>
      <c r="DU32" s="610"/>
      <c r="DV32" s="611"/>
      <c r="DW32" s="612" t="s">
        <v>545</v>
      </c>
      <c r="DX32" s="621"/>
      <c r="DY32" s="621"/>
      <c r="DZ32" s="621"/>
      <c r="EA32" s="621"/>
      <c r="EB32" s="621"/>
      <c r="EC32" s="640"/>
    </row>
    <row r="33" spans="2:133" ht="11.25" customHeight="1" x14ac:dyDescent="0.2">
      <c r="B33" s="666" t="s">
        <v>272</v>
      </c>
      <c r="C33" s="667"/>
      <c r="D33" s="667"/>
      <c r="E33" s="667"/>
      <c r="F33" s="667"/>
      <c r="G33" s="667"/>
      <c r="H33" s="667"/>
      <c r="I33" s="667"/>
      <c r="J33" s="667"/>
      <c r="K33" s="667"/>
      <c r="L33" s="667"/>
      <c r="M33" s="667"/>
      <c r="N33" s="667"/>
      <c r="O33" s="667"/>
      <c r="P33" s="667"/>
      <c r="Q33" s="668"/>
      <c r="R33" s="609" t="s">
        <v>581</v>
      </c>
      <c r="S33" s="610"/>
      <c r="T33" s="610"/>
      <c r="U33" s="610"/>
      <c r="V33" s="610"/>
      <c r="W33" s="610"/>
      <c r="X33" s="610"/>
      <c r="Y33" s="611"/>
      <c r="Z33" s="635" t="s">
        <v>582</v>
      </c>
      <c r="AA33" s="635"/>
      <c r="AB33" s="635"/>
      <c r="AC33" s="635"/>
      <c r="AD33" s="636" t="s">
        <v>545</v>
      </c>
      <c r="AE33" s="636"/>
      <c r="AF33" s="636"/>
      <c r="AG33" s="636"/>
      <c r="AH33" s="636"/>
      <c r="AI33" s="636"/>
      <c r="AJ33" s="636"/>
      <c r="AK33" s="636"/>
      <c r="AL33" s="612" t="s">
        <v>545</v>
      </c>
      <c r="AM33" s="613"/>
      <c r="AN33" s="613"/>
      <c r="AO33" s="637"/>
      <c r="AP33" s="648"/>
      <c r="AQ33" s="649"/>
      <c r="AR33" s="649"/>
      <c r="AS33" s="649"/>
      <c r="AT33" s="678"/>
      <c r="AU33" s="344"/>
      <c r="AV33" s="344"/>
      <c r="AW33" s="344"/>
      <c r="AX33" s="586" t="s">
        <v>273</v>
      </c>
      <c r="AY33" s="587"/>
      <c r="AZ33" s="587"/>
      <c r="BA33" s="587"/>
      <c r="BB33" s="587"/>
      <c r="BC33" s="587"/>
      <c r="BD33" s="587"/>
      <c r="BE33" s="587"/>
      <c r="BF33" s="588"/>
      <c r="BG33" s="665">
        <v>98.7</v>
      </c>
      <c r="BH33" s="590"/>
      <c r="BI33" s="590"/>
      <c r="BJ33" s="590"/>
      <c r="BK33" s="590"/>
      <c r="BL33" s="590"/>
      <c r="BM33" s="627">
        <v>94.2</v>
      </c>
      <c r="BN33" s="590"/>
      <c r="BO33" s="590"/>
      <c r="BP33" s="590"/>
      <c r="BQ33" s="638"/>
      <c r="BR33" s="665">
        <v>98.5</v>
      </c>
      <c r="BS33" s="590"/>
      <c r="BT33" s="590"/>
      <c r="BU33" s="590"/>
      <c r="BV33" s="590"/>
      <c r="BW33" s="590"/>
      <c r="BX33" s="627">
        <v>94.2</v>
      </c>
      <c r="BY33" s="590"/>
      <c r="BZ33" s="590"/>
      <c r="CA33" s="590"/>
      <c r="CB33" s="638"/>
      <c r="CD33" s="606" t="s">
        <v>274</v>
      </c>
      <c r="CE33" s="607"/>
      <c r="CF33" s="607"/>
      <c r="CG33" s="607"/>
      <c r="CH33" s="607"/>
      <c r="CI33" s="607"/>
      <c r="CJ33" s="607"/>
      <c r="CK33" s="607"/>
      <c r="CL33" s="607"/>
      <c r="CM33" s="607"/>
      <c r="CN33" s="607"/>
      <c r="CO33" s="607"/>
      <c r="CP33" s="607"/>
      <c r="CQ33" s="608"/>
      <c r="CR33" s="609">
        <v>7409119</v>
      </c>
      <c r="CS33" s="619"/>
      <c r="CT33" s="619"/>
      <c r="CU33" s="619"/>
      <c r="CV33" s="619"/>
      <c r="CW33" s="619"/>
      <c r="CX33" s="619"/>
      <c r="CY33" s="620"/>
      <c r="CZ33" s="612">
        <v>40.5</v>
      </c>
      <c r="DA33" s="621"/>
      <c r="DB33" s="621"/>
      <c r="DC33" s="622"/>
      <c r="DD33" s="615">
        <v>5097709</v>
      </c>
      <c r="DE33" s="619"/>
      <c r="DF33" s="619"/>
      <c r="DG33" s="619"/>
      <c r="DH33" s="619"/>
      <c r="DI33" s="619"/>
      <c r="DJ33" s="619"/>
      <c r="DK33" s="620"/>
      <c r="DL33" s="615">
        <v>3495125</v>
      </c>
      <c r="DM33" s="619"/>
      <c r="DN33" s="619"/>
      <c r="DO33" s="619"/>
      <c r="DP33" s="619"/>
      <c r="DQ33" s="619"/>
      <c r="DR33" s="619"/>
      <c r="DS33" s="619"/>
      <c r="DT33" s="619"/>
      <c r="DU33" s="619"/>
      <c r="DV33" s="620"/>
      <c r="DW33" s="612">
        <v>33.9</v>
      </c>
      <c r="DX33" s="621"/>
      <c r="DY33" s="621"/>
      <c r="DZ33" s="621"/>
      <c r="EA33" s="621"/>
      <c r="EB33" s="621"/>
      <c r="EC33" s="640"/>
    </row>
    <row r="34" spans="2:133" ht="11.25" customHeight="1" x14ac:dyDescent="0.2">
      <c r="B34" s="606" t="s">
        <v>275</v>
      </c>
      <c r="C34" s="607"/>
      <c r="D34" s="607"/>
      <c r="E34" s="607"/>
      <c r="F34" s="607"/>
      <c r="G34" s="607"/>
      <c r="H34" s="607"/>
      <c r="I34" s="607"/>
      <c r="J34" s="607"/>
      <c r="K34" s="607"/>
      <c r="L34" s="607"/>
      <c r="M34" s="607"/>
      <c r="N34" s="607"/>
      <c r="O34" s="607"/>
      <c r="P34" s="607"/>
      <c r="Q34" s="608"/>
      <c r="R34" s="609">
        <v>1016411</v>
      </c>
      <c r="S34" s="610"/>
      <c r="T34" s="610"/>
      <c r="U34" s="610"/>
      <c r="V34" s="610"/>
      <c r="W34" s="610"/>
      <c r="X34" s="610"/>
      <c r="Y34" s="611"/>
      <c r="Z34" s="635">
        <v>5.3</v>
      </c>
      <c r="AA34" s="635"/>
      <c r="AB34" s="635"/>
      <c r="AC34" s="635"/>
      <c r="AD34" s="636" t="s">
        <v>581</v>
      </c>
      <c r="AE34" s="636"/>
      <c r="AF34" s="636"/>
      <c r="AG34" s="636"/>
      <c r="AH34" s="636"/>
      <c r="AI34" s="636"/>
      <c r="AJ34" s="636"/>
      <c r="AK34" s="636"/>
      <c r="AL34" s="612" t="s">
        <v>581</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583</v>
      </c>
      <c r="CE34" s="607"/>
      <c r="CF34" s="607"/>
      <c r="CG34" s="607"/>
      <c r="CH34" s="607"/>
      <c r="CI34" s="607"/>
      <c r="CJ34" s="607"/>
      <c r="CK34" s="607"/>
      <c r="CL34" s="607"/>
      <c r="CM34" s="607"/>
      <c r="CN34" s="607"/>
      <c r="CO34" s="607"/>
      <c r="CP34" s="607"/>
      <c r="CQ34" s="608"/>
      <c r="CR34" s="609">
        <v>2291987</v>
      </c>
      <c r="CS34" s="610"/>
      <c r="CT34" s="610"/>
      <c r="CU34" s="610"/>
      <c r="CV34" s="610"/>
      <c r="CW34" s="610"/>
      <c r="CX34" s="610"/>
      <c r="CY34" s="611"/>
      <c r="CZ34" s="612">
        <v>12.5</v>
      </c>
      <c r="DA34" s="621"/>
      <c r="DB34" s="621"/>
      <c r="DC34" s="622"/>
      <c r="DD34" s="615">
        <v>1316344</v>
      </c>
      <c r="DE34" s="610"/>
      <c r="DF34" s="610"/>
      <c r="DG34" s="610"/>
      <c r="DH34" s="610"/>
      <c r="DI34" s="610"/>
      <c r="DJ34" s="610"/>
      <c r="DK34" s="611"/>
      <c r="DL34" s="615">
        <v>994757</v>
      </c>
      <c r="DM34" s="610"/>
      <c r="DN34" s="610"/>
      <c r="DO34" s="610"/>
      <c r="DP34" s="610"/>
      <c r="DQ34" s="610"/>
      <c r="DR34" s="610"/>
      <c r="DS34" s="610"/>
      <c r="DT34" s="610"/>
      <c r="DU34" s="610"/>
      <c r="DV34" s="611"/>
      <c r="DW34" s="612">
        <v>9.6999999999999993</v>
      </c>
      <c r="DX34" s="621"/>
      <c r="DY34" s="621"/>
      <c r="DZ34" s="621"/>
      <c r="EA34" s="621"/>
      <c r="EB34" s="621"/>
      <c r="EC34" s="640"/>
    </row>
    <row r="35" spans="2:133" ht="11.25" customHeight="1" x14ac:dyDescent="0.2">
      <c r="B35" s="606" t="s">
        <v>276</v>
      </c>
      <c r="C35" s="607"/>
      <c r="D35" s="607"/>
      <c r="E35" s="607"/>
      <c r="F35" s="607"/>
      <c r="G35" s="607"/>
      <c r="H35" s="607"/>
      <c r="I35" s="607"/>
      <c r="J35" s="607"/>
      <c r="K35" s="607"/>
      <c r="L35" s="607"/>
      <c r="M35" s="607"/>
      <c r="N35" s="607"/>
      <c r="O35" s="607"/>
      <c r="P35" s="607"/>
      <c r="Q35" s="608"/>
      <c r="R35" s="609">
        <v>14548</v>
      </c>
      <c r="S35" s="610"/>
      <c r="T35" s="610"/>
      <c r="U35" s="610"/>
      <c r="V35" s="610"/>
      <c r="W35" s="610"/>
      <c r="X35" s="610"/>
      <c r="Y35" s="611"/>
      <c r="Z35" s="635">
        <v>0.1</v>
      </c>
      <c r="AA35" s="635"/>
      <c r="AB35" s="635"/>
      <c r="AC35" s="635"/>
      <c r="AD35" s="636" t="s">
        <v>545</v>
      </c>
      <c r="AE35" s="636"/>
      <c r="AF35" s="636"/>
      <c r="AG35" s="636"/>
      <c r="AH35" s="636"/>
      <c r="AI35" s="636"/>
      <c r="AJ35" s="636"/>
      <c r="AK35" s="636"/>
      <c r="AL35" s="612" t="s">
        <v>545</v>
      </c>
      <c r="AM35" s="613"/>
      <c r="AN35" s="613"/>
      <c r="AO35" s="637"/>
      <c r="AP35" s="211"/>
      <c r="AQ35" s="662" t="s">
        <v>277</v>
      </c>
      <c r="AR35" s="663"/>
      <c r="AS35" s="663"/>
      <c r="AT35" s="663"/>
      <c r="AU35" s="663"/>
      <c r="AV35" s="663"/>
      <c r="AW35" s="663"/>
      <c r="AX35" s="663"/>
      <c r="AY35" s="663"/>
      <c r="AZ35" s="663"/>
      <c r="BA35" s="663"/>
      <c r="BB35" s="663"/>
      <c r="BC35" s="663"/>
      <c r="BD35" s="663"/>
      <c r="BE35" s="663"/>
      <c r="BF35" s="664"/>
      <c r="BG35" s="662" t="s">
        <v>278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584</v>
      </c>
      <c r="CE35" s="607"/>
      <c r="CF35" s="607"/>
      <c r="CG35" s="607"/>
      <c r="CH35" s="607"/>
      <c r="CI35" s="607"/>
      <c r="CJ35" s="607"/>
      <c r="CK35" s="607"/>
      <c r="CL35" s="607"/>
      <c r="CM35" s="607"/>
      <c r="CN35" s="607"/>
      <c r="CO35" s="607"/>
      <c r="CP35" s="607"/>
      <c r="CQ35" s="608"/>
      <c r="CR35" s="609">
        <v>162433</v>
      </c>
      <c r="CS35" s="619"/>
      <c r="CT35" s="619"/>
      <c r="CU35" s="619"/>
      <c r="CV35" s="619"/>
      <c r="CW35" s="619"/>
      <c r="CX35" s="619"/>
      <c r="CY35" s="620"/>
      <c r="CZ35" s="612">
        <v>0.9</v>
      </c>
      <c r="DA35" s="621"/>
      <c r="DB35" s="621"/>
      <c r="DC35" s="622"/>
      <c r="DD35" s="615">
        <v>73217</v>
      </c>
      <c r="DE35" s="619"/>
      <c r="DF35" s="619"/>
      <c r="DG35" s="619"/>
      <c r="DH35" s="619"/>
      <c r="DI35" s="619"/>
      <c r="DJ35" s="619"/>
      <c r="DK35" s="620"/>
      <c r="DL35" s="615">
        <v>71533</v>
      </c>
      <c r="DM35" s="619"/>
      <c r="DN35" s="619"/>
      <c r="DO35" s="619"/>
      <c r="DP35" s="619"/>
      <c r="DQ35" s="619"/>
      <c r="DR35" s="619"/>
      <c r="DS35" s="619"/>
      <c r="DT35" s="619"/>
      <c r="DU35" s="619"/>
      <c r="DV35" s="620"/>
      <c r="DW35" s="612">
        <v>0.7</v>
      </c>
      <c r="DX35" s="621"/>
      <c r="DY35" s="621"/>
      <c r="DZ35" s="621"/>
      <c r="EA35" s="621"/>
      <c r="EB35" s="621"/>
      <c r="EC35" s="640"/>
    </row>
    <row r="36" spans="2:133" ht="11.25" customHeight="1" x14ac:dyDescent="0.2">
      <c r="B36" s="606" t="s">
        <v>279</v>
      </c>
      <c r="C36" s="607"/>
      <c r="D36" s="607"/>
      <c r="E36" s="607"/>
      <c r="F36" s="607"/>
      <c r="G36" s="607"/>
      <c r="H36" s="607"/>
      <c r="I36" s="607"/>
      <c r="J36" s="607"/>
      <c r="K36" s="607"/>
      <c r="L36" s="607"/>
      <c r="M36" s="607"/>
      <c r="N36" s="607"/>
      <c r="O36" s="607"/>
      <c r="P36" s="607"/>
      <c r="Q36" s="608"/>
      <c r="R36" s="609">
        <v>502398</v>
      </c>
      <c r="S36" s="610"/>
      <c r="T36" s="610"/>
      <c r="U36" s="610"/>
      <c r="V36" s="610"/>
      <c r="W36" s="610"/>
      <c r="X36" s="610"/>
      <c r="Y36" s="611"/>
      <c r="Z36" s="635">
        <v>2.6</v>
      </c>
      <c r="AA36" s="635"/>
      <c r="AB36" s="635"/>
      <c r="AC36" s="635"/>
      <c r="AD36" s="636" t="s">
        <v>545</v>
      </c>
      <c r="AE36" s="636"/>
      <c r="AF36" s="636"/>
      <c r="AG36" s="636"/>
      <c r="AH36" s="636"/>
      <c r="AI36" s="636"/>
      <c r="AJ36" s="636"/>
      <c r="AK36" s="636"/>
      <c r="AL36" s="612" t="s">
        <v>545</v>
      </c>
      <c r="AM36" s="613"/>
      <c r="AN36" s="613"/>
      <c r="AO36" s="637"/>
      <c r="AP36" s="211"/>
      <c r="AQ36" s="653" t="s">
        <v>585</v>
      </c>
      <c r="AR36" s="654"/>
      <c r="AS36" s="654"/>
      <c r="AT36" s="654"/>
      <c r="AU36" s="654"/>
      <c r="AV36" s="654"/>
      <c r="AW36" s="654"/>
      <c r="AX36" s="654"/>
      <c r="AY36" s="655"/>
      <c r="AZ36" s="656">
        <v>1978110</v>
      </c>
      <c r="BA36" s="657"/>
      <c r="BB36" s="657"/>
      <c r="BC36" s="657"/>
      <c r="BD36" s="657"/>
      <c r="BE36" s="657"/>
      <c r="BF36" s="658"/>
      <c r="BG36" s="659" t="s">
        <v>280</v>
      </c>
      <c r="BH36" s="660"/>
      <c r="BI36" s="660"/>
      <c r="BJ36" s="660"/>
      <c r="BK36" s="660"/>
      <c r="BL36" s="660"/>
      <c r="BM36" s="660"/>
      <c r="BN36" s="660"/>
      <c r="BO36" s="660"/>
      <c r="BP36" s="660"/>
      <c r="BQ36" s="660"/>
      <c r="BR36" s="660"/>
      <c r="BS36" s="660"/>
      <c r="BT36" s="660"/>
      <c r="BU36" s="661"/>
      <c r="BV36" s="656">
        <v>87548</v>
      </c>
      <c r="BW36" s="657"/>
      <c r="BX36" s="657"/>
      <c r="BY36" s="657"/>
      <c r="BZ36" s="657"/>
      <c r="CA36" s="657"/>
      <c r="CB36" s="658"/>
      <c r="CD36" s="606" t="s">
        <v>281</v>
      </c>
      <c r="CE36" s="607"/>
      <c r="CF36" s="607"/>
      <c r="CG36" s="607"/>
      <c r="CH36" s="607"/>
      <c r="CI36" s="607"/>
      <c r="CJ36" s="607"/>
      <c r="CK36" s="607"/>
      <c r="CL36" s="607"/>
      <c r="CM36" s="607"/>
      <c r="CN36" s="607"/>
      <c r="CO36" s="607"/>
      <c r="CP36" s="607"/>
      <c r="CQ36" s="608"/>
      <c r="CR36" s="609">
        <v>2154872</v>
      </c>
      <c r="CS36" s="610"/>
      <c r="CT36" s="610"/>
      <c r="CU36" s="610"/>
      <c r="CV36" s="610"/>
      <c r="CW36" s="610"/>
      <c r="CX36" s="610"/>
      <c r="CY36" s="611"/>
      <c r="CZ36" s="612">
        <v>11.8</v>
      </c>
      <c r="DA36" s="621"/>
      <c r="DB36" s="621"/>
      <c r="DC36" s="622"/>
      <c r="DD36" s="615">
        <v>1873241</v>
      </c>
      <c r="DE36" s="610"/>
      <c r="DF36" s="610"/>
      <c r="DG36" s="610"/>
      <c r="DH36" s="610"/>
      <c r="DI36" s="610"/>
      <c r="DJ36" s="610"/>
      <c r="DK36" s="611"/>
      <c r="DL36" s="615">
        <v>1087445</v>
      </c>
      <c r="DM36" s="610"/>
      <c r="DN36" s="610"/>
      <c r="DO36" s="610"/>
      <c r="DP36" s="610"/>
      <c r="DQ36" s="610"/>
      <c r="DR36" s="610"/>
      <c r="DS36" s="610"/>
      <c r="DT36" s="610"/>
      <c r="DU36" s="610"/>
      <c r="DV36" s="611"/>
      <c r="DW36" s="612">
        <v>10.6</v>
      </c>
      <c r="DX36" s="621"/>
      <c r="DY36" s="621"/>
      <c r="DZ36" s="621"/>
      <c r="EA36" s="621"/>
      <c r="EB36" s="621"/>
      <c r="EC36" s="640"/>
    </row>
    <row r="37" spans="2:133" ht="11.25" customHeight="1" x14ac:dyDescent="0.2">
      <c r="B37" s="606" t="s">
        <v>282</v>
      </c>
      <c r="C37" s="607"/>
      <c r="D37" s="607"/>
      <c r="E37" s="607"/>
      <c r="F37" s="607"/>
      <c r="G37" s="607"/>
      <c r="H37" s="607"/>
      <c r="I37" s="607"/>
      <c r="J37" s="607"/>
      <c r="K37" s="607"/>
      <c r="L37" s="607"/>
      <c r="M37" s="607"/>
      <c r="N37" s="607"/>
      <c r="O37" s="607"/>
      <c r="P37" s="607"/>
      <c r="Q37" s="608"/>
      <c r="R37" s="609">
        <v>469408</v>
      </c>
      <c r="S37" s="610"/>
      <c r="T37" s="610"/>
      <c r="U37" s="610"/>
      <c r="V37" s="610"/>
      <c r="W37" s="610"/>
      <c r="X37" s="610"/>
      <c r="Y37" s="611"/>
      <c r="Z37" s="635">
        <v>2.4</v>
      </c>
      <c r="AA37" s="635"/>
      <c r="AB37" s="635"/>
      <c r="AC37" s="635"/>
      <c r="AD37" s="636" t="s">
        <v>545</v>
      </c>
      <c r="AE37" s="636"/>
      <c r="AF37" s="636"/>
      <c r="AG37" s="636"/>
      <c r="AH37" s="636"/>
      <c r="AI37" s="636"/>
      <c r="AJ37" s="636"/>
      <c r="AK37" s="636"/>
      <c r="AL37" s="612" t="s">
        <v>545</v>
      </c>
      <c r="AM37" s="613"/>
      <c r="AN37" s="613"/>
      <c r="AO37" s="637"/>
      <c r="AQ37" s="641" t="s">
        <v>586</v>
      </c>
      <c r="AR37" s="642"/>
      <c r="AS37" s="642"/>
      <c r="AT37" s="642"/>
      <c r="AU37" s="642"/>
      <c r="AV37" s="642"/>
      <c r="AW37" s="642"/>
      <c r="AX37" s="642"/>
      <c r="AY37" s="643"/>
      <c r="AZ37" s="609">
        <v>259429</v>
      </c>
      <c r="BA37" s="610"/>
      <c r="BB37" s="610"/>
      <c r="BC37" s="610"/>
      <c r="BD37" s="619"/>
      <c r="BE37" s="619"/>
      <c r="BF37" s="644"/>
      <c r="BG37" s="606" t="s">
        <v>283</v>
      </c>
      <c r="BH37" s="607"/>
      <c r="BI37" s="607"/>
      <c r="BJ37" s="607"/>
      <c r="BK37" s="607"/>
      <c r="BL37" s="607"/>
      <c r="BM37" s="607"/>
      <c r="BN37" s="607"/>
      <c r="BO37" s="607"/>
      <c r="BP37" s="607"/>
      <c r="BQ37" s="607"/>
      <c r="BR37" s="607"/>
      <c r="BS37" s="607"/>
      <c r="BT37" s="607"/>
      <c r="BU37" s="608"/>
      <c r="BV37" s="609">
        <v>28655</v>
      </c>
      <c r="BW37" s="610"/>
      <c r="BX37" s="610"/>
      <c r="BY37" s="610"/>
      <c r="BZ37" s="610"/>
      <c r="CA37" s="610"/>
      <c r="CB37" s="645"/>
      <c r="CD37" s="606" t="s">
        <v>587</v>
      </c>
      <c r="CE37" s="607"/>
      <c r="CF37" s="607"/>
      <c r="CG37" s="607"/>
      <c r="CH37" s="607"/>
      <c r="CI37" s="607"/>
      <c r="CJ37" s="607"/>
      <c r="CK37" s="607"/>
      <c r="CL37" s="607"/>
      <c r="CM37" s="607"/>
      <c r="CN37" s="607"/>
      <c r="CO37" s="607"/>
      <c r="CP37" s="607"/>
      <c r="CQ37" s="608"/>
      <c r="CR37" s="609">
        <v>787010</v>
      </c>
      <c r="CS37" s="619"/>
      <c r="CT37" s="619"/>
      <c r="CU37" s="619"/>
      <c r="CV37" s="619"/>
      <c r="CW37" s="619"/>
      <c r="CX37" s="619"/>
      <c r="CY37" s="620"/>
      <c r="CZ37" s="612">
        <v>4.3</v>
      </c>
      <c r="DA37" s="621"/>
      <c r="DB37" s="621"/>
      <c r="DC37" s="622"/>
      <c r="DD37" s="615">
        <v>787010</v>
      </c>
      <c r="DE37" s="619"/>
      <c r="DF37" s="619"/>
      <c r="DG37" s="619"/>
      <c r="DH37" s="619"/>
      <c r="DI37" s="619"/>
      <c r="DJ37" s="619"/>
      <c r="DK37" s="620"/>
      <c r="DL37" s="615">
        <v>787010</v>
      </c>
      <c r="DM37" s="619"/>
      <c r="DN37" s="619"/>
      <c r="DO37" s="619"/>
      <c r="DP37" s="619"/>
      <c r="DQ37" s="619"/>
      <c r="DR37" s="619"/>
      <c r="DS37" s="619"/>
      <c r="DT37" s="619"/>
      <c r="DU37" s="619"/>
      <c r="DV37" s="620"/>
      <c r="DW37" s="612">
        <v>7.6</v>
      </c>
      <c r="DX37" s="621"/>
      <c r="DY37" s="621"/>
      <c r="DZ37" s="621"/>
      <c r="EA37" s="621"/>
      <c r="EB37" s="621"/>
      <c r="EC37" s="640"/>
    </row>
    <row r="38" spans="2:133" ht="11.25" customHeight="1" x14ac:dyDescent="0.2">
      <c r="B38" s="606" t="s">
        <v>284</v>
      </c>
      <c r="C38" s="607"/>
      <c r="D38" s="607"/>
      <c r="E38" s="607"/>
      <c r="F38" s="607"/>
      <c r="G38" s="607"/>
      <c r="H38" s="607"/>
      <c r="I38" s="607"/>
      <c r="J38" s="607"/>
      <c r="K38" s="607"/>
      <c r="L38" s="607"/>
      <c r="M38" s="607"/>
      <c r="N38" s="607"/>
      <c r="O38" s="607"/>
      <c r="P38" s="607"/>
      <c r="Q38" s="608"/>
      <c r="R38" s="609">
        <v>702301</v>
      </c>
      <c r="S38" s="610"/>
      <c r="T38" s="610"/>
      <c r="U38" s="610"/>
      <c r="V38" s="610"/>
      <c r="W38" s="610"/>
      <c r="X38" s="610"/>
      <c r="Y38" s="611"/>
      <c r="Z38" s="635">
        <v>3.6</v>
      </c>
      <c r="AA38" s="635"/>
      <c r="AB38" s="635"/>
      <c r="AC38" s="635"/>
      <c r="AD38" s="636" t="s">
        <v>545</v>
      </c>
      <c r="AE38" s="636"/>
      <c r="AF38" s="636"/>
      <c r="AG38" s="636"/>
      <c r="AH38" s="636"/>
      <c r="AI38" s="636"/>
      <c r="AJ38" s="636"/>
      <c r="AK38" s="636"/>
      <c r="AL38" s="612" t="s">
        <v>545</v>
      </c>
      <c r="AM38" s="613"/>
      <c r="AN38" s="613"/>
      <c r="AO38" s="637"/>
      <c r="AQ38" s="641" t="s">
        <v>588</v>
      </c>
      <c r="AR38" s="642"/>
      <c r="AS38" s="642"/>
      <c r="AT38" s="642"/>
      <c r="AU38" s="642"/>
      <c r="AV38" s="642"/>
      <c r="AW38" s="642"/>
      <c r="AX38" s="642"/>
      <c r="AY38" s="643"/>
      <c r="AZ38" s="609">
        <v>50000</v>
      </c>
      <c r="BA38" s="610"/>
      <c r="BB38" s="610"/>
      <c r="BC38" s="610"/>
      <c r="BD38" s="619"/>
      <c r="BE38" s="619"/>
      <c r="BF38" s="644"/>
      <c r="BG38" s="606" t="s">
        <v>285</v>
      </c>
      <c r="BH38" s="607"/>
      <c r="BI38" s="607"/>
      <c r="BJ38" s="607"/>
      <c r="BK38" s="607"/>
      <c r="BL38" s="607"/>
      <c r="BM38" s="607"/>
      <c r="BN38" s="607"/>
      <c r="BO38" s="607"/>
      <c r="BP38" s="607"/>
      <c r="BQ38" s="607"/>
      <c r="BR38" s="607"/>
      <c r="BS38" s="607"/>
      <c r="BT38" s="607"/>
      <c r="BU38" s="608"/>
      <c r="BV38" s="609">
        <v>5266</v>
      </c>
      <c r="BW38" s="610"/>
      <c r="BX38" s="610"/>
      <c r="BY38" s="610"/>
      <c r="BZ38" s="610"/>
      <c r="CA38" s="610"/>
      <c r="CB38" s="645"/>
      <c r="CD38" s="606" t="s">
        <v>589</v>
      </c>
      <c r="CE38" s="607"/>
      <c r="CF38" s="607"/>
      <c r="CG38" s="607"/>
      <c r="CH38" s="607"/>
      <c r="CI38" s="607"/>
      <c r="CJ38" s="607"/>
      <c r="CK38" s="607"/>
      <c r="CL38" s="607"/>
      <c r="CM38" s="607"/>
      <c r="CN38" s="607"/>
      <c r="CO38" s="607"/>
      <c r="CP38" s="607"/>
      <c r="CQ38" s="608"/>
      <c r="CR38" s="609">
        <v>1668681</v>
      </c>
      <c r="CS38" s="610"/>
      <c r="CT38" s="610"/>
      <c r="CU38" s="610"/>
      <c r="CV38" s="610"/>
      <c r="CW38" s="610"/>
      <c r="CX38" s="610"/>
      <c r="CY38" s="611"/>
      <c r="CZ38" s="612">
        <v>9.1</v>
      </c>
      <c r="DA38" s="621"/>
      <c r="DB38" s="621"/>
      <c r="DC38" s="622"/>
      <c r="DD38" s="615">
        <v>1378498</v>
      </c>
      <c r="DE38" s="610"/>
      <c r="DF38" s="610"/>
      <c r="DG38" s="610"/>
      <c r="DH38" s="610"/>
      <c r="DI38" s="610"/>
      <c r="DJ38" s="610"/>
      <c r="DK38" s="611"/>
      <c r="DL38" s="615">
        <v>1316525</v>
      </c>
      <c r="DM38" s="610"/>
      <c r="DN38" s="610"/>
      <c r="DO38" s="610"/>
      <c r="DP38" s="610"/>
      <c r="DQ38" s="610"/>
      <c r="DR38" s="610"/>
      <c r="DS38" s="610"/>
      <c r="DT38" s="610"/>
      <c r="DU38" s="610"/>
      <c r="DV38" s="611"/>
      <c r="DW38" s="612">
        <v>12.8</v>
      </c>
      <c r="DX38" s="621"/>
      <c r="DY38" s="621"/>
      <c r="DZ38" s="621"/>
      <c r="EA38" s="621"/>
      <c r="EB38" s="621"/>
      <c r="EC38" s="640"/>
    </row>
    <row r="39" spans="2:133" ht="11.25" customHeight="1" x14ac:dyDescent="0.2">
      <c r="B39" s="606" t="s">
        <v>286</v>
      </c>
      <c r="C39" s="607"/>
      <c r="D39" s="607"/>
      <c r="E39" s="607"/>
      <c r="F39" s="607"/>
      <c r="G39" s="607"/>
      <c r="H39" s="607"/>
      <c r="I39" s="607"/>
      <c r="J39" s="607"/>
      <c r="K39" s="607"/>
      <c r="L39" s="607"/>
      <c r="M39" s="607"/>
      <c r="N39" s="607"/>
      <c r="O39" s="607"/>
      <c r="P39" s="607"/>
      <c r="Q39" s="608"/>
      <c r="R39" s="609">
        <v>354459</v>
      </c>
      <c r="S39" s="610"/>
      <c r="T39" s="610"/>
      <c r="U39" s="610"/>
      <c r="V39" s="610"/>
      <c r="W39" s="610"/>
      <c r="X39" s="610"/>
      <c r="Y39" s="611"/>
      <c r="Z39" s="635">
        <v>1.8</v>
      </c>
      <c r="AA39" s="635"/>
      <c r="AB39" s="635"/>
      <c r="AC39" s="635"/>
      <c r="AD39" s="636">
        <v>2399</v>
      </c>
      <c r="AE39" s="636"/>
      <c r="AF39" s="636"/>
      <c r="AG39" s="636"/>
      <c r="AH39" s="636"/>
      <c r="AI39" s="636"/>
      <c r="AJ39" s="636"/>
      <c r="AK39" s="636"/>
      <c r="AL39" s="612">
        <v>0</v>
      </c>
      <c r="AM39" s="613"/>
      <c r="AN39" s="613"/>
      <c r="AO39" s="637"/>
      <c r="AQ39" s="641" t="s">
        <v>590</v>
      </c>
      <c r="AR39" s="642"/>
      <c r="AS39" s="642"/>
      <c r="AT39" s="642"/>
      <c r="AU39" s="642"/>
      <c r="AV39" s="642"/>
      <c r="AW39" s="642"/>
      <c r="AX39" s="642"/>
      <c r="AY39" s="643"/>
      <c r="AZ39" s="609" t="s">
        <v>545</v>
      </c>
      <c r="BA39" s="610"/>
      <c r="BB39" s="610"/>
      <c r="BC39" s="610"/>
      <c r="BD39" s="619"/>
      <c r="BE39" s="619"/>
      <c r="BF39" s="644"/>
      <c r="BG39" s="606" t="s">
        <v>287</v>
      </c>
      <c r="BH39" s="607"/>
      <c r="BI39" s="607"/>
      <c r="BJ39" s="607"/>
      <c r="BK39" s="607"/>
      <c r="BL39" s="607"/>
      <c r="BM39" s="607"/>
      <c r="BN39" s="607"/>
      <c r="BO39" s="607"/>
      <c r="BP39" s="607"/>
      <c r="BQ39" s="607"/>
      <c r="BR39" s="607"/>
      <c r="BS39" s="607"/>
      <c r="BT39" s="607"/>
      <c r="BU39" s="608"/>
      <c r="BV39" s="609">
        <v>7686</v>
      </c>
      <c r="BW39" s="610"/>
      <c r="BX39" s="610"/>
      <c r="BY39" s="610"/>
      <c r="BZ39" s="610"/>
      <c r="CA39" s="610"/>
      <c r="CB39" s="645"/>
      <c r="CD39" s="606" t="s">
        <v>591</v>
      </c>
      <c r="CE39" s="607"/>
      <c r="CF39" s="607"/>
      <c r="CG39" s="607"/>
      <c r="CH39" s="607"/>
      <c r="CI39" s="607"/>
      <c r="CJ39" s="607"/>
      <c r="CK39" s="607"/>
      <c r="CL39" s="607"/>
      <c r="CM39" s="607"/>
      <c r="CN39" s="607"/>
      <c r="CO39" s="607"/>
      <c r="CP39" s="607"/>
      <c r="CQ39" s="608"/>
      <c r="CR39" s="609">
        <v>942836</v>
      </c>
      <c r="CS39" s="619"/>
      <c r="CT39" s="619"/>
      <c r="CU39" s="619"/>
      <c r="CV39" s="619"/>
      <c r="CW39" s="619"/>
      <c r="CX39" s="619"/>
      <c r="CY39" s="620"/>
      <c r="CZ39" s="612">
        <v>5.2</v>
      </c>
      <c r="DA39" s="621"/>
      <c r="DB39" s="621"/>
      <c r="DC39" s="622"/>
      <c r="DD39" s="615">
        <v>424121</v>
      </c>
      <c r="DE39" s="619"/>
      <c r="DF39" s="619"/>
      <c r="DG39" s="619"/>
      <c r="DH39" s="619"/>
      <c r="DI39" s="619"/>
      <c r="DJ39" s="619"/>
      <c r="DK39" s="620"/>
      <c r="DL39" s="615" t="s">
        <v>545</v>
      </c>
      <c r="DM39" s="619"/>
      <c r="DN39" s="619"/>
      <c r="DO39" s="619"/>
      <c r="DP39" s="619"/>
      <c r="DQ39" s="619"/>
      <c r="DR39" s="619"/>
      <c r="DS39" s="619"/>
      <c r="DT39" s="619"/>
      <c r="DU39" s="619"/>
      <c r="DV39" s="620"/>
      <c r="DW39" s="612" t="s">
        <v>545</v>
      </c>
      <c r="DX39" s="621"/>
      <c r="DY39" s="621"/>
      <c r="DZ39" s="621"/>
      <c r="EA39" s="621"/>
      <c r="EB39" s="621"/>
      <c r="EC39" s="640"/>
    </row>
    <row r="40" spans="2:133" ht="11.25" customHeight="1" x14ac:dyDescent="0.2">
      <c r="B40" s="606" t="s">
        <v>288</v>
      </c>
      <c r="C40" s="607"/>
      <c r="D40" s="607"/>
      <c r="E40" s="607"/>
      <c r="F40" s="607"/>
      <c r="G40" s="607"/>
      <c r="H40" s="607"/>
      <c r="I40" s="607"/>
      <c r="J40" s="607"/>
      <c r="K40" s="607"/>
      <c r="L40" s="607"/>
      <c r="M40" s="607"/>
      <c r="N40" s="607"/>
      <c r="O40" s="607"/>
      <c r="P40" s="607"/>
      <c r="Q40" s="608"/>
      <c r="R40" s="609">
        <v>1647592</v>
      </c>
      <c r="S40" s="610"/>
      <c r="T40" s="610"/>
      <c r="U40" s="610"/>
      <c r="V40" s="610"/>
      <c r="W40" s="610"/>
      <c r="X40" s="610"/>
      <c r="Y40" s="611"/>
      <c r="Z40" s="635">
        <v>8.5</v>
      </c>
      <c r="AA40" s="635"/>
      <c r="AB40" s="635"/>
      <c r="AC40" s="635"/>
      <c r="AD40" s="636" t="s">
        <v>545</v>
      </c>
      <c r="AE40" s="636"/>
      <c r="AF40" s="636"/>
      <c r="AG40" s="636"/>
      <c r="AH40" s="636"/>
      <c r="AI40" s="636"/>
      <c r="AJ40" s="636"/>
      <c r="AK40" s="636"/>
      <c r="AL40" s="612" t="s">
        <v>545</v>
      </c>
      <c r="AM40" s="613"/>
      <c r="AN40" s="613"/>
      <c r="AO40" s="637"/>
      <c r="AQ40" s="641" t="s">
        <v>592</v>
      </c>
      <c r="AR40" s="642"/>
      <c r="AS40" s="642"/>
      <c r="AT40" s="642"/>
      <c r="AU40" s="642"/>
      <c r="AV40" s="642"/>
      <c r="AW40" s="642"/>
      <c r="AX40" s="642"/>
      <c r="AY40" s="643"/>
      <c r="AZ40" s="609" t="s">
        <v>545</v>
      </c>
      <c r="BA40" s="610"/>
      <c r="BB40" s="610"/>
      <c r="BC40" s="610"/>
      <c r="BD40" s="619"/>
      <c r="BE40" s="619"/>
      <c r="BF40" s="644"/>
      <c r="BG40" s="646" t="s">
        <v>593</v>
      </c>
      <c r="BH40" s="647"/>
      <c r="BI40" s="647"/>
      <c r="BJ40" s="647"/>
      <c r="BK40" s="647"/>
      <c r="BL40" s="345"/>
      <c r="BM40" s="607" t="s">
        <v>594</v>
      </c>
      <c r="BN40" s="607"/>
      <c r="BO40" s="607"/>
      <c r="BP40" s="607"/>
      <c r="BQ40" s="607"/>
      <c r="BR40" s="607"/>
      <c r="BS40" s="607"/>
      <c r="BT40" s="607"/>
      <c r="BU40" s="608"/>
      <c r="BV40" s="609">
        <v>96</v>
      </c>
      <c r="BW40" s="610"/>
      <c r="BX40" s="610"/>
      <c r="BY40" s="610"/>
      <c r="BZ40" s="610"/>
      <c r="CA40" s="610"/>
      <c r="CB40" s="645"/>
      <c r="CD40" s="606" t="s">
        <v>595</v>
      </c>
      <c r="CE40" s="607"/>
      <c r="CF40" s="607"/>
      <c r="CG40" s="607"/>
      <c r="CH40" s="607"/>
      <c r="CI40" s="607"/>
      <c r="CJ40" s="607"/>
      <c r="CK40" s="607"/>
      <c r="CL40" s="607"/>
      <c r="CM40" s="607"/>
      <c r="CN40" s="607"/>
      <c r="CO40" s="607"/>
      <c r="CP40" s="607"/>
      <c r="CQ40" s="608"/>
      <c r="CR40" s="609">
        <v>188310</v>
      </c>
      <c r="CS40" s="610"/>
      <c r="CT40" s="610"/>
      <c r="CU40" s="610"/>
      <c r="CV40" s="610"/>
      <c r="CW40" s="610"/>
      <c r="CX40" s="610"/>
      <c r="CY40" s="611"/>
      <c r="CZ40" s="612">
        <v>1</v>
      </c>
      <c r="DA40" s="621"/>
      <c r="DB40" s="621"/>
      <c r="DC40" s="622"/>
      <c r="DD40" s="615">
        <v>32288</v>
      </c>
      <c r="DE40" s="610"/>
      <c r="DF40" s="610"/>
      <c r="DG40" s="610"/>
      <c r="DH40" s="610"/>
      <c r="DI40" s="610"/>
      <c r="DJ40" s="610"/>
      <c r="DK40" s="611"/>
      <c r="DL40" s="615">
        <v>24865</v>
      </c>
      <c r="DM40" s="610"/>
      <c r="DN40" s="610"/>
      <c r="DO40" s="610"/>
      <c r="DP40" s="610"/>
      <c r="DQ40" s="610"/>
      <c r="DR40" s="610"/>
      <c r="DS40" s="610"/>
      <c r="DT40" s="610"/>
      <c r="DU40" s="610"/>
      <c r="DV40" s="611"/>
      <c r="DW40" s="612">
        <v>0.2</v>
      </c>
      <c r="DX40" s="621"/>
      <c r="DY40" s="621"/>
      <c r="DZ40" s="621"/>
      <c r="EA40" s="621"/>
      <c r="EB40" s="621"/>
      <c r="EC40" s="640"/>
    </row>
    <row r="41" spans="2:133" ht="11.25" customHeight="1" x14ac:dyDescent="0.2">
      <c r="B41" s="606" t="s">
        <v>289</v>
      </c>
      <c r="C41" s="607"/>
      <c r="D41" s="607"/>
      <c r="E41" s="607"/>
      <c r="F41" s="607"/>
      <c r="G41" s="607"/>
      <c r="H41" s="607"/>
      <c r="I41" s="607"/>
      <c r="J41" s="607"/>
      <c r="K41" s="607"/>
      <c r="L41" s="607"/>
      <c r="M41" s="607"/>
      <c r="N41" s="607"/>
      <c r="O41" s="607"/>
      <c r="P41" s="607"/>
      <c r="Q41" s="608"/>
      <c r="R41" s="609" t="s">
        <v>545</v>
      </c>
      <c r="S41" s="610"/>
      <c r="T41" s="610"/>
      <c r="U41" s="610"/>
      <c r="V41" s="610"/>
      <c r="W41" s="610"/>
      <c r="X41" s="610"/>
      <c r="Y41" s="611"/>
      <c r="Z41" s="635" t="s">
        <v>545</v>
      </c>
      <c r="AA41" s="635"/>
      <c r="AB41" s="635"/>
      <c r="AC41" s="635"/>
      <c r="AD41" s="636" t="s">
        <v>545</v>
      </c>
      <c r="AE41" s="636"/>
      <c r="AF41" s="636"/>
      <c r="AG41" s="636"/>
      <c r="AH41" s="636"/>
      <c r="AI41" s="636"/>
      <c r="AJ41" s="636"/>
      <c r="AK41" s="636"/>
      <c r="AL41" s="612" t="s">
        <v>545</v>
      </c>
      <c r="AM41" s="613"/>
      <c r="AN41" s="613"/>
      <c r="AO41" s="637"/>
      <c r="AQ41" s="641" t="s">
        <v>596</v>
      </c>
      <c r="AR41" s="642"/>
      <c r="AS41" s="642"/>
      <c r="AT41" s="642"/>
      <c r="AU41" s="642"/>
      <c r="AV41" s="642"/>
      <c r="AW41" s="642"/>
      <c r="AX41" s="642"/>
      <c r="AY41" s="643"/>
      <c r="AZ41" s="609">
        <v>338361</v>
      </c>
      <c r="BA41" s="610"/>
      <c r="BB41" s="610"/>
      <c r="BC41" s="610"/>
      <c r="BD41" s="619"/>
      <c r="BE41" s="619"/>
      <c r="BF41" s="644"/>
      <c r="BG41" s="646"/>
      <c r="BH41" s="647"/>
      <c r="BI41" s="647"/>
      <c r="BJ41" s="647"/>
      <c r="BK41" s="647"/>
      <c r="BL41" s="345"/>
      <c r="BM41" s="607" t="s">
        <v>597</v>
      </c>
      <c r="BN41" s="607"/>
      <c r="BO41" s="607"/>
      <c r="BP41" s="607"/>
      <c r="BQ41" s="607"/>
      <c r="BR41" s="607"/>
      <c r="BS41" s="607"/>
      <c r="BT41" s="607"/>
      <c r="BU41" s="608"/>
      <c r="BV41" s="609" t="s">
        <v>545</v>
      </c>
      <c r="BW41" s="610"/>
      <c r="BX41" s="610"/>
      <c r="BY41" s="610"/>
      <c r="BZ41" s="610"/>
      <c r="CA41" s="610"/>
      <c r="CB41" s="645"/>
      <c r="CD41" s="606" t="s">
        <v>598</v>
      </c>
      <c r="CE41" s="607"/>
      <c r="CF41" s="607"/>
      <c r="CG41" s="607"/>
      <c r="CH41" s="607"/>
      <c r="CI41" s="607"/>
      <c r="CJ41" s="607"/>
      <c r="CK41" s="607"/>
      <c r="CL41" s="607"/>
      <c r="CM41" s="607"/>
      <c r="CN41" s="607"/>
      <c r="CO41" s="607"/>
      <c r="CP41" s="607"/>
      <c r="CQ41" s="608"/>
      <c r="CR41" s="609" t="s">
        <v>545</v>
      </c>
      <c r="CS41" s="619"/>
      <c r="CT41" s="619"/>
      <c r="CU41" s="619"/>
      <c r="CV41" s="619"/>
      <c r="CW41" s="619"/>
      <c r="CX41" s="619"/>
      <c r="CY41" s="620"/>
      <c r="CZ41" s="612" t="s">
        <v>545</v>
      </c>
      <c r="DA41" s="621"/>
      <c r="DB41" s="621"/>
      <c r="DC41" s="622"/>
      <c r="DD41" s="615" t="s">
        <v>545</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599</v>
      </c>
      <c r="C42" s="607"/>
      <c r="D42" s="607"/>
      <c r="E42" s="607"/>
      <c r="F42" s="607"/>
      <c r="G42" s="607"/>
      <c r="H42" s="607"/>
      <c r="I42" s="607"/>
      <c r="J42" s="607"/>
      <c r="K42" s="607"/>
      <c r="L42" s="607"/>
      <c r="M42" s="607"/>
      <c r="N42" s="607"/>
      <c r="O42" s="607"/>
      <c r="P42" s="607"/>
      <c r="Q42" s="608"/>
      <c r="R42" s="609" t="s">
        <v>545</v>
      </c>
      <c r="S42" s="610"/>
      <c r="T42" s="610"/>
      <c r="U42" s="610"/>
      <c r="V42" s="610"/>
      <c r="W42" s="610"/>
      <c r="X42" s="610"/>
      <c r="Y42" s="611"/>
      <c r="Z42" s="635" t="s">
        <v>545</v>
      </c>
      <c r="AA42" s="635"/>
      <c r="AB42" s="635"/>
      <c r="AC42" s="635"/>
      <c r="AD42" s="636" t="s">
        <v>545</v>
      </c>
      <c r="AE42" s="636"/>
      <c r="AF42" s="636"/>
      <c r="AG42" s="636"/>
      <c r="AH42" s="636"/>
      <c r="AI42" s="636"/>
      <c r="AJ42" s="636"/>
      <c r="AK42" s="636"/>
      <c r="AL42" s="612" t="s">
        <v>545</v>
      </c>
      <c r="AM42" s="613"/>
      <c r="AN42" s="613"/>
      <c r="AO42" s="637"/>
      <c r="AQ42" s="650" t="s">
        <v>600</v>
      </c>
      <c r="AR42" s="651"/>
      <c r="AS42" s="651"/>
      <c r="AT42" s="651"/>
      <c r="AU42" s="651"/>
      <c r="AV42" s="651"/>
      <c r="AW42" s="651"/>
      <c r="AX42" s="651"/>
      <c r="AY42" s="652"/>
      <c r="AZ42" s="589">
        <v>1330320</v>
      </c>
      <c r="BA42" s="623"/>
      <c r="BB42" s="623"/>
      <c r="BC42" s="623"/>
      <c r="BD42" s="590"/>
      <c r="BE42" s="590"/>
      <c r="BF42" s="638"/>
      <c r="BG42" s="648"/>
      <c r="BH42" s="649"/>
      <c r="BI42" s="649"/>
      <c r="BJ42" s="649"/>
      <c r="BK42" s="649"/>
      <c r="BL42" s="346"/>
      <c r="BM42" s="587" t="s">
        <v>601</v>
      </c>
      <c r="BN42" s="587"/>
      <c r="BO42" s="587"/>
      <c r="BP42" s="587"/>
      <c r="BQ42" s="587"/>
      <c r="BR42" s="587"/>
      <c r="BS42" s="587"/>
      <c r="BT42" s="587"/>
      <c r="BU42" s="588"/>
      <c r="BV42" s="589">
        <v>378</v>
      </c>
      <c r="BW42" s="623"/>
      <c r="BX42" s="623"/>
      <c r="BY42" s="623"/>
      <c r="BZ42" s="623"/>
      <c r="CA42" s="623"/>
      <c r="CB42" s="639"/>
      <c r="CD42" s="606" t="s">
        <v>290</v>
      </c>
      <c r="CE42" s="607"/>
      <c r="CF42" s="607"/>
      <c r="CG42" s="607"/>
      <c r="CH42" s="607"/>
      <c r="CI42" s="607"/>
      <c r="CJ42" s="607"/>
      <c r="CK42" s="607"/>
      <c r="CL42" s="607"/>
      <c r="CM42" s="607"/>
      <c r="CN42" s="607"/>
      <c r="CO42" s="607"/>
      <c r="CP42" s="607"/>
      <c r="CQ42" s="608"/>
      <c r="CR42" s="609">
        <v>2270327</v>
      </c>
      <c r="CS42" s="619"/>
      <c r="CT42" s="619"/>
      <c r="CU42" s="619"/>
      <c r="CV42" s="619"/>
      <c r="CW42" s="619"/>
      <c r="CX42" s="619"/>
      <c r="CY42" s="620"/>
      <c r="CZ42" s="612">
        <v>12.4</v>
      </c>
      <c r="DA42" s="621"/>
      <c r="DB42" s="621"/>
      <c r="DC42" s="622"/>
      <c r="DD42" s="615">
        <v>519641</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602</v>
      </c>
      <c r="C43" s="607"/>
      <c r="D43" s="607"/>
      <c r="E43" s="607"/>
      <c r="F43" s="607"/>
      <c r="G43" s="607"/>
      <c r="H43" s="607"/>
      <c r="I43" s="607"/>
      <c r="J43" s="607"/>
      <c r="K43" s="607"/>
      <c r="L43" s="607"/>
      <c r="M43" s="607"/>
      <c r="N43" s="607"/>
      <c r="O43" s="607"/>
      <c r="P43" s="607"/>
      <c r="Q43" s="608"/>
      <c r="R43" s="609">
        <v>417292</v>
      </c>
      <c r="S43" s="610"/>
      <c r="T43" s="610"/>
      <c r="U43" s="610"/>
      <c r="V43" s="610"/>
      <c r="W43" s="610"/>
      <c r="X43" s="610"/>
      <c r="Y43" s="611"/>
      <c r="Z43" s="635">
        <v>2.2000000000000002</v>
      </c>
      <c r="AA43" s="635"/>
      <c r="AB43" s="635"/>
      <c r="AC43" s="635"/>
      <c r="AD43" s="636" t="s">
        <v>545</v>
      </c>
      <c r="AE43" s="636"/>
      <c r="AF43" s="636"/>
      <c r="AG43" s="636"/>
      <c r="AH43" s="636"/>
      <c r="AI43" s="636"/>
      <c r="AJ43" s="636"/>
      <c r="AK43" s="636"/>
      <c r="AL43" s="612" t="s">
        <v>545</v>
      </c>
      <c r="AM43" s="613"/>
      <c r="AN43" s="613"/>
      <c r="AO43" s="637"/>
      <c r="CD43" s="606" t="s">
        <v>603</v>
      </c>
      <c r="CE43" s="607"/>
      <c r="CF43" s="607"/>
      <c r="CG43" s="607"/>
      <c r="CH43" s="607"/>
      <c r="CI43" s="607"/>
      <c r="CJ43" s="607"/>
      <c r="CK43" s="607"/>
      <c r="CL43" s="607"/>
      <c r="CM43" s="607"/>
      <c r="CN43" s="607"/>
      <c r="CO43" s="607"/>
      <c r="CP43" s="607"/>
      <c r="CQ43" s="608"/>
      <c r="CR43" s="609">
        <v>61125</v>
      </c>
      <c r="CS43" s="619"/>
      <c r="CT43" s="619"/>
      <c r="CU43" s="619"/>
      <c r="CV43" s="619"/>
      <c r="CW43" s="619"/>
      <c r="CX43" s="619"/>
      <c r="CY43" s="620"/>
      <c r="CZ43" s="612">
        <v>0.3</v>
      </c>
      <c r="DA43" s="621"/>
      <c r="DB43" s="621"/>
      <c r="DC43" s="622"/>
      <c r="DD43" s="615">
        <v>61125</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604</v>
      </c>
      <c r="C44" s="587"/>
      <c r="D44" s="587"/>
      <c r="E44" s="587"/>
      <c r="F44" s="587"/>
      <c r="G44" s="587"/>
      <c r="H44" s="587"/>
      <c r="I44" s="587"/>
      <c r="J44" s="587"/>
      <c r="K44" s="587"/>
      <c r="L44" s="587"/>
      <c r="M44" s="587"/>
      <c r="N44" s="587"/>
      <c r="O44" s="587"/>
      <c r="P44" s="587"/>
      <c r="Q44" s="588"/>
      <c r="R44" s="589">
        <v>19298961</v>
      </c>
      <c r="S44" s="623"/>
      <c r="T44" s="623"/>
      <c r="U44" s="623"/>
      <c r="V44" s="623"/>
      <c r="W44" s="623"/>
      <c r="X44" s="623"/>
      <c r="Y44" s="624"/>
      <c r="Z44" s="625">
        <v>100</v>
      </c>
      <c r="AA44" s="625"/>
      <c r="AB44" s="625"/>
      <c r="AC44" s="625"/>
      <c r="AD44" s="626">
        <v>9877673</v>
      </c>
      <c r="AE44" s="626"/>
      <c r="AF44" s="626"/>
      <c r="AG44" s="626"/>
      <c r="AH44" s="626"/>
      <c r="AI44" s="626"/>
      <c r="AJ44" s="626"/>
      <c r="AK44" s="626"/>
      <c r="AL44" s="592">
        <v>100</v>
      </c>
      <c r="AM44" s="627"/>
      <c r="AN44" s="627"/>
      <c r="AO44" s="628"/>
      <c r="CD44" s="629" t="s">
        <v>263</v>
      </c>
      <c r="CE44" s="630"/>
      <c r="CF44" s="606" t="s">
        <v>605</v>
      </c>
      <c r="CG44" s="607"/>
      <c r="CH44" s="607"/>
      <c r="CI44" s="607"/>
      <c r="CJ44" s="607"/>
      <c r="CK44" s="607"/>
      <c r="CL44" s="607"/>
      <c r="CM44" s="607"/>
      <c r="CN44" s="607"/>
      <c r="CO44" s="607"/>
      <c r="CP44" s="607"/>
      <c r="CQ44" s="608"/>
      <c r="CR44" s="609">
        <v>2254595</v>
      </c>
      <c r="CS44" s="610"/>
      <c r="CT44" s="610"/>
      <c r="CU44" s="610"/>
      <c r="CV44" s="610"/>
      <c r="CW44" s="610"/>
      <c r="CX44" s="610"/>
      <c r="CY44" s="611"/>
      <c r="CZ44" s="612">
        <v>12.3</v>
      </c>
      <c r="DA44" s="613"/>
      <c r="DB44" s="613"/>
      <c r="DC44" s="614"/>
      <c r="DD44" s="615">
        <v>515866</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606</v>
      </c>
      <c r="CG45" s="607"/>
      <c r="CH45" s="607"/>
      <c r="CI45" s="607"/>
      <c r="CJ45" s="607"/>
      <c r="CK45" s="607"/>
      <c r="CL45" s="607"/>
      <c r="CM45" s="607"/>
      <c r="CN45" s="607"/>
      <c r="CO45" s="607"/>
      <c r="CP45" s="607"/>
      <c r="CQ45" s="608"/>
      <c r="CR45" s="609">
        <v>1157893</v>
      </c>
      <c r="CS45" s="619"/>
      <c r="CT45" s="619"/>
      <c r="CU45" s="619"/>
      <c r="CV45" s="619"/>
      <c r="CW45" s="619"/>
      <c r="CX45" s="619"/>
      <c r="CY45" s="620"/>
      <c r="CZ45" s="612">
        <v>6.3</v>
      </c>
      <c r="DA45" s="621"/>
      <c r="DB45" s="621"/>
      <c r="DC45" s="622"/>
      <c r="DD45" s="615">
        <v>138996</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291</v>
      </c>
      <c r="CD46" s="631"/>
      <c r="CE46" s="632"/>
      <c r="CF46" s="606" t="s">
        <v>607</v>
      </c>
      <c r="CG46" s="607"/>
      <c r="CH46" s="607"/>
      <c r="CI46" s="607"/>
      <c r="CJ46" s="607"/>
      <c r="CK46" s="607"/>
      <c r="CL46" s="607"/>
      <c r="CM46" s="607"/>
      <c r="CN46" s="607"/>
      <c r="CO46" s="607"/>
      <c r="CP46" s="607"/>
      <c r="CQ46" s="608"/>
      <c r="CR46" s="609">
        <v>1056871</v>
      </c>
      <c r="CS46" s="610"/>
      <c r="CT46" s="610"/>
      <c r="CU46" s="610"/>
      <c r="CV46" s="610"/>
      <c r="CW46" s="610"/>
      <c r="CX46" s="610"/>
      <c r="CY46" s="611"/>
      <c r="CZ46" s="612">
        <v>5.8</v>
      </c>
      <c r="DA46" s="613"/>
      <c r="DB46" s="613"/>
      <c r="DC46" s="614"/>
      <c r="DD46" s="615">
        <v>362692</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292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608</v>
      </c>
      <c r="CG47" s="607"/>
      <c r="CH47" s="607"/>
      <c r="CI47" s="607"/>
      <c r="CJ47" s="607"/>
      <c r="CK47" s="607"/>
      <c r="CL47" s="607"/>
      <c r="CM47" s="607"/>
      <c r="CN47" s="607"/>
      <c r="CO47" s="607"/>
      <c r="CP47" s="607"/>
      <c r="CQ47" s="608"/>
      <c r="CR47" s="609">
        <v>15732</v>
      </c>
      <c r="CS47" s="619"/>
      <c r="CT47" s="619"/>
      <c r="CU47" s="619"/>
      <c r="CV47" s="619"/>
      <c r="CW47" s="619"/>
      <c r="CX47" s="619"/>
      <c r="CY47" s="620"/>
      <c r="CZ47" s="612">
        <v>0.1</v>
      </c>
      <c r="DA47" s="621"/>
      <c r="DB47" s="621"/>
      <c r="DC47" s="622"/>
      <c r="DD47" s="615">
        <v>3775</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293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609</v>
      </c>
      <c r="CG48" s="607"/>
      <c r="CH48" s="607"/>
      <c r="CI48" s="607"/>
      <c r="CJ48" s="607"/>
      <c r="CK48" s="607"/>
      <c r="CL48" s="607"/>
      <c r="CM48" s="607"/>
      <c r="CN48" s="607"/>
      <c r="CO48" s="607"/>
      <c r="CP48" s="607"/>
      <c r="CQ48" s="608"/>
      <c r="CR48" s="609" t="s">
        <v>545</v>
      </c>
      <c r="CS48" s="610"/>
      <c r="CT48" s="610"/>
      <c r="CU48" s="610"/>
      <c r="CV48" s="610"/>
      <c r="CW48" s="610"/>
      <c r="CX48" s="610"/>
      <c r="CY48" s="611"/>
      <c r="CZ48" s="612" t="s">
        <v>545</v>
      </c>
      <c r="DA48" s="613"/>
      <c r="DB48" s="613"/>
      <c r="DC48" s="614"/>
      <c r="DD48" s="615" t="s">
        <v>545</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610</v>
      </c>
      <c r="CE49" s="587"/>
      <c r="CF49" s="587"/>
      <c r="CG49" s="587"/>
      <c r="CH49" s="587"/>
      <c r="CI49" s="587"/>
      <c r="CJ49" s="587"/>
      <c r="CK49" s="587"/>
      <c r="CL49" s="587"/>
      <c r="CM49" s="587"/>
      <c r="CN49" s="587"/>
      <c r="CO49" s="587"/>
      <c r="CP49" s="587"/>
      <c r="CQ49" s="588"/>
      <c r="CR49" s="589">
        <v>18281870</v>
      </c>
      <c r="CS49" s="590"/>
      <c r="CT49" s="590"/>
      <c r="CU49" s="590"/>
      <c r="CV49" s="590"/>
      <c r="CW49" s="590"/>
      <c r="CX49" s="590"/>
      <c r="CY49" s="591"/>
      <c r="CZ49" s="592">
        <v>100</v>
      </c>
      <c r="DA49" s="593"/>
      <c r="DB49" s="593"/>
      <c r="DC49" s="594"/>
      <c r="DD49" s="595">
        <v>11693989</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sbUs/isyS5IGLKiWCBmPH6PfpQfUBwnXio9QUMWDkx57VlD4LkBTNYgnTUZgmOfG6JRjMwpmjUv3EfEJt4AABg==" saltValue="7wHoUAkMSGGzvtb12DBDT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294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295</v>
      </c>
      <c r="DK2" s="706"/>
      <c r="DL2" s="706"/>
      <c r="DM2" s="706"/>
      <c r="DN2" s="706"/>
      <c r="DO2" s="707"/>
      <c r="DP2" s="214"/>
      <c r="DQ2" s="705" t="s">
        <v>296</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297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298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299</v>
      </c>
      <c r="B5" s="711"/>
      <c r="C5" s="711"/>
      <c r="D5" s="711"/>
      <c r="E5" s="711"/>
      <c r="F5" s="711"/>
      <c r="G5" s="711"/>
      <c r="H5" s="711"/>
      <c r="I5" s="711"/>
      <c r="J5" s="711"/>
      <c r="K5" s="711"/>
      <c r="L5" s="711"/>
      <c r="M5" s="711"/>
      <c r="N5" s="711"/>
      <c r="O5" s="711"/>
      <c r="P5" s="712"/>
      <c r="Q5" s="716" t="s">
        <v>300</v>
      </c>
      <c r="R5" s="717"/>
      <c r="S5" s="717"/>
      <c r="T5" s="717"/>
      <c r="U5" s="718"/>
      <c r="V5" s="716" t="s">
        <v>301</v>
      </c>
      <c r="W5" s="717"/>
      <c r="X5" s="717"/>
      <c r="Y5" s="717"/>
      <c r="Z5" s="718"/>
      <c r="AA5" s="716" t="s">
        <v>302</v>
      </c>
      <c r="AB5" s="717"/>
      <c r="AC5" s="717"/>
      <c r="AD5" s="717"/>
      <c r="AE5" s="717"/>
      <c r="AF5" s="722" t="s">
        <v>303</v>
      </c>
      <c r="AG5" s="717"/>
      <c r="AH5" s="717"/>
      <c r="AI5" s="717"/>
      <c r="AJ5" s="723"/>
      <c r="AK5" s="717" t="s">
        <v>304</v>
      </c>
      <c r="AL5" s="717"/>
      <c r="AM5" s="717"/>
      <c r="AN5" s="717"/>
      <c r="AO5" s="718"/>
      <c r="AP5" s="716" t="s">
        <v>305</v>
      </c>
      <c r="AQ5" s="717"/>
      <c r="AR5" s="717"/>
      <c r="AS5" s="717"/>
      <c r="AT5" s="718"/>
      <c r="AU5" s="716" t="s">
        <v>306</v>
      </c>
      <c r="AV5" s="717"/>
      <c r="AW5" s="717"/>
      <c r="AX5" s="717"/>
      <c r="AY5" s="723"/>
      <c r="AZ5" s="218"/>
      <c r="BA5" s="218"/>
      <c r="BB5" s="218"/>
      <c r="BC5" s="218"/>
      <c r="BD5" s="218"/>
      <c r="BE5" s="219"/>
      <c r="BF5" s="219"/>
      <c r="BG5" s="219"/>
      <c r="BH5" s="219"/>
      <c r="BI5" s="219"/>
      <c r="BJ5" s="219"/>
      <c r="BK5" s="219"/>
      <c r="BL5" s="219"/>
      <c r="BM5" s="219"/>
      <c r="BN5" s="219"/>
      <c r="BO5" s="219"/>
      <c r="BP5" s="219"/>
      <c r="BQ5" s="710" t="s">
        <v>307</v>
      </c>
      <c r="BR5" s="711"/>
      <c r="BS5" s="711"/>
      <c r="BT5" s="711"/>
      <c r="BU5" s="711"/>
      <c r="BV5" s="711"/>
      <c r="BW5" s="711"/>
      <c r="BX5" s="711"/>
      <c r="BY5" s="711"/>
      <c r="BZ5" s="711"/>
      <c r="CA5" s="711"/>
      <c r="CB5" s="711"/>
      <c r="CC5" s="711"/>
      <c r="CD5" s="711"/>
      <c r="CE5" s="711"/>
      <c r="CF5" s="711"/>
      <c r="CG5" s="712"/>
      <c r="CH5" s="716" t="s">
        <v>308</v>
      </c>
      <c r="CI5" s="717"/>
      <c r="CJ5" s="717"/>
      <c r="CK5" s="717"/>
      <c r="CL5" s="718"/>
      <c r="CM5" s="716" t="s">
        <v>309</v>
      </c>
      <c r="CN5" s="717"/>
      <c r="CO5" s="717"/>
      <c r="CP5" s="717"/>
      <c r="CQ5" s="718"/>
      <c r="CR5" s="716" t="s">
        <v>310</v>
      </c>
      <c r="CS5" s="717"/>
      <c r="CT5" s="717"/>
      <c r="CU5" s="717"/>
      <c r="CV5" s="718"/>
      <c r="CW5" s="716" t="s">
        <v>311</v>
      </c>
      <c r="CX5" s="717"/>
      <c r="CY5" s="717"/>
      <c r="CZ5" s="717"/>
      <c r="DA5" s="718"/>
      <c r="DB5" s="716" t="s">
        <v>312</v>
      </c>
      <c r="DC5" s="717"/>
      <c r="DD5" s="717"/>
      <c r="DE5" s="717"/>
      <c r="DF5" s="718"/>
      <c r="DG5" s="746" t="s">
        <v>313</v>
      </c>
      <c r="DH5" s="747"/>
      <c r="DI5" s="747"/>
      <c r="DJ5" s="747"/>
      <c r="DK5" s="748"/>
      <c r="DL5" s="746" t="s">
        <v>314</v>
      </c>
      <c r="DM5" s="747"/>
      <c r="DN5" s="747"/>
      <c r="DO5" s="747"/>
      <c r="DP5" s="748"/>
      <c r="DQ5" s="716" t="s">
        <v>315</v>
      </c>
      <c r="DR5" s="717"/>
      <c r="DS5" s="717"/>
      <c r="DT5" s="717"/>
      <c r="DU5" s="718"/>
      <c r="DV5" s="716" t="s">
        <v>306</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316</v>
      </c>
      <c r="C7" s="733"/>
      <c r="D7" s="733"/>
      <c r="E7" s="733"/>
      <c r="F7" s="733"/>
      <c r="G7" s="733"/>
      <c r="H7" s="733"/>
      <c r="I7" s="733"/>
      <c r="J7" s="733"/>
      <c r="K7" s="733"/>
      <c r="L7" s="733"/>
      <c r="M7" s="733"/>
      <c r="N7" s="733"/>
      <c r="O7" s="733"/>
      <c r="P7" s="734"/>
      <c r="Q7" s="735">
        <v>19720</v>
      </c>
      <c r="R7" s="736"/>
      <c r="S7" s="736"/>
      <c r="T7" s="736"/>
      <c r="U7" s="736"/>
      <c r="V7" s="736">
        <v>18703</v>
      </c>
      <c r="W7" s="736"/>
      <c r="X7" s="736"/>
      <c r="Y7" s="736"/>
      <c r="Z7" s="736"/>
      <c r="AA7" s="736">
        <v>1017</v>
      </c>
      <c r="AB7" s="736"/>
      <c r="AC7" s="736"/>
      <c r="AD7" s="736"/>
      <c r="AE7" s="737"/>
      <c r="AF7" s="738">
        <v>870</v>
      </c>
      <c r="AG7" s="739"/>
      <c r="AH7" s="739"/>
      <c r="AI7" s="739"/>
      <c r="AJ7" s="740"/>
      <c r="AK7" s="741">
        <v>469</v>
      </c>
      <c r="AL7" s="742"/>
      <c r="AM7" s="742"/>
      <c r="AN7" s="742"/>
      <c r="AO7" s="742"/>
      <c r="AP7" s="742">
        <v>18652</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517</v>
      </c>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v>15</v>
      </c>
      <c r="CS7" s="727"/>
      <c r="CT7" s="727"/>
      <c r="CU7" s="727"/>
      <c r="CV7" s="728"/>
      <c r="CW7" s="726" t="s">
        <v>519</v>
      </c>
      <c r="CX7" s="727"/>
      <c r="CY7" s="727"/>
      <c r="CZ7" s="727"/>
      <c r="DA7" s="728"/>
      <c r="DB7" s="726" t="s">
        <v>519</v>
      </c>
      <c r="DC7" s="727"/>
      <c r="DD7" s="727"/>
      <c r="DE7" s="727"/>
      <c r="DF7" s="728"/>
      <c r="DG7" s="726" t="s">
        <v>520</v>
      </c>
      <c r="DH7" s="727"/>
      <c r="DI7" s="727"/>
      <c r="DJ7" s="727"/>
      <c r="DK7" s="728"/>
      <c r="DL7" s="726" t="s">
        <v>520</v>
      </c>
      <c r="DM7" s="727"/>
      <c r="DN7" s="727"/>
      <c r="DO7" s="727"/>
      <c r="DP7" s="728"/>
      <c r="DQ7" s="726" t="s">
        <v>521</v>
      </c>
      <c r="DR7" s="727"/>
      <c r="DS7" s="727"/>
      <c r="DT7" s="727"/>
      <c r="DU7" s="728"/>
      <c r="DV7" s="729" t="s">
        <v>522</v>
      </c>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t="s">
        <v>518</v>
      </c>
      <c r="BT8" s="757"/>
      <c r="BU8" s="757"/>
      <c r="BV8" s="757"/>
      <c r="BW8" s="757"/>
      <c r="BX8" s="757"/>
      <c r="BY8" s="757"/>
      <c r="BZ8" s="757"/>
      <c r="CA8" s="757"/>
      <c r="CB8" s="757"/>
      <c r="CC8" s="757"/>
      <c r="CD8" s="757"/>
      <c r="CE8" s="757"/>
      <c r="CF8" s="757"/>
      <c r="CG8" s="758"/>
      <c r="CH8" s="759">
        <v>4</v>
      </c>
      <c r="CI8" s="760"/>
      <c r="CJ8" s="760"/>
      <c r="CK8" s="760"/>
      <c r="CL8" s="761"/>
      <c r="CM8" s="759">
        <v>23</v>
      </c>
      <c r="CN8" s="760"/>
      <c r="CO8" s="760"/>
      <c r="CP8" s="760"/>
      <c r="CQ8" s="761"/>
      <c r="CR8" s="759">
        <v>9</v>
      </c>
      <c r="CS8" s="760"/>
      <c r="CT8" s="760"/>
      <c r="CU8" s="760"/>
      <c r="CV8" s="761"/>
      <c r="CW8" s="759">
        <v>147</v>
      </c>
      <c r="CX8" s="760"/>
      <c r="CY8" s="760"/>
      <c r="CZ8" s="760"/>
      <c r="DA8" s="761"/>
      <c r="DB8" s="759" t="s">
        <v>521</v>
      </c>
      <c r="DC8" s="760"/>
      <c r="DD8" s="760"/>
      <c r="DE8" s="760"/>
      <c r="DF8" s="761"/>
      <c r="DG8" s="759" t="s">
        <v>526</v>
      </c>
      <c r="DH8" s="760"/>
      <c r="DI8" s="760"/>
      <c r="DJ8" s="760"/>
      <c r="DK8" s="761"/>
      <c r="DL8" s="759" t="s">
        <v>527</v>
      </c>
      <c r="DM8" s="760"/>
      <c r="DN8" s="760"/>
      <c r="DO8" s="760"/>
      <c r="DP8" s="761"/>
      <c r="DQ8" s="759" t="s">
        <v>527</v>
      </c>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317</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318</v>
      </c>
      <c r="B23" s="772" t="s">
        <v>319</v>
      </c>
      <c r="C23" s="773"/>
      <c r="D23" s="773"/>
      <c r="E23" s="773"/>
      <c r="F23" s="773"/>
      <c r="G23" s="773"/>
      <c r="H23" s="773"/>
      <c r="I23" s="773"/>
      <c r="J23" s="773"/>
      <c r="K23" s="773"/>
      <c r="L23" s="773"/>
      <c r="M23" s="773"/>
      <c r="N23" s="773"/>
      <c r="O23" s="773"/>
      <c r="P23" s="774"/>
      <c r="Q23" s="775">
        <v>19299</v>
      </c>
      <c r="R23" s="776"/>
      <c r="S23" s="776"/>
      <c r="T23" s="776"/>
      <c r="U23" s="776"/>
      <c r="V23" s="776">
        <v>18282</v>
      </c>
      <c r="W23" s="776"/>
      <c r="X23" s="776"/>
      <c r="Y23" s="776"/>
      <c r="Z23" s="776"/>
      <c r="AA23" s="776">
        <v>1017</v>
      </c>
      <c r="AB23" s="776"/>
      <c r="AC23" s="776"/>
      <c r="AD23" s="776"/>
      <c r="AE23" s="777"/>
      <c r="AF23" s="778">
        <v>870</v>
      </c>
      <c r="AG23" s="776"/>
      <c r="AH23" s="776"/>
      <c r="AI23" s="776"/>
      <c r="AJ23" s="779"/>
      <c r="AK23" s="780"/>
      <c r="AL23" s="781"/>
      <c r="AM23" s="781"/>
      <c r="AN23" s="781"/>
      <c r="AO23" s="781"/>
      <c r="AP23" s="776">
        <v>18652</v>
      </c>
      <c r="AQ23" s="776"/>
      <c r="AR23" s="776"/>
      <c r="AS23" s="776"/>
      <c r="AT23" s="776"/>
      <c r="AU23" s="792"/>
      <c r="AV23" s="792"/>
      <c r="AW23" s="792"/>
      <c r="AX23" s="792"/>
      <c r="AY23" s="793"/>
      <c r="AZ23" s="794" t="s">
        <v>320</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321</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322</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299</v>
      </c>
      <c r="B26" s="711"/>
      <c r="C26" s="711"/>
      <c r="D26" s="711"/>
      <c r="E26" s="711"/>
      <c r="F26" s="711"/>
      <c r="G26" s="711"/>
      <c r="H26" s="711"/>
      <c r="I26" s="711"/>
      <c r="J26" s="711"/>
      <c r="K26" s="711"/>
      <c r="L26" s="711"/>
      <c r="M26" s="711"/>
      <c r="N26" s="711"/>
      <c r="O26" s="711"/>
      <c r="P26" s="712"/>
      <c r="Q26" s="716" t="s">
        <v>323</v>
      </c>
      <c r="R26" s="717"/>
      <c r="S26" s="717"/>
      <c r="T26" s="717"/>
      <c r="U26" s="718"/>
      <c r="V26" s="716" t="s">
        <v>324</v>
      </c>
      <c r="W26" s="717"/>
      <c r="X26" s="717"/>
      <c r="Y26" s="717"/>
      <c r="Z26" s="718"/>
      <c r="AA26" s="716" t="s">
        <v>325</v>
      </c>
      <c r="AB26" s="717"/>
      <c r="AC26" s="717"/>
      <c r="AD26" s="717"/>
      <c r="AE26" s="717"/>
      <c r="AF26" s="797" t="s">
        <v>326</v>
      </c>
      <c r="AG26" s="798"/>
      <c r="AH26" s="798"/>
      <c r="AI26" s="798"/>
      <c r="AJ26" s="799"/>
      <c r="AK26" s="717" t="s">
        <v>327</v>
      </c>
      <c r="AL26" s="717"/>
      <c r="AM26" s="717"/>
      <c r="AN26" s="717"/>
      <c r="AO26" s="718"/>
      <c r="AP26" s="716" t="s">
        <v>328</v>
      </c>
      <c r="AQ26" s="717"/>
      <c r="AR26" s="717"/>
      <c r="AS26" s="717"/>
      <c r="AT26" s="718"/>
      <c r="AU26" s="716" t="s">
        <v>329</v>
      </c>
      <c r="AV26" s="717"/>
      <c r="AW26" s="717"/>
      <c r="AX26" s="717"/>
      <c r="AY26" s="718"/>
      <c r="AZ26" s="716" t="s">
        <v>330</v>
      </c>
      <c r="BA26" s="717"/>
      <c r="BB26" s="717"/>
      <c r="BC26" s="717"/>
      <c r="BD26" s="718"/>
      <c r="BE26" s="716" t="s">
        <v>306</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331</v>
      </c>
      <c r="C28" s="733"/>
      <c r="D28" s="733"/>
      <c r="E28" s="733"/>
      <c r="F28" s="733"/>
      <c r="G28" s="733"/>
      <c r="H28" s="733"/>
      <c r="I28" s="733"/>
      <c r="J28" s="733"/>
      <c r="K28" s="733"/>
      <c r="L28" s="733"/>
      <c r="M28" s="733"/>
      <c r="N28" s="733"/>
      <c r="O28" s="733"/>
      <c r="P28" s="734"/>
      <c r="Q28" s="805">
        <v>4044</v>
      </c>
      <c r="R28" s="806"/>
      <c r="S28" s="806"/>
      <c r="T28" s="806"/>
      <c r="U28" s="806"/>
      <c r="V28" s="806">
        <v>4013</v>
      </c>
      <c r="W28" s="806"/>
      <c r="X28" s="806"/>
      <c r="Y28" s="806"/>
      <c r="Z28" s="806"/>
      <c r="AA28" s="806">
        <v>31</v>
      </c>
      <c r="AB28" s="806"/>
      <c r="AC28" s="806"/>
      <c r="AD28" s="806"/>
      <c r="AE28" s="807"/>
      <c r="AF28" s="808">
        <v>31</v>
      </c>
      <c r="AG28" s="806"/>
      <c r="AH28" s="806"/>
      <c r="AI28" s="806"/>
      <c r="AJ28" s="809"/>
      <c r="AK28" s="810">
        <v>281</v>
      </c>
      <c r="AL28" s="811"/>
      <c r="AM28" s="811"/>
      <c r="AN28" s="811"/>
      <c r="AO28" s="811"/>
      <c r="AP28" s="811" t="s">
        <v>523</v>
      </c>
      <c r="AQ28" s="811"/>
      <c r="AR28" s="811"/>
      <c r="AS28" s="811"/>
      <c r="AT28" s="811"/>
      <c r="AU28" s="811" t="s">
        <v>524</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332</v>
      </c>
      <c r="C29" s="764"/>
      <c r="D29" s="764"/>
      <c r="E29" s="764"/>
      <c r="F29" s="764"/>
      <c r="G29" s="764"/>
      <c r="H29" s="764"/>
      <c r="I29" s="764"/>
      <c r="J29" s="764"/>
      <c r="K29" s="764"/>
      <c r="L29" s="764"/>
      <c r="M29" s="764"/>
      <c r="N29" s="764"/>
      <c r="O29" s="764"/>
      <c r="P29" s="765"/>
      <c r="Q29" s="766">
        <v>4585</v>
      </c>
      <c r="R29" s="767"/>
      <c r="S29" s="767"/>
      <c r="T29" s="767"/>
      <c r="U29" s="767"/>
      <c r="V29" s="767">
        <v>4413</v>
      </c>
      <c r="W29" s="767"/>
      <c r="X29" s="767"/>
      <c r="Y29" s="767"/>
      <c r="Z29" s="767"/>
      <c r="AA29" s="767">
        <v>172</v>
      </c>
      <c r="AB29" s="767"/>
      <c r="AC29" s="767"/>
      <c r="AD29" s="767"/>
      <c r="AE29" s="768"/>
      <c r="AF29" s="769">
        <v>172</v>
      </c>
      <c r="AG29" s="770"/>
      <c r="AH29" s="770"/>
      <c r="AI29" s="770"/>
      <c r="AJ29" s="771"/>
      <c r="AK29" s="817">
        <v>801</v>
      </c>
      <c r="AL29" s="813"/>
      <c r="AM29" s="813"/>
      <c r="AN29" s="813"/>
      <c r="AO29" s="813"/>
      <c r="AP29" s="813" t="s">
        <v>524</v>
      </c>
      <c r="AQ29" s="813"/>
      <c r="AR29" s="813"/>
      <c r="AS29" s="813"/>
      <c r="AT29" s="813"/>
      <c r="AU29" s="813" t="s">
        <v>524</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333</v>
      </c>
      <c r="C30" s="764"/>
      <c r="D30" s="764"/>
      <c r="E30" s="764"/>
      <c r="F30" s="764"/>
      <c r="G30" s="764"/>
      <c r="H30" s="764"/>
      <c r="I30" s="764"/>
      <c r="J30" s="764"/>
      <c r="K30" s="764"/>
      <c r="L30" s="764"/>
      <c r="M30" s="764"/>
      <c r="N30" s="764"/>
      <c r="O30" s="764"/>
      <c r="P30" s="765"/>
      <c r="Q30" s="766">
        <v>523</v>
      </c>
      <c r="R30" s="767"/>
      <c r="S30" s="767"/>
      <c r="T30" s="767"/>
      <c r="U30" s="767"/>
      <c r="V30" s="767">
        <v>521</v>
      </c>
      <c r="W30" s="767"/>
      <c r="X30" s="767"/>
      <c r="Y30" s="767"/>
      <c r="Z30" s="767"/>
      <c r="AA30" s="767">
        <v>2</v>
      </c>
      <c r="AB30" s="767"/>
      <c r="AC30" s="767"/>
      <c r="AD30" s="767"/>
      <c r="AE30" s="768"/>
      <c r="AF30" s="769">
        <v>2</v>
      </c>
      <c r="AG30" s="770"/>
      <c r="AH30" s="770"/>
      <c r="AI30" s="770"/>
      <c r="AJ30" s="771"/>
      <c r="AK30" s="817">
        <v>126</v>
      </c>
      <c r="AL30" s="813"/>
      <c r="AM30" s="813"/>
      <c r="AN30" s="813"/>
      <c r="AO30" s="813"/>
      <c r="AP30" s="813" t="s">
        <v>519</v>
      </c>
      <c r="AQ30" s="813"/>
      <c r="AR30" s="813"/>
      <c r="AS30" s="813"/>
      <c r="AT30" s="813"/>
      <c r="AU30" s="813" t="s">
        <v>519</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334</v>
      </c>
      <c r="C31" s="764"/>
      <c r="D31" s="764"/>
      <c r="E31" s="764"/>
      <c r="F31" s="764"/>
      <c r="G31" s="764"/>
      <c r="H31" s="764"/>
      <c r="I31" s="764"/>
      <c r="J31" s="764"/>
      <c r="K31" s="764"/>
      <c r="L31" s="764"/>
      <c r="M31" s="764"/>
      <c r="N31" s="764"/>
      <c r="O31" s="764"/>
      <c r="P31" s="765"/>
      <c r="Q31" s="766">
        <v>1430</v>
      </c>
      <c r="R31" s="767"/>
      <c r="S31" s="767"/>
      <c r="T31" s="767"/>
      <c r="U31" s="767"/>
      <c r="V31" s="767">
        <v>1283</v>
      </c>
      <c r="W31" s="767"/>
      <c r="X31" s="767"/>
      <c r="Y31" s="767"/>
      <c r="Z31" s="767"/>
      <c r="AA31" s="767">
        <v>147</v>
      </c>
      <c r="AB31" s="767"/>
      <c r="AC31" s="767"/>
      <c r="AD31" s="767"/>
      <c r="AE31" s="768"/>
      <c r="AF31" s="769">
        <v>1325</v>
      </c>
      <c r="AG31" s="770"/>
      <c r="AH31" s="770"/>
      <c r="AI31" s="770"/>
      <c r="AJ31" s="771"/>
      <c r="AK31" s="817">
        <v>50</v>
      </c>
      <c r="AL31" s="813"/>
      <c r="AM31" s="813"/>
      <c r="AN31" s="813"/>
      <c r="AO31" s="813"/>
      <c r="AP31" s="813">
        <v>2176</v>
      </c>
      <c r="AQ31" s="813"/>
      <c r="AR31" s="813"/>
      <c r="AS31" s="813"/>
      <c r="AT31" s="813"/>
      <c r="AU31" s="813" t="s">
        <v>519</v>
      </c>
      <c r="AV31" s="813"/>
      <c r="AW31" s="813"/>
      <c r="AX31" s="813"/>
      <c r="AY31" s="813"/>
      <c r="AZ31" s="814" t="s">
        <v>525</v>
      </c>
      <c r="BA31" s="814"/>
      <c r="BB31" s="814"/>
      <c r="BC31" s="814"/>
      <c r="BD31" s="814"/>
      <c r="BE31" s="815" t="s">
        <v>335</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336</v>
      </c>
      <c r="C32" s="764"/>
      <c r="D32" s="764"/>
      <c r="E32" s="764"/>
      <c r="F32" s="764"/>
      <c r="G32" s="764"/>
      <c r="H32" s="764"/>
      <c r="I32" s="764"/>
      <c r="J32" s="764"/>
      <c r="K32" s="764"/>
      <c r="L32" s="764"/>
      <c r="M32" s="764"/>
      <c r="N32" s="764"/>
      <c r="O32" s="764"/>
      <c r="P32" s="765"/>
      <c r="Q32" s="766">
        <v>1276</v>
      </c>
      <c r="R32" s="767"/>
      <c r="S32" s="767"/>
      <c r="T32" s="767"/>
      <c r="U32" s="767"/>
      <c r="V32" s="767">
        <v>1367</v>
      </c>
      <c r="W32" s="767"/>
      <c r="X32" s="767"/>
      <c r="Y32" s="767"/>
      <c r="Z32" s="767"/>
      <c r="AA32" s="767">
        <v>-91</v>
      </c>
      <c r="AB32" s="767"/>
      <c r="AC32" s="767"/>
      <c r="AD32" s="767"/>
      <c r="AE32" s="768"/>
      <c r="AF32" s="769">
        <v>342</v>
      </c>
      <c r="AG32" s="770"/>
      <c r="AH32" s="770"/>
      <c r="AI32" s="770"/>
      <c r="AJ32" s="771"/>
      <c r="AK32" s="817">
        <v>169</v>
      </c>
      <c r="AL32" s="813"/>
      <c r="AM32" s="813"/>
      <c r="AN32" s="813"/>
      <c r="AO32" s="813"/>
      <c r="AP32" s="813">
        <v>1936</v>
      </c>
      <c r="AQ32" s="813"/>
      <c r="AR32" s="813"/>
      <c r="AS32" s="813"/>
      <c r="AT32" s="813"/>
      <c r="AU32" s="813">
        <v>970</v>
      </c>
      <c r="AV32" s="813"/>
      <c r="AW32" s="813"/>
      <c r="AX32" s="813"/>
      <c r="AY32" s="813"/>
      <c r="AZ32" s="814" t="s">
        <v>519</v>
      </c>
      <c r="BA32" s="814"/>
      <c r="BB32" s="814"/>
      <c r="BC32" s="814"/>
      <c r="BD32" s="814"/>
      <c r="BE32" s="815" t="s">
        <v>337</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338</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318</v>
      </c>
      <c r="B63" s="772" t="s">
        <v>339</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1871</v>
      </c>
      <c r="AG63" s="827"/>
      <c r="AH63" s="827"/>
      <c r="AI63" s="827"/>
      <c r="AJ63" s="828"/>
      <c r="AK63" s="829"/>
      <c r="AL63" s="824"/>
      <c r="AM63" s="824"/>
      <c r="AN63" s="824"/>
      <c r="AO63" s="824"/>
      <c r="AP63" s="827">
        <v>4112</v>
      </c>
      <c r="AQ63" s="827"/>
      <c r="AR63" s="827"/>
      <c r="AS63" s="827"/>
      <c r="AT63" s="827"/>
      <c r="AU63" s="827">
        <v>970</v>
      </c>
      <c r="AV63" s="827"/>
      <c r="AW63" s="827"/>
      <c r="AX63" s="827"/>
      <c r="AY63" s="827"/>
      <c r="AZ63" s="831"/>
      <c r="BA63" s="831"/>
      <c r="BB63" s="831"/>
      <c r="BC63" s="831"/>
      <c r="BD63" s="831"/>
      <c r="BE63" s="832"/>
      <c r="BF63" s="832"/>
      <c r="BG63" s="832"/>
      <c r="BH63" s="832"/>
      <c r="BI63" s="833"/>
      <c r="BJ63" s="834" t="s">
        <v>320</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340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341</v>
      </c>
      <c r="B66" s="711"/>
      <c r="C66" s="711"/>
      <c r="D66" s="711"/>
      <c r="E66" s="711"/>
      <c r="F66" s="711"/>
      <c r="G66" s="711"/>
      <c r="H66" s="711"/>
      <c r="I66" s="711"/>
      <c r="J66" s="711"/>
      <c r="K66" s="711"/>
      <c r="L66" s="711"/>
      <c r="M66" s="711"/>
      <c r="N66" s="711"/>
      <c r="O66" s="711"/>
      <c r="P66" s="712"/>
      <c r="Q66" s="716" t="s">
        <v>323</v>
      </c>
      <c r="R66" s="717"/>
      <c r="S66" s="717"/>
      <c r="T66" s="717"/>
      <c r="U66" s="718"/>
      <c r="V66" s="716" t="s">
        <v>342</v>
      </c>
      <c r="W66" s="717"/>
      <c r="X66" s="717"/>
      <c r="Y66" s="717"/>
      <c r="Z66" s="718"/>
      <c r="AA66" s="716" t="s">
        <v>343</v>
      </c>
      <c r="AB66" s="717"/>
      <c r="AC66" s="717"/>
      <c r="AD66" s="717"/>
      <c r="AE66" s="718"/>
      <c r="AF66" s="837" t="s">
        <v>344</v>
      </c>
      <c r="AG66" s="798"/>
      <c r="AH66" s="798"/>
      <c r="AI66" s="798"/>
      <c r="AJ66" s="838"/>
      <c r="AK66" s="716" t="s">
        <v>345</v>
      </c>
      <c r="AL66" s="711"/>
      <c r="AM66" s="711"/>
      <c r="AN66" s="711"/>
      <c r="AO66" s="712"/>
      <c r="AP66" s="716" t="s">
        <v>328</v>
      </c>
      <c r="AQ66" s="717"/>
      <c r="AR66" s="717"/>
      <c r="AS66" s="717"/>
      <c r="AT66" s="718"/>
      <c r="AU66" s="716" t="s">
        <v>346</v>
      </c>
      <c r="AV66" s="717"/>
      <c r="AW66" s="717"/>
      <c r="AX66" s="717"/>
      <c r="AY66" s="718"/>
      <c r="AZ66" s="716" t="s">
        <v>306</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505</v>
      </c>
      <c r="C68" s="853"/>
      <c r="D68" s="853"/>
      <c r="E68" s="853"/>
      <c r="F68" s="853"/>
      <c r="G68" s="853"/>
      <c r="H68" s="853"/>
      <c r="I68" s="853"/>
      <c r="J68" s="853"/>
      <c r="K68" s="853"/>
      <c r="L68" s="853"/>
      <c r="M68" s="853"/>
      <c r="N68" s="853"/>
      <c r="O68" s="853"/>
      <c r="P68" s="854"/>
      <c r="Q68" s="855">
        <v>3752</v>
      </c>
      <c r="R68" s="849"/>
      <c r="S68" s="849"/>
      <c r="T68" s="849"/>
      <c r="U68" s="849"/>
      <c r="V68" s="849">
        <v>3357</v>
      </c>
      <c r="W68" s="849"/>
      <c r="X68" s="849"/>
      <c r="Y68" s="849"/>
      <c r="Z68" s="849"/>
      <c r="AA68" s="849">
        <v>215</v>
      </c>
      <c r="AB68" s="849"/>
      <c r="AC68" s="849"/>
      <c r="AD68" s="849"/>
      <c r="AE68" s="849"/>
      <c r="AF68" s="849">
        <v>215</v>
      </c>
      <c r="AG68" s="849"/>
      <c r="AH68" s="849"/>
      <c r="AI68" s="849"/>
      <c r="AJ68" s="849"/>
      <c r="AK68" s="849" t="s">
        <v>529</v>
      </c>
      <c r="AL68" s="849"/>
      <c r="AM68" s="849"/>
      <c r="AN68" s="849"/>
      <c r="AO68" s="849"/>
      <c r="AP68" s="849">
        <v>2315</v>
      </c>
      <c r="AQ68" s="849"/>
      <c r="AR68" s="849"/>
      <c r="AS68" s="849"/>
      <c r="AT68" s="849"/>
      <c r="AU68" s="849">
        <v>689</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506</v>
      </c>
      <c r="C69" s="857"/>
      <c r="D69" s="857"/>
      <c r="E69" s="857"/>
      <c r="F69" s="857"/>
      <c r="G69" s="857"/>
      <c r="H69" s="857"/>
      <c r="I69" s="857"/>
      <c r="J69" s="857"/>
      <c r="K69" s="857"/>
      <c r="L69" s="857"/>
      <c r="M69" s="857"/>
      <c r="N69" s="857"/>
      <c r="O69" s="857"/>
      <c r="P69" s="858"/>
      <c r="Q69" s="859">
        <v>21139</v>
      </c>
      <c r="R69" s="813"/>
      <c r="S69" s="813"/>
      <c r="T69" s="813"/>
      <c r="U69" s="813"/>
      <c r="V69" s="813">
        <v>20676</v>
      </c>
      <c r="W69" s="813"/>
      <c r="X69" s="813"/>
      <c r="Y69" s="813"/>
      <c r="Z69" s="813"/>
      <c r="AA69" s="813">
        <v>463</v>
      </c>
      <c r="AB69" s="813"/>
      <c r="AC69" s="813"/>
      <c r="AD69" s="813"/>
      <c r="AE69" s="813"/>
      <c r="AF69" s="813">
        <v>463</v>
      </c>
      <c r="AG69" s="813"/>
      <c r="AH69" s="813"/>
      <c r="AI69" s="813"/>
      <c r="AJ69" s="813"/>
      <c r="AK69" s="813">
        <v>132</v>
      </c>
      <c r="AL69" s="813"/>
      <c r="AM69" s="813"/>
      <c r="AN69" s="813"/>
      <c r="AO69" s="813"/>
      <c r="AP69" s="813" t="s">
        <v>513</v>
      </c>
      <c r="AQ69" s="813"/>
      <c r="AR69" s="813"/>
      <c r="AS69" s="813"/>
      <c r="AT69" s="813"/>
      <c r="AU69" s="813" t="s">
        <v>513</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507</v>
      </c>
      <c r="C70" s="857"/>
      <c r="D70" s="857"/>
      <c r="E70" s="857"/>
      <c r="F70" s="857"/>
      <c r="G70" s="857"/>
      <c r="H70" s="857"/>
      <c r="I70" s="857"/>
      <c r="J70" s="857"/>
      <c r="K70" s="857"/>
      <c r="L70" s="857"/>
      <c r="M70" s="857"/>
      <c r="N70" s="857"/>
      <c r="O70" s="857"/>
      <c r="P70" s="858"/>
      <c r="Q70" s="859">
        <v>194</v>
      </c>
      <c r="R70" s="813"/>
      <c r="S70" s="813"/>
      <c r="T70" s="813"/>
      <c r="U70" s="813"/>
      <c r="V70" s="813">
        <v>153</v>
      </c>
      <c r="W70" s="813"/>
      <c r="X70" s="813"/>
      <c r="Y70" s="813"/>
      <c r="Z70" s="813"/>
      <c r="AA70" s="813">
        <v>40</v>
      </c>
      <c r="AB70" s="813"/>
      <c r="AC70" s="813"/>
      <c r="AD70" s="813"/>
      <c r="AE70" s="813"/>
      <c r="AF70" s="813">
        <v>40</v>
      </c>
      <c r="AG70" s="813"/>
      <c r="AH70" s="813"/>
      <c r="AI70" s="813"/>
      <c r="AJ70" s="813"/>
      <c r="AK70" s="813" t="s">
        <v>516</v>
      </c>
      <c r="AL70" s="813"/>
      <c r="AM70" s="813"/>
      <c r="AN70" s="813"/>
      <c r="AO70" s="813"/>
      <c r="AP70" s="813" t="s">
        <v>514</v>
      </c>
      <c r="AQ70" s="813"/>
      <c r="AR70" s="813"/>
      <c r="AS70" s="813"/>
      <c r="AT70" s="813"/>
      <c r="AU70" s="813" t="s">
        <v>514</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508</v>
      </c>
      <c r="C71" s="857"/>
      <c r="D71" s="857"/>
      <c r="E71" s="857"/>
      <c r="F71" s="857"/>
      <c r="G71" s="857"/>
      <c r="H71" s="857"/>
      <c r="I71" s="857"/>
      <c r="J71" s="857"/>
      <c r="K71" s="857"/>
      <c r="L71" s="857"/>
      <c r="M71" s="857"/>
      <c r="N71" s="857"/>
      <c r="O71" s="857"/>
      <c r="P71" s="858"/>
      <c r="Q71" s="859">
        <v>111</v>
      </c>
      <c r="R71" s="813"/>
      <c r="S71" s="813"/>
      <c r="T71" s="813"/>
      <c r="U71" s="813"/>
      <c r="V71" s="813">
        <v>109</v>
      </c>
      <c r="W71" s="813"/>
      <c r="X71" s="813"/>
      <c r="Y71" s="813"/>
      <c r="Z71" s="813"/>
      <c r="AA71" s="813">
        <v>2</v>
      </c>
      <c r="AB71" s="813"/>
      <c r="AC71" s="813"/>
      <c r="AD71" s="813"/>
      <c r="AE71" s="813"/>
      <c r="AF71" s="813">
        <v>2</v>
      </c>
      <c r="AG71" s="813"/>
      <c r="AH71" s="813"/>
      <c r="AI71" s="813"/>
      <c r="AJ71" s="813"/>
      <c r="AK71" s="813">
        <v>15</v>
      </c>
      <c r="AL71" s="813"/>
      <c r="AM71" s="813"/>
      <c r="AN71" s="813"/>
      <c r="AO71" s="813"/>
      <c r="AP71" s="813" t="s">
        <v>515</v>
      </c>
      <c r="AQ71" s="813"/>
      <c r="AR71" s="813"/>
      <c r="AS71" s="813"/>
      <c r="AT71" s="813"/>
      <c r="AU71" s="813" t="s">
        <v>515</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509</v>
      </c>
      <c r="C72" s="857"/>
      <c r="D72" s="857"/>
      <c r="E72" s="857"/>
      <c r="F72" s="857"/>
      <c r="G72" s="857"/>
      <c r="H72" s="857"/>
      <c r="I72" s="857"/>
      <c r="J72" s="857"/>
      <c r="K72" s="857"/>
      <c r="L72" s="857"/>
      <c r="M72" s="857"/>
      <c r="N72" s="857"/>
      <c r="O72" s="857"/>
      <c r="P72" s="858"/>
      <c r="Q72" s="859">
        <v>110</v>
      </c>
      <c r="R72" s="813"/>
      <c r="S72" s="813"/>
      <c r="T72" s="813"/>
      <c r="U72" s="813"/>
      <c r="V72" s="813">
        <v>77</v>
      </c>
      <c r="W72" s="813"/>
      <c r="X72" s="813"/>
      <c r="Y72" s="813"/>
      <c r="Z72" s="813"/>
      <c r="AA72" s="813">
        <v>34</v>
      </c>
      <c r="AB72" s="813"/>
      <c r="AC72" s="813"/>
      <c r="AD72" s="813"/>
      <c r="AE72" s="813"/>
      <c r="AF72" s="813">
        <v>34</v>
      </c>
      <c r="AG72" s="813"/>
      <c r="AH72" s="813"/>
      <c r="AI72" s="813"/>
      <c r="AJ72" s="813"/>
      <c r="AK72" s="813" t="s">
        <v>513</v>
      </c>
      <c r="AL72" s="813"/>
      <c r="AM72" s="813"/>
      <c r="AN72" s="813"/>
      <c r="AO72" s="813"/>
      <c r="AP72" s="813" t="s">
        <v>513</v>
      </c>
      <c r="AQ72" s="813"/>
      <c r="AR72" s="813"/>
      <c r="AS72" s="813"/>
      <c r="AT72" s="813"/>
      <c r="AU72" s="813" t="s">
        <v>513</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510</v>
      </c>
      <c r="C73" s="857"/>
      <c r="D73" s="857"/>
      <c r="E73" s="857"/>
      <c r="F73" s="857"/>
      <c r="G73" s="857"/>
      <c r="H73" s="857"/>
      <c r="I73" s="857"/>
      <c r="J73" s="857"/>
      <c r="K73" s="857"/>
      <c r="L73" s="857"/>
      <c r="M73" s="857"/>
      <c r="N73" s="857"/>
      <c r="O73" s="857"/>
      <c r="P73" s="858"/>
      <c r="Q73" s="859">
        <v>2584</v>
      </c>
      <c r="R73" s="813"/>
      <c r="S73" s="813"/>
      <c r="T73" s="813"/>
      <c r="U73" s="813"/>
      <c r="V73" s="813">
        <v>2324</v>
      </c>
      <c r="W73" s="813"/>
      <c r="X73" s="813"/>
      <c r="Y73" s="813"/>
      <c r="Z73" s="813"/>
      <c r="AA73" s="813">
        <v>261</v>
      </c>
      <c r="AB73" s="813"/>
      <c r="AC73" s="813"/>
      <c r="AD73" s="813"/>
      <c r="AE73" s="813"/>
      <c r="AF73" s="813">
        <v>261</v>
      </c>
      <c r="AG73" s="813"/>
      <c r="AH73" s="813"/>
      <c r="AI73" s="813"/>
      <c r="AJ73" s="813"/>
      <c r="AK73" s="813">
        <v>168</v>
      </c>
      <c r="AL73" s="813"/>
      <c r="AM73" s="813"/>
      <c r="AN73" s="813"/>
      <c r="AO73" s="813"/>
      <c r="AP73" s="813" t="s">
        <v>516</v>
      </c>
      <c r="AQ73" s="813"/>
      <c r="AR73" s="813"/>
      <c r="AS73" s="813"/>
      <c r="AT73" s="813"/>
      <c r="AU73" s="813" t="s">
        <v>516</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511</v>
      </c>
      <c r="C74" s="857"/>
      <c r="D74" s="857"/>
      <c r="E74" s="857"/>
      <c r="F74" s="857"/>
      <c r="G74" s="857"/>
      <c r="H74" s="857"/>
      <c r="I74" s="857"/>
      <c r="J74" s="857"/>
      <c r="K74" s="857"/>
      <c r="L74" s="857"/>
      <c r="M74" s="857"/>
      <c r="N74" s="857"/>
      <c r="O74" s="857"/>
      <c r="P74" s="858"/>
      <c r="Q74" s="859">
        <v>698021</v>
      </c>
      <c r="R74" s="813"/>
      <c r="S74" s="813"/>
      <c r="T74" s="813"/>
      <c r="U74" s="813"/>
      <c r="V74" s="813">
        <v>682226</v>
      </c>
      <c r="W74" s="813"/>
      <c r="X74" s="813"/>
      <c r="Y74" s="813"/>
      <c r="Z74" s="813"/>
      <c r="AA74" s="813">
        <v>15795</v>
      </c>
      <c r="AB74" s="813"/>
      <c r="AC74" s="813"/>
      <c r="AD74" s="813"/>
      <c r="AE74" s="813"/>
      <c r="AF74" s="813">
        <v>15795</v>
      </c>
      <c r="AG74" s="813"/>
      <c r="AH74" s="813"/>
      <c r="AI74" s="813"/>
      <c r="AJ74" s="813"/>
      <c r="AK74" s="813">
        <v>3838</v>
      </c>
      <c r="AL74" s="813"/>
      <c r="AM74" s="813"/>
      <c r="AN74" s="813"/>
      <c r="AO74" s="813"/>
      <c r="AP74" s="813" t="s">
        <v>516</v>
      </c>
      <c r="AQ74" s="813"/>
      <c r="AR74" s="813"/>
      <c r="AS74" s="813"/>
      <c r="AT74" s="813"/>
      <c r="AU74" s="813" t="s">
        <v>516</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512</v>
      </c>
      <c r="C75" s="857"/>
      <c r="D75" s="857"/>
      <c r="E75" s="857"/>
      <c r="F75" s="857"/>
      <c r="G75" s="857"/>
      <c r="H75" s="857"/>
      <c r="I75" s="857"/>
      <c r="J75" s="857"/>
      <c r="K75" s="857"/>
      <c r="L75" s="857"/>
      <c r="M75" s="857"/>
      <c r="N75" s="857"/>
      <c r="O75" s="857"/>
      <c r="P75" s="858"/>
      <c r="Q75" s="860">
        <v>3762</v>
      </c>
      <c r="R75" s="861"/>
      <c r="S75" s="861"/>
      <c r="T75" s="861"/>
      <c r="U75" s="817"/>
      <c r="V75" s="862">
        <v>3459</v>
      </c>
      <c r="W75" s="861"/>
      <c r="X75" s="861"/>
      <c r="Y75" s="861"/>
      <c r="Z75" s="817"/>
      <c r="AA75" s="862">
        <v>303</v>
      </c>
      <c r="AB75" s="861"/>
      <c r="AC75" s="861"/>
      <c r="AD75" s="861"/>
      <c r="AE75" s="817"/>
      <c r="AF75" s="862">
        <v>5329</v>
      </c>
      <c r="AG75" s="861"/>
      <c r="AH75" s="861"/>
      <c r="AI75" s="861"/>
      <c r="AJ75" s="817"/>
      <c r="AK75" s="862" t="s">
        <v>530</v>
      </c>
      <c r="AL75" s="861"/>
      <c r="AM75" s="861"/>
      <c r="AN75" s="861"/>
      <c r="AO75" s="817"/>
      <c r="AP75" s="813">
        <v>2411</v>
      </c>
      <c r="AQ75" s="813"/>
      <c r="AR75" s="813"/>
      <c r="AS75" s="813"/>
      <c r="AT75" s="813"/>
      <c r="AU75" s="862" t="s">
        <v>528</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318</v>
      </c>
      <c r="B88" s="772" t="s">
        <v>347</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22139</v>
      </c>
      <c r="AG88" s="827"/>
      <c r="AH88" s="827"/>
      <c r="AI88" s="827"/>
      <c r="AJ88" s="827"/>
      <c r="AK88" s="824"/>
      <c r="AL88" s="824"/>
      <c r="AM88" s="824"/>
      <c r="AN88" s="824"/>
      <c r="AO88" s="824"/>
      <c r="AP88" s="827">
        <v>4726</v>
      </c>
      <c r="AQ88" s="827"/>
      <c r="AR88" s="827"/>
      <c r="AS88" s="827"/>
      <c r="AT88" s="827"/>
      <c r="AU88" s="827">
        <v>689</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318</v>
      </c>
      <c r="BR102" s="772" t="s">
        <v>348</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24</v>
      </c>
      <c r="CS102" s="835"/>
      <c r="CT102" s="835"/>
      <c r="CU102" s="835"/>
      <c r="CV102" s="874"/>
      <c r="CW102" s="873">
        <v>147</v>
      </c>
      <c r="CX102" s="835"/>
      <c r="CY102" s="835"/>
      <c r="CZ102" s="835"/>
      <c r="DA102" s="874"/>
      <c r="DB102" s="873" t="s">
        <v>611</v>
      </c>
      <c r="DC102" s="835"/>
      <c r="DD102" s="835"/>
      <c r="DE102" s="835"/>
      <c r="DF102" s="874"/>
      <c r="DG102" s="873" t="s">
        <v>611</v>
      </c>
      <c r="DH102" s="835"/>
      <c r="DI102" s="835"/>
      <c r="DJ102" s="835"/>
      <c r="DK102" s="874"/>
      <c r="DL102" s="873" t="s">
        <v>611</v>
      </c>
      <c r="DM102" s="835"/>
      <c r="DN102" s="835"/>
      <c r="DO102" s="835"/>
      <c r="DP102" s="874"/>
      <c r="DQ102" s="873" t="s">
        <v>611</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349</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350</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351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352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353</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354</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355</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356</v>
      </c>
      <c r="AB109" s="876"/>
      <c r="AC109" s="876"/>
      <c r="AD109" s="876"/>
      <c r="AE109" s="877"/>
      <c r="AF109" s="875" t="s">
        <v>357</v>
      </c>
      <c r="AG109" s="876"/>
      <c r="AH109" s="876"/>
      <c r="AI109" s="876"/>
      <c r="AJ109" s="877"/>
      <c r="AK109" s="875" t="s">
        <v>265</v>
      </c>
      <c r="AL109" s="876"/>
      <c r="AM109" s="876"/>
      <c r="AN109" s="876"/>
      <c r="AO109" s="877"/>
      <c r="AP109" s="875" t="s">
        <v>358</v>
      </c>
      <c r="AQ109" s="876"/>
      <c r="AR109" s="876"/>
      <c r="AS109" s="876"/>
      <c r="AT109" s="878"/>
      <c r="AU109" s="895" t="s">
        <v>355</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356</v>
      </c>
      <c r="BR109" s="876"/>
      <c r="BS109" s="876"/>
      <c r="BT109" s="876"/>
      <c r="BU109" s="877"/>
      <c r="BV109" s="875" t="s">
        <v>357</v>
      </c>
      <c r="BW109" s="876"/>
      <c r="BX109" s="876"/>
      <c r="BY109" s="876"/>
      <c r="BZ109" s="877"/>
      <c r="CA109" s="875" t="s">
        <v>265</v>
      </c>
      <c r="CB109" s="876"/>
      <c r="CC109" s="876"/>
      <c r="CD109" s="876"/>
      <c r="CE109" s="877"/>
      <c r="CF109" s="896" t="s">
        <v>358</v>
      </c>
      <c r="CG109" s="896"/>
      <c r="CH109" s="896"/>
      <c r="CI109" s="896"/>
      <c r="CJ109" s="896"/>
      <c r="CK109" s="875" t="s">
        <v>359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356</v>
      </c>
      <c r="DH109" s="876"/>
      <c r="DI109" s="876"/>
      <c r="DJ109" s="876"/>
      <c r="DK109" s="877"/>
      <c r="DL109" s="875" t="s">
        <v>357</v>
      </c>
      <c r="DM109" s="876"/>
      <c r="DN109" s="876"/>
      <c r="DO109" s="876"/>
      <c r="DP109" s="877"/>
      <c r="DQ109" s="875" t="s">
        <v>265</v>
      </c>
      <c r="DR109" s="876"/>
      <c r="DS109" s="876"/>
      <c r="DT109" s="876"/>
      <c r="DU109" s="877"/>
      <c r="DV109" s="875" t="s">
        <v>358</v>
      </c>
      <c r="DW109" s="876"/>
      <c r="DX109" s="876"/>
      <c r="DY109" s="876"/>
      <c r="DZ109" s="878"/>
    </row>
    <row r="110" spans="1:131" s="216" customFormat="1" ht="26.25" customHeight="1" x14ac:dyDescent="0.2">
      <c r="A110" s="879" t="s">
        <v>360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1910289</v>
      </c>
      <c r="AB110" s="883"/>
      <c r="AC110" s="883"/>
      <c r="AD110" s="883"/>
      <c r="AE110" s="884"/>
      <c r="AF110" s="885">
        <v>1961367</v>
      </c>
      <c r="AG110" s="883"/>
      <c r="AH110" s="883"/>
      <c r="AI110" s="883"/>
      <c r="AJ110" s="884"/>
      <c r="AK110" s="885">
        <v>1965620</v>
      </c>
      <c r="AL110" s="883"/>
      <c r="AM110" s="883"/>
      <c r="AN110" s="883"/>
      <c r="AO110" s="884"/>
      <c r="AP110" s="886">
        <v>22.1</v>
      </c>
      <c r="AQ110" s="887"/>
      <c r="AR110" s="887"/>
      <c r="AS110" s="887"/>
      <c r="AT110" s="888"/>
      <c r="AU110" s="889" t="s">
        <v>72</v>
      </c>
      <c r="AV110" s="890"/>
      <c r="AW110" s="890"/>
      <c r="AX110" s="890"/>
      <c r="AY110" s="890"/>
      <c r="AZ110" s="912" t="s">
        <v>361</v>
      </c>
      <c r="BA110" s="880"/>
      <c r="BB110" s="880"/>
      <c r="BC110" s="880"/>
      <c r="BD110" s="880"/>
      <c r="BE110" s="880"/>
      <c r="BF110" s="880"/>
      <c r="BG110" s="880"/>
      <c r="BH110" s="880"/>
      <c r="BI110" s="880"/>
      <c r="BJ110" s="880"/>
      <c r="BK110" s="880"/>
      <c r="BL110" s="880"/>
      <c r="BM110" s="880"/>
      <c r="BN110" s="880"/>
      <c r="BO110" s="880"/>
      <c r="BP110" s="881"/>
      <c r="BQ110" s="913">
        <v>18960972</v>
      </c>
      <c r="BR110" s="914"/>
      <c r="BS110" s="914"/>
      <c r="BT110" s="914"/>
      <c r="BU110" s="914"/>
      <c r="BV110" s="914">
        <v>18882874</v>
      </c>
      <c r="BW110" s="914"/>
      <c r="BX110" s="914"/>
      <c r="BY110" s="914"/>
      <c r="BZ110" s="914"/>
      <c r="CA110" s="914">
        <v>18652187</v>
      </c>
      <c r="CB110" s="914"/>
      <c r="CC110" s="914"/>
      <c r="CD110" s="914"/>
      <c r="CE110" s="914"/>
      <c r="CF110" s="927">
        <v>209.3</v>
      </c>
      <c r="CG110" s="928"/>
      <c r="CH110" s="928"/>
      <c r="CI110" s="928"/>
      <c r="CJ110" s="928"/>
      <c r="CK110" s="929" t="s">
        <v>362</v>
      </c>
      <c r="CL110" s="930"/>
      <c r="CM110" s="912" t="s">
        <v>363</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364</v>
      </c>
      <c r="DH110" s="914"/>
      <c r="DI110" s="914"/>
      <c r="DJ110" s="914"/>
      <c r="DK110" s="914"/>
      <c r="DL110" s="914" t="s">
        <v>320</v>
      </c>
      <c r="DM110" s="914"/>
      <c r="DN110" s="914"/>
      <c r="DO110" s="914"/>
      <c r="DP110" s="914"/>
      <c r="DQ110" s="914" t="s">
        <v>320</v>
      </c>
      <c r="DR110" s="914"/>
      <c r="DS110" s="914"/>
      <c r="DT110" s="914"/>
      <c r="DU110" s="914"/>
      <c r="DV110" s="915" t="s">
        <v>364</v>
      </c>
      <c r="DW110" s="915"/>
      <c r="DX110" s="915"/>
      <c r="DY110" s="915"/>
      <c r="DZ110" s="916"/>
    </row>
    <row r="111" spans="1:131" s="216" customFormat="1" ht="26.25" customHeight="1" x14ac:dyDescent="0.2">
      <c r="A111" s="917" t="s">
        <v>365</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366</v>
      </c>
      <c r="AB111" s="921"/>
      <c r="AC111" s="921"/>
      <c r="AD111" s="921"/>
      <c r="AE111" s="922"/>
      <c r="AF111" s="923" t="s">
        <v>366</v>
      </c>
      <c r="AG111" s="921"/>
      <c r="AH111" s="921"/>
      <c r="AI111" s="921"/>
      <c r="AJ111" s="922"/>
      <c r="AK111" s="923" t="s">
        <v>174</v>
      </c>
      <c r="AL111" s="921"/>
      <c r="AM111" s="921"/>
      <c r="AN111" s="921"/>
      <c r="AO111" s="922"/>
      <c r="AP111" s="924" t="s">
        <v>364</v>
      </c>
      <c r="AQ111" s="925"/>
      <c r="AR111" s="925"/>
      <c r="AS111" s="925"/>
      <c r="AT111" s="926"/>
      <c r="AU111" s="891"/>
      <c r="AV111" s="892"/>
      <c r="AW111" s="892"/>
      <c r="AX111" s="892"/>
      <c r="AY111" s="892"/>
      <c r="AZ111" s="905" t="s">
        <v>367</v>
      </c>
      <c r="BA111" s="906"/>
      <c r="BB111" s="906"/>
      <c r="BC111" s="906"/>
      <c r="BD111" s="906"/>
      <c r="BE111" s="906"/>
      <c r="BF111" s="906"/>
      <c r="BG111" s="906"/>
      <c r="BH111" s="906"/>
      <c r="BI111" s="906"/>
      <c r="BJ111" s="906"/>
      <c r="BK111" s="906"/>
      <c r="BL111" s="906"/>
      <c r="BM111" s="906"/>
      <c r="BN111" s="906"/>
      <c r="BO111" s="906"/>
      <c r="BP111" s="907"/>
      <c r="BQ111" s="908" t="s">
        <v>320</v>
      </c>
      <c r="BR111" s="909"/>
      <c r="BS111" s="909"/>
      <c r="BT111" s="909"/>
      <c r="BU111" s="909"/>
      <c r="BV111" s="909" t="s">
        <v>320</v>
      </c>
      <c r="BW111" s="909"/>
      <c r="BX111" s="909"/>
      <c r="BY111" s="909"/>
      <c r="BZ111" s="909"/>
      <c r="CA111" s="909" t="s">
        <v>320</v>
      </c>
      <c r="CB111" s="909"/>
      <c r="CC111" s="909"/>
      <c r="CD111" s="909"/>
      <c r="CE111" s="909"/>
      <c r="CF111" s="903" t="s">
        <v>320</v>
      </c>
      <c r="CG111" s="904"/>
      <c r="CH111" s="904"/>
      <c r="CI111" s="904"/>
      <c r="CJ111" s="904"/>
      <c r="CK111" s="931"/>
      <c r="CL111" s="932"/>
      <c r="CM111" s="905" t="s">
        <v>368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366</v>
      </c>
      <c r="DH111" s="909"/>
      <c r="DI111" s="909"/>
      <c r="DJ111" s="909"/>
      <c r="DK111" s="909"/>
      <c r="DL111" s="909" t="s">
        <v>366</v>
      </c>
      <c r="DM111" s="909"/>
      <c r="DN111" s="909"/>
      <c r="DO111" s="909"/>
      <c r="DP111" s="909"/>
      <c r="DQ111" s="909" t="s">
        <v>320</v>
      </c>
      <c r="DR111" s="909"/>
      <c r="DS111" s="909"/>
      <c r="DT111" s="909"/>
      <c r="DU111" s="909"/>
      <c r="DV111" s="910" t="s">
        <v>366</v>
      </c>
      <c r="DW111" s="910"/>
      <c r="DX111" s="910"/>
      <c r="DY111" s="910"/>
      <c r="DZ111" s="911"/>
    </row>
    <row r="112" spans="1:131" s="216" customFormat="1" ht="26.25" customHeight="1" x14ac:dyDescent="0.2">
      <c r="A112" s="935" t="s">
        <v>369</v>
      </c>
      <c r="B112" s="936"/>
      <c r="C112" s="906" t="s">
        <v>370</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366</v>
      </c>
      <c r="AB112" s="942"/>
      <c r="AC112" s="942"/>
      <c r="AD112" s="942"/>
      <c r="AE112" s="943"/>
      <c r="AF112" s="944" t="s">
        <v>174</v>
      </c>
      <c r="AG112" s="942"/>
      <c r="AH112" s="942"/>
      <c r="AI112" s="942"/>
      <c r="AJ112" s="943"/>
      <c r="AK112" s="944" t="s">
        <v>174</v>
      </c>
      <c r="AL112" s="942"/>
      <c r="AM112" s="942"/>
      <c r="AN112" s="942"/>
      <c r="AO112" s="943"/>
      <c r="AP112" s="945" t="s">
        <v>366</v>
      </c>
      <c r="AQ112" s="946"/>
      <c r="AR112" s="946"/>
      <c r="AS112" s="946"/>
      <c r="AT112" s="947"/>
      <c r="AU112" s="891"/>
      <c r="AV112" s="892"/>
      <c r="AW112" s="892"/>
      <c r="AX112" s="892"/>
      <c r="AY112" s="892"/>
      <c r="AZ112" s="905" t="s">
        <v>371</v>
      </c>
      <c r="BA112" s="906"/>
      <c r="BB112" s="906"/>
      <c r="BC112" s="906"/>
      <c r="BD112" s="906"/>
      <c r="BE112" s="906"/>
      <c r="BF112" s="906"/>
      <c r="BG112" s="906"/>
      <c r="BH112" s="906"/>
      <c r="BI112" s="906"/>
      <c r="BJ112" s="906"/>
      <c r="BK112" s="906"/>
      <c r="BL112" s="906"/>
      <c r="BM112" s="906"/>
      <c r="BN112" s="906"/>
      <c r="BO112" s="906"/>
      <c r="BP112" s="907"/>
      <c r="BQ112" s="908">
        <v>32832</v>
      </c>
      <c r="BR112" s="909"/>
      <c r="BS112" s="909"/>
      <c r="BT112" s="909"/>
      <c r="BU112" s="909"/>
      <c r="BV112" s="909">
        <v>605849</v>
      </c>
      <c r="BW112" s="909"/>
      <c r="BX112" s="909"/>
      <c r="BY112" s="909"/>
      <c r="BZ112" s="909"/>
      <c r="CA112" s="909">
        <v>969620</v>
      </c>
      <c r="CB112" s="909"/>
      <c r="CC112" s="909"/>
      <c r="CD112" s="909"/>
      <c r="CE112" s="909"/>
      <c r="CF112" s="903">
        <v>10.9</v>
      </c>
      <c r="CG112" s="904"/>
      <c r="CH112" s="904"/>
      <c r="CI112" s="904"/>
      <c r="CJ112" s="904"/>
      <c r="CK112" s="931"/>
      <c r="CL112" s="932"/>
      <c r="CM112" s="905" t="s">
        <v>372</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366</v>
      </c>
      <c r="DH112" s="909"/>
      <c r="DI112" s="909"/>
      <c r="DJ112" s="909"/>
      <c r="DK112" s="909"/>
      <c r="DL112" s="909" t="s">
        <v>174</v>
      </c>
      <c r="DM112" s="909"/>
      <c r="DN112" s="909"/>
      <c r="DO112" s="909"/>
      <c r="DP112" s="909"/>
      <c r="DQ112" s="909" t="s">
        <v>366</v>
      </c>
      <c r="DR112" s="909"/>
      <c r="DS112" s="909"/>
      <c r="DT112" s="909"/>
      <c r="DU112" s="909"/>
      <c r="DV112" s="910" t="s">
        <v>366</v>
      </c>
      <c r="DW112" s="910"/>
      <c r="DX112" s="910"/>
      <c r="DY112" s="910"/>
      <c r="DZ112" s="911"/>
    </row>
    <row r="113" spans="1:130" s="216" customFormat="1" ht="26.25" customHeight="1" x14ac:dyDescent="0.2">
      <c r="A113" s="937"/>
      <c r="B113" s="938"/>
      <c r="C113" s="906" t="s">
        <v>373</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36088</v>
      </c>
      <c r="AB113" s="921"/>
      <c r="AC113" s="921"/>
      <c r="AD113" s="921"/>
      <c r="AE113" s="922"/>
      <c r="AF113" s="923">
        <v>37664</v>
      </c>
      <c r="AG113" s="921"/>
      <c r="AH113" s="921"/>
      <c r="AI113" s="921"/>
      <c r="AJ113" s="922"/>
      <c r="AK113" s="923">
        <v>48674</v>
      </c>
      <c r="AL113" s="921"/>
      <c r="AM113" s="921"/>
      <c r="AN113" s="921"/>
      <c r="AO113" s="922"/>
      <c r="AP113" s="924">
        <v>0.5</v>
      </c>
      <c r="AQ113" s="925"/>
      <c r="AR113" s="925"/>
      <c r="AS113" s="925"/>
      <c r="AT113" s="926"/>
      <c r="AU113" s="891"/>
      <c r="AV113" s="892"/>
      <c r="AW113" s="892"/>
      <c r="AX113" s="892"/>
      <c r="AY113" s="892"/>
      <c r="AZ113" s="905" t="s">
        <v>374</v>
      </c>
      <c r="BA113" s="906"/>
      <c r="BB113" s="906"/>
      <c r="BC113" s="906"/>
      <c r="BD113" s="906"/>
      <c r="BE113" s="906"/>
      <c r="BF113" s="906"/>
      <c r="BG113" s="906"/>
      <c r="BH113" s="906"/>
      <c r="BI113" s="906"/>
      <c r="BJ113" s="906"/>
      <c r="BK113" s="906"/>
      <c r="BL113" s="906"/>
      <c r="BM113" s="906"/>
      <c r="BN113" s="906"/>
      <c r="BO113" s="906"/>
      <c r="BP113" s="907"/>
      <c r="BQ113" s="908">
        <v>754825</v>
      </c>
      <c r="BR113" s="909"/>
      <c r="BS113" s="909"/>
      <c r="BT113" s="909"/>
      <c r="BU113" s="909"/>
      <c r="BV113" s="909">
        <v>725532</v>
      </c>
      <c r="BW113" s="909"/>
      <c r="BX113" s="909"/>
      <c r="BY113" s="909"/>
      <c r="BZ113" s="909"/>
      <c r="CA113" s="909">
        <v>689450</v>
      </c>
      <c r="CB113" s="909"/>
      <c r="CC113" s="909"/>
      <c r="CD113" s="909"/>
      <c r="CE113" s="909"/>
      <c r="CF113" s="903">
        <v>7.7</v>
      </c>
      <c r="CG113" s="904"/>
      <c r="CH113" s="904"/>
      <c r="CI113" s="904"/>
      <c r="CJ113" s="904"/>
      <c r="CK113" s="931"/>
      <c r="CL113" s="932"/>
      <c r="CM113" s="905" t="s">
        <v>375</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320</v>
      </c>
      <c r="DH113" s="942"/>
      <c r="DI113" s="942"/>
      <c r="DJ113" s="942"/>
      <c r="DK113" s="943"/>
      <c r="DL113" s="944" t="s">
        <v>366</v>
      </c>
      <c r="DM113" s="942"/>
      <c r="DN113" s="942"/>
      <c r="DO113" s="942"/>
      <c r="DP113" s="943"/>
      <c r="DQ113" s="944" t="s">
        <v>366</v>
      </c>
      <c r="DR113" s="942"/>
      <c r="DS113" s="942"/>
      <c r="DT113" s="942"/>
      <c r="DU113" s="943"/>
      <c r="DV113" s="945" t="s">
        <v>366</v>
      </c>
      <c r="DW113" s="946"/>
      <c r="DX113" s="946"/>
      <c r="DY113" s="946"/>
      <c r="DZ113" s="947"/>
    </row>
    <row r="114" spans="1:130" s="216" customFormat="1" ht="26.25" customHeight="1" x14ac:dyDescent="0.2">
      <c r="A114" s="937"/>
      <c r="B114" s="938"/>
      <c r="C114" s="906" t="s">
        <v>376</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77466</v>
      </c>
      <c r="AB114" s="942"/>
      <c r="AC114" s="942"/>
      <c r="AD114" s="942"/>
      <c r="AE114" s="943"/>
      <c r="AF114" s="944">
        <v>93787</v>
      </c>
      <c r="AG114" s="942"/>
      <c r="AH114" s="942"/>
      <c r="AI114" s="942"/>
      <c r="AJ114" s="943"/>
      <c r="AK114" s="944">
        <v>95246</v>
      </c>
      <c r="AL114" s="942"/>
      <c r="AM114" s="942"/>
      <c r="AN114" s="942"/>
      <c r="AO114" s="943"/>
      <c r="AP114" s="945">
        <v>1.1000000000000001</v>
      </c>
      <c r="AQ114" s="946"/>
      <c r="AR114" s="946"/>
      <c r="AS114" s="946"/>
      <c r="AT114" s="947"/>
      <c r="AU114" s="891"/>
      <c r="AV114" s="892"/>
      <c r="AW114" s="892"/>
      <c r="AX114" s="892"/>
      <c r="AY114" s="892"/>
      <c r="AZ114" s="905" t="s">
        <v>377</v>
      </c>
      <c r="BA114" s="906"/>
      <c r="BB114" s="906"/>
      <c r="BC114" s="906"/>
      <c r="BD114" s="906"/>
      <c r="BE114" s="906"/>
      <c r="BF114" s="906"/>
      <c r="BG114" s="906"/>
      <c r="BH114" s="906"/>
      <c r="BI114" s="906"/>
      <c r="BJ114" s="906"/>
      <c r="BK114" s="906"/>
      <c r="BL114" s="906"/>
      <c r="BM114" s="906"/>
      <c r="BN114" s="906"/>
      <c r="BO114" s="906"/>
      <c r="BP114" s="907"/>
      <c r="BQ114" s="908">
        <v>4415279</v>
      </c>
      <c r="BR114" s="909"/>
      <c r="BS114" s="909"/>
      <c r="BT114" s="909"/>
      <c r="BU114" s="909"/>
      <c r="BV114" s="909">
        <v>4303874</v>
      </c>
      <c r="BW114" s="909"/>
      <c r="BX114" s="909"/>
      <c r="BY114" s="909"/>
      <c r="BZ114" s="909"/>
      <c r="CA114" s="909">
        <v>4143785</v>
      </c>
      <c r="CB114" s="909"/>
      <c r="CC114" s="909"/>
      <c r="CD114" s="909"/>
      <c r="CE114" s="909"/>
      <c r="CF114" s="903">
        <v>46.5</v>
      </c>
      <c r="CG114" s="904"/>
      <c r="CH114" s="904"/>
      <c r="CI114" s="904"/>
      <c r="CJ114" s="904"/>
      <c r="CK114" s="931"/>
      <c r="CL114" s="932"/>
      <c r="CM114" s="905" t="s">
        <v>378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366</v>
      </c>
      <c r="DH114" s="942"/>
      <c r="DI114" s="942"/>
      <c r="DJ114" s="942"/>
      <c r="DK114" s="943"/>
      <c r="DL114" s="944" t="s">
        <v>366</v>
      </c>
      <c r="DM114" s="942"/>
      <c r="DN114" s="942"/>
      <c r="DO114" s="942"/>
      <c r="DP114" s="943"/>
      <c r="DQ114" s="944" t="s">
        <v>320</v>
      </c>
      <c r="DR114" s="942"/>
      <c r="DS114" s="942"/>
      <c r="DT114" s="942"/>
      <c r="DU114" s="943"/>
      <c r="DV114" s="945" t="s">
        <v>320</v>
      </c>
      <c r="DW114" s="946"/>
      <c r="DX114" s="946"/>
      <c r="DY114" s="946"/>
      <c r="DZ114" s="947"/>
    </row>
    <row r="115" spans="1:130" s="216" customFormat="1" ht="26.25" customHeight="1" x14ac:dyDescent="0.2">
      <c r="A115" s="937"/>
      <c r="B115" s="938"/>
      <c r="C115" s="906" t="s">
        <v>379</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366</v>
      </c>
      <c r="AB115" s="921"/>
      <c r="AC115" s="921"/>
      <c r="AD115" s="921"/>
      <c r="AE115" s="922"/>
      <c r="AF115" s="923" t="s">
        <v>366</v>
      </c>
      <c r="AG115" s="921"/>
      <c r="AH115" s="921"/>
      <c r="AI115" s="921"/>
      <c r="AJ115" s="922"/>
      <c r="AK115" s="923" t="s">
        <v>366</v>
      </c>
      <c r="AL115" s="921"/>
      <c r="AM115" s="921"/>
      <c r="AN115" s="921"/>
      <c r="AO115" s="922"/>
      <c r="AP115" s="924" t="s">
        <v>320</v>
      </c>
      <c r="AQ115" s="925"/>
      <c r="AR115" s="925"/>
      <c r="AS115" s="925"/>
      <c r="AT115" s="926"/>
      <c r="AU115" s="891"/>
      <c r="AV115" s="892"/>
      <c r="AW115" s="892"/>
      <c r="AX115" s="892"/>
      <c r="AY115" s="892"/>
      <c r="AZ115" s="905" t="s">
        <v>380</v>
      </c>
      <c r="BA115" s="906"/>
      <c r="BB115" s="906"/>
      <c r="BC115" s="906"/>
      <c r="BD115" s="906"/>
      <c r="BE115" s="906"/>
      <c r="BF115" s="906"/>
      <c r="BG115" s="906"/>
      <c r="BH115" s="906"/>
      <c r="BI115" s="906"/>
      <c r="BJ115" s="906"/>
      <c r="BK115" s="906"/>
      <c r="BL115" s="906"/>
      <c r="BM115" s="906"/>
      <c r="BN115" s="906"/>
      <c r="BO115" s="906"/>
      <c r="BP115" s="907"/>
      <c r="BQ115" s="908">
        <v>22819</v>
      </c>
      <c r="BR115" s="909"/>
      <c r="BS115" s="909"/>
      <c r="BT115" s="909"/>
      <c r="BU115" s="909"/>
      <c r="BV115" s="909">
        <v>15267</v>
      </c>
      <c r="BW115" s="909"/>
      <c r="BX115" s="909"/>
      <c r="BY115" s="909"/>
      <c r="BZ115" s="909"/>
      <c r="CA115" s="909">
        <v>7715</v>
      </c>
      <c r="CB115" s="909"/>
      <c r="CC115" s="909"/>
      <c r="CD115" s="909"/>
      <c r="CE115" s="909"/>
      <c r="CF115" s="903">
        <v>0.1</v>
      </c>
      <c r="CG115" s="904"/>
      <c r="CH115" s="904"/>
      <c r="CI115" s="904"/>
      <c r="CJ115" s="904"/>
      <c r="CK115" s="931"/>
      <c r="CL115" s="932"/>
      <c r="CM115" s="905" t="s">
        <v>381</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366</v>
      </c>
      <c r="DH115" s="942"/>
      <c r="DI115" s="942"/>
      <c r="DJ115" s="942"/>
      <c r="DK115" s="943"/>
      <c r="DL115" s="944" t="s">
        <v>366</v>
      </c>
      <c r="DM115" s="942"/>
      <c r="DN115" s="942"/>
      <c r="DO115" s="942"/>
      <c r="DP115" s="943"/>
      <c r="DQ115" s="944" t="s">
        <v>366</v>
      </c>
      <c r="DR115" s="942"/>
      <c r="DS115" s="942"/>
      <c r="DT115" s="942"/>
      <c r="DU115" s="943"/>
      <c r="DV115" s="945" t="s">
        <v>320</v>
      </c>
      <c r="DW115" s="946"/>
      <c r="DX115" s="946"/>
      <c r="DY115" s="946"/>
      <c r="DZ115" s="947"/>
    </row>
    <row r="116" spans="1:130" s="216" customFormat="1" ht="26.25" customHeight="1" x14ac:dyDescent="0.2">
      <c r="A116" s="939"/>
      <c r="B116" s="940"/>
      <c r="C116" s="948" t="s">
        <v>382</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320</v>
      </c>
      <c r="AB116" s="942"/>
      <c r="AC116" s="942"/>
      <c r="AD116" s="942"/>
      <c r="AE116" s="943"/>
      <c r="AF116" s="944" t="s">
        <v>366</v>
      </c>
      <c r="AG116" s="942"/>
      <c r="AH116" s="942"/>
      <c r="AI116" s="942"/>
      <c r="AJ116" s="943"/>
      <c r="AK116" s="944" t="s">
        <v>366</v>
      </c>
      <c r="AL116" s="942"/>
      <c r="AM116" s="942"/>
      <c r="AN116" s="942"/>
      <c r="AO116" s="943"/>
      <c r="AP116" s="945" t="s">
        <v>320</v>
      </c>
      <c r="AQ116" s="946"/>
      <c r="AR116" s="946"/>
      <c r="AS116" s="946"/>
      <c r="AT116" s="947"/>
      <c r="AU116" s="891"/>
      <c r="AV116" s="892"/>
      <c r="AW116" s="892"/>
      <c r="AX116" s="892"/>
      <c r="AY116" s="892"/>
      <c r="AZ116" s="950" t="s">
        <v>383</v>
      </c>
      <c r="BA116" s="951"/>
      <c r="BB116" s="951"/>
      <c r="BC116" s="951"/>
      <c r="BD116" s="951"/>
      <c r="BE116" s="951"/>
      <c r="BF116" s="951"/>
      <c r="BG116" s="951"/>
      <c r="BH116" s="951"/>
      <c r="BI116" s="951"/>
      <c r="BJ116" s="951"/>
      <c r="BK116" s="951"/>
      <c r="BL116" s="951"/>
      <c r="BM116" s="951"/>
      <c r="BN116" s="951"/>
      <c r="BO116" s="951"/>
      <c r="BP116" s="952"/>
      <c r="BQ116" s="908" t="s">
        <v>320</v>
      </c>
      <c r="BR116" s="909"/>
      <c r="BS116" s="909"/>
      <c r="BT116" s="909"/>
      <c r="BU116" s="909"/>
      <c r="BV116" s="909" t="s">
        <v>320</v>
      </c>
      <c r="BW116" s="909"/>
      <c r="BX116" s="909"/>
      <c r="BY116" s="909"/>
      <c r="BZ116" s="909"/>
      <c r="CA116" s="909" t="s">
        <v>366</v>
      </c>
      <c r="CB116" s="909"/>
      <c r="CC116" s="909"/>
      <c r="CD116" s="909"/>
      <c r="CE116" s="909"/>
      <c r="CF116" s="903" t="s">
        <v>366</v>
      </c>
      <c r="CG116" s="904"/>
      <c r="CH116" s="904"/>
      <c r="CI116" s="904"/>
      <c r="CJ116" s="904"/>
      <c r="CK116" s="931"/>
      <c r="CL116" s="932"/>
      <c r="CM116" s="905" t="s">
        <v>384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366</v>
      </c>
      <c r="DH116" s="942"/>
      <c r="DI116" s="942"/>
      <c r="DJ116" s="942"/>
      <c r="DK116" s="943"/>
      <c r="DL116" s="944" t="s">
        <v>320</v>
      </c>
      <c r="DM116" s="942"/>
      <c r="DN116" s="942"/>
      <c r="DO116" s="942"/>
      <c r="DP116" s="943"/>
      <c r="DQ116" s="944" t="s">
        <v>366</v>
      </c>
      <c r="DR116" s="942"/>
      <c r="DS116" s="942"/>
      <c r="DT116" s="942"/>
      <c r="DU116" s="943"/>
      <c r="DV116" s="945" t="s">
        <v>366</v>
      </c>
      <c r="DW116" s="946"/>
      <c r="DX116" s="946"/>
      <c r="DY116" s="946"/>
      <c r="DZ116" s="947"/>
    </row>
    <row r="117" spans="1:130" s="216" customFormat="1" ht="26.25" customHeight="1" x14ac:dyDescent="0.2">
      <c r="A117" s="895" t="s">
        <v>186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385</v>
      </c>
      <c r="Z117" s="877"/>
      <c r="AA117" s="961">
        <v>2023843</v>
      </c>
      <c r="AB117" s="962"/>
      <c r="AC117" s="962"/>
      <c r="AD117" s="962"/>
      <c r="AE117" s="963"/>
      <c r="AF117" s="964">
        <v>2092818</v>
      </c>
      <c r="AG117" s="962"/>
      <c r="AH117" s="962"/>
      <c r="AI117" s="962"/>
      <c r="AJ117" s="963"/>
      <c r="AK117" s="964">
        <v>2109540</v>
      </c>
      <c r="AL117" s="962"/>
      <c r="AM117" s="962"/>
      <c r="AN117" s="962"/>
      <c r="AO117" s="963"/>
      <c r="AP117" s="965"/>
      <c r="AQ117" s="966"/>
      <c r="AR117" s="966"/>
      <c r="AS117" s="966"/>
      <c r="AT117" s="967"/>
      <c r="AU117" s="891"/>
      <c r="AV117" s="892"/>
      <c r="AW117" s="892"/>
      <c r="AX117" s="892"/>
      <c r="AY117" s="892"/>
      <c r="AZ117" s="957" t="s">
        <v>386</v>
      </c>
      <c r="BA117" s="958"/>
      <c r="BB117" s="958"/>
      <c r="BC117" s="958"/>
      <c r="BD117" s="958"/>
      <c r="BE117" s="958"/>
      <c r="BF117" s="958"/>
      <c r="BG117" s="958"/>
      <c r="BH117" s="958"/>
      <c r="BI117" s="958"/>
      <c r="BJ117" s="958"/>
      <c r="BK117" s="958"/>
      <c r="BL117" s="958"/>
      <c r="BM117" s="958"/>
      <c r="BN117" s="958"/>
      <c r="BO117" s="958"/>
      <c r="BP117" s="959"/>
      <c r="BQ117" s="908" t="s">
        <v>320</v>
      </c>
      <c r="BR117" s="909"/>
      <c r="BS117" s="909"/>
      <c r="BT117" s="909"/>
      <c r="BU117" s="909"/>
      <c r="BV117" s="909" t="s">
        <v>174</v>
      </c>
      <c r="BW117" s="909"/>
      <c r="BX117" s="909"/>
      <c r="BY117" s="909"/>
      <c r="BZ117" s="909"/>
      <c r="CA117" s="909" t="s">
        <v>174</v>
      </c>
      <c r="CB117" s="909"/>
      <c r="CC117" s="909"/>
      <c r="CD117" s="909"/>
      <c r="CE117" s="909"/>
      <c r="CF117" s="903" t="s">
        <v>174</v>
      </c>
      <c r="CG117" s="904"/>
      <c r="CH117" s="904"/>
      <c r="CI117" s="904"/>
      <c r="CJ117" s="904"/>
      <c r="CK117" s="931"/>
      <c r="CL117" s="932"/>
      <c r="CM117" s="905" t="s">
        <v>387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174</v>
      </c>
      <c r="DH117" s="942"/>
      <c r="DI117" s="942"/>
      <c r="DJ117" s="942"/>
      <c r="DK117" s="943"/>
      <c r="DL117" s="944" t="s">
        <v>320</v>
      </c>
      <c r="DM117" s="942"/>
      <c r="DN117" s="942"/>
      <c r="DO117" s="942"/>
      <c r="DP117" s="943"/>
      <c r="DQ117" s="944" t="s">
        <v>174</v>
      </c>
      <c r="DR117" s="942"/>
      <c r="DS117" s="942"/>
      <c r="DT117" s="942"/>
      <c r="DU117" s="943"/>
      <c r="DV117" s="945" t="s">
        <v>174</v>
      </c>
      <c r="DW117" s="946"/>
      <c r="DX117" s="946"/>
      <c r="DY117" s="946"/>
      <c r="DZ117" s="947"/>
    </row>
    <row r="118" spans="1:130" s="216" customFormat="1" ht="26.25" customHeight="1" x14ac:dyDescent="0.2">
      <c r="A118" s="895" t="s">
        <v>359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356</v>
      </c>
      <c r="AB118" s="876"/>
      <c r="AC118" s="876"/>
      <c r="AD118" s="876"/>
      <c r="AE118" s="877"/>
      <c r="AF118" s="875" t="s">
        <v>357</v>
      </c>
      <c r="AG118" s="876"/>
      <c r="AH118" s="876"/>
      <c r="AI118" s="876"/>
      <c r="AJ118" s="877"/>
      <c r="AK118" s="875" t="s">
        <v>265</v>
      </c>
      <c r="AL118" s="876"/>
      <c r="AM118" s="876"/>
      <c r="AN118" s="876"/>
      <c r="AO118" s="877"/>
      <c r="AP118" s="953" t="s">
        <v>358</v>
      </c>
      <c r="AQ118" s="954"/>
      <c r="AR118" s="954"/>
      <c r="AS118" s="954"/>
      <c r="AT118" s="955"/>
      <c r="AU118" s="891"/>
      <c r="AV118" s="892"/>
      <c r="AW118" s="892"/>
      <c r="AX118" s="892"/>
      <c r="AY118" s="892"/>
      <c r="AZ118" s="956" t="s">
        <v>388</v>
      </c>
      <c r="BA118" s="948"/>
      <c r="BB118" s="948"/>
      <c r="BC118" s="948"/>
      <c r="BD118" s="948"/>
      <c r="BE118" s="948"/>
      <c r="BF118" s="948"/>
      <c r="BG118" s="948"/>
      <c r="BH118" s="948"/>
      <c r="BI118" s="948"/>
      <c r="BJ118" s="948"/>
      <c r="BK118" s="948"/>
      <c r="BL118" s="948"/>
      <c r="BM118" s="948"/>
      <c r="BN118" s="948"/>
      <c r="BO118" s="948"/>
      <c r="BP118" s="949"/>
      <c r="BQ118" s="982" t="s">
        <v>174</v>
      </c>
      <c r="BR118" s="983"/>
      <c r="BS118" s="983"/>
      <c r="BT118" s="983"/>
      <c r="BU118" s="983"/>
      <c r="BV118" s="983" t="s">
        <v>174</v>
      </c>
      <c r="BW118" s="983"/>
      <c r="BX118" s="983"/>
      <c r="BY118" s="983"/>
      <c r="BZ118" s="983"/>
      <c r="CA118" s="983" t="s">
        <v>174</v>
      </c>
      <c r="CB118" s="983"/>
      <c r="CC118" s="983"/>
      <c r="CD118" s="983"/>
      <c r="CE118" s="983"/>
      <c r="CF118" s="903" t="s">
        <v>174</v>
      </c>
      <c r="CG118" s="904"/>
      <c r="CH118" s="904"/>
      <c r="CI118" s="904"/>
      <c r="CJ118" s="904"/>
      <c r="CK118" s="931"/>
      <c r="CL118" s="932"/>
      <c r="CM118" s="905" t="s">
        <v>389</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174</v>
      </c>
      <c r="DH118" s="942"/>
      <c r="DI118" s="942"/>
      <c r="DJ118" s="942"/>
      <c r="DK118" s="943"/>
      <c r="DL118" s="944" t="s">
        <v>320</v>
      </c>
      <c r="DM118" s="942"/>
      <c r="DN118" s="942"/>
      <c r="DO118" s="942"/>
      <c r="DP118" s="943"/>
      <c r="DQ118" s="944" t="s">
        <v>174</v>
      </c>
      <c r="DR118" s="942"/>
      <c r="DS118" s="942"/>
      <c r="DT118" s="942"/>
      <c r="DU118" s="943"/>
      <c r="DV118" s="945" t="s">
        <v>320</v>
      </c>
      <c r="DW118" s="946"/>
      <c r="DX118" s="946"/>
      <c r="DY118" s="946"/>
      <c r="DZ118" s="947"/>
    </row>
    <row r="119" spans="1:130" s="216" customFormat="1" ht="26.25" customHeight="1" x14ac:dyDescent="0.2">
      <c r="A119" s="1039" t="s">
        <v>362</v>
      </c>
      <c r="B119" s="930"/>
      <c r="C119" s="912" t="s">
        <v>363</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320</v>
      </c>
      <c r="AB119" s="883"/>
      <c r="AC119" s="883"/>
      <c r="AD119" s="883"/>
      <c r="AE119" s="884"/>
      <c r="AF119" s="885" t="s">
        <v>320</v>
      </c>
      <c r="AG119" s="883"/>
      <c r="AH119" s="883"/>
      <c r="AI119" s="883"/>
      <c r="AJ119" s="884"/>
      <c r="AK119" s="885" t="s">
        <v>174</v>
      </c>
      <c r="AL119" s="883"/>
      <c r="AM119" s="883"/>
      <c r="AN119" s="883"/>
      <c r="AO119" s="884"/>
      <c r="AP119" s="886" t="s">
        <v>320</v>
      </c>
      <c r="AQ119" s="887"/>
      <c r="AR119" s="887"/>
      <c r="AS119" s="887"/>
      <c r="AT119" s="888"/>
      <c r="AU119" s="893"/>
      <c r="AV119" s="894"/>
      <c r="AW119" s="894"/>
      <c r="AX119" s="894"/>
      <c r="AY119" s="894"/>
      <c r="AZ119" s="237" t="s">
        <v>186</v>
      </c>
      <c r="BA119" s="237"/>
      <c r="BB119" s="237"/>
      <c r="BC119" s="237"/>
      <c r="BD119" s="237"/>
      <c r="BE119" s="237"/>
      <c r="BF119" s="237"/>
      <c r="BG119" s="237"/>
      <c r="BH119" s="237"/>
      <c r="BI119" s="237"/>
      <c r="BJ119" s="237"/>
      <c r="BK119" s="237"/>
      <c r="BL119" s="237"/>
      <c r="BM119" s="237"/>
      <c r="BN119" s="237"/>
      <c r="BO119" s="960" t="s">
        <v>390</v>
      </c>
      <c r="BP119" s="988"/>
      <c r="BQ119" s="982">
        <v>24186727</v>
      </c>
      <c r="BR119" s="983"/>
      <c r="BS119" s="983"/>
      <c r="BT119" s="983"/>
      <c r="BU119" s="983"/>
      <c r="BV119" s="983">
        <v>24533396</v>
      </c>
      <c r="BW119" s="983"/>
      <c r="BX119" s="983"/>
      <c r="BY119" s="983"/>
      <c r="BZ119" s="983"/>
      <c r="CA119" s="983">
        <v>24462757</v>
      </c>
      <c r="CB119" s="983"/>
      <c r="CC119" s="983"/>
      <c r="CD119" s="983"/>
      <c r="CE119" s="983"/>
      <c r="CF119" s="984"/>
      <c r="CG119" s="985"/>
      <c r="CH119" s="985"/>
      <c r="CI119" s="985"/>
      <c r="CJ119" s="986"/>
      <c r="CK119" s="933"/>
      <c r="CL119" s="934"/>
      <c r="CM119" s="956" t="s">
        <v>391</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174</v>
      </c>
      <c r="DH119" s="969"/>
      <c r="DI119" s="969"/>
      <c r="DJ119" s="969"/>
      <c r="DK119" s="970"/>
      <c r="DL119" s="968" t="s">
        <v>174</v>
      </c>
      <c r="DM119" s="969"/>
      <c r="DN119" s="969"/>
      <c r="DO119" s="969"/>
      <c r="DP119" s="970"/>
      <c r="DQ119" s="968" t="s">
        <v>320</v>
      </c>
      <c r="DR119" s="969"/>
      <c r="DS119" s="969"/>
      <c r="DT119" s="969"/>
      <c r="DU119" s="970"/>
      <c r="DV119" s="971" t="s">
        <v>174</v>
      </c>
      <c r="DW119" s="972"/>
      <c r="DX119" s="972"/>
      <c r="DY119" s="972"/>
      <c r="DZ119" s="973"/>
    </row>
    <row r="120" spans="1:130" s="216" customFormat="1" ht="26.25" customHeight="1" x14ac:dyDescent="0.2">
      <c r="A120" s="1040"/>
      <c r="B120" s="932"/>
      <c r="C120" s="905" t="s">
        <v>368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174</v>
      </c>
      <c r="AB120" s="942"/>
      <c r="AC120" s="942"/>
      <c r="AD120" s="942"/>
      <c r="AE120" s="943"/>
      <c r="AF120" s="944" t="s">
        <v>320</v>
      </c>
      <c r="AG120" s="942"/>
      <c r="AH120" s="942"/>
      <c r="AI120" s="942"/>
      <c r="AJ120" s="943"/>
      <c r="AK120" s="944" t="s">
        <v>174</v>
      </c>
      <c r="AL120" s="942"/>
      <c r="AM120" s="942"/>
      <c r="AN120" s="942"/>
      <c r="AO120" s="943"/>
      <c r="AP120" s="945" t="s">
        <v>174</v>
      </c>
      <c r="AQ120" s="946"/>
      <c r="AR120" s="946"/>
      <c r="AS120" s="946"/>
      <c r="AT120" s="947"/>
      <c r="AU120" s="974" t="s">
        <v>392</v>
      </c>
      <c r="AV120" s="975"/>
      <c r="AW120" s="975"/>
      <c r="AX120" s="975"/>
      <c r="AY120" s="976"/>
      <c r="AZ120" s="912" t="s">
        <v>393</v>
      </c>
      <c r="BA120" s="880"/>
      <c r="BB120" s="880"/>
      <c r="BC120" s="880"/>
      <c r="BD120" s="880"/>
      <c r="BE120" s="880"/>
      <c r="BF120" s="880"/>
      <c r="BG120" s="880"/>
      <c r="BH120" s="880"/>
      <c r="BI120" s="880"/>
      <c r="BJ120" s="880"/>
      <c r="BK120" s="880"/>
      <c r="BL120" s="880"/>
      <c r="BM120" s="880"/>
      <c r="BN120" s="880"/>
      <c r="BO120" s="880"/>
      <c r="BP120" s="881"/>
      <c r="BQ120" s="913">
        <v>2448718</v>
      </c>
      <c r="BR120" s="914"/>
      <c r="BS120" s="914"/>
      <c r="BT120" s="914"/>
      <c r="BU120" s="914"/>
      <c r="BV120" s="914">
        <v>2473014</v>
      </c>
      <c r="BW120" s="914"/>
      <c r="BX120" s="914"/>
      <c r="BY120" s="914"/>
      <c r="BZ120" s="914"/>
      <c r="CA120" s="914">
        <v>2994397</v>
      </c>
      <c r="CB120" s="914"/>
      <c r="CC120" s="914"/>
      <c r="CD120" s="914"/>
      <c r="CE120" s="914"/>
      <c r="CF120" s="927">
        <v>33.6</v>
      </c>
      <c r="CG120" s="928"/>
      <c r="CH120" s="928"/>
      <c r="CI120" s="928"/>
      <c r="CJ120" s="928"/>
      <c r="CK120" s="989" t="s">
        <v>394</v>
      </c>
      <c r="CL120" s="990"/>
      <c r="CM120" s="990"/>
      <c r="CN120" s="990"/>
      <c r="CO120" s="991"/>
      <c r="CP120" s="997" t="s">
        <v>336</v>
      </c>
      <c r="CQ120" s="998"/>
      <c r="CR120" s="998"/>
      <c r="CS120" s="998"/>
      <c r="CT120" s="998"/>
      <c r="CU120" s="998"/>
      <c r="CV120" s="998"/>
      <c r="CW120" s="998"/>
      <c r="CX120" s="998"/>
      <c r="CY120" s="998"/>
      <c r="CZ120" s="998"/>
      <c r="DA120" s="998"/>
      <c r="DB120" s="998"/>
      <c r="DC120" s="998"/>
      <c r="DD120" s="998"/>
      <c r="DE120" s="998"/>
      <c r="DF120" s="999"/>
      <c r="DG120" s="913" t="s">
        <v>320</v>
      </c>
      <c r="DH120" s="914"/>
      <c r="DI120" s="914"/>
      <c r="DJ120" s="914"/>
      <c r="DK120" s="914"/>
      <c r="DL120" s="914">
        <v>591198</v>
      </c>
      <c r="DM120" s="914"/>
      <c r="DN120" s="914"/>
      <c r="DO120" s="914"/>
      <c r="DP120" s="914"/>
      <c r="DQ120" s="914">
        <v>969620</v>
      </c>
      <c r="DR120" s="914"/>
      <c r="DS120" s="914"/>
      <c r="DT120" s="914"/>
      <c r="DU120" s="914"/>
      <c r="DV120" s="915">
        <v>10.9</v>
      </c>
      <c r="DW120" s="915"/>
      <c r="DX120" s="915"/>
      <c r="DY120" s="915"/>
      <c r="DZ120" s="916"/>
    </row>
    <row r="121" spans="1:130" s="216" customFormat="1" ht="26.25" customHeight="1" x14ac:dyDescent="0.2">
      <c r="A121" s="1040"/>
      <c r="B121" s="932"/>
      <c r="C121" s="957" t="s">
        <v>395</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174</v>
      </c>
      <c r="AB121" s="942"/>
      <c r="AC121" s="942"/>
      <c r="AD121" s="942"/>
      <c r="AE121" s="943"/>
      <c r="AF121" s="944" t="s">
        <v>320</v>
      </c>
      <c r="AG121" s="942"/>
      <c r="AH121" s="942"/>
      <c r="AI121" s="942"/>
      <c r="AJ121" s="943"/>
      <c r="AK121" s="944" t="s">
        <v>174</v>
      </c>
      <c r="AL121" s="942"/>
      <c r="AM121" s="942"/>
      <c r="AN121" s="942"/>
      <c r="AO121" s="943"/>
      <c r="AP121" s="945" t="s">
        <v>174</v>
      </c>
      <c r="AQ121" s="946"/>
      <c r="AR121" s="946"/>
      <c r="AS121" s="946"/>
      <c r="AT121" s="947"/>
      <c r="AU121" s="977"/>
      <c r="AV121" s="978"/>
      <c r="AW121" s="978"/>
      <c r="AX121" s="978"/>
      <c r="AY121" s="979"/>
      <c r="AZ121" s="905" t="s">
        <v>396</v>
      </c>
      <c r="BA121" s="906"/>
      <c r="BB121" s="906"/>
      <c r="BC121" s="906"/>
      <c r="BD121" s="906"/>
      <c r="BE121" s="906"/>
      <c r="BF121" s="906"/>
      <c r="BG121" s="906"/>
      <c r="BH121" s="906"/>
      <c r="BI121" s="906"/>
      <c r="BJ121" s="906"/>
      <c r="BK121" s="906"/>
      <c r="BL121" s="906"/>
      <c r="BM121" s="906"/>
      <c r="BN121" s="906"/>
      <c r="BO121" s="906"/>
      <c r="BP121" s="907"/>
      <c r="BQ121" s="908">
        <v>43989</v>
      </c>
      <c r="BR121" s="909"/>
      <c r="BS121" s="909"/>
      <c r="BT121" s="909"/>
      <c r="BU121" s="909"/>
      <c r="BV121" s="909">
        <v>33230</v>
      </c>
      <c r="BW121" s="909"/>
      <c r="BX121" s="909"/>
      <c r="BY121" s="909"/>
      <c r="BZ121" s="909"/>
      <c r="CA121" s="909">
        <v>22753</v>
      </c>
      <c r="CB121" s="909"/>
      <c r="CC121" s="909"/>
      <c r="CD121" s="909"/>
      <c r="CE121" s="909"/>
      <c r="CF121" s="903">
        <v>0.3</v>
      </c>
      <c r="CG121" s="904"/>
      <c r="CH121" s="904"/>
      <c r="CI121" s="904"/>
      <c r="CJ121" s="904"/>
      <c r="CK121" s="992"/>
      <c r="CL121" s="993"/>
      <c r="CM121" s="993"/>
      <c r="CN121" s="993"/>
      <c r="CO121" s="994"/>
      <c r="CP121" s="1002" t="s">
        <v>397</v>
      </c>
      <c r="CQ121" s="1003"/>
      <c r="CR121" s="1003"/>
      <c r="CS121" s="1003"/>
      <c r="CT121" s="1003"/>
      <c r="CU121" s="1003"/>
      <c r="CV121" s="1003"/>
      <c r="CW121" s="1003"/>
      <c r="CX121" s="1003"/>
      <c r="CY121" s="1003"/>
      <c r="CZ121" s="1003"/>
      <c r="DA121" s="1003"/>
      <c r="DB121" s="1003"/>
      <c r="DC121" s="1003"/>
      <c r="DD121" s="1003"/>
      <c r="DE121" s="1003"/>
      <c r="DF121" s="1004"/>
      <c r="DG121" s="908">
        <v>32832</v>
      </c>
      <c r="DH121" s="909"/>
      <c r="DI121" s="909"/>
      <c r="DJ121" s="909"/>
      <c r="DK121" s="909"/>
      <c r="DL121" s="909">
        <v>14651</v>
      </c>
      <c r="DM121" s="909"/>
      <c r="DN121" s="909"/>
      <c r="DO121" s="909"/>
      <c r="DP121" s="909"/>
      <c r="DQ121" s="909" t="s">
        <v>320</v>
      </c>
      <c r="DR121" s="909"/>
      <c r="DS121" s="909"/>
      <c r="DT121" s="909"/>
      <c r="DU121" s="909"/>
      <c r="DV121" s="910" t="s">
        <v>320</v>
      </c>
      <c r="DW121" s="910"/>
      <c r="DX121" s="910"/>
      <c r="DY121" s="910"/>
      <c r="DZ121" s="911"/>
    </row>
    <row r="122" spans="1:130" s="216" customFormat="1" ht="26.25" customHeight="1" x14ac:dyDescent="0.2">
      <c r="A122" s="1040"/>
      <c r="B122" s="932"/>
      <c r="C122" s="905" t="s">
        <v>378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174</v>
      </c>
      <c r="AB122" s="942"/>
      <c r="AC122" s="942"/>
      <c r="AD122" s="942"/>
      <c r="AE122" s="943"/>
      <c r="AF122" s="944" t="s">
        <v>320</v>
      </c>
      <c r="AG122" s="942"/>
      <c r="AH122" s="942"/>
      <c r="AI122" s="942"/>
      <c r="AJ122" s="943"/>
      <c r="AK122" s="944" t="s">
        <v>174</v>
      </c>
      <c r="AL122" s="942"/>
      <c r="AM122" s="942"/>
      <c r="AN122" s="942"/>
      <c r="AO122" s="943"/>
      <c r="AP122" s="945" t="s">
        <v>174</v>
      </c>
      <c r="AQ122" s="946"/>
      <c r="AR122" s="946"/>
      <c r="AS122" s="946"/>
      <c r="AT122" s="947"/>
      <c r="AU122" s="977"/>
      <c r="AV122" s="978"/>
      <c r="AW122" s="978"/>
      <c r="AX122" s="978"/>
      <c r="AY122" s="979"/>
      <c r="AZ122" s="956" t="s">
        <v>398</v>
      </c>
      <c r="BA122" s="948"/>
      <c r="BB122" s="948"/>
      <c r="BC122" s="948"/>
      <c r="BD122" s="948"/>
      <c r="BE122" s="948"/>
      <c r="BF122" s="948"/>
      <c r="BG122" s="948"/>
      <c r="BH122" s="948"/>
      <c r="BI122" s="948"/>
      <c r="BJ122" s="948"/>
      <c r="BK122" s="948"/>
      <c r="BL122" s="948"/>
      <c r="BM122" s="948"/>
      <c r="BN122" s="948"/>
      <c r="BO122" s="948"/>
      <c r="BP122" s="949"/>
      <c r="BQ122" s="982">
        <v>13141046</v>
      </c>
      <c r="BR122" s="983"/>
      <c r="BS122" s="983"/>
      <c r="BT122" s="983"/>
      <c r="BU122" s="983"/>
      <c r="BV122" s="983">
        <v>13654653</v>
      </c>
      <c r="BW122" s="983"/>
      <c r="BX122" s="983"/>
      <c r="BY122" s="983"/>
      <c r="BZ122" s="983"/>
      <c r="CA122" s="983">
        <v>13726395</v>
      </c>
      <c r="CB122" s="983"/>
      <c r="CC122" s="983"/>
      <c r="CD122" s="983"/>
      <c r="CE122" s="983"/>
      <c r="CF122" s="1000">
        <v>154</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16" customFormat="1" ht="26.25" customHeight="1" x14ac:dyDescent="0.2">
      <c r="A123" s="1040"/>
      <c r="B123" s="932"/>
      <c r="C123" s="905" t="s">
        <v>384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320</v>
      </c>
      <c r="AB123" s="942"/>
      <c r="AC123" s="942"/>
      <c r="AD123" s="942"/>
      <c r="AE123" s="943"/>
      <c r="AF123" s="944" t="s">
        <v>320</v>
      </c>
      <c r="AG123" s="942"/>
      <c r="AH123" s="942"/>
      <c r="AI123" s="942"/>
      <c r="AJ123" s="943"/>
      <c r="AK123" s="944" t="s">
        <v>174</v>
      </c>
      <c r="AL123" s="942"/>
      <c r="AM123" s="942"/>
      <c r="AN123" s="942"/>
      <c r="AO123" s="943"/>
      <c r="AP123" s="945" t="s">
        <v>174</v>
      </c>
      <c r="AQ123" s="946"/>
      <c r="AR123" s="946"/>
      <c r="AS123" s="946"/>
      <c r="AT123" s="947"/>
      <c r="AU123" s="980"/>
      <c r="AV123" s="981"/>
      <c r="AW123" s="981"/>
      <c r="AX123" s="981"/>
      <c r="AY123" s="981"/>
      <c r="AZ123" s="237" t="s">
        <v>186</v>
      </c>
      <c r="BA123" s="237"/>
      <c r="BB123" s="237"/>
      <c r="BC123" s="237"/>
      <c r="BD123" s="237"/>
      <c r="BE123" s="237"/>
      <c r="BF123" s="237"/>
      <c r="BG123" s="237"/>
      <c r="BH123" s="237"/>
      <c r="BI123" s="237"/>
      <c r="BJ123" s="237"/>
      <c r="BK123" s="237"/>
      <c r="BL123" s="237"/>
      <c r="BM123" s="237"/>
      <c r="BN123" s="237"/>
      <c r="BO123" s="960" t="s">
        <v>399</v>
      </c>
      <c r="BP123" s="988"/>
      <c r="BQ123" s="1046">
        <v>15633753</v>
      </c>
      <c r="BR123" s="1047"/>
      <c r="BS123" s="1047"/>
      <c r="BT123" s="1047"/>
      <c r="BU123" s="1047"/>
      <c r="BV123" s="1047">
        <v>16160897</v>
      </c>
      <c r="BW123" s="1047"/>
      <c r="BX123" s="1047"/>
      <c r="BY123" s="1047"/>
      <c r="BZ123" s="1047"/>
      <c r="CA123" s="1047">
        <v>16743545</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5">
      <c r="A124" s="1040"/>
      <c r="B124" s="932"/>
      <c r="C124" s="905" t="s">
        <v>387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174</v>
      </c>
      <c r="AB124" s="942"/>
      <c r="AC124" s="942"/>
      <c r="AD124" s="942"/>
      <c r="AE124" s="943"/>
      <c r="AF124" s="944" t="s">
        <v>174</v>
      </c>
      <c r="AG124" s="942"/>
      <c r="AH124" s="942"/>
      <c r="AI124" s="942"/>
      <c r="AJ124" s="943"/>
      <c r="AK124" s="944" t="s">
        <v>174</v>
      </c>
      <c r="AL124" s="942"/>
      <c r="AM124" s="942"/>
      <c r="AN124" s="942"/>
      <c r="AO124" s="943"/>
      <c r="AP124" s="945" t="s">
        <v>320</v>
      </c>
      <c r="AQ124" s="946"/>
      <c r="AR124" s="946"/>
      <c r="AS124" s="946"/>
      <c r="AT124" s="947"/>
      <c r="AU124" s="1042" t="s">
        <v>400</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105.1</v>
      </c>
      <c r="BR124" s="1010"/>
      <c r="BS124" s="1010"/>
      <c r="BT124" s="1010"/>
      <c r="BU124" s="1010"/>
      <c r="BV124" s="1010">
        <v>98.5</v>
      </c>
      <c r="BW124" s="1010"/>
      <c r="BX124" s="1010"/>
      <c r="BY124" s="1010"/>
      <c r="BZ124" s="1010"/>
      <c r="CA124" s="1010">
        <v>86.6</v>
      </c>
      <c r="CB124" s="1010"/>
      <c r="CC124" s="1010"/>
      <c r="CD124" s="1010"/>
      <c r="CE124" s="1010"/>
      <c r="CF124" s="1011"/>
      <c r="CG124" s="1012"/>
      <c r="CH124" s="1012"/>
      <c r="CI124" s="1012"/>
      <c r="CJ124" s="1013"/>
      <c r="CK124" s="995"/>
      <c r="CL124" s="995"/>
      <c r="CM124" s="995"/>
      <c r="CN124" s="995"/>
      <c r="CO124" s="996"/>
      <c r="CP124" s="1002" t="s">
        <v>401</v>
      </c>
      <c r="CQ124" s="1003"/>
      <c r="CR124" s="1003"/>
      <c r="CS124" s="1003"/>
      <c r="CT124" s="1003"/>
      <c r="CU124" s="1003"/>
      <c r="CV124" s="1003"/>
      <c r="CW124" s="1003"/>
      <c r="CX124" s="1003"/>
      <c r="CY124" s="1003"/>
      <c r="CZ124" s="1003"/>
      <c r="DA124" s="1003"/>
      <c r="DB124" s="1003"/>
      <c r="DC124" s="1003"/>
      <c r="DD124" s="1003"/>
      <c r="DE124" s="1003"/>
      <c r="DF124" s="1004"/>
      <c r="DG124" s="987" t="s">
        <v>320</v>
      </c>
      <c r="DH124" s="969"/>
      <c r="DI124" s="969"/>
      <c r="DJ124" s="969"/>
      <c r="DK124" s="970"/>
      <c r="DL124" s="968" t="s">
        <v>320</v>
      </c>
      <c r="DM124" s="969"/>
      <c r="DN124" s="969"/>
      <c r="DO124" s="969"/>
      <c r="DP124" s="970"/>
      <c r="DQ124" s="968" t="s">
        <v>174</v>
      </c>
      <c r="DR124" s="969"/>
      <c r="DS124" s="969"/>
      <c r="DT124" s="969"/>
      <c r="DU124" s="970"/>
      <c r="DV124" s="971" t="s">
        <v>174</v>
      </c>
      <c r="DW124" s="972"/>
      <c r="DX124" s="972"/>
      <c r="DY124" s="972"/>
      <c r="DZ124" s="973"/>
    </row>
    <row r="125" spans="1:130" s="216" customFormat="1" ht="26.25" customHeight="1" x14ac:dyDescent="0.2">
      <c r="A125" s="1040"/>
      <c r="B125" s="932"/>
      <c r="C125" s="905" t="s">
        <v>389</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174</v>
      </c>
      <c r="AB125" s="942"/>
      <c r="AC125" s="942"/>
      <c r="AD125" s="942"/>
      <c r="AE125" s="943"/>
      <c r="AF125" s="944" t="s">
        <v>174</v>
      </c>
      <c r="AG125" s="942"/>
      <c r="AH125" s="942"/>
      <c r="AI125" s="942"/>
      <c r="AJ125" s="943"/>
      <c r="AK125" s="944" t="s">
        <v>174</v>
      </c>
      <c r="AL125" s="942"/>
      <c r="AM125" s="942"/>
      <c r="AN125" s="942"/>
      <c r="AO125" s="943"/>
      <c r="AP125" s="945" t="s">
        <v>320</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402</v>
      </c>
      <c r="CL125" s="990"/>
      <c r="CM125" s="990"/>
      <c r="CN125" s="990"/>
      <c r="CO125" s="991"/>
      <c r="CP125" s="912" t="s">
        <v>403</v>
      </c>
      <c r="CQ125" s="880"/>
      <c r="CR125" s="880"/>
      <c r="CS125" s="880"/>
      <c r="CT125" s="880"/>
      <c r="CU125" s="880"/>
      <c r="CV125" s="880"/>
      <c r="CW125" s="880"/>
      <c r="CX125" s="880"/>
      <c r="CY125" s="880"/>
      <c r="CZ125" s="880"/>
      <c r="DA125" s="880"/>
      <c r="DB125" s="880"/>
      <c r="DC125" s="880"/>
      <c r="DD125" s="880"/>
      <c r="DE125" s="880"/>
      <c r="DF125" s="881"/>
      <c r="DG125" s="913" t="s">
        <v>320</v>
      </c>
      <c r="DH125" s="914"/>
      <c r="DI125" s="914"/>
      <c r="DJ125" s="914"/>
      <c r="DK125" s="914"/>
      <c r="DL125" s="914" t="s">
        <v>174</v>
      </c>
      <c r="DM125" s="914"/>
      <c r="DN125" s="914"/>
      <c r="DO125" s="914"/>
      <c r="DP125" s="914"/>
      <c r="DQ125" s="914" t="s">
        <v>320</v>
      </c>
      <c r="DR125" s="914"/>
      <c r="DS125" s="914"/>
      <c r="DT125" s="914"/>
      <c r="DU125" s="914"/>
      <c r="DV125" s="915" t="s">
        <v>174</v>
      </c>
      <c r="DW125" s="915"/>
      <c r="DX125" s="915"/>
      <c r="DY125" s="915"/>
      <c r="DZ125" s="916"/>
    </row>
    <row r="126" spans="1:130" s="216" customFormat="1" ht="26.25" customHeight="1" thickBot="1" x14ac:dyDescent="0.25">
      <c r="A126" s="1040"/>
      <c r="B126" s="932"/>
      <c r="C126" s="905" t="s">
        <v>391</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174</v>
      </c>
      <c r="AB126" s="942"/>
      <c r="AC126" s="942"/>
      <c r="AD126" s="942"/>
      <c r="AE126" s="943"/>
      <c r="AF126" s="944" t="s">
        <v>174</v>
      </c>
      <c r="AG126" s="942"/>
      <c r="AH126" s="942"/>
      <c r="AI126" s="942"/>
      <c r="AJ126" s="943"/>
      <c r="AK126" s="944" t="s">
        <v>174</v>
      </c>
      <c r="AL126" s="942"/>
      <c r="AM126" s="942"/>
      <c r="AN126" s="942"/>
      <c r="AO126" s="943"/>
      <c r="AP126" s="945" t="s">
        <v>320</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404</v>
      </c>
      <c r="CQ126" s="906"/>
      <c r="CR126" s="906"/>
      <c r="CS126" s="906"/>
      <c r="CT126" s="906"/>
      <c r="CU126" s="906"/>
      <c r="CV126" s="906"/>
      <c r="CW126" s="906"/>
      <c r="CX126" s="906"/>
      <c r="CY126" s="906"/>
      <c r="CZ126" s="906"/>
      <c r="DA126" s="906"/>
      <c r="DB126" s="906"/>
      <c r="DC126" s="906"/>
      <c r="DD126" s="906"/>
      <c r="DE126" s="906"/>
      <c r="DF126" s="907"/>
      <c r="DG126" s="908" t="s">
        <v>174</v>
      </c>
      <c r="DH126" s="909"/>
      <c r="DI126" s="909"/>
      <c r="DJ126" s="909"/>
      <c r="DK126" s="909"/>
      <c r="DL126" s="909" t="s">
        <v>174</v>
      </c>
      <c r="DM126" s="909"/>
      <c r="DN126" s="909"/>
      <c r="DO126" s="909"/>
      <c r="DP126" s="909"/>
      <c r="DQ126" s="909" t="s">
        <v>174</v>
      </c>
      <c r="DR126" s="909"/>
      <c r="DS126" s="909"/>
      <c r="DT126" s="909"/>
      <c r="DU126" s="909"/>
      <c r="DV126" s="910" t="s">
        <v>174</v>
      </c>
      <c r="DW126" s="910"/>
      <c r="DX126" s="910"/>
      <c r="DY126" s="910"/>
      <c r="DZ126" s="911"/>
    </row>
    <row r="127" spans="1:130" s="216" customFormat="1" ht="26.25" customHeight="1" x14ac:dyDescent="0.2">
      <c r="A127" s="1041"/>
      <c r="B127" s="934"/>
      <c r="C127" s="956" t="s">
        <v>405</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174</v>
      </c>
      <c r="AB127" s="942"/>
      <c r="AC127" s="942"/>
      <c r="AD127" s="942"/>
      <c r="AE127" s="943"/>
      <c r="AF127" s="944" t="s">
        <v>174</v>
      </c>
      <c r="AG127" s="942"/>
      <c r="AH127" s="942"/>
      <c r="AI127" s="942"/>
      <c r="AJ127" s="943"/>
      <c r="AK127" s="944" t="s">
        <v>174</v>
      </c>
      <c r="AL127" s="942"/>
      <c r="AM127" s="942"/>
      <c r="AN127" s="942"/>
      <c r="AO127" s="943"/>
      <c r="AP127" s="945" t="s">
        <v>320</v>
      </c>
      <c r="AQ127" s="946"/>
      <c r="AR127" s="946"/>
      <c r="AS127" s="946"/>
      <c r="AT127" s="947"/>
      <c r="AU127" s="218"/>
      <c r="AV127" s="218"/>
      <c r="AW127" s="218"/>
      <c r="AX127" s="1014" t="s">
        <v>406</v>
      </c>
      <c r="AY127" s="1015"/>
      <c r="AZ127" s="1015"/>
      <c r="BA127" s="1015"/>
      <c r="BB127" s="1015"/>
      <c r="BC127" s="1015"/>
      <c r="BD127" s="1015"/>
      <c r="BE127" s="1016"/>
      <c r="BF127" s="1017" t="s">
        <v>407</v>
      </c>
      <c r="BG127" s="1015"/>
      <c r="BH127" s="1015"/>
      <c r="BI127" s="1015"/>
      <c r="BJ127" s="1015"/>
      <c r="BK127" s="1015"/>
      <c r="BL127" s="1016"/>
      <c r="BM127" s="1017" t="s">
        <v>408</v>
      </c>
      <c r="BN127" s="1015"/>
      <c r="BO127" s="1015"/>
      <c r="BP127" s="1015"/>
      <c r="BQ127" s="1015"/>
      <c r="BR127" s="1015"/>
      <c r="BS127" s="1016"/>
      <c r="BT127" s="1017" t="s">
        <v>409</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410</v>
      </c>
      <c r="CQ127" s="906"/>
      <c r="CR127" s="906"/>
      <c r="CS127" s="906"/>
      <c r="CT127" s="906"/>
      <c r="CU127" s="906"/>
      <c r="CV127" s="906"/>
      <c r="CW127" s="906"/>
      <c r="CX127" s="906"/>
      <c r="CY127" s="906"/>
      <c r="CZ127" s="906"/>
      <c r="DA127" s="906"/>
      <c r="DB127" s="906"/>
      <c r="DC127" s="906"/>
      <c r="DD127" s="906"/>
      <c r="DE127" s="906"/>
      <c r="DF127" s="907"/>
      <c r="DG127" s="908" t="s">
        <v>174</v>
      </c>
      <c r="DH127" s="909"/>
      <c r="DI127" s="909"/>
      <c r="DJ127" s="909"/>
      <c r="DK127" s="909"/>
      <c r="DL127" s="909" t="s">
        <v>320</v>
      </c>
      <c r="DM127" s="909"/>
      <c r="DN127" s="909"/>
      <c r="DO127" s="909"/>
      <c r="DP127" s="909"/>
      <c r="DQ127" s="909" t="s">
        <v>174</v>
      </c>
      <c r="DR127" s="909"/>
      <c r="DS127" s="909"/>
      <c r="DT127" s="909"/>
      <c r="DU127" s="909"/>
      <c r="DV127" s="910" t="s">
        <v>320</v>
      </c>
      <c r="DW127" s="910"/>
      <c r="DX127" s="910"/>
      <c r="DY127" s="910"/>
      <c r="DZ127" s="911"/>
    </row>
    <row r="128" spans="1:130" s="216" customFormat="1" ht="26.25" customHeight="1" thickBot="1" x14ac:dyDescent="0.25">
      <c r="A128" s="1024" t="s">
        <v>411</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412</v>
      </c>
      <c r="X128" s="1026"/>
      <c r="Y128" s="1026"/>
      <c r="Z128" s="1027"/>
      <c r="AA128" s="1028">
        <v>11319</v>
      </c>
      <c r="AB128" s="1029"/>
      <c r="AC128" s="1029"/>
      <c r="AD128" s="1029"/>
      <c r="AE128" s="1030"/>
      <c r="AF128" s="1031">
        <v>10466</v>
      </c>
      <c r="AG128" s="1029"/>
      <c r="AH128" s="1029"/>
      <c r="AI128" s="1029"/>
      <c r="AJ128" s="1030"/>
      <c r="AK128" s="1031">
        <v>8933</v>
      </c>
      <c r="AL128" s="1029"/>
      <c r="AM128" s="1029"/>
      <c r="AN128" s="1029"/>
      <c r="AO128" s="1030"/>
      <c r="AP128" s="1032"/>
      <c r="AQ128" s="1033"/>
      <c r="AR128" s="1033"/>
      <c r="AS128" s="1033"/>
      <c r="AT128" s="1034"/>
      <c r="AU128" s="218"/>
      <c r="AV128" s="218"/>
      <c r="AW128" s="218"/>
      <c r="AX128" s="879" t="s">
        <v>413</v>
      </c>
      <c r="AY128" s="880"/>
      <c r="AZ128" s="880"/>
      <c r="BA128" s="880"/>
      <c r="BB128" s="880"/>
      <c r="BC128" s="880"/>
      <c r="BD128" s="880"/>
      <c r="BE128" s="881"/>
      <c r="BF128" s="1035" t="s">
        <v>320</v>
      </c>
      <c r="BG128" s="1036"/>
      <c r="BH128" s="1036"/>
      <c r="BI128" s="1036"/>
      <c r="BJ128" s="1036"/>
      <c r="BK128" s="1036"/>
      <c r="BL128" s="1037"/>
      <c r="BM128" s="1035">
        <v>13.31</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414</v>
      </c>
      <c r="CQ128" s="709"/>
      <c r="CR128" s="709"/>
      <c r="CS128" s="709"/>
      <c r="CT128" s="709"/>
      <c r="CU128" s="709"/>
      <c r="CV128" s="709"/>
      <c r="CW128" s="709"/>
      <c r="CX128" s="709"/>
      <c r="CY128" s="709"/>
      <c r="CZ128" s="709"/>
      <c r="DA128" s="709"/>
      <c r="DB128" s="709"/>
      <c r="DC128" s="709"/>
      <c r="DD128" s="709"/>
      <c r="DE128" s="709"/>
      <c r="DF128" s="1019"/>
      <c r="DG128" s="1020">
        <v>22819</v>
      </c>
      <c r="DH128" s="1021"/>
      <c r="DI128" s="1021"/>
      <c r="DJ128" s="1021"/>
      <c r="DK128" s="1021"/>
      <c r="DL128" s="1021">
        <v>15267</v>
      </c>
      <c r="DM128" s="1021"/>
      <c r="DN128" s="1021"/>
      <c r="DO128" s="1021"/>
      <c r="DP128" s="1021"/>
      <c r="DQ128" s="1021">
        <v>7715</v>
      </c>
      <c r="DR128" s="1021"/>
      <c r="DS128" s="1021"/>
      <c r="DT128" s="1021"/>
      <c r="DU128" s="1021"/>
      <c r="DV128" s="1022">
        <v>0.1</v>
      </c>
      <c r="DW128" s="1022"/>
      <c r="DX128" s="1022"/>
      <c r="DY128" s="1022"/>
      <c r="DZ128" s="1023"/>
    </row>
    <row r="129" spans="1:131" s="216" customFormat="1" ht="26.25" customHeight="1" x14ac:dyDescent="0.2">
      <c r="A129" s="917" t="s">
        <v>105</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415</v>
      </c>
      <c r="X129" s="1054"/>
      <c r="Y129" s="1054"/>
      <c r="Z129" s="1055"/>
      <c r="AA129" s="941">
        <v>9388287</v>
      </c>
      <c r="AB129" s="942"/>
      <c r="AC129" s="942"/>
      <c r="AD129" s="942"/>
      <c r="AE129" s="943"/>
      <c r="AF129" s="944">
        <v>9775013</v>
      </c>
      <c r="AG129" s="942"/>
      <c r="AH129" s="942"/>
      <c r="AI129" s="942"/>
      <c r="AJ129" s="943"/>
      <c r="AK129" s="944">
        <v>10163068</v>
      </c>
      <c r="AL129" s="942"/>
      <c r="AM129" s="942"/>
      <c r="AN129" s="942"/>
      <c r="AO129" s="943"/>
      <c r="AP129" s="1056"/>
      <c r="AQ129" s="1057"/>
      <c r="AR129" s="1057"/>
      <c r="AS129" s="1057"/>
      <c r="AT129" s="1058"/>
      <c r="AU129" s="219"/>
      <c r="AV129" s="219"/>
      <c r="AW129" s="219"/>
      <c r="AX129" s="1048" t="s">
        <v>416</v>
      </c>
      <c r="AY129" s="906"/>
      <c r="AZ129" s="906"/>
      <c r="BA129" s="906"/>
      <c r="BB129" s="906"/>
      <c r="BC129" s="906"/>
      <c r="BD129" s="906"/>
      <c r="BE129" s="907"/>
      <c r="BF129" s="1049" t="s">
        <v>320</v>
      </c>
      <c r="BG129" s="1050"/>
      <c r="BH129" s="1050"/>
      <c r="BI129" s="1050"/>
      <c r="BJ129" s="1050"/>
      <c r="BK129" s="1050"/>
      <c r="BL129" s="1051"/>
      <c r="BM129" s="1049">
        <v>18.309999999999999</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417</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418</v>
      </c>
      <c r="X130" s="1054"/>
      <c r="Y130" s="1054"/>
      <c r="Z130" s="1055"/>
      <c r="AA130" s="941">
        <v>1250682</v>
      </c>
      <c r="AB130" s="942"/>
      <c r="AC130" s="942"/>
      <c r="AD130" s="942"/>
      <c r="AE130" s="943"/>
      <c r="AF130" s="944">
        <v>1275059</v>
      </c>
      <c r="AG130" s="942"/>
      <c r="AH130" s="942"/>
      <c r="AI130" s="942"/>
      <c r="AJ130" s="943"/>
      <c r="AK130" s="944">
        <v>1249917</v>
      </c>
      <c r="AL130" s="942"/>
      <c r="AM130" s="942"/>
      <c r="AN130" s="942"/>
      <c r="AO130" s="943"/>
      <c r="AP130" s="1056"/>
      <c r="AQ130" s="1057"/>
      <c r="AR130" s="1057"/>
      <c r="AS130" s="1057"/>
      <c r="AT130" s="1058"/>
      <c r="AU130" s="219"/>
      <c r="AV130" s="219"/>
      <c r="AW130" s="219"/>
      <c r="AX130" s="1048" t="s">
        <v>419</v>
      </c>
      <c r="AY130" s="906"/>
      <c r="AZ130" s="906"/>
      <c r="BA130" s="906"/>
      <c r="BB130" s="906"/>
      <c r="BC130" s="906"/>
      <c r="BD130" s="906"/>
      <c r="BE130" s="907"/>
      <c r="BF130" s="1084">
        <v>9.4</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420</v>
      </c>
      <c r="X131" s="1091"/>
      <c r="Y131" s="1091"/>
      <c r="Z131" s="1092"/>
      <c r="AA131" s="987">
        <v>8137605</v>
      </c>
      <c r="AB131" s="969"/>
      <c r="AC131" s="969"/>
      <c r="AD131" s="969"/>
      <c r="AE131" s="970"/>
      <c r="AF131" s="968">
        <v>8499954</v>
      </c>
      <c r="AG131" s="969"/>
      <c r="AH131" s="969"/>
      <c r="AI131" s="969"/>
      <c r="AJ131" s="970"/>
      <c r="AK131" s="968">
        <v>8913151</v>
      </c>
      <c r="AL131" s="969"/>
      <c r="AM131" s="969"/>
      <c r="AN131" s="969"/>
      <c r="AO131" s="970"/>
      <c r="AP131" s="1093"/>
      <c r="AQ131" s="1094"/>
      <c r="AR131" s="1094"/>
      <c r="AS131" s="1094"/>
      <c r="AT131" s="1095"/>
      <c r="AU131" s="219"/>
      <c r="AV131" s="219"/>
      <c r="AW131" s="219"/>
      <c r="AX131" s="1066" t="s">
        <v>421</v>
      </c>
      <c r="AY131" s="709"/>
      <c r="AZ131" s="709"/>
      <c r="BA131" s="709"/>
      <c r="BB131" s="709"/>
      <c r="BC131" s="709"/>
      <c r="BD131" s="709"/>
      <c r="BE131" s="1019"/>
      <c r="BF131" s="1067">
        <v>86.6</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422</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423</v>
      </c>
      <c r="W132" s="1077"/>
      <c r="X132" s="1077"/>
      <c r="Y132" s="1077"/>
      <c r="Z132" s="1078"/>
      <c r="AA132" s="1079">
        <v>9.361992871</v>
      </c>
      <c r="AB132" s="1080"/>
      <c r="AC132" s="1080"/>
      <c r="AD132" s="1080"/>
      <c r="AE132" s="1081"/>
      <c r="AF132" s="1082">
        <v>9.4976161050000005</v>
      </c>
      <c r="AG132" s="1080"/>
      <c r="AH132" s="1080"/>
      <c r="AI132" s="1080"/>
      <c r="AJ132" s="1081"/>
      <c r="AK132" s="1082">
        <v>9.5442116929999994</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424</v>
      </c>
      <c r="W133" s="1060"/>
      <c r="X133" s="1060"/>
      <c r="Y133" s="1060"/>
      <c r="Z133" s="1061"/>
      <c r="AA133" s="1062">
        <v>11</v>
      </c>
      <c r="AB133" s="1063"/>
      <c r="AC133" s="1063"/>
      <c r="AD133" s="1063"/>
      <c r="AE133" s="1064"/>
      <c r="AF133" s="1062">
        <v>10.3</v>
      </c>
      <c r="AG133" s="1063"/>
      <c r="AH133" s="1063"/>
      <c r="AI133" s="1063"/>
      <c r="AJ133" s="1064"/>
      <c r="AK133" s="1062">
        <v>9.4</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qvfs9ErMm6Sku5bNl7t73mp2AJH9hrfmXBU47/qiIvh8+gyAbD0G9m91mqmgIz74fvVTZZyobBBZ9BmufRElQA==" saltValue="K3wM9VysXB118xJPDtXQ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425</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KYMBi7DA/ciZ5eL2W9yYkhGCvmp7aZMtCHXWJ/iYMXPKyqUwrL/CjLllFcnUGac1ln2hChy5iEPBC1a9ZV45g==" saltValue="eM5nHKqC/vQqZDadtu6wKQ=="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426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427</v>
      </c>
      <c r="AL6" s="252"/>
      <c r="AM6" s="252"/>
      <c r="AN6" s="252"/>
    </row>
    <row r="7" spans="1:46" ht="13.5" customHeight="1" x14ac:dyDescent="0.2">
      <c r="A7" s="251"/>
      <c r="AK7" s="254"/>
      <c r="AL7" s="255"/>
      <c r="AM7" s="255"/>
      <c r="AN7" s="256"/>
      <c r="AO7" s="1097" t="s">
        <v>428</v>
      </c>
      <c r="AP7" s="257"/>
      <c r="AQ7" s="258" t="s">
        <v>429</v>
      </c>
      <c r="AR7" s="259"/>
    </row>
    <row r="8" spans="1:46" ht="13.2" x14ac:dyDescent="0.2">
      <c r="A8" s="251"/>
      <c r="AK8" s="260"/>
      <c r="AL8" s="261"/>
      <c r="AM8" s="261"/>
      <c r="AN8" s="262"/>
      <c r="AO8" s="1098"/>
      <c r="AP8" s="263" t="s">
        <v>430</v>
      </c>
      <c r="AQ8" s="264" t="s">
        <v>431</v>
      </c>
      <c r="AR8" s="265" t="s">
        <v>432</v>
      </c>
    </row>
    <row r="9" spans="1:46" ht="13.2" x14ac:dyDescent="0.2">
      <c r="A9" s="251"/>
      <c r="AK9" s="1099" t="s">
        <v>433</v>
      </c>
      <c r="AL9" s="1100"/>
      <c r="AM9" s="1100"/>
      <c r="AN9" s="1101"/>
      <c r="AO9" s="266">
        <v>3516909</v>
      </c>
      <c r="AP9" s="266">
        <v>110449</v>
      </c>
      <c r="AQ9" s="267">
        <v>104625</v>
      </c>
      <c r="AR9" s="268">
        <v>5.6</v>
      </c>
    </row>
    <row r="10" spans="1:46" ht="13.5" customHeight="1" x14ac:dyDescent="0.2">
      <c r="A10" s="251"/>
      <c r="AK10" s="1099" t="s">
        <v>434</v>
      </c>
      <c r="AL10" s="1100"/>
      <c r="AM10" s="1100"/>
      <c r="AN10" s="1101"/>
      <c r="AO10" s="269">
        <v>469459</v>
      </c>
      <c r="AP10" s="269">
        <v>14743</v>
      </c>
      <c r="AQ10" s="270">
        <v>9752</v>
      </c>
      <c r="AR10" s="271">
        <v>51.2</v>
      </c>
    </row>
    <row r="11" spans="1:46" ht="13.5" customHeight="1" x14ac:dyDescent="0.2">
      <c r="A11" s="251"/>
      <c r="AK11" s="1099" t="s">
        <v>435</v>
      </c>
      <c r="AL11" s="1100"/>
      <c r="AM11" s="1100"/>
      <c r="AN11" s="1101"/>
      <c r="AO11" s="269">
        <v>50000</v>
      </c>
      <c r="AP11" s="269">
        <v>1570</v>
      </c>
      <c r="AQ11" s="270">
        <v>1608</v>
      </c>
      <c r="AR11" s="271">
        <v>-2.4</v>
      </c>
    </row>
    <row r="12" spans="1:46" ht="13.5" customHeight="1" x14ac:dyDescent="0.2">
      <c r="A12" s="251"/>
      <c r="AK12" s="1099" t="s">
        <v>436</v>
      </c>
      <c r="AL12" s="1100"/>
      <c r="AM12" s="1100"/>
      <c r="AN12" s="1101"/>
      <c r="AO12" s="269" t="s">
        <v>437</v>
      </c>
      <c r="AP12" s="269" t="s">
        <v>437</v>
      </c>
      <c r="AQ12" s="270">
        <v>4</v>
      </c>
      <c r="AR12" s="271" t="s">
        <v>437</v>
      </c>
    </row>
    <row r="13" spans="1:46" ht="13.5" customHeight="1" x14ac:dyDescent="0.2">
      <c r="A13" s="251"/>
      <c r="AK13" s="1099" t="s">
        <v>438</v>
      </c>
      <c r="AL13" s="1100"/>
      <c r="AM13" s="1100"/>
      <c r="AN13" s="1101"/>
      <c r="AO13" s="269">
        <v>156814</v>
      </c>
      <c r="AP13" s="269">
        <v>4925</v>
      </c>
      <c r="AQ13" s="270">
        <v>4175</v>
      </c>
      <c r="AR13" s="271">
        <v>18</v>
      </c>
    </row>
    <row r="14" spans="1:46" ht="13.5" customHeight="1" x14ac:dyDescent="0.2">
      <c r="A14" s="251"/>
      <c r="AK14" s="1099" t="s">
        <v>439</v>
      </c>
      <c r="AL14" s="1100"/>
      <c r="AM14" s="1100"/>
      <c r="AN14" s="1101"/>
      <c r="AO14" s="269">
        <v>61125</v>
      </c>
      <c r="AP14" s="269">
        <v>1920</v>
      </c>
      <c r="AQ14" s="270">
        <v>2340</v>
      </c>
      <c r="AR14" s="271">
        <v>-17.899999999999999</v>
      </c>
    </row>
    <row r="15" spans="1:46" ht="13.5" customHeight="1" x14ac:dyDescent="0.2">
      <c r="A15" s="251"/>
      <c r="AK15" s="1102" t="s">
        <v>440</v>
      </c>
      <c r="AL15" s="1103"/>
      <c r="AM15" s="1103"/>
      <c r="AN15" s="1104"/>
      <c r="AO15" s="269">
        <v>-388760</v>
      </c>
      <c r="AP15" s="269">
        <v>-12209</v>
      </c>
      <c r="AQ15" s="270">
        <v>-8060</v>
      </c>
      <c r="AR15" s="271">
        <v>51.5</v>
      </c>
    </row>
    <row r="16" spans="1:46" ht="13.2" x14ac:dyDescent="0.2">
      <c r="A16" s="251"/>
      <c r="AK16" s="1102" t="s">
        <v>186</v>
      </c>
      <c r="AL16" s="1103"/>
      <c r="AM16" s="1103"/>
      <c r="AN16" s="1104"/>
      <c r="AO16" s="269">
        <v>3865547</v>
      </c>
      <c r="AP16" s="269">
        <v>121398</v>
      </c>
      <c r="AQ16" s="270">
        <v>114444</v>
      </c>
      <c r="AR16" s="271">
        <v>6.1</v>
      </c>
    </row>
    <row r="17" spans="1:46" ht="13.2" x14ac:dyDescent="0.2">
      <c r="A17" s="251"/>
    </row>
    <row r="18" spans="1:46" ht="13.2" x14ac:dyDescent="0.2">
      <c r="A18" s="251"/>
      <c r="AQ18" s="272"/>
      <c r="AR18" s="272"/>
    </row>
    <row r="19" spans="1:46" ht="13.2" x14ac:dyDescent="0.2">
      <c r="A19" s="251"/>
      <c r="AK19" s="247" t="s">
        <v>441</v>
      </c>
    </row>
    <row r="20" spans="1:46" ht="13.2" x14ac:dyDescent="0.2">
      <c r="A20" s="251"/>
      <c r="AK20" s="273"/>
      <c r="AL20" s="274"/>
      <c r="AM20" s="274"/>
      <c r="AN20" s="275"/>
      <c r="AO20" s="276" t="s">
        <v>442</v>
      </c>
      <c r="AP20" s="277" t="s">
        <v>443</v>
      </c>
      <c r="AQ20" s="278" t="s">
        <v>444</v>
      </c>
      <c r="AR20" s="279"/>
    </row>
    <row r="21" spans="1:46" s="252" customFormat="1" ht="13.2" x14ac:dyDescent="0.2">
      <c r="A21" s="280"/>
      <c r="AK21" s="1105" t="s">
        <v>445</v>
      </c>
      <c r="AL21" s="1106"/>
      <c r="AM21" s="1106"/>
      <c r="AN21" s="1107"/>
      <c r="AO21" s="281">
        <v>11.75</v>
      </c>
      <c r="AP21" s="282">
        <v>10.6</v>
      </c>
      <c r="AQ21" s="283">
        <v>1.1499999999999999</v>
      </c>
      <c r="AS21" s="284"/>
      <c r="AT21" s="280"/>
    </row>
    <row r="22" spans="1:46" s="252" customFormat="1" ht="13.2" x14ac:dyDescent="0.2">
      <c r="A22" s="280"/>
      <c r="AK22" s="1105" t="s">
        <v>446</v>
      </c>
      <c r="AL22" s="1106"/>
      <c r="AM22" s="1106"/>
      <c r="AN22" s="1107"/>
      <c r="AO22" s="285">
        <v>100.2</v>
      </c>
      <c r="AP22" s="286">
        <v>97.5</v>
      </c>
      <c r="AQ22" s="287">
        <v>2.7</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447</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448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449</v>
      </c>
      <c r="AL29" s="252"/>
      <c r="AM29" s="252"/>
      <c r="AN29" s="252"/>
      <c r="AS29" s="294"/>
    </row>
    <row r="30" spans="1:46" ht="13.5" customHeight="1" x14ac:dyDescent="0.2">
      <c r="A30" s="251"/>
      <c r="AK30" s="254"/>
      <c r="AL30" s="255"/>
      <c r="AM30" s="255"/>
      <c r="AN30" s="256"/>
      <c r="AO30" s="1097" t="s">
        <v>428</v>
      </c>
      <c r="AP30" s="257"/>
      <c r="AQ30" s="258" t="s">
        <v>429</v>
      </c>
      <c r="AR30" s="259"/>
    </row>
    <row r="31" spans="1:46" ht="13.2" x14ac:dyDescent="0.2">
      <c r="A31" s="251"/>
      <c r="AK31" s="260"/>
      <c r="AL31" s="261"/>
      <c r="AM31" s="261"/>
      <c r="AN31" s="262"/>
      <c r="AO31" s="1098"/>
      <c r="AP31" s="263" t="s">
        <v>430</v>
      </c>
      <c r="AQ31" s="264" t="s">
        <v>431</v>
      </c>
      <c r="AR31" s="265" t="s">
        <v>432</v>
      </c>
    </row>
    <row r="32" spans="1:46" ht="27" customHeight="1" x14ac:dyDescent="0.2">
      <c r="A32" s="251"/>
      <c r="AK32" s="1113" t="s">
        <v>450</v>
      </c>
      <c r="AL32" s="1114"/>
      <c r="AM32" s="1114"/>
      <c r="AN32" s="1115"/>
      <c r="AO32" s="295">
        <v>1965620</v>
      </c>
      <c r="AP32" s="295">
        <v>61730</v>
      </c>
      <c r="AQ32" s="296">
        <v>72468</v>
      </c>
      <c r="AR32" s="297">
        <v>-14.8</v>
      </c>
    </row>
    <row r="33" spans="1:46" ht="13.5" customHeight="1" x14ac:dyDescent="0.2">
      <c r="A33" s="251"/>
      <c r="AK33" s="1113" t="s">
        <v>451</v>
      </c>
      <c r="AL33" s="1114"/>
      <c r="AM33" s="1114"/>
      <c r="AN33" s="1115"/>
      <c r="AO33" s="295" t="s">
        <v>437</v>
      </c>
      <c r="AP33" s="295" t="s">
        <v>437</v>
      </c>
      <c r="AQ33" s="296" t="s">
        <v>437</v>
      </c>
      <c r="AR33" s="297" t="s">
        <v>437</v>
      </c>
    </row>
    <row r="34" spans="1:46" ht="27" customHeight="1" x14ac:dyDescent="0.2">
      <c r="A34" s="251"/>
      <c r="AK34" s="1113" t="s">
        <v>452</v>
      </c>
      <c r="AL34" s="1114"/>
      <c r="AM34" s="1114"/>
      <c r="AN34" s="1115"/>
      <c r="AO34" s="295" t="s">
        <v>437</v>
      </c>
      <c r="AP34" s="295" t="s">
        <v>437</v>
      </c>
      <c r="AQ34" s="296">
        <v>1</v>
      </c>
      <c r="AR34" s="297" t="s">
        <v>437</v>
      </c>
    </row>
    <row r="35" spans="1:46" ht="27" customHeight="1" x14ac:dyDescent="0.2">
      <c r="A35" s="251"/>
      <c r="AK35" s="1113" t="s">
        <v>453</v>
      </c>
      <c r="AL35" s="1114"/>
      <c r="AM35" s="1114"/>
      <c r="AN35" s="1115"/>
      <c r="AO35" s="295">
        <v>48674</v>
      </c>
      <c r="AP35" s="295">
        <v>1529</v>
      </c>
      <c r="AQ35" s="296">
        <v>17710</v>
      </c>
      <c r="AR35" s="297">
        <v>-91.4</v>
      </c>
    </row>
    <row r="36" spans="1:46" ht="27" customHeight="1" x14ac:dyDescent="0.2">
      <c r="A36" s="251"/>
      <c r="AK36" s="1113" t="s">
        <v>454</v>
      </c>
      <c r="AL36" s="1114"/>
      <c r="AM36" s="1114"/>
      <c r="AN36" s="1115"/>
      <c r="AO36" s="295">
        <v>95246</v>
      </c>
      <c r="AP36" s="295">
        <v>2991</v>
      </c>
      <c r="AQ36" s="296">
        <v>2475</v>
      </c>
      <c r="AR36" s="297">
        <v>20.8</v>
      </c>
    </row>
    <row r="37" spans="1:46" ht="13.5" customHeight="1" x14ac:dyDescent="0.2">
      <c r="A37" s="251"/>
      <c r="AK37" s="1113" t="s">
        <v>455</v>
      </c>
      <c r="AL37" s="1114"/>
      <c r="AM37" s="1114"/>
      <c r="AN37" s="1115"/>
      <c r="AO37" s="295" t="s">
        <v>437</v>
      </c>
      <c r="AP37" s="295" t="s">
        <v>437</v>
      </c>
      <c r="AQ37" s="296">
        <v>637</v>
      </c>
      <c r="AR37" s="297" t="s">
        <v>437</v>
      </c>
    </row>
    <row r="38" spans="1:46" ht="27" customHeight="1" x14ac:dyDescent="0.2">
      <c r="A38" s="251"/>
      <c r="AK38" s="1116" t="s">
        <v>456</v>
      </c>
      <c r="AL38" s="1117"/>
      <c r="AM38" s="1117"/>
      <c r="AN38" s="1118"/>
      <c r="AO38" s="298" t="s">
        <v>437</v>
      </c>
      <c r="AP38" s="298" t="s">
        <v>437</v>
      </c>
      <c r="AQ38" s="299">
        <v>2</v>
      </c>
      <c r="AR38" s="287" t="s">
        <v>437</v>
      </c>
      <c r="AS38" s="294"/>
    </row>
    <row r="39" spans="1:46" ht="13.2" x14ac:dyDescent="0.2">
      <c r="A39" s="251"/>
      <c r="AK39" s="1116" t="s">
        <v>457</v>
      </c>
      <c r="AL39" s="1117"/>
      <c r="AM39" s="1117"/>
      <c r="AN39" s="1118"/>
      <c r="AO39" s="295">
        <v>-8933</v>
      </c>
      <c r="AP39" s="295">
        <v>-281</v>
      </c>
      <c r="AQ39" s="296">
        <v>-3769</v>
      </c>
      <c r="AR39" s="297">
        <v>-92.5</v>
      </c>
      <c r="AS39" s="294"/>
    </row>
    <row r="40" spans="1:46" ht="27" customHeight="1" x14ac:dyDescent="0.2">
      <c r="A40" s="251"/>
      <c r="AK40" s="1113" t="s">
        <v>458</v>
      </c>
      <c r="AL40" s="1114"/>
      <c r="AM40" s="1114"/>
      <c r="AN40" s="1115"/>
      <c r="AO40" s="295">
        <v>-1249917</v>
      </c>
      <c r="AP40" s="295">
        <v>-39254</v>
      </c>
      <c r="AQ40" s="296">
        <v>-62733</v>
      </c>
      <c r="AR40" s="297">
        <v>-37.4</v>
      </c>
      <c r="AS40" s="294"/>
    </row>
    <row r="41" spans="1:46" ht="13.2" x14ac:dyDescent="0.2">
      <c r="A41" s="251"/>
      <c r="AK41" s="1119" t="s">
        <v>261</v>
      </c>
      <c r="AL41" s="1120"/>
      <c r="AM41" s="1120"/>
      <c r="AN41" s="1121"/>
      <c r="AO41" s="295">
        <v>850690</v>
      </c>
      <c r="AP41" s="295">
        <v>26716</v>
      </c>
      <c r="AQ41" s="296">
        <v>26792</v>
      </c>
      <c r="AR41" s="297">
        <v>-0.3</v>
      </c>
      <c r="AS41" s="294"/>
    </row>
    <row r="42" spans="1:46" ht="13.2" x14ac:dyDescent="0.2">
      <c r="A42" s="251"/>
      <c r="AK42" s="300" t="s">
        <v>459</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460</v>
      </c>
    </row>
    <row r="48" spans="1:46" ht="13.2" x14ac:dyDescent="0.2">
      <c r="A48" s="251"/>
      <c r="AK48" s="305" t="s">
        <v>461</v>
      </c>
      <c r="AL48" s="305"/>
      <c r="AM48" s="305"/>
      <c r="AN48" s="305"/>
      <c r="AO48" s="305"/>
      <c r="AP48" s="305"/>
      <c r="AQ48" s="306"/>
      <c r="AR48" s="305"/>
    </row>
    <row r="49" spans="1:44" ht="13.5" customHeight="1" x14ac:dyDescent="0.2">
      <c r="A49" s="251"/>
      <c r="AK49" s="307"/>
      <c r="AL49" s="308"/>
      <c r="AM49" s="1108" t="s">
        <v>428</v>
      </c>
      <c r="AN49" s="1110" t="s">
        <v>462</v>
      </c>
      <c r="AO49" s="1111"/>
      <c r="AP49" s="1111"/>
      <c r="AQ49" s="1111"/>
      <c r="AR49" s="1112"/>
    </row>
    <row r="50" spans="1:44" ht="13.2" x14ac:dyDescent="0.2">
      <c r="A50" s="251"/>
      <c r="AK50" s="309"/>
      <c r="AL50" s="310"/>
      <c r="AM50" s="1109"/>
      <c r="AN50" s="311" t="s">
        <v>463</v>
      </c>
      <c r="AO50" s="312" t="s">
        <v>464</v>
      </c>
      <c r="AP50" s="313" t="s">
        <v>465</v>
      </c>
      <c r="AQ50" s="314" t="s">
        <v>466</v>
      </c>
      <c r="AR50" s="315" t="s">
        <v>467</v>
      </c>
    </row>
    <row r="51" spans="1:44" ht="13.2" x14ac:dyDescent="0.2">
      <c r="A51" s="251"/>
      <c r="AK51" s="307" t="s">
        <v>468</v>
      </c>
      <c r="AL51" s="308"/>
      <c r="AM51" s="316">
        <v>1794557</v>
      </c>
      <c r="AN51" s="317">
        <v>53470</v>
      </c>
      <c r="AO51" s="318">
        <v>-6.5</v>
      </c>
      <c r="AP51" s="319">
        <v>88968</v>
      </c>
      <c r="AQ51" s="320">
        <v>6.8</v>
      </c>
      <c r="AR51" s="321">
        <v>-13.3</v>
      </c>
    </row>
    <row r="52" spans="1:44" ht="13.2" x14ac:dyDescent="0.2">
      <c r="A52" s="251"/>
      <c r="AK52" s="322"/>
      <c r="AL52" s="323" t="s">
        <v>469</v>
      </c>
      <c r="AM52" s="324">
        <v>1242018</v>
      </c>
      <c r="AN52" s="325">
        <v>37007</v>
      </c>
      <c r="AO52" s="326">
        <v>-12.5</v>
      </c>
      <c r="AP52" s="327">
        <v>45482</v>
      </c>
      <c r="AQ52" s="328">
        <v>5.5</v>
      </c>
      <c r="AR52" s="329">
        <v>-18</v>
      </c>
    </row>
    <row r="53" spans="1:44" ht="13.2" x14ac:dyDescent="0.2">
      <c r="A53" s="251"/>
      <c r="AK53" s="307" t="s">
        <v>470</v>
      </c>
      <c r="AL53" s="308"/>
      <c r="AM53" s="316">
        <v>1684852</v>
      </c>
      <c r="AN53" s="317">
        <v>50936</v>
      </c>
      <c r="AO53" s="318">
        <v>-4.7</v>
      </c>
      <c r="AP53" s="319">
        <v>85173</v>
      </c>
      <c r="AQ53" s="320">
        <v>-4.3</v>
      </c>
      <c r="AR53" s="321">
        <v>-0.4</v>
      </c>
    </row>
    <row r="54" spans="1:44" ht="13.2" x14ac:dyDescent="0.2">
      <c r="A54" s="251"/>
      <c r="AK54" s="322"/>
      <c r="AL54" s="323" t="s">
        <v>469</v>
      </c>
      <c r="AM54" s="324">
        <v>1131807</v>
      </c>
      <c r="AN54" s="325">
        <v>34216</v>
      </c>
      <c r="AO54" s="326">
        <v>-7.5</v>
      </c>
      <c r="AP54" s="327">
        <v>43913</v>
      </c>
      <c r="AQ54" s="328">
        <v>-3.4</v>
      </c>
      <c r="AR54" s="329">
        <v>-4.0999999999999996</v>
      </c>
    </row>
    <row r="55" spans="1:44" ht="13.2" x14ac:dyDescent="0.2">
      <c r="A55" s="251"/>
      <c r="AK55" s="307" t="s">
        <v>471</v>
      </c>
      <c r="AL55" s="308"/>
      <c r="AM55" s="316">
        <v>1641716</v>
      </c>
      <c r="AN55" s="317">
        <v>50247</v>
      </c>
      <c r="AO55" s="318">
        <v>-1.4</v>
      </c>
      <c r="AP55" s="319">
        <v>94081</v>
      </c>
      <c r="AQ55" s="320">
        <v>10.5</v>
      </c>
      <c r="AR55" s="321">
        <v>-11.9</v>
      </c>
    </row>
    <row r="56" spans="1:44" ht="13.2" x14ac:dyDescent="0.2">
      <c r="A56" s="251"/>
      <c r="AK56" s="322"/>
      <c r="AL56" s="323" t="s">
        <v>469</v>
      </c>
      <c r="AM56" s="324">
        <v>1166028</v>
      </c>
      <c r="AN56" s="325">
        <v>35688</v>
      </c>
      <c r="AO56" s="326">
        <v>4.3</v>
      </c>
      <c r="AP56" s="327">
        <v>48949</v>
      </c>
      <c r="AQ56" s="328">
        <v>11.5</v>
      </c>
      <c r="AR56" s="329">
        <v>-7.2</v>
      </c>
    </row>
    <row r="57" spans="1:44" ht="13.2" x14ac:dyDescent="0.2">
      <c r="A57" s="251"/>
      <c r="AK57" s="307" t="s">
        <v>472</v>
      </c>
      <c r="AL57" s="308"/>
      <c r="AM57" s="316">
        <v>1456808</v>
      </c>
      <c r="AN57" s="317">
        <v>45116</v>
      </c>
      <c r="AO57" s="318">
        <v>-10.199999999999999</v>
      </c>
      <c r="AP57" s="319">
        <v>92632</v>
      </c>
      <c r="AQ57" s="320">
        <v>-1.5</v>
      </c>
      <c r="AR57" s="321">
        <v>-8.6999999999999993</v>
      </c>
    </row>
    <row r="58" spans="1:44" ht="13.2" x14ac:dyDescent="0.2">
      <c r="A58" s="251"/>
      <c r="AK58" s="322"/>
      <c r="AL58" s="323" t="s">
        <v>469</v>
      </c>
      <c r="AM58" s="324">
        <v>1027524</v>
      </c>
      <c r="AN58" s="325">
        <v>31822</v>
      </c>
      <c r="AO58" s="326">
        <v>-10.8</v>
      </c>
      <c r="AP58" s="327">
        <v>47978</v>
      </c>
      <c r="AQ58" s="328">
        <v>-2</v>
      </c>
      <c r="AR58" s="329">
        <v>-8.8000000000000007</v>
      </c>
    </row>
    <row r="59" spans="1:44" ht="13.2" x14ac:dyDescent="0.2">
      <c r="A59" s="251"/>
      <c r="AK59" s="307" t="s">
        <v>473</v>
      </c>
      <c r="AL59" s="308"/>
      <c r="AM59" s="316">
        <v>2254595</v>
      </c>
      <c r="AN59" s="317">
        <v>70806</v>
      </c>
      <c r="AO59" s="318">
        <v>56.9</v>
      </c>
      <c r="AP59" s="319">
        <v>96469</v>
      </c>
      <c r="AQ59" s="320">
        <v>4.0999999999999996</v>
      </c>
      <c r="AR59" s="321">
        <v>52.8</v>
      </c>
    </row>
    <row r="60" spans="1:44" ht="13.2" x14ac:dyDescent="0.2">
      <c r="A60" s="251"/>
      <c r="AK60" s="322"/>
      <c r="AL60" s="323" t="s">
        <v>469</v>
      </c>
      <c r="AM60" s="324">
        <v>1056871</v>
      </c>
      <c r="AN60" s="325">
        <v>33191</v>
      </c>
      <c r="AO60" s="326">
        <v>4.3</v>
      </c>
      <c r="AP60" s="327">
        <v>49775</v>
      </c>
      <c r="AQ60" s="328">
        <v>3.7</v>
      </c>
      <c r="AR60" s="329">
        <v>0.6</v>
      </c>
    </row>
    <row r="61" spans="1:44" ht="13.2" x14ac:dyDescent="0.2">
      <c r="A61" s="251"/>
      <c r="AK61" s="307" t="s">
        <v>474</v>
      </c>
      <c r="AL61" s="330"/>
      <c r="AM61" s="316">
        <v>1766506</v>
      </c>
      <c r="AN61" s="317">
        <v>54115</v>
      </c>
      <c r="AO61" s="318">
        <v>6.8</v>
      </c>
      <c r="AP61" s="319">
        <v>91465</v>
      </c>
      <c r="AQ61" s="331">
        <v>3.1</v>
      </c>
      <c r="AR61" s="321">
        <v>3.7</v>
      </c>
    </row>
    <row r="62" spans="1:44" ht="13.2" x14ac:dyDescent="0.2">
      <c r="A62" s="251"/>
      <c r="AK62" s="322"/>
      <c r="AL62" s="323" t="s">
        <v>469</v>
      </c>
      <c r="AM62" s="324">
        <v>1124850</v>
      </c>
      <c r="AN62" s="325">
        <v>34385</v>
      </c>
      <c r="AO62" s="326">
        <v>-4.4000000000000004</v>
      </c>
      <c r="AP62" s="327">
        <v>47219</v>
      </c>
      <c r="AQ62" s="328">
        <v>3.1</v>
      </c>
      <c r="AR62" s="329">
        <v>-7.5</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beHYKflf8onMC0Bl6NAAr25FkTx5tkKD0dRBS2mMj+aAXvu04zUDr3C/FhHfdgf4aq+XnIWx8zyEuWmQNCdAFw==" saltValue="yrCq5zfrMQpfQTiMtokG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476</v>
      </c>
    </row>
    <row r="121" spans="125:125" ht="13.5" hidden="1" customHeight="1" x14ac:dyDescent="0.2">
      <c r="DU121" s="245"/>
    </row>
  </sheetData>
  <sheetProtection algorithmName="SHA-512" hashValue="zZrsQOqWcGgbKFBk2hV4exkiSU9JRcmEbMYrzG6zB75e0KE8lhgFLq7QZe3wf3hiVqWiTqSc5sTycMkuSTkmLw==" saltValue="tKtem4u9XJ8bsEWatuV4Yw=="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election activeCell="BJ27" sqref="BJ27"/>
    </sheetView>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477</v>
      </c>
    </row>
  </sheetData>
  <sheetProtection algorithmName="SHA-512" hashValue="4UIXz2/phbVBjakgMlY7FAHRit7rGqHN2J0DOoewvgkfwM58BgEtxOf4J3yqzQsNexdAp6qaBYsDfzijwwa46w==" saltValue="2108THBd+aeoXYXFRr11yA=="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478</v>
      </c>
      <c r="G46" s="8" t="s">
        <v>479</v>
      </c>
      <c r="H46" s="8" t="s">
        <v>480</v>
      </c>
      <c r="I46" s="8" t="s">
        <v>481</v>
      </c>
      <c r="J46" s="9" t="s">
        <v>482</v>
      </c>
    </row>
    <row r="47" spans="2:10" ht="57.75" customHeight="1" x14ac:dyDescent="0.2">
      <c r="B47" s="10"/>
      <c r="C47" s="1122" t="s">
        <v>3</v>
      </c>
      <c r="D47" s="1122"/>
      <c r="E47" s="1123"/>
      <c r="F47" s="11">
        <v>18.579999999999998</v>
      </c>
      <c r="G47" s="12">
        <v>14.09</v>
      </c>
      <c r="H47" s="12">
        <v>7.61</v>
      </c>
      <c r="I47" s="12">
        <v>8.82</v>
      </c>
      <c r="J47" s="13">
        <v>12.53</v>
      </c>
    </row>
    <row r="48" spans="2:10" ht="57.75" customHeight="1" x14ac:dyDescent="0.2">
      <c r="B48" s="14"/>
      <c r="C48" s="1124" t="s">
        <v>4</v>
      </c>
      <c r="D48" s="1124"/>
      <c r="E48" s="1125"/>
      <c r="F48" s="15">
        <v>4.5</v>
      </c>
      <c r="G48" s="16">
        <v>4.62</v>
      </c>
      <c r="H48" s="16">
        <v>5.26</v>
      </c>
      <c r="I48" s="16">
        <v>6.12</v>
      </c>
      <c r="J48" s="17">
        <v>8.56</v>
      </c>
    </row>
    <row r="49" spans="2:10" ht="57.75" customHeight="1" thickBot="1" x14ac:dyDescent="0.25">
      <c r="B49" s="18"/>
      <c r="C49" s="1126" t="s">
        <v>5</v>
      </c>
      <c r="D49" s="1126"/>
      <c r="E49" s="1127"/>
      <c r="F49" s="19" t="s">
        <v>483</v>
      </c>
      <c r="G49" s="20" t="s">
        <v>484</v>
      </c>
      <c r="H49" s="20" t="s">
        <v>485</v>
      </c>
      <c r="I49" s="20">
        <v>2.58</v>
      </c>
      <c r="J49" s="21">
        <v>6.72</v>
      </c>
    </row>
    <row r="50" spans="2:10" ht="13.2" x14ac:dyDescent="0.2"/>
  </sheetData>
  <sheetProtection algorithmName="SHA-512" hashValue="/WPv2infL7JIdOhnv66MsbvUKAJmGEXX6tWK33GvzJQFv1YtgPMi7isB7pIfXJYDuMsixa9/J+e8L3+fIPFcAQ==" saltValue="nX4GUBVV4tnlSDhlqIkI7Q==" spinCount="100000" sheet="1" objects="1" scenarios="1"/>
  <mergeCells count="3">
    <mergeCell ref="C47:E47"/>
    <mergeCell ref="C48:E48"/>
    <mergeCell ref="C49:E49"/>
  </mergeCells>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2023-03-22T01:00:24Z</cp:lastPrinted>
  <dcterms:created xsi:type="dcterms:W3CDTF">2023-02-20T04:37:26Z</dcterms:created>
  <dcterms:modified xsi:type="dcterms:W3CDTF">2023-10-12T02:13:28Z</dcterms:modified>
  <cp:category/>
</cp:coreProperties>
</file>