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18555" windowHeight="54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<sst xmlns="http://schemas.openxmlformats.org/spreadsheetml/2006/main" count="1107" uniqueCount="620">
  <si>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</si>
  <si>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</si>
  <si>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</si>
  <si>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</si>
  <si>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</si>
  <si>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</si>
  <si>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</si>
  <si>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</si>
  <si>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</si>
  <si>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</si>
  <si>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</si>
  <si>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</si>
  <si>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</si>
  <si>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</si>
  <si>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</si>
  <si>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</si>
  <si>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</si>
  <si>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</si>
  <si>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</si>
  <si>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</si>
  <si>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</si>
  <si>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</si>
  <si>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</si>
  <si>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</si>
  <si>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</si>
  <si>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</si>
  <si>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</si>
  <si>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</si>
  <si>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</si>
  <si>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</si>
  <si>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</si>
  <si>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</si>
  <si>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</si>
  <si>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</si>
  <si>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</si>
  <si>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</si>
  <si>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</si>
  <si>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</si>
  <si>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</si>
  <si>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</si>
  <si>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</si>
  <si>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</si>
  <si>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</si>
  <si>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</si>
  <si>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</si>
  <si>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</si>
  <si>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</si>
  <si>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</si>
  <si>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</si>
  <si>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</si>
  <si>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</si>
  <si>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</si>
  <si>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</si>
  <si>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</si>
  <si>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</si>
  <si>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</si>
  <si>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</si>
  <si>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</si>
  <si>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</si>
  <si>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</si>
  <si>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</si>
  <si>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</si>
  <si>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</si>
  <si>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</si>
  <si>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</si>
  <si>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</si>
  <si>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</si>
  <si>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</si>
  <si>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</si>
  <si>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</si>
  <si>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</si>
  <si>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</si>
  <si>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</si>
  <si>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</si>
  <si>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</si>
  <si>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</si>
  <si>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</si>
  <si>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</si>
  <si>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</si>
  <si>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</si>
  <si>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</si>
  <si>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</si>
  <si>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</si>
  <si>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</si>
  <si>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</si>
  <si>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</si>
  <si>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</si>
  <si>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</si>
  <si>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</si>
  <si>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</si>
  <si>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</si>
  <si>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</si>
  <si>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</si>
  <si>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</si>
  <si>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</si>
  <si>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</si>
  <si>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</si>
  <si>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</si>
  <si>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八千代市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</si>
  <si>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</si>
  <si>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</si>
  <si>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</si>
  <si>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</si>
  <si>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</si>
  <si>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</si>
  <si>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</si>
  <si>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</si>
  <si>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</si>
  <si>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</si>
  <si>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</si>
  <si>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</si>
  <si>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</si>
  <si>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</si>
  <si>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</si>
  <si>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</si>
  <si>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</si>
  <si>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</si>
  <si>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</si>
  <si>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</si>
  <si>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</si>
  <si>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</si>
  <si>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</si>
  <si>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</si>
  <si>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</si>
  <si>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</si>
  <si>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</si>
  <si>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</si>
  <si>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</si>
  <si>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</si>
  <si>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</si>
  <si>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</si>
  <si>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</si>
  <si>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</si>
  <si>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</si>
  <si>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</si>
  <si>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</si>
  <si>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</si>
  <si>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</si>
  <si>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</si>
  <si>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</si>
  <si>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</si>
  <si>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</si>
  <si>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</si>
  <si>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</si>
  <si>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</si>
  <si>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</si>
  <si>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</si>
  <si>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</si>
  <si>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</si>
  <si>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</si>
  <si>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</si>
  <si>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</si>
  <si>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</si>
  <si>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</si>
  <si>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</si>
  <si>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</si>
  <si>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</si>
  <si>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</si>
  <si>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</si>
  <si>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</si>
  <si>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</si>
  <si>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</si>
  <si>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</si>
  <si>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</si>
  <si>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</si>
  <si>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</si>
  <si>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</si>
  <si>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</si>
  <si>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</si>
  <si>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</si>
  <si>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</si>
  <si>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</si>
  <si>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</si>
  <si>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</si>
  <si>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</si>
  <si>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</si>
  <si>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</si>
  <si>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</si>
  <si>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</si>
  <si>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</si>
  <si>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</si>
  <si>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</si>
  <si>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</si>
  <si>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</si>
  <si>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</si>
  <si>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</si>
  <si>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</si>
  <si>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</si>
  <si>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</si>
  <si>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</si>
  <si>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</si>
  <si>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</si>
  <si>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</si>
  <si>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</si>
  <si>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</si>
  <si>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</si>
  <si>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</si>
  <si>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</si>
  <si>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</si>
  <si>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</si>
  <si>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</si>
  <si>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</si>
  <si>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</si>
  <si>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</si>
  <si>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</si>
  <si>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</si>
  <si>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</si>
  <si>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</si>
  <si>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</si>
  <si>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</si>
  <si>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</si>
  <si>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</si>
  <si>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千葉県八千代市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</si>
  <si>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</si>
  <si>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</si>
  <si>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</si>
  <si>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</si>
  <si>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</si>
  <si>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</si>
  <si>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</si>
  <si>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</si>
  <si>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</si>
  <si>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</si>
  <si>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</si>
  <si>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</si>
  <si>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</si>
  <si>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</si>
  <si>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</si>
  <si>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</si>
  <si>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</si>
  <si>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</si>
  <si>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</si>
  <si>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</si>
  <si>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</si>
  <si>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</si>
  <si>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</si>
  <si>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</si>
  <si>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</si>
  <si>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</si>
  <si>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</si>
  <si>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</si>
  <si>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</si>
  <si>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</si>
  <si>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</si>
  <si>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</si>
  <si>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</si>
  <si>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</si>
  <si>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</si>
  <si>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</si>
  <si>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</si>
  <si>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</si>
  <si>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</si>
  <si>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</si>
  <si>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</si>
  <si>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</si>
  <si>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</si>
  <si>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</si>
  <si>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</si>
  <si>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</si>
  <si>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</si>
  <si>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</si>
  <si>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</si>
  <si>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</si>
  <si>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</si>
  <si>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</si>
  <si>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</si>
  <si>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</si>
  <si>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</si>
  <si>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</si>
  <si>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</si>
  <si>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</si>
  <si>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</si>
  <si>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</si>
  <si>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</si>
  <si>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</si>
  <si>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</si>
  <si>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</si>
  <si>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</si>
  <si>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</si>
  <si>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</si>
  <si>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</si>
  <si>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</si>
  <si>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</si>
  <si>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</si>
  <si>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</si>
  <si>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</si>
  <si>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</si>
  <si>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</si>
  <si>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</si>
  <si>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</si>
  <si>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</si>
  <si>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</si>
  <si>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</si>
  <si>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</si>
  <si>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</si>
  <si>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</si>
  <si>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</si>
  <si>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</si>
  <si>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</si>
  <si>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</si>
  <si>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</si>
  <si>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</si>
  <si>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</si>
  <si>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</si>
  <si>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</si>
  <si>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</si>
  <si>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</si>
  <si>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</si>
  <si>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</si>
  <si>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</si>
  <si>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</si>
  <si>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</si>
  <si>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</si>
  <si>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</si>
  <si>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</si>
  <si>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</si>
  <si>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</si>
  <si>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</si>
  <si>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</si>
  <si>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</si>
  <si>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</si>
  <si>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</si>
  <si>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</si>
  <si>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</si>
  <si>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</si>
  <si>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</si>
  <si>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</si>
  <si>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</si>
  <si>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</si>
  <si>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</si>
  <si>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</si>
  <si>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</si>
  <si>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</si>
  <si>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</si>
  <si>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</si>
  <si>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</si>
  <si>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</si>
  <si>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</si>
  <si>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</si>
  <si>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</si>
  <si>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</si>
  <si>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</si>
  <si>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</si>
  <si>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</si>
  <si>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</si>
  <si>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</si>
  <si>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</si>
  <si>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</si>
  <si>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</si>
  <si>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</si>
  <si>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</si>
  <si>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</si>
  <si>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</si>
  <si>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</si>
  <si>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</si>
  <si>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</si>
  <si>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</si>
  <si>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</si>
  <si>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</si>
  <si>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</si>
  <si>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</si>
  <si>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</si>
  <si>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</si>
  <si>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</si>
  <si>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</si>
  <si>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</si>
  <si>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</si>
  <si>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千葉県八千代市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</si>
  <si>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</si>
  <si>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</si>
  <si>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</si>
  <si>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</si>
  <si>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</si>
  <si>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</si>
  <si>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</si>
  <si>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</si>
  <si>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</si>
  <si>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</si>
  <si>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</si>
  <si>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</si>
  <si>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</si>
  <si>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</si>
  <si>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</si>
  <si>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</si>
  <si>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</si>
  <si>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</si>
  <si>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</si>
  <si>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</si>
  <si>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</si>
  <si>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</si>
  <si>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</si>
  <si>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</si>
  <si>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</si>
  <si>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</si>
  <si>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</si>
  <si>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</si>
  <si>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</si>
  <si>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</si>
  <si>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</si>
  <si>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</si>
  <si>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</si>
  <si>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</si>
  <si>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</si>
  <si>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</si>
  <si>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</si>
  <si>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</si>
  <si>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</si>
  <si>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</si>
  <si>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</si>
  <si>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</si>
  <si>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</si>
  <si>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</si>
  <si>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</si>
  <si>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</si>
  <si>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</si>
  <si>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</si>
  <si>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</si>
  <si>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</si>
  <si>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</si>
  <si>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</si>
  <si>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</si>
  <si>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</si>
  <si>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</si>
  <si>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</si>
  <si>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</si>
  <si>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</si>
  <si>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</si>
  <si>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</si>
  <si>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</si>
  <si>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</si>
  <si>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</si>
  <si>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</si>
  <si>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</si>
  <si>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</si>
  <si>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</si>
  <si>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</si>
  <si>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</si>
  <si>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</si>
  <si>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</si>
  <si>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</si>
  <si>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</si>
  <si>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</si>
  <si>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</si>
  <si>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</si>
  <si>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</si>
  <si>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</si>
  <si>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</si>
  <si>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</si>
  <si>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</si>
  <si>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</si>
  <si>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</si>
  <si>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</si>
  <si>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</si>
  <si>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</si>
  <si>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</si>
  <si>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</si>
  <si>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</si>
  <si>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</si>
  <si>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</si>
  <si>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</si>
  <si>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</si>
  <si>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</si>
  <si>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</si>
  <si>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</si>
  <si>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</si>
  <si>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</si>
  <si>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</si>
  <si>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</si>
  <si>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</si>
  <si>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</si>
  <si>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</si>
  <si>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</si>
  <si>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</si>
  <si>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</si>
  <si>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</si>
  <si>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</si>
  <si>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</si>
  <si>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</si>
  <si>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</si>
  <si>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</si>
  <si>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</si>
  <si>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</si>
  <si>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</si>
  <si>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</si>
  <si>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</si>
  <si>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</si>
  <si>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</si>
  <si>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</si>
  <si>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</si>
  <si>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</si>
  <si>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</si>
  <si>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</si>
  <si>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</si>
  <si>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</si>
  <si>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</si>
  <si>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</si>
  <si>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</si>
  <si>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</si>
  <si>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</si>
  <si>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</si>
  <si>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</si>
  <si>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</si>
  <si>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</si>
  <si>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</si>
  <si>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</si>
  <si>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</si>
  <si>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</si>
  <si>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</si>
  <si>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</si>
  <si>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</si>
  <si>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</si>
  <si>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</si>
  <si>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</si>
  <si>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</si>
  <si>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</si>
  <si>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</si>
  <si>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</si>
  <si>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</si>
  <si>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</si>
  <si>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</si>
  <si>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</si>
  <si>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</si>
  <si>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</si>
  <si>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</si>
  <si>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</si>
  <si>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</si>
  <si>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</si>
  <si>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</si>
  <si>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</si>
  <si>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</si>
  <si>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</si>
  <si>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</si>
  <si>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</si>
  <si>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</si>
  <si>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</si>
  <si>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</si>
  <si>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</si>
  <si>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</si>
  <si>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</si>
  <si>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</si>
  <si>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</si>
  <si>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</si>
  <si>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</si>
  <si>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</si>
  <si>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</si>
  <si>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</si>
  <si>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</si>
  <si>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</si>
  <si>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</si>
  <si>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</si>
  <si>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</si>
  <si>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</si>
  <si>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</si>
  <si>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</si>
  <si>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</si>
  <si>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</si>
  <si>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</si>
  <si>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</si>
  <si>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</si>
  <si>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</si>
  <si>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</si>
  <si>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</si>
  <si>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</si>
  <si>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</si>
  <si>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</si>
  <si>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</si>
  <si>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3.73</t>
  </si>
  <si>
    <t>▲ 0.23</t>
  </si>
  <si>
    <t>▲ 4.30</t>
  </si>
  <si>
    <t>▲ 2.06</t>
  </si>
  <si>
    <t>水道事業会計</t>
  </si>
  <si>
    <t>公共下水道事業会計</t>
  </si>
  <si>
    <t>一般会計</t>
  </si>
  <si>
    <t>国民健康保険事業特別会計</t>
  </si>
  <si>
    <t>後期高齢者医療特別会計</t>
  </si>
  <si>
    <t>介護保険事業特別会計</t>
  </si>
  <si>
    <t>墓地事業特別会計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</si>
  <si>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</si>
  <si>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</si>
  <si>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</si>
  <si>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</si>
  <si>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</si>
  <si>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</si>
  <si>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</si>
  <si>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</si>
  <si>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</si>
  <si>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</si>
  <si>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</si>
  <si>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</si>
  <si>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</si>
  <si>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</si>
  <si>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</si>
  <si>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四市複合事務組合（一般会計）</t>
    <rPh sb="0" eb="1">
      <t>ヨン</t>
    </rPh>
    <rPh sb="1" eb="2">
      <t>シ</t>
    </rPh>
    <rPh sb="2" eb="4">
      <t>フクゴウ</t>
    </rPh>
    <rPh sb="4" eb="6">
      <t>ジム</t>
    </rPh>
    <rPh sb="6" eb="8">
      <t>クミアイ</t>
    </rPh>
    <rPh sb="9" eb="11">
      <t>イッパン</t>
    </rPh>
    <rPh sb="11" eb="13">
      <t>カイケイ</t>
    </rPh>
    <phoneticPr fontId="2"/>
  </si>
  <si>
    <t>北千葉広域水道企業団（水道用水供給事業会計）</t>
    <rPh sb="0" eb="1">
      <t>キタ</t>
    </rPh>
    <rPh sb="1" eb="3">
      <t>チバ</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
  </si>
  <si>
    <t>印旛利根川水防事務組合（一般会計）</t>
    <rPh sb="0" eb="2">
      <t>インバ</t>
    </rPh>
    <rPh sb="2" eb="4">
      <t>トネ</t>
    </rPh>
    <rPh sb="4" eb="5">
      <t>ガワ</t>
    </rPh>
    <rPh sb="5" eb="7">
      <t>スイボウ</t>
    </rPh>
    <rPh sb="7" eb="9">
      <t>ジム</t>
    </rPh>
    <rPh sb="9" eb="11">
      <t>クミアイ</t>
    </rPh>
    <rPh sb="12" eb="14">
      <t>イッパン</t>
    </rPh>
    <rPh sb="14" eb="16">
      <t>カイケイ</t>
    </rPh>
    <phoneticPr fontId="2"/>
  </si>
  <si>
    <t>八千代市水道サービス</t>
    <rPh sb="0" eb="4">
      <t>ヤチヨシ</t>
    </rPh>
    <rPh sb="4" eb="6">
      <t>スイドウ</t>
    </rPh>
    <phoneticPr fontId="2"/>
  </si>
  <si>
    <t>八千代市環境緑化公社</t>
    <rPh sb="0" eb="4">
      <t>ヤチヨシ</t>
    </rPh>
    <rPh sb="4" eb="6">
      <t>カンキョウ</t>
    </rPh>
    <rPh sb="6" eb="8">
      <t>リョッカ</t>
    </rPh>
    <rPh sb="8" eb="10">
      <t>コウシャ</t>
    </rPh>
    <phoneticPr fontId="2"/>
  </si>
  <si>
    <t>八千代市文化・スポーツ振興財団</t>
    <rPh sb="0" eb="4">
      <t>ヤチヨシ</t>
    </rPh>
    <rPh sb="4" eb="6">
      <t>ブンカ</t>
    </rPh>
    <rPh sb="11" eb="13">
      <t>シンコウ</t>
    </rPh>
    <rPh sb="13" eb="15">
      <t>ザイダン</t>
    </rPh>
    <phoneticPr fontId="2"/>
  </si>
  <si>
    <t>-</t>
    <phoneticPr fontId="2"/>
  </si>
  <si>
    <t>庁舎整備基金</t>
    <rPh sb="0" eb="2">
      <t>チョウシャ</t>
    </rPh>
    <rPh sb="2" eb="6">
      <t>セイビキキン</t>
    </rPh>
    <phoneticPr fontId="5"/>
  </si>
  <si>
    <t>ふるさと応援基金</t>
    <rPh sb="4" eb="8">
      <t>オウエンキキン</t>
    </rPh>
    <phoneticPr fontId="5"/>
  </si>
  <si>
    <t>市営霊園基金</t>
    <rPh sb="0" eb="6">
      <t>シエイレイエンキキン</t>
    </rPh>
    <phoneticPr fontId="5"/>
  </si>
  <si>
    <t>福祉基金</t>
    <rPh sb="0" eb="4">
      <t>フクシキキン</t>
    </rPh>
    <phoneticPr fontId="5"/>
  </si>
  <si>
    <t>-</t>
    <phoneticPr fontId="2"/>
  </si>
  <si>
    <t>-</t>
    <phoneticPr fontId="2"/>
  </si>
  <si>
    <t>-</t>
    <phoneticPr fontId="2"/>
  </si>
  <si>
    <t>-</t>
    <phoneticPr fontId="2"/>
  </si>
  <si>
    <t>八千代こども国際平和文化基金</t>
    <rPh sb="0" eb="3">
      <t>ヤチヨ</t>
    </rPh>
    <rPh sb="6" eb="8">
      <t>コクサイ</t>
    </rPh>
    <rPh sb="8" eb="12">
      <t>ヘイワブンカ</t>
    </rPh>
    <rPh sb="12" eb="14">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</si>
  <si>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</si>
  <si>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</si>
  <si>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</si>
  <si>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</si>
  <si>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</si>
  <si>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</si>
  <si>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</si>
  <si>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</si>
  <si>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</si>
  <si>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</si>
  <si>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平均と比較して高い水準にあるが，令和元年度決算は平成30年度決算と比較し，将来負担比率は悪化し，実質公債費比率は同様の数値となった。将来負担比率については，標準財政規模の増加により，分母が微増となったが，将来負担額から控除する充当可能財源等のうち都市計画税及び基準財政需要額算入見込額の減により，分子が増となったことにより比率が悪化となった。実質公債費比率については，分子となる元利償還金について増となったものの，分母となる標準税収入額等及び普通交付税額の増により，令和元年度単年度数値で6.4％と，対前年度比で0.6ポイント改善したが，３か年平均では6.4％となり，前年度と同様の数値となった。今後も，将来負担を伴う事業については，特に留意し，財政構造の弾力性を確保するうえでも，安易に負担を先送りにしないことや，市債借入を可能な限り抑制し，後年度負担に配慮した財政運営に努める。</t>
    <rPh sb="37" eb="39">
      <t>レイワ</t>
    </rPh>
    <rPh sb="39" eb="40">
      <t>ガン</t>
    </rPh>
    <rPh sb="54" eb="56">
      <t>ヒカク</t>
    </rPh>
    <rPh sb="58" eb="64">
      <t>ショウライフタンヒリツ</t>
    </rPh>
    <rPh sb="65" eb="67">
      <t>アッカ</t>
    </rPh>
    <rPh sb="69" eb="76">
      <t>ジッシツコウサイヒヒリツ</t>
    </rPh>
    <rPh sb="77" eb="79">
      <t>ドウヨウ</t>
    </rPh>
    <rPh sb="80" eb="82">
      <t>スウチ</t>
    </rPh>
    <rPh sb="172" eb="173">
      <t>ゾウ</t>
    </rPh>
    <rPh sb="185" eb="187">
      <t>アッカ</t>
    </rPh>
    <rPh sb="292" eb="293">
      <t>ネン</t>
    </rPh>
    <rPh sb="293" eb="295">
      <t>ヘイキン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</si>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</sst>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c:ext xmlns:c16="http://schemas.microsoft.com/office/drawing/2014/chart" uri="{C3380CC4-5D6E-409C-BE32-E72D297353CC}">
              <c16:uniqueId val="{00000000-206D-497A-A6D2-1B8C51BD03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40896</c:v>
                </c:pt>
                <c:pt idx="1">
                  <c:v>31271</c:v>
                </c:pt>
                <c:pt idx="2">
                  <c:v>18865</c:v>
                </c:pt>
                <c:pt idx="3">
                  <c:v>21528</c:v>
                </c:pt>
                <c:pt idx="4">
                  <c:v>33763</c:v>
                </c:pt>
              </c:numCache>
            </c:numRef>
          </c:val>
          <c:smooth val="0"/>
          <c:extLst>
            <c:ext xmlns:c16="http://schemas.microsoft.com/office/drawing/2014/chart" uri="{C3380CC4-5D6E-409C-BE32-E72D297353CC}">
              <c16:uniqueId val="{00000001-206D-497A-A6D2-1B8C51BD037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c:v>
                </c:pt>
                <c:pt idx="1">
                  <c:v>4.54</c:v>
                </c:pt>
                <c:pt idx="2">
                  <c:v>6.32</c:v>
                </c:pt>
                <c:pt idx="3">
                  <c:v>4.51</c:v>
                </c:pt>
                <c:pt idx="4">
                  <c:v>3.98</c:v>
                </c:pt>
              </c:numCache>
            </c:numRef>
          </c:val>
          <c:extLst>
            <c:ext xmlns:c16="http://schemas.microsoft.com/office/drawing/2014/chart" uri="{C3380CC4-5D6E-409C-BE32-E72D297353CC}">
              <c16:uniqueId val="{00000000-67F2-4417-904D-AC93E0F61E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7.09</c:v>
                </c:pt>
                <c:pt idx="1">
                  <c:v>5.79</c:v>
                </c:pt>
                <c:pt idx="2">
                  <c:v>5.94</c:v>
                </c:pt>
                <c:pt idx="3">
                  <c:v>6.42</c:v>
                </c:pt>
                <c:pt idx="4">
                  <c:v>7</c:v>
                </c:pt>
              </c:numCache>
            </c:numRef>
          </c:val>
          <c:extLst>
            <c:ext xmlns:c16="http://schemas.microsoft.com/office/drawing/2014/chart" uri="{C3380CC4-5D6E-409C-BE32-E72D297353CC}">
              <c16:uniqueId val="{00000001-67F2-4417-904D-AC93E0F61E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c:v>
                </c:pt>
                <c:pt idx="1">
                  <c:v>-3.73</c:v>
                </c:pt>
                <c:pt idx="2">
                  <c:v>-0.23</c:v>
                </c:pt>
                <c:pt idx="3">
                  <c:v>-4.3</c:v>
                </c:pt>
                <c:pt idx="4">
                  <c:v>-2.06</c:v>
                </c:pt>
              </c:numCache>
            </c:numRef>
          </c:val>
          <c:smooth val="0"/>
          <c:extLst>
            <c:ext xmlns:c16="http://schemas.microsoft.com/office/drawing/2014/chart" uri="{C3380CC4-5D6E-409C-BE32-E72D297353CC}">
              <c16:uniqueId val="{00000002-67F2-4417-904D-AC93E0F61E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49A-4C60-A1D5-BD6D2BE213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49A-4C60-A1D5-BD6D2BE2138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49A-4C60-A1D5-BD6D2BE21383}"/>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49A-4C60-A1D5-BD6D2BE21383}"/>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c:v>
                </c:pt>
                <c:pt idx="2">
                  <c:v>#N/A</c:v>
                </c:pt>
                <c:pt idx="3">
                  <c:v>0.63</c:v>
                </c:pt>
                <c:pt idx="4">
                  <c:v>#N/A</c:v>
                </c:pt>
                <c:pt idx="5">
                  <c:v>0.66</c:v>
                </c:pt>
                <c:pt idx="6">
                  <c:v>#N/A</c:v>
                </c:pt>
                <c:pt idx="7">
                  <c:v>0.72</c:v>
                </c:pt>
                <c:pt idx="8">
                  <c:v>#N/A</c:v>
                </c:pt>
                <c:pt idx="9">
                  <c:v>0.1</c:v>
                </c:pt>
              </c:numCache>
            </c:numRef>
          </c:val>
          <c:extLst>
            <c:ext xmlns:c16="http://schemas.microsoft.com/office/drawing/2014/chart" uri="{C3380CC4-5D6E-409C-BE32-E72D297353CC}">
              <c16:uniqueId val="{00000004-E49A-4C60-A1D5-BD6D2BE2138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0.05</c:v>
                </c:pt>
                <c:pt idx="4">
                  <c:v>#N/A</c:v>
                </c:pt>
                <c:pt idx="5">
                  <c:v>0.1</c:v>
                </c:pt>
                <c:pt idx="6">
                  <c:v>#N/A</c:v>
                </c:pt>
                <c:pt idx="7">
                  <c:v>0.12</c:v>
                </c:pt>
                <c:pt idx="8">
                  <c:v>#N/A</c:v>
                </c:pt>
                <c:pt idx="9">
                  <c:v>0.26</c:v>
                </c:pt>
              </c:numCache>
            </c:numRef>
          </c:val>
          <c:extLst>
            <c:ext xmlns:c16="http://schemas.microsoft.com/office/drawing/2014/chart" uri="{C3380CC4-5D6E-409C-BE32-E72D297353CC}">
              <c16:uniqueId val="{00000005-E49A-4C60-A1D5-BD6D2BE2138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1.31</c:v>
                </c:pt>
                <c:pt idx="2">
                  <c:v>#N/A</c:v>
                </c:pt>
                <c:pt idx="3">
                  <c:v>1.73</c:v>
                </c:pt>
                <c:pt idx="4">
                  <c:v>#N/A</c:v>
                </c:pt>
                <c:pt idx="5">
                  <c:v>2.35</c:v>
                </c:pt>
                <c:pt idx="6">
                  <c:v>#N/A</c:v>
                </c:pt>
                <c:pt idx="7">
                  <c:v>1.07</c:v>
                </c:pt>
                <c:pt idx="8">
                  <c:v>#N/A</c:v>
                </c:pt>
                <c:pt idx="9">
                  <c:v>0.44</c:v>
                </c:pt>
              </c:numCache>
            </c:numRef>
          </c:val>
          <c:extLst>
            <c:ext xmlns:c16="http://schemas.microsoft.com/office/drawing/2014/chart" uri="{C3380CC4-5D6E-409C-BE32-E72D297353CC}">
              <c16:uniqueId val="{00000006-E49A-4C60-A1D5-BD6D2BE2138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4.79</c:v>
                </c:pt>
                <c:pt idx="2">
                  <c:v>#N/A</c:v>
                </c:pt>
                <c:pt idx="3">
                  <c:v>4.53</c:v>
                </c:pt>
                <c:pt idx="4">
                  <c:v>#N/A</c:v>
                </c:pt>
                <c:pt idx="5">
                  <c:v>6.31</c:v>
                </c:pt>
                <c:pt idx="6">
                  <c:v>#N/A</c:v>
                </c:pt>
                <c:pt idx="7">
                  <c:v>4.5</c:v>
                </c:pt>
                <c:pt idx="8">
                  <c:v>#N/A</c:v>
                </c:pt>
                <c:pt idx="9">
                  <c:v>3.97</c:v>
                </c:pt>
              </c:numCache>
            </c:numRef>
          </c:val>
          <c:extLst>
            <c:ext xmlns:c16="http://schemas.microsoft.com/office/drawing/2014/chart" uri="{C3380CC4-5D6E-409C-BE32-E72D297353CC}">
              <c16:uniqueId val="{00000007-E49A-4C60-A1D5-BD6D2BE21383}"/>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1.39</c:v>
                </c:pt>
                <c:pt idx="2">
                  <c:v>#N/A</c:v>
                </c:pt>
                <c:pt idx="3">
                  <c:v>2.15</c:v>
                </c:pt>
                <c:pt idx="4">
                  <c:v>#N/A</c:v>
                </c:pt>
                <c:pt idx="5">
                  <c:v>2.93</c:v>
                </c:pt>
                <c:pt idx="6">
                  <c:v>#N/A</c:v>
                </c:pt>
                <c:pt idx="7">
                  <c:v>3.68</c:v>
                </c:pt>
                <c:pt idx="8">
                  <c:v>#N/A</c:v>
                </c:pt>
                <c:pt idx="9">
                  <c:v>4.34</c:v>
                </c:pt>
              </c:numCache>
            </c:numRef>
          </c:val>
          <c:extLst>
            <c:ext xmlns:c16="http://schemas.microsoft.com/office/drawing/2014/chart" uri="{C3380CC4-5D6E-409C-BE32-E72D297353CC}">
              <c16:uniqueId val="{00000008-E49A-4C60-A1D5-BD6D2BE2138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7.33</c:v>
                </c:pt>
                <c:pt idx="2">
                  <c:v>#N/A</c:v>
                </c:pt>
                <c:pt idx="3">
                  <c:v>7.52</c:v>
                </c:pt>
                <c:pt idx="4">
                  <c:v>#N/A</c:v>
                </c:pt>
                <c:pt idx="5">
                  <c:v>7.03</c:v>
                </c:pt>
                <c:pt idx="6">
                  <c:v>#N/A</c:v>
                </c:pt>
                <c:pt idx="7">
                  <c:v>7.94</c:v>
                </c:pt>
                <c:pt idx="8">
                  <c:v>#N/A</c:v>
                </c:pt>
                <c:pt idx="9">
                  <c:v>8.82</c:v>
                </c:pt>
              </c:numCache>
            </c:numRef>
          </c:val>
          <c:extLst>
            <c:ext xmlns:c16="http://schemas.microsoft.com/office/drawing/2014/chart" uri="{C3380CC4-5D6E-409C-BE32-E72D297353CC}">
              <c16:uniqueId val="{00000009-E49A-4C60-A1D5-BD6D2BE2138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4212</c:v>
                </c:pt>
                <c:pt idx="5">
                  <c:v>4319</c:v>
                </c:pt>
                <c:pt idx="8">
                  <c:v>4451</c:v>
                </c:pt>
                <c:pt idx="11">
                  <c:v>4402</c:v>
                </c:pt>
                <c:pt idx="14">
                  <c:v>4612</c:v>
                </c:pt>
              </c:numCache>
            </c:numRef>
          </c:val>
          <c:extLst>
            <c:ext xmlns:c16="http://schemas.microsoft.com/office/drawing/2014/chart" uri="{C3380CC4-5D6E-409C-BE32-E72D297353CC}">
              <c16:uniqueId val="{00000000-3C92-46B9-8463-A1E6619801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C92-46B9-8463-A1E6619801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383</c:v>
                </c:pt>
                <c:pt idx="3">
                  <c:v>273</c:v>
                </c:pt>
                <c:pt idx="6">
                  <c:v>253</c:v>
                </c:pt>
                <c:pt idx="9">
                  <c:v>253</c:v>
                </c:pt>
                <c:pt idx="12">
                  <c:v>240</c:v>
                </c:pt>
              </c:numCache>
            </c:numRef>
          </c:val>
          <c:extLst>
            <c:ext xmlns:c16="http://schemas.microsoft.com/office/drawing/2014/chart" uri="{C3380CC4-5D6E-409C-BE32-E72D297353CC}">
              <c16:uniqueId val="{00000002-3C92-46B9-8463-A1E6619801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25</c:v>
                </c:pt>
                <c:pt idx="3">
                  <c:v>23</c:v>
                </c:pt>
                <c:pt idx="6">
                  <c:v>25</c:v>
                </c:pt>
                <c:pt idx="9">
                  <c:v>21</c:v>
                </c:pt>
                <c:pt idx="12">
                  <c:v>21</c:v>
                </c:pt>
              </c:numCache>
            </c:numRef>
          </c:val>
          <c:extLst>
            <c:ext xmlns:c16="http://schemas.microsoft.com/office/drawing/2014/chart" uri="{C3380CC4-5D6E-409C-BE32-E72D297353CC}">
              <c16:uniqueId val="{00000003-3C92-46B9-8463-A1E6619801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595</c:v>
                </c:pt>
                <c:pt idx="3">
                  <c:v>471</c:v>
                </c:pt>
                <c:pt idx="6">
                  <c:v>456</c:v>
                </c:pt>
                <c:pt idx="9">
                  <c:v>516</c:v>
                </c:pt>
                <c:pt idx="12">
                  <c:v>491</c:v>
                </c:pt>
              </c:numCache>
            </c:numRef>
          </c:val>
          <c:extLst>
            <c:ext xmlns:c16="http://schemas.microsoft.com/office/drawing/2014/chart" uri="{C3380CC4-5D6E-409C-BE32-E72D297353CC}">
              <c16:uniqueId val="{00000004-3C92-46B9-8463-A1E6619801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92-46B9-8463-A1E6619801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C92-46B9-8463-A1E6619801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5539</c:v>
                </c:pt>
                <c:pt idx="3">
                  <c:v>5391</c:v>
                </c:pt>
                <c:pt idx="6">
                  <c:v>5494</c:v>
                </c:pt>
                <c:pt idx="9">
                  <c:v>5701</c:v>
                </c:pt>
                <c:pt idx="12">
                  <c:v>5790</c:v>
                </c:pt>
              </c:numCache>
            </c:numRef>
          </c:val>
          <c:extLst>
            <c:ext xmlns:c16="http://schemas.microsoft.com/office/drawing/2014/chart" uri="{C3380CC4-5D6E-409C-BE32-E72D297353CC}">
              <c16:uniqueId val="{00000007-3C92-46B9-8463-A1E6619801A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2330</c:v>
                </c:pt>
                <c:pt idx="2">
                  <c:v>#N/A</c:v>
                </c:pt>
                <c:pt idx="3">
                  <c:v>#N/A</c:v>
                </c:pt>
                <c:pt idx="4">
                  <c:v>1839</c:v>
                </c:pt>
                <c:pt idx="5">
                  <c:v>#N/A</c:v>
                </c:pt>
                <c:pt idx="6">
                  <c:v>#N/A</c:v>
                </c:pt>
                <c:pt idx="7">
                  <c:v>1777</c:v>
                </c:pt>
                <c:pt idx="8">
                  <c:v>#N/A</c:v>
                </c:pt>
                <c:pt idx="9">
                  <c:v>#N/A</c:v>
                </c:pt>
                <c:pt idx="10">
                  <c:v>2089</c:v>
                </c:pt>
                <c:pt idx="11">
                  <c:v>#N/A</c:v>
                </c:pt>
                <c:pt idx="12">
                  <c:v>#N/A</c:v>
                </c:pt>
                <c:pt idx="13">
                  <c:v>1930</c:v>
                </c:pt>
                <c:pt idx="14">
                  <c:v>#N/A</c:v>
                </c:pt>
              </c:numCache>
            </c:numRef>
          </c:val>
          <c:smooth val="0"/>
          <c:extLst>
            <c:ext xmlns:c16="http://schemas.microsoft.com/office/drawing/2014/chart" uri="{C3380CC4-5D6E-409C-BE32-E72D297353CC}">
              <c16:uniqueId val="{00000008-3C92-46B9-8463-A1E6619801A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39259</c:v>
                </c:pt>
                <c:pt idx="5">
                  <c:v>39089</c:v>
                </c:pt>
                <c:pt idx="8">
                  <c:v>37813</c:v>
                </c:pt>
                <c:pt idx="11">
                  <c:v>37927</c:v>
                </c:pt>
                <c:pt idx="14">
                  <c:v>36594</c:v>
                </c:pt>
              </c:numCache>
            </c:numRef>
          </c:val>
          <c:extLst>
            <c:ext xmlns:c16="http://schemas.microsoft.com/office/drawing/2014/chart" uri="{C3380CC4-5D6E-409C-BE32-E72D297353CC}">
              <c16:uniqueId val="{00000000-278A-4546-9272-02833A3D32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11054</c:v>
                </c:pt>
                <c:pt idx="5">
                  <c:v>12237</c:v>
                </c:pt>
                <c:pt idx="8">
                  <c:v>11879</c:v>
                </c:pt>
                <c:pt idx="11">
                  <c:v>10667</c:v>
                </c:pt>
                <c:pt idx="14">
                  <c:v>9738</c:v>
                </c:pt>
              </c:numCache>
            </c:numRef>
          </c:val>
          <c:extLst>
            <c:ext xmlns:c16="http://schemas.microsoft.com/office/drawing/2014/chart" uri="{C3380CC4-5D6E-409C-BE32-E72D297353CC}">
              <c16:uniqueId val="{00000001-278A-4546-9272-02833A3D32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4205</c:v>
                </c:pt>
                <c:pt idx="5">
                  <c:v>4629</c:v>
                </c:pt>
                <c:pt idx="8">
                  <c:v>5956</c:v>
                </c:pt>
                <c:pt idx="11">
                  <c:v>7056</c:v>
                </c:pt>
                <c:pt idx="14">
                  <c:v>7848</c:v>
                </c:pt>
              </c:numCache>
            </c:numRef>
          </c:val>
          <c:extLst>
            <c:ext xmlns:c16="http://schemas.microsoft.com/office/drawing/2014/chart" uri="{C3380CC4-5D6E-409C-BE32-E72D297353CC}">
              <c16:uniqueId val="{00000002-278A-4546-9272-02833A3D32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8A-4546-9272-02833A3D32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8A-4546-9272-02833A3D32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6</c:v>
                </c:pt>
                <c:pt idx="9">
                  <c:v>0</c:v>
                </c:pt>
                <c:pt idx="12">
                  <c:v>0</c:v>
                </c:pt>
              </c:numCache>
            </c:numRef>
          </c:val>
          <c:extLst>
            <c:ext xmlns:c16="http://schemas.microsoft.com/office/drawing/2014/chart" uri="{C3380CC4-5D6E-409C-BE32-E72D297353CC}">
              <c16:uniqueId val="{00000005-278A-4546-9272-02833A3D32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7370</c:v>
                </c:pt>
                <c:pt idx="3">
                  <c:v>7160</c:v>
                </c:pt>
                <c:pt idx="6">
                  <c:v>6464</c:v>
                </c:pt>
                <c:pt idx="9">
                  <c:v>5520</c:v>
                </c:pt>
                <c:pt idx="12">
                  <c:v>5435</c:v>
                </c:pt>
              </c:numCache>
            </c:numRef>
          </c:val>
          <c:extLst>
            <c:ext xmlns:c16="http://schemas.microsoft.com/office/drawing/2014/chart" uri="{C3380CC4-5D6E-409C-BE32-E72D297353CC}">
              <c16:uniqueId val="{00000006-278A-4546-9272-02833A3D32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119</c:v>
                </c:pt>
                <c:pt idx="3">
                  <c:v>548</c:v>
                </c:pt>
                <c:pt idx="6">
                  <c:v>526</c:v>
                </c:pt>
                <c:pt idx="9">
                  <c:v>1240</c:v>
                </c:pt>
                <c:pt idx="12">
                  <c:v>1748</c:v>
                </c:pt>
              </c:numCache>
            </c:numRef>
          </c:val>
          <c:extLst>
            <c:ext xmlns:c16="http://schemas.microsoft.com/office/drawing/2014/chart" uri="{C3380CC4-5D6E-409C-BE32-E72D297353CC}">
              <c16:uniqueId val="{00000007-278A-4546-9272-02833A3D32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1441</c:v>
                </c:pt>
                <c:pt idx="3">
                  <c:v>1339</c:v>
                </c:pt>
                <c:pt idx="6">
                  <c:v>1318</c:v>
                </c:pt>
                <c:pt idx="9">
                  <c:v>716</c:v>
                </c:pt>
                <c:pt idx="12">
                  <c:v>644</c:v>
                </c:pt>
              </c:numCache>
            </c:numRef>
          </c:val>
          <c:extLst>
            <c:ext xmlns:c16="http://schemas.microsoft.com/office/drawing/2014/chart" uri="{C3380CC4-5D6E-409C-BE32-E72D297353CC}">
              <c16:uniqueId val="{00000008-278A-4546-9272-02833A3D32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3035</c:v>
                </c:pt>
                <c:pt idx="3">
                  <c:v>2817</c:v>
                </c:pt>
                <c:pt idx="6">
                  <c:v>2614</c:v>
                </c:pt>
                <c:pt idx="9">
                  <c:v>1732</c:v>
                </c:pt>
                <c:pt idx="12">
                  <c:v>1521</c:v>
                </c:pt>
              </c:numCache>
            </c:numRef>
          </c:val>
          <c:extLst>
            <c:ext xmlns:c16="http://schemas.microsoft.com/office/drawing/2014/chart" uri="{C3380CC4-5D6E-409C-BE32-E72D297353CC}">
              <c16:uniqueId val="{00000009-278A-4546-9272-02833A3D32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57256</c:v>
                </c:pt>
                <c:pt idx="3">
                  <c:v>57023</c:v>
                </c:pt>
                <c:pt idx="6">
                  <c:v>54614</c:v>
                </c:pt>
                <c:pt idx="9">
                  <c:v>52007</c:v>
                </c:pt>
                <c:pt idx="12">
                  <c:v>51192</c:v>
                </c:pt>
              </c:numCache>
            </c:numRef>
          </c:val>
          <c:extLst>
            <c:ext xmlns:c16="http://schemas.microsoft.com/office/drawing/2014/chart" uri="{C3380CC4-5D6E-409C-BE32-E72D297353CC}">
              <c16:uniqueId val="{0000000A-278A-4546-9272-02833A3D329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14703</c:v>
                </c:pt>
                <c:pt idx="2">
                  <c:v>#N/A</c:v>
                </c:pt>
                <c:pt idx="3">
                  <c:v>#N/A</c:v>
                </c:pt>
                <c:pt idx="4">
                  <c:v>12931</c:v>
                </c:pt>
                <c:pt idx="5">
                  <c:v>#N/A</c:v>
                </c:pt>
                <c:pt idx="6">
                  <c:v>#N/A</c:v>
                </c:pt>
                <c:pt idx="7">
                  <c:v>9893</c:v>
                </c:pt>
                <c:pt idx="8">
                  <c:v>#N/A</c:v>
                </c:pt>
                <c:pt idx="9">
                  <c:v>#N/A</c:v>
                </c:pt>
                <c:pt idx="10">
                  <c:v>5564</c:v>
                </c:pt>
                <c:pt idx="11">
                  <c:v>#N/A</c:v>
                </c:pt>
                <c:pt idx="12">
                  <c:v>#N/A</c:v>
                </c:pt>
                <c:pt idx="13">
                  <c:v>6359</c:v>
                </c:pt>
                <c:pt idx="14">
                  <c:v>#N/A</c:v>
                </c:pt>
              </c:numCache>
            </c:numRef>
          </c:val>
          <c:smooth val="0"/>
          <c:extLst>
            <c:ext xmlns:c16="http://schemas.microsoft.com/office/drawing/2014/chart" uri="{C3380CC4-5D6E-409C-BE32-E72D297353CC}">
              <c16:uniqueId val="{0000000B-278A-4546-9272-02833A3D329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1946</c:v>
                </c:pt>
                <c:pt idx="1">
                  <c:v>2130</c:v>
                </c:pt>
                <c:pt idx="2">
                  <c:v>2350</c:v>
                </c:pt>
              </c:numCache>
            </c:numRef>
          </c:val>
          <c:extLst>
            <c:ext xmlns:c16="http://schemas.microsoft.com/office/drawing/2014/chart" uri="{C3380CC4-5D6E-409C-BE32-E72D297353CC}">
              <c16:uniqueId val="{00000000-F048-4D8D-8B66-3AED37CF3C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808</c:v>
                </c:pt>
                <c:pt idx="1">
                  <c:v>808</c:v>
                </c:pt>
                <c:pt idx="2">
                  <c:v>709</c:v>
                </c:pt>
              </c:numCache>
            </c:numRef>
          </c:val>
          <c:extLst>
            <c:ext xmlns:c16="http://schemas.microsoft.com/office/drawing/2014/chart" uri="{C3380CC4-5D6E-409C-BE32-E72D297353CC}">
              <c16:uniqueId val="{00000001-F048-4D8D-8B66-3AED37CF3C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1245</c:v>
                </c:pt>
                <c:pt idx="1">
                  <c:v>1714</c:v>
                </c:pt>
                <c:pt idx="2">
                  <c:v>2262</c:v>
                </c:pt>
              </c:numCache>
            </c:numRef>
          </c:val>
          <c:extLst>
            <c:ext xmlns:c16="http://schemas.microsoft.com/office/drawing/2014/chart" uri="{C3380CC4-5D6E-409C-BE32-E72D297353CC}">
              <c16:uniqueId val="{00000002-F048-4D8D-8B66-3AED37CF3C0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{02B91CFC-4A73-462E-AB38-3B7EE9B866E4}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41F-4744-AADB-0A6B1B7D42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{1C2A7D1B-79D0-4630-AB1F-B0891F6BC9B2}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1F-4744-AADB-0A6B1B7D42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{FE3E5756-BEDE-43F2-9C91-5DE7616D846D}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1F-4744-AADB-0A6B1B7D42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{9D0293DA-8559-4D1C-AA9B-04E13EC8A89E}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1F-4744-AADB-0A6B1B7D42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{E04AC1B0-8DE7-46C7-902E-63C0932C1A73}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1F-4744-AADB-0A6B1B7D426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{B23564FA-7DB0-4134-ADD6-A9C55DFDC58A}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41F-4744-AADB-0A6B1B7D426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{B6D4D5CA-5167-403C-9A7C-B5654EE81B09}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41F-4744-AADB-0A6B1B7D426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{4A415562-2B2B-4463-BACB-C84EDD91507C}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41F-4744-AADB-0A6B1B7D426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{B927D512-731D-477E-A9D9-E01FCA4D45B0}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41F-4744-AADB-0A6B1B7D42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41F-4744-AADB-0A6B1B7D42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{B2F3BA7B-C64C-4645-86B3-3E0DA5E05A7D}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41F-4744-AADB-0A6B1B7D42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{85B4BD69-E5E6-487E-A17E-E998985CD5C3}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1F-4744-AADB-0A6B1B7D42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{2635C3E6-4512-4027-BC87-662BB8B6F898}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1F-4744-AADB-0A6B1B7D42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{948731DF-CAE5-4982-84F8-BDBA848FD5F6}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1F-4744-AADB-0A6B1B7D42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{D394B0CF-E3F2-4A93-A2E6-4BA991A3AC10}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1F-4744-AADB-0A6B1B7D426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{420DDEDB-519E-4D20-B927-32A5762607D6}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41F-4744-AADB-0A6B1B7D426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{068D85C6-F5C8-4550-B305-C16D1EAD089E}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41F-4744-AADB-0A6B1B7D426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{98588E03-8A52-4D0F-A790-E2E61A409881}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41F-4744-AADB-0A6B1B7D426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{41819351-9BE9-4FF1-8994-94CA6F960521}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41F-4744-AADB-0A6B1B7D42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941F-4744-AADB-0A6B1B7D426C}"/>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{A540BD0C-FE9A-4037-8BF2-5448EDD4F331}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D13-4E1F-8F75-169D753974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{E3E2A3F5-C1E5-4B3D-91AE-A955450F1AEC}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13-4E1F-8F75-169D753974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{F53F9210-85ED-4AE7-8A03-011F754889EB}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13-4E1F-8F75-169D753974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{9DD84E83-6E89-403B-86CD-249AD27B1E95}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13-4E1F-8F75-169D753974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{4E57C16C-40DA-4D5D-9DD2-D2F7E03AEEEC}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13-4E1F-8F75-169D7539747C}"/>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{42403A68-0975-4EA9-B0CD-FD15DBDF33A9}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D13-4E1F-8F75-169D7539747C}"/>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{7738419B-4597-4721-A4AA-05B61E9ACFD5}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D13-4E1F-8F75-169D7539747C}"/>
                </c:ext>
              </c:extLst>
            </c:dLbl>
            <c:dLbl>
              <c:idx val="24"/>
              <c:layout>
                <c:manualLayout>
                  <c:x val="-4.509653070695381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{0D4382EF-4CA5-4348-BCD4-4AD2F50AD12B}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D13-4E1F-8F75-169D7539747C}"/>
                </c:ext>
              </c:extLst>
            </c:dLbl>
            <c:dLbl>
              <c:idx val="32"/>
              <c:layout>
                <c:manualLayout>
                  <c:x val="-1.8171803637232403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{74BB430F-58C4-4950-A5B0-E78D35756386}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D13-4E1F-8F75-169D753974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7.5</c:v>
                </c:pt>
                <c:pt idx="16">
                  <c:v>6.8</c:v>
                </c:pt>
                <c:pt idx="24">
                  <c:v>6.4</c:v>
                </c:pt>
                <c:pt idx="32">
                  <c:v>6.4</c:v>
                </c:pt>
              </c:numCache>
            </c:numRef>
          </c:xVal>
          <c:yVal>
            <c:numRef>
              <c:f>公会計指標分析・財政指標組合せ分析表!$BP$73:$DC$73</c:f>
              <c:numCache>
                <c:formatCode>#,##0.0;"▲ "#,##0.0</c:formatCode>
                <c:ptCount val="40"/>
                <c:pt idx="0">
                  <c:v>51.1</c:v>
                </c:pt>
                <c:pt idx="8">
                  <c:v>44.2</c:v>
                </c:pt>
                <c:pt idx="16">
                  <c:v>33.5</c:v>
                </c:pt>
                <c:pt idx="24">
                  <c:v>18.600000000000001</c:v>
                </c:pt>
                <c:pt idx="32">
                  <c:v>21</c:v>
                </c:pt>
              </c:numCache>
            </c:numRef>
          </c:yVal>
          <c:smooth val="0"/>
          <c:extLst>
            <c:ext xmlns:c16="http://schemas.microsoft.com/office/drawing/2014/chart" uri="{C3380CC4-5D6E-409C-BE32-E72D297353CC}">
              <c16:uniqueId val="{00000009-5D13-4E1F-8F75-169D753974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{E6AC7146-7DD0-4DB2-8BE8-47EC5EA1AAE7}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D13-4E1F-8F75-169D7539747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{568305BA-9224-4124-A3F7-52B5D896534E}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13-4E1F-8F75-169D753974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{9FB9C263-A44C-4404-9D20-4BAB95291DAC}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13-4E1F-8F75-169D753974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{903F3EE9-018F-46D9-9A6A-34D870C33676}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13-4E1F-8F75-169D753974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{2F20F911-96E3-4268-A9DC-5D50FD7144D2}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13-4E1F-8F75-169D7539747C}"/>
                </c:ext>
              </c:extLst>
            </c:dLbl>
            <c:dLbl>
              <c:idx val="8"/>
              <c:layout>
                <c:manualLayout>
                  <c:x val="-4.5160355153971272E-2"/>
                  <c:y val="-4.948911129270563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{F35ACF2C-4569-4EC0-B54E-DA3CC9CC7332}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D13-4E1F-8F75-169D7539747C}"/>
                </c:ext>
              </c:extLst>
            </c:dLbl>
            <c:dLbl>
              <c:idx val="16"/>
              <c:layout>
                <c:manualLayout>
                  <c:x val="-1.8235628084249993E-2"/>
                  <c:y val="-7.534384039531284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{34752288-5FB7-4D58-9B78-35350FD2B94C}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D13-4E1F-8F75-169D7539747C}"/>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{70F2DAC1-1BF1-48DC-9624-55761AB29278}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D13-4E1F-8F75-169D7539747C}"/>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{66C8E87E-9677-478B-8B7D-FECD5B5EE23E}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D13-4E1F-8F75-169D753974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5D13-4E1F-8F75-169D7539747C}"/>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分子は、元利償還金が増となったものの，特定財源の額も増となったため減少した。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満期一括償還地方債の利用はない。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組合（等）負担等見込額を除く全ての要素が減少し、充当可能財源等においては充当可能基金は増となったが基準財政需要額参入見込額及び充当可能特定歳入が減となったため、分子が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千葉県八千代市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主に庁舎整備基金へ５億円積み立てたことにより、前年度と比較して６億６，８００万円の増となった。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政運営の基本的計画」に掲げた目標値である令和７年度末で標準財政規模１０．０％以上の基金残高の確保を目指していくことに加え、庁舎整備基金については、目標としている３０億円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庁舎整備基金：庁舎整備の経費に充てるための基金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ふるさと応援基金：ふるさと納税寄附金を必要な事業の経費に充てるための基金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庁舎整備基金：３０億円の積立を目標に平成２８年度から毎年度５億円の積立を行っているため。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市庁舎の建設工事に備えて３０億円の積立を目標にしている。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おいては、市庁舎旧館・新館暫定補強工事など普通建設事業費や、医療扶助費、障害（児）者サービス給付費など増加基調にある扶助費、施設の維持管理経費などの物件費の増等に対応するため、５億３，２００万円を取崩したものの、前年度剰余金等の積立として、取崩し額を上回る７億５，２００万円を積み立てたため、前年度末残高と比較して２億２，０００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取崩しの抑制と定期的な積立により、「財政運営の基本的計画」に掲げた目標値である令和７年度末で標準財政規模比１０．０％以上の基金残高の確保を目指していく。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近年実施した大規模事業に係る市債の償還による公債費の高止まりに対応するため、令和元年度は１億円の取崩しを行ったことにより減少した。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今後も将来にわたる財政の健全な運営に資するため、基金の醸成に努める。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199,786
193,955
51.39
61,318,718
59,721,618
1,335,526
33,593,082
51,192,086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債務償還比率は，類似団体平均と比較して高い水準にあるが，平成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年度と比較し比率が改善された。地方債現在高及び債務負担行為に基づく支出予定額等の減少により分子が減となり比率が改善された。</a:t>
          </a:r>
        </a:p>
        <a:p>
          <a:r>
            <a:rPr kumimoji="1" lang="ja-JP" altLang="en-US" sz="1100">
              <a:latin typeface="ＭＳ Ｐゴシック" panose="020B0600070205080204" pitchFamily="50" charset="-128"/>
              <a:ea typeface="ＭＳ Ｐゴシック" panose="020B0600070205080204" pitchFamily="50" charset="-128"/>
            </a:rPr>
            <a:t>地方債の現在高の減については，償還以上の借入れを行わないよう，適債性のある事業についても一般財源対応とするなどの調整を図ったことによるものである。今後も各種債務について的確に把握し，基金の醸成等を図り，数値の改善に努める。</a:t>
          </a:r>
        </a:p>
      </xdr:txBody>
    </xdr:sp>
    <xdr:clientData/>
  </xdr:twoCellAnchor>
  <xdr:oneCellAnchor>
    <xdr:from>
      <xdr:col>57</xdr:col>
      <xdr:colOff>111125</xdr:colOff>
      <xdr:row>23</xdr:row>
      <xdr:rowOff>47625</xdr:rowOff>
    </xdr:from>
    <xdr:ext cx="349839" cy="225703"/>
    <xdr:sp macro="" textlink="">
      <xdr:nvSpPr>
        <xdr:cNvPr id="63" name="テキスト ボックス 6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66" name="直線コネクタ 6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67" name="テキスト ボックス 66"/>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8" name="直線コネクタ 6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69" name="テキスト ボックス 68"/>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0" name="直線コネクタ 6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1" name="テキスト ボックス 7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2" name="直線コネクタ 7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3" name="テキスト ボックス 7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4" name="直線コネクタ 7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75" name="テキスト ボックス 7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6" name="直線コネクタ 7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77" name="テキスト ボックス 76"/>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8" name="直線コネクタ 7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7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80" name="直線コネクタ 79"/>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81" name="債務償還比率最小値テキスト"/>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82" name="直線コネクタ 81"/>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83"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84" name="直線コネクタ 83"/>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18958</xdr:rowOff>
    </xdr:from>
    <xdr:ext cx="469744" cy="259045"/>
    <xdr:sp macro="" textlink="">
      <xdr:nvSpPr>
        <xdr:cNvPr id="85" name="債務償還比率平均値テキスト"/>
        <xdr:cNvSpPr txBox="1"/>
      </xdr:nvSpPr>
      <xdr:spPr>
        <a:xfrm>
          <a:off x="14846300" y="5933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86" name="フローチャート: 判断 85"/>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87" name="フローチャート: 判断 86"/>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88" name="フローチャート: 判断 87"/>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89" name="フローチャート: 判断 88"/>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90" name="フローチャート: 判断 89"/>
        <xdr:cNvSpPr/>
      </xdr:nvSpPr>
      <xdr:spPr>
        <a:xfrm>
          <a:off x="11747500" y="608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1" name="テキスト ボックス 9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2" name="テキスト ボックス 9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3" name="テキスト ボックス 9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4" name="テキスト ボックス 9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5" name="テキスト ボックス 9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48206</xdr:rowOff>
    </xdr:from>
    <xdr:to>
      <xdr:col>76</xdr:col>
      <xdr:colOff>73025</xdr:colOff>
      <xdr:row>31</xdr:row>
      <xdr:rowOff>149806</xdr:rowOff>
    </xdr:to>
    <xdr:sp macro="" textlink="">
      <xdr:nvSpPr>
        <xdr:cNvPr id="96" name="楕円 95"/>
        <xdr:cNvSpPr/>
      </xdr:nvSpPr>
      <xdr:spPr>
        <a:xfrm>
          <a:off x="14744700" y="613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26633</xdr:rowOff>
    </xdr:from>
    <xdr:ext cx="469744" cy="259045"/>
    <xdr:sp macro="" textlink="">
      <xdr:nvSpPr>
        <xdr:cNvPr id="97" name="債務償還比率該当値テキスト"/>
        <xdr:cNvSpPr txBox="1"/>
      </xdr:nvSpPr>
      <xdr:spPr>
        <a:xfrm>
          <a:off x="14846300" y="611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67020</xdr:rowOff>
    </xdr:from>
    <xdr:to>
      <xdr:col>72</xdr:col>
      <xdr:colOff>123825</xdr:colOff>
      <xdr:row>31</xdr:row>
      <xdr:rowOff>168620</xdr:rowOff>
    </xdr:to>
    <xdr:sp macro="" textlink="">
      <xdr:nvSpPr>
        <xdr:cNvPr id="98" name="楕円 97"/>
        <xdr:cNvSpPr/>
      </xdr:nvSpPr>
      <xdr:spPr>
        <a:xfrm>
          <a:off x="14033500" y="615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99006</xdr:rowOff>
    </xdr:from>
    <xdr:to>
      <xdr:col>76</xdr:col>
      <xdr:colOff>22225</xdr:colOff>
      <xdr:row>31</xdr:row>
      <xdr:rowOff>117820</xdr:rowOff>
    </xdr:to>
    <xdr:cxnSp macro="">
      <xdr:nvCxnSpPr>
        <xdr:cNvPr id="99" name="直線コネクタ 98"/>
        <xdr:cNvCxnSpPr/>
      </xdr:nvCxnSpPr>
      <xdr:spPr>
        <a:xfrm flipV="1">
          <a:off x="14084300" y="6185481"/>
          <a:ext cx="7112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135953</xdr:rowOff>
    </xdr:from>
    <xdr:to>
      <xdr:col>68</xdr:col>
      <xdr:colOff>123825</xdr:colOff>
      <xdr:row>32</xdr:row>
      <xdr:rowOff>66103</xdr:rowOff>
    </xdr:to>
    <xdr:sp macro="" textlink="">
      <xdr:nvSpPr>
        <xdr:cNvPr id="100" name="楕円 99"/>
        <xdr:cNvSpPr/>
      </xdr:nvSpPr>
      <xdr:spPr>
        <a:xfrm>
          <a:off x="13271500" y="622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117820</xdr:rowOff>
    </xdr:from>
    <xdr:to>
      <xdr:col>72</xdr:col>
      <xdr:colOff>73025</xdr:colOff>
      <xdr:row>32</xdr:row>
      <xdr:rowOff>15303</xdr:rowOff>
    </xdr:to>
    <xdr:cxnSp macro="">
      <xdr:nvCxnSpPr>
        <xdr:cNvPr id="101" name="直線コネクタ 100"/>
        <xdr:cNvCxnSpPr/>
      </xdr:nvCxnSpPr>
      <xdr:spPr>
        <a:xfrm flipV="1">
          <a:off x="13322300" y="6204295"/>
          <a:ext cx="762000" cy="6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48242</xdr:rowOff>
    </xdr:from>
    <xdr:to>
      <xdr:col>64</xdr:col>
      <xdr:colOff>123825</xdr:colOff>
      <xdr:row>32</xdr:row>
      <xdr:rowOff>149842</xdr:rowOff>
    </xdr:to>
    <xdr:sp macro="" textlink="">
      <xdr:nvSpPr>
        <xdr:cNvPr id="102" name="楕円 101"/>
        <xdr:cNvSpPr/>
      </xdr:nvSpPr>
      <xdr:spPr>
        <a:xfrm>
          <a:off x="12509500" y="63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15303</xdr:rowOff>
    </xdr:from>
    <xdr:to>
      <xdr:col>68</xdr:col>
      <xdr:colOff>73025</xdr:colOff>
      <xdr:row>32</xdr:row>
      <xdr:rowOff>99042</xdr:rowOff>
    </xdr:to>
    <xdr:cxnSp macro="">
      <xdr:nvCxnSpPr>
        <xdr:cNvPr id="103" name="直線コネクタ 102"/>
        <xdr:cNvCxnSpPr/>
      </xdr:nvCxnSpPr>
      <xdr:spPr>
        <a:xfrm flipV="1">
          <a:off x="12560300" y="6273228"/>
          <a:ext cx="762000" cy="8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126701</xdr:rowOff>
    </xdr:from>
    <xdr:to>
      <xdr:col>60</xdr:col>
      <xdr:colOff>123825</xdr:colOff>
      <xdr:row>32</xdr:row>
      <xdr:rowOff>56851</xdr:rowOff>
    </xdr:to>
    <xdr:sp macro="" textlink="">
      <xdr:nvSpPr>
        <xdr:cNvPr id="104" name="楕円 103"/>
        <xdr:cNvSpPr/>
      </xdr:nvSpPr>
      <xdr:spPr>
        <a:xfrm>
          <a:off x="11747500" y="62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6051</xdr:rowOff>
    </xdr:from>
    <xdr:to>
      <xdr:col>64</xdr:col>
      <xdr:colOff>73025</xdr:colOff>
      <xdr:row>32</xdr:row>
      <xdr:rowOff>99042</xdr:rowOff>
    </xdr:to>
    <xdr:cxnSp macro="">
      <xdr:nvCxnSpPr>
        <xdr:cNvPr id="105" name="直線コネクタ 104"/>
        <xdr:cNvCxnSpPr/>
      </xdr:nvCxnSpPr>
      <xdr:spPr>
        <a:xfrm>
          <a:off x="11798300" y="6263976"/>
          <a:ext cx="762000" cy="9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102488</xdr:rowOff>
    </xdr:from>
    <xdr:ext cx="469744" cy="259045"/>
    <xdr:sp macro="" textlink="">
      <xdr:nvSpPr>
        <xdr:cNvPr id="106" name="n_1aveValue債務償還比率"/>
        <xdr:cNvSpPr txBox="1"/>
      </xdr:nvSpPr>
      <xdr:spPr>
        <a:xfrm>
          <a:off x="138367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106035</xdr:rowOff>
    </xdr:from>
    <xdr:ext cx="469744" cy="259045"/>
    <xdr:sp macro="" textlink="">
      <xdr:nvSpPr>
        <xdr:cNvPr id="107" name="n_2aveValue債務償還比率"/>
        <xdr:cNvSpPr txBox="1"/>
      </xdr:nvSpPr>
      <xdr:spPr>
        <a:xfrm>
          <a:off x="13087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130092</xdr:rowOff>
    </xdr:from>
    <xdr:ext cx="469744" cy="259045"/>
    <xdr:sp macro="" textlink="">
      <xdr:nvSpPr>
        <xdr:cNvPr id="108" name="n_3aveValue債務償還比率"/>
        <xdr:cNvSpPr txBox="1"/>
      </xdr:nvSpPr>
      <xdr:spPr>
        <a:xfrm>
          <a:off x="12325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120223</xdr:rowOff>
    </xdr:from>
    <xdr:ext cx="469744" cy="259045"/>
    <xdr:sp macro="" textlink="">
      <xdr:nvSpPr>
        <xdr:cNvPr id="109" name="n_4aveValue債務償還比率"/>
        <xdr:cNvSpPr txBox="1"/>
      </xdr:nvSpPr>
      <xdr:spPr>
        <a:xfrm>
          <a:off x="11563427" y="586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159747</xdr:rowOff>
    </xdr:from>
    <xdr:ext cx="469744" cy="259045"/>
    <xdr:sp macro="" textlink="">
      <xdr:nvSpPr>
        <xdr:cNvPr id="110" name="n_1mainValue債務償還比率"/>
        <xdr:cNvSpPr txBox="1"/>
      </xdr:nvSpPr>
      <xdr:spPr>
        <a:xfrm>
          <a:off x="13836727" y="624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57230</xdr:rowOff>
    </xdr:from>
    <xdr:ext cx="469744" cy="259045"/>
    <xdr:sp macro="" textlink="">
      <xdr:nvSpPr>
        <xdr:cNvPr id="111" name="n_2mainValue債務償還比率"/>
        <xdr:cNvSpPr txBox="1"/>
      </xdr:nvSpPr>
      <xdr:spPr>
        <a:xfrm>
          <a:off x="13087427" y="631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140969</xdr:rowOff>
    </xdr:from>
    <xdr:ext cx="469744" cy="259045"/>
    <xdr:sp macro="" textlink="">
      <xdr:nvSpPr>
        <xdr:cNvPr id="112" name="n_3mainValue債務償還比率"/>
        <xdr:cNvSpPr txBox="1"/>
      </xdr:nvSpPr>
      <xdr:spPr>
        <a:xfrm>
          <a:off x="12325427"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47978</xdr:rowOff>
    </xdr:from>
    <xdr:ext cx="469744" cy="259045"/>
    <xdr:sp macro="" textlink="">
      <xdr:nvSpPr>
        <xdr:cNvPr id="113" name="n_4mainValue債務償還比率"/>
        <xdr:cNvSpPr txBox="1"/>
      </xdr:nvSpPr>
      <xdr:spPr>
        <a:xfrm>
          <a:off x="11563427" y="630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4" name="正方形/長方形 11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5" name="正方形/長方形 11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6" name="正方形/長方形 11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7" name="正方形/長方形 11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8" name="テキスト ボックス 11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9" name="テキスト ボックス 11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199,786
193,955
51.39
61,318,718
59,721,618
1,335,526
33,593,082
51,192,086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199,786
193,955
51.39
61,318,718
59,721,618
1,335,526
33,593,082
51,192,086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199,786
193,955
51.39
61,318,718
59,721,618
1,335,526
33,593,082
51,192,086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５年度決算を境に改善基調となり、令和元年度決算は０．９５となっており、類似団体及び千葉県平均を大きく上回って推移している。前年度と比較し、市町村民税の増加など基準財政収入額の増加によるところが財政力指数を押し上げている要因として大きい。今後も市税徴収率の向上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59972</xdr:rowOff>
    </xdr:to>
    <xdr:cxnSp macro="">
      <xdr:nvCxnSpPr>
        <xdr:cNvPr id="69" name="直線コネクタ 68"/>
        <xdr:cNvCxnSpPr/>
      </xdr:nvCxnSpPr>
      <xdr:spPr>
        <a:xfrm>
          <a:off x="4114800" y="691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73378</xdr:rowOff>
    </xdr:to>
    <xdr:cxnSp macro="">
      <xdr:nvCxnSpPr>
        <xdr:cNvPr id="72" name="直線コネクタ 71"/>
        <xdr:cNvCxnSpPr/>
      </xdr:nvCxnSpPr>
      <xdr:spPr>
        <a:xfrm flipV="1">
          <a:off x="3225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73378</xdr:rowOff>
    </xdr:from>
    <xdr:to>
      <xdr:col>15</xdr:col>
      <xdr:colOff>82550</xdr:colOff>
      <xdr:row>40</xdr:row>
      <xdr:rowOff>73378</xdr:rowOff>
    </xdr:to>
    <xdr:cxnSp macro="">
      <xdr:nvCxnSpPr>
        <xdr:cNvPr id="75" name="直線コネクタ 74"/>
        <xdr:cNvCxnSpPr/>
      </xdr:nvCxnSpPr>
      <xdr:spPr>
        <a:xfrm>
          <a:off x="2336800" y="6931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73378</xdr:rowOff>
    </xdr:from>
    <xdr:to>
      <xdr:col>11</xdr:col>
      <xdr:colOff>31750</xdr:colOff>
      <xdr:row>40</xdr:row>
      <xdr:rowOff>86783</xdr:rowOff>
    </xdr:to>
    <xdr:cxnSp macro="">
      <xdr:nvCxnSpPr>
        <xdr:cNvPr id="78" name="直線コネクタ 77"/>
        <xdr:cNvCxnSpPr/>
      </xdr:nvCxnSpPr>
      <xdr:spPr>
        <a:xfrm flipV="1">
          <a:off x="1447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58155</xdr:rowOff>
    </xdr:from>
    <xdr:ext cx="762000" cy="259045"/>
    <xdr:sp macro="" textlink="">
      <xdr:nvSpPr>
        <xdr:cNvPr id="82" name="テキスト ボックス 81"/>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22578</xdr:rowOff>
    </xdr:from>
    <xdr:to>
      <xdr:col>15</xdr:col>
      <xdr:colOff>133350</xdr:colOff>
      <xdr:row>40</xdr:row>
      <xdr:rowOff>124178</xdr:rowOff>
    </xdr:to>
    <xdr:sp macro="" textlink="">
      <xdr:nvSpPr>
        <xdr:cNvPr id="92" name="楕円 91"/>
        <xdr:cNvSpPr/>
      </xdr:nvSpPr>
      <xdr:spPr>
        <a:xfrm>
          <a:off x="3175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134355</xdr:rowOff>
    </xdr:from>
    <xdr:ext cx="762000" cy="259045"/>
    <xdr:sp macro="" textlink="">
      <xdr:nvSpPr>
        <xdr:cNvPr id="93" name="テキスト ボックス 92"/>
        <xdr:cNvSpPr txBox="1"/>
      </xdr:nvSpPr>
      <xdr:spPr>
        <a:xfrm>
          <a:off x="2844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22578</xdr:rowOff>
    </xdr:from>
    <xdr:to>
      <xdr:col>11</xdr:col>
      <xdr:colOff>82550</xdr:colOff>
      <xdr:row>40</xdr:row>
      <xdr:rowOff>124178</xdr:rowOff>
    </xdr:to>
    <xdr:sp macro="" textlink="">
      <xdr:nvSpPr>
        <xdr:cNvPr id="94" name="楕円 93"/>
        <xdr:cNvSpPr/>
      </xdr:nvSpPr>
      <xdr:spPr>
        <a:xfrm>
          <a:off x="2286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134355</xdr:rowOff>
    </xdr:from>
    <xdr:ext cx="762000" cy="259045"/>
    <xdr:sp macro="" textlink="">
      <xdr:nvSpPr>
        <xdr:cNvPr id="95" name="テキスト ボックス 94"/>
        <xdr:cNvSpPr txBox="1"/>
      </xdr:nvSpPr>
      <xdr:spPr>
        <a:xfrm>
          <a:off x="1955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において臨時財政対策債が減となったものの全体としては増となった一方で、経常経費充当一般財源の扶助費及び公債費などが増となったことから、前年度と比較して０．２ポイント増の９７．３％となった。依然として類似団体、全国及び千葉県平均を上回っており、今後については、経常経費全般にわたり再検証を行い、抑制に努めていくとともに、「財政運営の基本的計画」にのっとり、「行財政改革推進ビジョン第１期アクションプラン」（令和３年３月策定予定）に掲げた取組を進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120952</xdr:rowOff>
    </xdr:from>
    <xdr:to>
      <xdr:col>23</xdr:col>
      <xdr:colOff>133350</xdr:colOff>
      <xdr:row>64</xdr:row>
      <xdr:rowOff>143933</xdr:rowOff>
    </xdr:to>
    <xdr:cxnSp macro="">
      <xdr:nvCxnSpPr>
        <xdr:cNvPr id="134" name="直線コネクタ 133"/>
        <xdr:cNvCxnSpPr/>
      </xdr:nvCxnSpPr>
      <xdr:spPr>
        <a:xfrm>
          <a:off x="4114800" y="1109375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107846</xdr:rowOff>
    </xdr:from>
    <xdr:ext cx="762000" cy="259045"/>
    <xdr:sp macro="" textlink="">
      <xdr:nvSpPr>
        <xdr:cNvPr id="135" name="財政構造の弾力性平均値テキスト"/>
        <xdr:cNvSpPr txBox="1"/>
      </xdr:nvSpPr>
      <xdr:spPr>
        <a:xfrm>
          <a:off x="5041900" y="105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120045</xdr:rowOff>
    </xdr:from>
    <xdr:to>
      <xdr:col>19</xdr:col>
      <xdr:colOff>133350</xdr:colOff>
      <xdr:row>64</xdr:row>
      <xdr:rowOff>120952</xdr:rowOff>
    </xdr:to>
    <xdr:cxnSp macro="">
      <xdr:nvCxnSpPr>
        <xdr:cNvPr id="137" name="直線コネクタ 136"/>
        <xdr:cNvCxnSpPr/>
      </xdr:nvCxnSpPr>
      <xdr:spPr>
        <a:xfrm>
          <a:off x="3225800" y="1092139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111172</xdr:rowOff>
    </xdr:from>
    <xdr:ext cx="736600" cy="259045"/>
    <xdr:sp macro="" textlink="">
      <xdr:nvSpPr>
        <xdr:cNvPr id="139" name="テキスト ボックス 138"/>
        <xdr:cNvSpPr txBox="1"/>
      </xdr:nvSpPr>
      <xdr:spPr>
        <a:xfrm>
          <a:off x="3733800" y="1039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39612</xdr:rowOff>
    </xdr:from>
    <xdr:to>
      <xdr:col>15</xdr:col>
      <xdr:colOff>82550</xdr:colOff>
      <xdr:row>63</xdr:row>
      <xdr:rowOff>120045</xdr:rowOff>
    </xdr:to>
    <xdr:cxnSp macro="">
      <xdr:nvCxnSpPr>
        <xdr:cNvPr id="140" name="直線コネクタ 139"/>
        <xdr:cNvCxnSpPr/>
      </xdr:nvCxnSpPr>
      <xdr:spPr>
        <a:xfrm>
          <a:off x="2336800" y="108409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7758</xdr:rowOff>
    </xdr:from>
    <xdr:ext cx="762000" cy="259045"/>
    <xdr:sp macro="" textlink="">
      <xdr:nvSpPr>
        <xdr:cNvPr id="142" name="テキスト ボックス 141"/>
        <xdr:cNvSpPr txBox="1"/>
      </xdr:nvSpPr>
      <xdr:spPr>
        <a:xfrm>
          <a:off x="2844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164193</xdr:rowOff>
    </xdr:from>
    <xdr:to>
      <xdr:col>11</xdr:col>
      <xdr:colOff>31750</xdr:colOff>
      <xdr:row>63</xdr:row>
      <xdr:rowOff>39612</xdr:rowOff>
    </xdr:to>
    <xdr:cxnSp macro="">
      <xdr:nvCxnSpPr>
        <xdr:cNvPr id="143" name="直線コネクタ 142"/>
        <xdr:cNvCxnSpPr/>
      </xdr:nvCxnSpPr>
      <xdr:spPr>
        <a:xfrm>
          <a:off x="1447800" y="10622643"/>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42229</xdr:rowOff>
    </xdr:from>
    <xdr:ext cx="762000" cy="259045"/>
    <xdr:sp macro="" textlink="">
      <xdr:nvSpPr>
        <xdr:cNvPr id="145" name="テキスト ボックス 144"/>
        <xdr:cNvSpPr txBox="1"/>
      </xdr:nvSpPr>
      <xdr:spPr>
        <a:xfrm>
          <a:off x="1955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46" name="フローチャート: 判断 145"/>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120849</xdr:rowOff>
    </xdr:from>
    <xdr:ext cx="762000" cy="259045"/>
    <xdr:sp macro="" textlink="">
      <xdr:nvSpPr>
        <xdr:cNvPr id="147" name="テキスト ボックス 146"/>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53" name="楕円 152"/>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4" name="財政構造の弾力性該当値テキスト"/>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70152</xdr:rowOff>
    </xdr:from>
    <xdr:to>
      <xdr:col>19</xdr:col>
      <xdr:colOff>184150</xdr:colOff>
      <xdr:row>65</xdr:row>
      <xdr:rowOff>302</xdr:rowOff>
    </xdr:to>
    <xdr:sp macro="" textlink="">
      <xdr:nvSpPr>
        <xdr:cNvPr id="155" name="楕円 154"/>
        <xdr:cNvSpPr/>
      </xdr:nvSpPr>
      <xdr:spPr>
        <a:xfrm>
          <a:off x="4064000" y="110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156529</xdr:rowOff>
    </xdr:from>
    <xdr:ext cx="736600" cy="259045"/>
    <xdr:sp macro="" textlink="">
      <xdr:nvSpPr>
        <xdr:cNvPr id="156" name="テキスト ボックス 155"/>
        <xdr:cNvSpPr txBox="1"/>
      </xdr:nvSpPr>
      <xdr:spPr>
        <a:xfrm>
          <a:off x="3733800" y="1112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69245</xdr:rowOff>
    </xdr:from>
    <xdr:to>
      <xdr:col>15</xdr:col>
      <xdr:colOff>133350</xdr:colOff>
      <xdr:row>63</xdr:row>
      <xdr:rowOff>170845</xdr:rowOff>
    </xdr:to>
    <xdr:sp macro="" textlink="">
      <xdr:nvSpPr>
        <xdr:cNvPr id="157" name="楕円 156"/>
        <xdr:cNvSpPr/>
      </xdr:nvSpPr>
      <xdr:spPr>
        <a:xfrm>
          <a:off x="3175000" y="108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155622</xdr:rowOff>
    </xdr:from>
    <xdr:ext cx="762000" cy="259045"/>
    <xdr:sp macro="" textlink="">
      <xdr:nvSpPr>
        <xdr:cNvPr id="158" name="テキスト ボックス 157"/>
        <xdr:cNvSpPr txBox="1"/>
      </xdr:nvSpPr>
      <xdr:spPr>
        <a:xfrm>
          <a:off x="2844800" y="1095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160262</xdr:rowOff>
    </xdr:from>
    <xdr:to>
      <xdr:col>11</xdr:col>
      <xdr:colOff>82550</xdr:colOff>
      <xdr:row>63</xdr:row>
      <xdr:rowOff>90412</xdr:rowOff>
    </xdr:to>
    <xdr:sp macro="" textlink="">
      <xdr:nvSpPr>
        <xdr:cNvPr id="159" name="楕円 158"/>
        <xdr:cNvSpPr/>
      </xdr:nvSpPr>
      <xdr:spPr>
        <a:xfrm>
          <a:off x="2286000" y="107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75189</xdr:rowOff>
    </xdr:from>
    <xdr:ext cx="762000" cy="259045"/>
    <xdr:sp macro="" textlink="">
      <xdr:nvSpPr>
        <xdr:cNvPr id="160" name="テキスト ボックス 159"/>
        <xdr:cNvSpPr txBox="1"/>
      </xdr:nvSpPr>
      <xdr:spPr>
        <a:xfrm>
          <a:off x="1955800" y="108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61" name="楕円 160"/>
        <xdr:cNvSpPr/>
      </xdr:nvSpPr>
      <xdr:spPr>
        <a:xfrm>
          <a:off x="1397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28320</xdr:rowOff>
    </xdr:from>
    <xdr:ext cx="762000" cy="259045"/>
    <xdr:sp macro="" textlink="">
      <xdr:nvSpPr>
        <xdr:cNvPr id="162" name="テキスト ボックス 161"/>
        <xdr:cNvSpPr txBox="1"/>
      </xdr:nvSpPr>
      <xdr:spPr>
        <a:xfrm>
          <a:off x="1066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横ばいの増加基調で推移していたところ、職員構成の変化による影響から前年度と比較して減少したが、物件費については、コンピュータ教育事業における教育ネットワークシステム運用管理に係る経費の増、焼却炉施設管理事業などの施設等の維持管理に係る経費の増により前年度と比較して増加した。今後も施設の再配置や統廃合の検討を進めていくほか、その他の委託経費等についても内容等を精査し、抑制を図って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2163</xdr:rowOff>
    </xdr:from>
    <xdr:to>
      <xdr:col>23</xdr:col>
      <xdr:colOff>133350</xdr:colOff>
      <xdr:row>83</xdr:row>
      <xdr:rowOff>59523</xdr:rowOff>
    </xdr:to>
    <xdr:cxnSp macro="">
      <xdr:nvCxnSpPr>
        <xdr:cNvPr id="199" name="直線コネクタ 198"/>
        <xdr:cNvCxnSpPr/>
      </xdr:nvCxnSpPr>
      <xdr:spPr>
        <a:xfrm>
          <a:off x="4114800" y="14232513"/>
          <a:ext cx="838200" cy="5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5011</xdr:rowOff>
    </xdr:from>
    <xdr:ext cx="762000" cy="259045"/>
    <xdr:sp macro="" textlink="">
      <xdr:nvSpPr>
        <xdr:cNvPr id="200" name="人件費・物件費等の状況平均値テキスト"/>
        <xdr:cNvSpPr txBox="1"/>
      </xdr:nvSpPr>
      <xdr:spPr>
        <a:xfrm>
          <a:off x="5041900" y="14235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2163</xdr:rowOff>
    </xdr:from>
    <xdr:to>
      <xdr:col>19</xdr:col>
      <xdr:colOff>133350</xdr:colOff>
      <xdr:row>83</xdr:row>
      <xdr:rowOff>12148</xdr:rowOff>
    </xdr:to>
    <xdr:cxnSp macro="">
      <xdr:nvCxnSpPr>
        <xdr:cNvPr id="202" name="直線コネクタ 201"/>
        <xdr:cNvCxnSpPr/>
      </xdr:nvCxnSpPr>
      <xdr:spPr>
        <a:xfrm flipV="1">
          <a:off x="3225800" y="14232513"/>
          <a:ext cx="889000" cy="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80703</xdr:rowOff>
    </xdr:from>
    <xdr:ext cx="736600" cy="259045"/>
    <xdr:sp macro="" textlink="">
      <xdr:nvSpPr>
        <xdr:cNvPr id="204" name="テキスト ボックス 203"/>
        <xdr:cNvSpPr txBox="1"/>
      </xdr:nvSpPr>
      <xdr:spPr>
        <a:xfrm>
          <a:off x="3733800" y="1431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148369</xdr:rowOff>
    </xdr:from>
    <xdr:to>
      <xdr:col>15</xdr:col>
      <xdr:colOff>82550</xdr:colOff>
      <xdr:row>83</xdr:row>
      <xdr:rowOff>12148</xdr:rowOff>
    </xdr:to>
    <xdr:cxnSp macro="">
      <xdr:nvCxnSpPr>
        <xdr:cNvPr id="205" name="直線コネクタ 204"/>
        <xdr:cNvCxnSpPr/>
      </xdr:nvCxnSpPr>
      <xdr:spPr>
        <a:xfrm>
          <a:off x="2336800" y="14207269"/>
          <a:ext cx="889000" cy="3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144648</xdr:rowOff>
    </xdr:from>
    <xdr:ext cx="762000" cy="259045"/>
    <xdr:sp macro="" textlink="">
      <xdr:nvSpPr>
        <xdr:cNvPr id="207" name="テキスト ボックス 206"/>
        <xdr:cNvSpPr txBox="1"/>
      </xdr:nvSpPr>
      <xdr:spPr>
        <a:xfrm>
          <a:off x="2844800" y="143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139142</xdr:rowOff>
    </xdr:from>
    <xdr:to>
      <xdr:col>11</xdr:col>
      <xdr:colOff>31750</xdr:colOff>
      <xdr:row>82</xdr:row>
      <xdr:rowOff>148369</xdr:rowOff>
    </xdr:to>
    <xdr:cxnSp macro="">
      <xdr:nvCxnSpPr>
        <xdr:cNvPr id="208" name="直線コネクタ 207"/>
        <xdr:cNvCxnSpPr/>
      </xdr:nvCxnSpPr>
      <xdr:spPr>
        <a:xfrm>
          <a:off x="1447800" y="14198042"/>
          <a:ext cx="889000" cy="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11" name="フローチャート: 判断 210"/>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71775</xdr:rowOff>
    </xdr:from>
    <xdr:ext cx="762000" cy="259045"/>
    <xdr:sp macro="" textlink="">
      <xdr:nvSpPr>
        <xdr:cNvPr id="212" name="テキスト ボックス 211"/>
        <xdr:cNvSpPr txBox="1"/>
      </xdr:nvSpPr>
      <xdr:spPr>
        <a:xfrm>
          <a:off x="1066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8723</xdr:rowOff>
    </xdr:from>
    <xdr:to>
      <xdr:col>23</xdr:col>
      <xdr:colOff>184150</xdr:colOff>
      <xdr:row>83</xdr:row>
      <xdr:rowOff>110323</xdr:rowOff>
    </xdr:to>
    <xdr:sp macro="" textlink="">
      <xdr:nvSpPr>
        <xdr:cNvPr id="218" name="楕円 217"/>
        <xdr:cNvSpPr/>
      </xdr:nvSpPr>
      <xdr:spPr>
        <a:xfrm>
          <a:off x="4902200" y="1423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25250</xdr:rowOff>
    </xdr:from>
    <xdr:ext cx="762000" cy="259045"/>
    <xdr:sp macro="" textlink="">
      <xdr:nvSpPr>
        <xdr:cNvPr id="219" name="人件費・物件費等の状況該当値テキスト"/>
        <xdr:cNvSpPr txBox="1"/>
      </xdr:nvSpPr>
      <xdr:spPr>
        <a:xfrm>
          <a:off x="5041900" y="1408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122813</xdr:rowOff>
    </xdr:from>
    <xdr:to>
      <xdr:col>19</xdr:col>
      <xdr:colOff>184150</xdr:colOff>
      <xdr:row>83</xdr:row>
      <xdr:rowOff>52963</xdr:rowOff>
    </xdr:to>
    <xdr:sp macro="" textlink="">
      <xdr:nvSpPr>
        <xdr:cNvPr id="220" name="楕円 219"/>
        <xdr:cNvSpPr/>
      </xdr:nvSpPr>
      <xdr:spPr>
        <a:xfrm>
          <a:off x="4064000" y="1418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63140</xdr:rowOff>
    </xdr:from>
    <xdr:ext cx="736600" cy="259045"/>
    <xdr:sp macro="" textlink="">
      <xdr:nvSpPr>
        <xdr:cNvPr id="221" name="テキスト ボックス 220"/>
        <xdr:cNvSpPr txBox="1"/>
      </xdr:nvSpPr>
      <xdr:spPr>
        <a:xfrm>
          <a:off x="3733800" y="13950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132798</xdr:rowOff>
    </xdr:from>
    <xdr:to>
      <xdr:col>15</xdr:col>
      <xdr:colOff>133350</xdr:colOff>
      <xdr:row>83</xdr:row>
      <xdr:rowOff>62948</xdr:rowOff>
    </xdr:to>
    <xdr:sp macro="" textlink="">
      <xdr:nvSpPr>
        <xdr:cNvPr id="222" name="楕円 221"/>
        <xdr:cNvSpPr/>
      </xdr:nvSpPr>
      <xdr:spPr>
        <a:xfrm>
          <a:off x="3175000" y="141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73125</xdr:rowOff>
    </xdr:from>
    <xdr:ext cx="762000" cy="259045"/>
    <xdr:sp macro="" textlink="">
      <xdr:nvSpPr>
        <xdr:cNvPr id="223" name="テキスト ボックス 222"/>
        <xdr:cNvSpPr txBox="1"/>
      </xdr:nvSpPr>
      <xdr:spPr>
        <a:xfrm>
          <a:off x="2844800" y="1396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97569</xdr:rowOff>
    </xdr:from>
    <xdr:to>
      <xdr:col>11</xdr:col>
      <xdr:colOff>82550</xdr:colOff>
      <xdr:row>83</xdr:row>
      <xdr:rowOff>27719</xdr:rowOff>
    </xdr:to>
    <xdr:sp macro="" textlink="">
      <xdr:nvSpPr>
        <xdr:cNvPr id="224" name="楕円 223"/>
        <xdr:cNvSpPr/>
      </xdr:nvSpPr>
      <xdr:spPr>
        <a:xfrm>
          <a:off x="2286000" y="141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37896</xdr:rowOff>
    </xdr:from>
    <xdr:ext cx="762000" cy="259045"/>
    <xdr:sp macro="" textlink="">
      <xdr:nvSpPr>
        <xdr:cNvPr id="225" name="テキスト ボックス 224"/>
        <xdr:cNvSpPr txBox="1"/>
      </xdr:nvSpPr>
      <xdr:spPr>
        <a:xfrm>
          <a:off x="1955800" y="1392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88342</xdr:rowOff>
    </xdr:from>
    <xdr:to>
      <xdr:col>7</xdr:col>
      <xdr:colOff>31750</xdr:colOff>
      <xdr:row>83</xdr:row>
      <xdr:rowOff>18492</xdr:rowOff>
    </xdr:to>
    <xdr:sp macro="" textlink="">
      <xdr:nvSpPr>
        <xdr:cNvPr id="226" name="楕円 225"/>
        <xdr:cNvSpPr/>
      </xdr:nvSpPr>
      <xdr:spPr>
        <a:xfrm>
          <a:off x="1397000" y="1414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28669</xdr:rowOff>
    </xdr:from>
    <xdr:ext cx="762000" cy="259045"/>
    <xdr:sp macro="" textlink="">
      <xdr:nvSpPr>
        <xdr:cNvPr id="227" name="テキスト ボックス 226"/>
        <xdr:cNvSpPr txBox="1"/>
      </xdr:nvSpPr>
      <xdr:spPr>
        <a:xfrm>
          <a:off x="1066800" y="1391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人口急増期に職員を大量に採用した経緯があり、近年この世代の退職により、国や他の自治体に比べ昇給年齢が若年化していることから、ラスパイレス指数は高水準で推移している。令和元年度は昇格の抑制や給料の独自減額の効果により、０．１ポイント減少した。今後も引き続き給与制度の適正化に努め、独自の給料減額の実施によりラスパイレス指数を抑制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50800</xdr:rowOff>
    </xdr:to>
    <xdr:cxnSp macro="">
      <xdr:nvCxnSpPr>
        <xdr:cNvPr id="261" name="直線コネクタ 260"/>
        <xdr:cNvCxnSpPr/>
      </xdr:nvCxnSpPr>
      <xdr:spPr>
        <a:xfrm flipV="1">
          <a:off x="16179800" y="1494684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2"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131234</xdr:rowOff>
    </xdr:to>
    <xdr:cxnSp macro="">
      <xdr:nvCxnSpPr>
        <xdr:cNvPr id="264" name="直線コネクタ 263"/>
        <xdr:cNvCxnSpPr/>
      </xdr:nvCxnSpPr>
      <xdr:spPr>
        <a:xfrm flipV="1">
          <a:off x="15290800" y="149669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131234</xdr:rowOff>
    </xdr:to>
    <xdr:cxnSp macro="">
      <xdr:nvCxnSpPr>
        <xdr:cNvPr id="267" name="直線コネクタ 266"/>
        <xdr:cNvCxnSpPr/>
      </xdr:nvCxnSpPr>
      <xdr:spPr>
        <a:xfrm>
          <a:off x="14401800" y="149267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69" name="テキスト ボックス 268"/>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88</xdr:row>
      <xdr:rowOff>40216</xdr:rowOff>
    </xdr:to>
    <xdr:cxnSp macro="">
      <xdr:nvCxnSpPr>
        <xdr:cNvPr id="270" name="直線コネクタ 269"/>
        <xdr:cNvCxnSpPr/>
      </xdr:nvCxnSpPr>
      <xdr:spPr>
        <a:xfrm flipV="1">
          <a:off x="13512800" y="1492673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2" name="テキスト ボックス 271"/>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4" name="テキスト ボックス 273"/>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80" name="楕円 279"/>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81" name="給与水準   （国との比較）該当値テキスト"/>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2" name="楕円 281"/>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3" name="テキスト ボックス 282"/>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4" name="楕円 283"/>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5" name="テキスト ボックス 284"/>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6" name="楕円 285"/>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7" name="テキスト ボックス 286"/>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8" name="楕円 287"/>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9" name="テキスト ボックス 288"/>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本市の人口千人当たりの職員数は、平成３０年度は類似団体平均を０．０５上回っていたが、令和元年度は逆に０．０９下回る結果となった。本市の普通会計職員数は対前年度比で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増加しているが、一定の人口増加があったことから数値が下がったものと考えられる。現在は、平成２８年度に策定した平成２９年度以降の八千代市職員の定員管理計画を元に適正な定員管理に努めているが、本計画は令和２年度までの計画となっていることから、令和２年度中に、令和３年度以降の定員管理に関する方針を定める予定であ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150404</xdr:rowOff>
    </xdr:from>
    <xdr:to>
      <xdr:col>81</xdr:col>
      <xdr:colOff>44450</xdr:colOff>
      <xdr:row>62</xdr:row>
      <xdr:rowOff>16873</xdr:rowOff>
    </xdr:to>
    <xdr:cxnSp macro="">
      <xdr:nvCxnSpPr>
        <xdr:cNvPr id="326" name="直線コネクタ 325"/>
        <xdr:cNvCxnSpPr/>
      </xdr:nvCxnSpPr>
      <xdr:spPr>
        <a:xfrm flipV="1">
          <a:off x="16179800" y="10608854"/>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102705</xdr:rowOff>
    </xdr:from>
    <xdr:ext cx="762000" cy="259045"/>
    <xdr:sp macro="" textlink="">
      <xdr:nvSpPr>
        <xdr:cNvPr id="327" name="定員管理の状況平均値テキスト"/>
        <xdr:cNvSpPr txBox="1"/>
      </xdr:nvSpPr>
      <xdr:spPr>
        <a:xfrm>
          <a:off x="17106900" y="1056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16873</xdr:rowOff>
    </xdr:from>
    <xdr:to>
      <xdr:col>77</xdr:col>
      <xdr:colOff>44450</xdr:colOff>
      <xdr:row>62</xdr:row>
      <xdr:rowOff>27215</xdr:rowOff>
    </xdr:to>
    <xdr:cxnSp macro="">
      <xdr:nvCxnSpPr>
        <xdr:cNvPr id="329" name="直線コネクタ 328"/>
        <xdr:cNvCxnSpPr/>
      </xdr:nvCxnSpPr>
      <xdr:spPr>
        <a:xfrm flipV="1">
          <a:off x="15290800" y="1064677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60614</xdr:rowOff>
    </xdr:from>
    <xdr:ext cx="736600" cy="259045"/>
    <xdr:sp macro="" textlink="">
      <xdr:nvSpPr>
        <xdr:cNvPr id="331" name="テキスト ボックス 330"/>
        <xdr:cNvSpPr txBox="1"/>
      </xdr:nvSpPr>
      <xdr:spPr>
        <a:xfrm>
          <a:off x="15798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27215</xdr:rowOff>
    </xdr:from>
    <xdr:to>
      <xdr:col>72</xdr:col>
      <xdr:colOff>203200</xdr:colOff>
      <xdr:row>62</xdr:row>
      <xdr:rowOff>47897</xdr:rowOff>
    </xdr:to>
    <xdr:cxnSp macro="">
      <xdr:nvCxnSpPr>
        <xdr:cNvPr id="332" name="直線コネクタ 331"/>
        <xdr:cNvCxnSpPr/>
      </xdr:nvCxnSpPr>
      <xdr:spPr>
        <a:xfrm flipV="1">
          <a:off x="14401800" y="1065711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34" name="テキスト ボックス 333"/>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23767</xdr:rowOff>
    </xdr:from>
    <xdr:to>
      <xdr:col>68</xdr:col>
      <xdr:colOff>152400</xdr:colOff>
      <xdr:row>62</xdr:row>
      <xdr:rowOff>47897</xdr:rowOff>
    </xdr:to>
    <xdr:cxnSp macro="">
      <xdr:nvCxnSpPr>
        <xdr:cNvPr id="335" name="直線コネクタ 334"/>
        <xdr:cNvCxnSpPr/>
      </xdr:nvCxnSpPr>
      <xdr:spPr>
        <a:xfrm>
          <a:off x="13512800" y="1065366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7" name="テキスト ボックス 336"/>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8" name="フローチャート: 判断 337"/>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100710</xdr:rowOff>
    </xdr:from>
    <xdr:ext cx="762000" cy="259045"/>
    <xdr:sp macro="" textlink="">
      <xdr:nvSpPr>
        <xdr:cNvPr id="339" name="テキスト ボックス 338"/>
        <xdr:cNvSpPr txBox="1"/>
      </xdr:nvSpPr>
      <xdr:spPr>
        <a:xfrm>
          <a:off x="13131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99604</xdr:rowOff>
    </xdr:from>
    <xdr:to>
      <xdr:col>81</xdr:col>
      <xdr:colOff>95250</xdr:colOff>
      <xdr:row>62</xdr:row>
      <xdr:rowOff>29754</xdr:rowOff>
    </xdr:to>
    <xdr:sp macro="" textlink="">
      <xdr:nvSpPr>
        <xdr:cNvPr id="345" name="楕円 344"/>
        <xdr:cNvSpPr/>
      </xdr:nvSpPr>
      <xdr:spPr>
        <a:xfrm>
          <a:off x="169672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116131</xdr:rowOff>
    </xdr:from>
    <xdr:ext cx="762000" cy="259045"/>
    <xdr:sp macro="" textlink="">
      <xdr:nvSpPr>
        <xdr:cNvPr id="346" name="定員管理の状況該当値テキスト"/>
        <xdr:cNvSpPr txBox="1"/>
      </xdr:nvSpPr>
      <xdr:spPr>
        <a:xfrm>
          <a:off x="171069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137523</xdr:rowOff>
    </xdr:from>
    <xdr:to>
      <xdr:col>77</xdr:col>
      <xdr:colOff>95250</xdr:colOff>
      <xdr:row>62</xdr:row>
      <xdr:rowOff>67673</xdr:rowOff>
    </xdr:to>
    <xdr:sp macro="" textlink="">
      <xdr:nvSpPr>
        <xdr:cNvPr id="347" name="楕円 346"/>
        <xdr:cNvSpPr/>
      </xdr:nvSpPr>
      <xdr:spPr>
        <a:xfrm>
          <a:off x="16129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48" name="テキスト ボックス 34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147865</xdr:rowOff>
    </xdr:from>
    <xdr:to>
      <xdr:col>73</xdr:col>
      <xdr:colOff>44450</xdr:colOff>
      <xdr:row>62</xdr:row>
      <xdr:rowOff>78015</xdr:rowOff>
    </xdr:to>
    <xdr:sp macro="" textlink="">
      <xdr:nvSpPr>
        <xdr:cNvPr id="349" name="楕円 348"/>
        <xdr:cNvSpPr/>
      </xdr:nvSpPr>
      <xdr:spPr>
        <a:xfrm>
          <a:off x="15240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62792</xdr:rowOff>
    </xdr:from>
    <xdr:ext cx="762000" cy="259045"/>
    <xdr:sp macro="" textlink="">
      <xdr:nvSpPr>
        <xdr:cNvPr id="350" name="テキスト ボックス 349"/>
        <xdr:cNvSpPr txBox="1"/>
      </xdr:nvSpPr>
      <xdr:spPr>
        <a:xfrm>
          <a:off x="14909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168547</xdr:rowOff>
    </xdr:from>
    <xdr:to>
      <xdr:col>68</xdr:col>
      <xdr:colOff>203200</xdr:colOff>
      <xdr:row>62</xdr:row>
      <xdr:rowOff>98697</xdr:rowOff>
    </xdr:to>
    <xdr:sp macro="" textlink="">
      <xdr:nvSpPr>
        <xdr:cNvPr id="351" name="楕円 350"/>
        <xdr:cNvSpPr/>
      </xdr:nvSpPr>
      <xdr:spPr>
        <a:xfrm>
          <a:off x="14351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83474</xdr:rowOff>
    </xdr:from>
    <xdr:ext cx="762000" cy="259045"/>
    <xdr:sp macro="" textlink="">
      <xdr:nvSpPr>
        <xdr:cNvPr id="352" name="テキスト ボックス 351"/>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144417</xdr:rowOff>
    </xdr:from>
    <xdr:to>
      <xdr:col>64</xdr:col>
      <xdr:colOff>152400</xdr:colOff>
      <xdr:row>62</xdr:row>
      <xdr:rowOff>74567</xdr:rowOff>
    </xdr:to>
    <xdr:sp macro="" textlink="">
      <xdr:nvSpPr>
        <xdr:cNvPr id="353" name="楕円 352"/>
        <xdr:cNvSpPr/>
      </xdr:nvSpPr>
      <xdr:spPr>
        <a:xfrm>
          <a:off x="13462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84744</xdr:rowOff>
    </xdr:from>
    <xdr:ext cx="762000" cy="259045"/>
    <xdr:sp macro="" textlink="">
      <xdr:nvSpPr>
        <xdr:cNvPr id="354" name="テキスト ボックス 353"/>
        <xdr:cNvSpPr txBox="1"/>
      </xdr:nvSpPr>
      <xdr:spPr>
        <a:xfrm>
          <a:off x="13131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が増となったものの、特定財源の額も増となったため分子が減少し、また，普通交付税及び標準税収入額等が増となったことにより分母が増加したため、単年度での比率は減少し、３か年平均の数値はＨ３０と同値となった。今後も起債対象事業の計画的な実施、市債の借入抑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2419</xdr:rowOff>
    </xdr:from>
    <xdr:to>
      <xdr:col>81</xdr:col>
      <xdr:colOff>44450</xdr:colOff>
      <xdr:row>42</xdr:row>
      <xdr:rowOff>2419</xdr:rowOff>
    </xdr:to>
    <xdr:cxnSp macro="">
      <xdr:nvCxnSpPr>
        <xdr:cNvPr id="389" name="直線コネクタ 388"/>
        <xdr:cNvCxnSpPr/>
      </xdr:nvCxnSpPr>
      <xdr:spPr>
        <a:xfrm>
          <a:off x="16179800" y="72033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90"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2419</xdr:rowOff>
    </xdr:from>
    <xdr:to>
      <xdr:col>77</xdr:col>
      <xdr:colOff>44450</xdr:colOff>
      <xdr:row>42</xdr:row>
      <xdr:rowOff>48381</xdr:rowOff>
    </xdr:to>
    <xdr:cxnSp macro="">
      <xdr:nvCxnSpPr>
        <xdr:cNvPr id="392" name="直線コネクタ 391"/>
        <xdr:cNvCxnSpPr/>
      </xdr:nvCxnSpPr>
      <xdr:spPr>
        <a:xfrm flipV="1">
          <a:off x="15290800" y="72033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94" name="テキスト ボックス 393"/>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48381</xdr:rowOff>
    </xdr:from>
    <xdr:to>
      <xdr:col>72</xdr:col>
      <xdr:colOff>203200</xdr:colOff>
      <xdr:row>42</xdr:row>
      <xdr:rowOff>128815</xdr:rowOff>
    </xdr:to>
    <xdr:cxnSp macro="">
      <xdr:nvCxnSpPr>
        <xdr:cNvPr id="395" name="直線コネクタ 394"/>
        <xdr:cNvCxnSpPr/>
      </xdr:nvCxnSpPr>
      <xdr:spPr>
        <a:xfrm flipV="1">
          <a:off x="14401800" y="724928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7" name="テキスト ボックス 396"/>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128815</xdr:rowOff>
    </xdr:from>
    <xdr:to>
      <xdr:col>68</xdr:col>
      <xdr:colOff>152400</xdr:colOff>
      <xdr:row>43</xdr:row>
      <xdr:rowOff>95250</xdr:rowOff>
    </xdr:to>
    <xdr:cxnSp macro="">
      <xdr:nvCxnSpPr>
        <xdr:cNvPr id="398" name="直線コネクタ 397"/>
        <xdr:cNvCxnSpPr/>
      </xdr:nvCxnSpPr>
      <xdr:spPr>
        <a:xfrm flipV="1">
          <a:off x="13512800" y="73297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400" name="テキスト ボックス 399"/>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1" name="フローチャート: 判断 400"/>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2" name="テキスト ボックス 401"/>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123069</xdr:rowOff>
    </xdr:from>
    <xdr:to>
      <xdr:col>81</xdr:col>
      <xdr:colOff>95250</xdr:colOff>
      <xdr:row>42</xdr:row>
      <xdr:rowOff>53219</xdr:rowOff>
    </xdr:to>
    <xdr:sp macro="" textlink="">
      <xdr:nvSpPr>
        <xdr:cNvPr id="408" name="楕円 407"/>
        <xdr:cNvSpPr/>
      </xdr:nvSpPr>
      <xdr:spPr>
        <a:xfrm>
          <a:off x="16967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95146</xdr:rowOff>
    </xdr:from>
    <xdr:ext cx="762000" cy="259045"/>
    <xdr:sp macro="" textlink="">
      <xdr:nvSpPr>
        <xdr:cNvPr id="409" name="公債費負担の状況該当値テキスト"/>
        <xdr:cNvSpPr txBox="1"/>
      </xdr:nvSpPr>
      <xdr:spPr>
        <a:xfrm>
          <a:off x="17106900" y="712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123069</xdr:rowOff>
    </xdr:from>
    <xdr:to>
      <xdr:col>77</xdr:col>
      <xdr:colOff>95250</xdr:colOff>
      <xdr:row>42</xdr:row>
      <xdr:rowOff>53219</xdr:rowOff>
    </xdr:to>
    <xdr:sp macro="" textlink="">
      <xdr:nvSpPr>
        <xdr:cNvPr id="410" name="楕円 409"/>
        <xdr:cNvSpPr/>
      </xdr:nvSpPr>
      <xdr:spPr>
        <a:xfrm>
          <a:off x="16129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37996</xdr:rowOff>
    </xdr:from>
    <xdr:ext cx="736600" cy="259045"/>
    <xdr:sp macro="" textlink="">
      <xdr:nvSpPr>
        <xdr:cNvPr id="411" name="テキスト ボックス 410"/>
        <xdr:cNvSpPr txBox="1"/>
      </xdr:nvSpPr>
      <xdr:spPr>
        <a:xfrm>
          <a:off x="15798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169031</xdr:rowOff>
    </xdr:from>
    <xdr:to>
      <xdr:col>73</xdr:col>
      <xdr:colOff>44450</xdr:colOff>
      <xdr:row>42</xdr:row>
      <xdr:rowOff>99181</xdr:rowOff>
    </xdr:to>
    <xdr:sp macro="" textlink="">
      <xdr:nvSpPr>
        <xdr:cNvPr id="412" name="楕円 411"/>
        <xdr:cNvSpPr/>
      </xdr:nvSpPr>
      <xdr:spPr>
        <a:xfrm>
          <a:off x="15240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83958</xdr:rowOff>
    </xdr:from>
    <xdr:ext cx="762000" cy="259045"/>
    <xdr:sp macro="" textlink="">
      <xdr:nvSpPr>
        <xdr:cNvPr id="413" name="テキスト ボックス 412"/>
        <xdr:cNvSpPr txBox="1"/>
      </xdr:nvSpPr>
      <xdr:spPr>
        <a:xfrm>
          <a:off x="14909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78015</xdr:rowOff>
    </xdr:from>
    <xdr:to>
      <xdr:col>68</xdr:col>
      <xdr:colOff>203200</xdr:colOff>
      <xdr:row>43</xdr:row>
      <xdr:rowOff>8165</xdr:rowOff>
    </xdr:to>
    <xdr:sp macro="" textlink="">
      <xdr:nvSpPr>
        <xdr:cNvPr id="414" name="楕円 413"/>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415" name="テキスト ボックス 414"/>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16" name="楕円 415"/>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17" name="テキスト ボックス 416"/>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は組合（等）負担等見込額を除く全ての要素が減少し、充当可能財源等は充当可能基金が増となったが基準財政需要額参入見込額及び充当可能特定歳入で減となったため、分子が増加した。一方、標準財政規模から控除する算入公債費等の額が増となったものの、標準財政規模の増加がそれを上回ったため、分母もわずかに増加し、結果的に比率は前年度と比較して１．４ポイント増の２１．０％となった。今後も将来負担を伴う事業について特に留意し、世代間負担の公平性にも配慮しながら、安易に負担を先送りすることなく、計画的な財政運営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48260</xdr:rowOff>
    </xdr:from>
    <xdr:to>
      <xdr:col>81</xdr:col>
      <xdr:colOff>44450</xdr:colOff>
      <xdr:row>15</xdr:row>
      <xdr:rowOff>80433</xdr:rowOff>
    </xdr:to>
    <xdr:cxnSp macro="">
      <xdr:nvCxnSpPr>
        <xdr:cNvPr id="451" name="直線コネクタ 450"/>
        <xdr:cNvCxnSpPr/>
      </xdr:nvCxnSpPr>
      <xdr:spPr>
        <a:xfrm>
          <a:off x="16179800" y="262001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52"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3" name="フローチャート: 判断 452"/>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48260</xdr:rowOff>
    </xdr:from>
    <xdr:to>
      <xdr:col>77</xdr:col>
      <xdr:colOff>44450</xdr:colOff>
      <xdr:row>16</xdr:row>
      <xdr:rowOff>76553</xdr:rowOff>
    </xdr:to>
    <xdr:cxnSp macro="">
      <xdr:nvCxnSpPr>
        <xdr:cNvPr id="454" name="直線コネクタ 453"/>
        <xdr:cNvCxnSpPr/>
      </xdr:nvCxnSpPr>
      <xdr:spPr>
        <a:xfrm flipV="1">
          <a:off x="15290800" y="2620010"/>
          <a:ext cx="889000" cy="19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5" name="フローチャート: 判断 454"/>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6" name="テキスト ボックス 455"/>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76553</xdr:rowOff>
    </xdr:from>
    <xdr:to>
      <xdr:col>72</xdr:col>
      <xdr:colOff>203200</xdr:colOff>
      <xdr:row>17</xdr:row>
      <xdr:rowOff>48542</xdr:rowOff>
    </xdr:to>
    <xdr:cxnSp macro="">
      <xdr:nvCxnSpPr>
        <xdr:cNvPr id="457" name="直線コネクタ 456"/>
        <xdr:cNvCxnSpPr/>
      </xdr:nvCxnSpPr>
      <xdr:spPr>
        <a:xfrm flipV="1">
          <a:off x="14401800" y="2819753"/>
          <a:ext cx="889000" cy="14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152823</xdr:rowOff>
    </xdr:from>
    <xdr:to>
      <xdr:col>73</xdr:col>
      <xdr:colOff>44450</xdr:colOff>
      <xdr:row>15</xdr:row>
      <xdr:rowOff>82973</xdr:rowOff>
    </xdr:to>
    <xdr:sp macro="" textlink="">
      <xdr:nvSpPr>
        <xdr:cNvPr id="458" name="フローチャート: 判断 457"/>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9" name="テキスト ボックス 458"/>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48542</xdr:rowOff>
    </xdr:from>
    <xdr:to>
      <xdr:col>68</xdr:col>
      <xdr:colOff>152400</xdr:colOff>
      <xdr:row>17</xdr:row>
      <xdr:rowOff>141041</xdr:rowOff>
    </xdr:to>
    <xdr:cxnSp macro="">
      <xdr:nvCxnSpPr>
        <xdr:cNvPr id="460" name="直線コネクタ 459"/>
        <xdr:cNvCxnSpPr/>
      </xdr:nvCxnSpPr>
      <xdr:spPr>
        <a:xfrm flipV="1">
          <a:off x="13512800" y="2963192"/>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142099</xdr:rowOff>
    </xdr:from>
    <xdr:to>
      <xdr:col>68</xdr:col>
      <xdr:colOff>203200</xdr:colOff>
      <xdr:row>15</xdr:row>
      <xdr:rowOff>72249</xdr:rowOff>
    </xdr:to>
    <xdr:sp macro="" textlink="">
      <xdr:nvSpPr>
        <xdr:cNvPr id="461" name="フローチャート: 判断 460"/>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62" name="テキスト ボックス 461"/>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3" name="フローチャート: 判断 462"/>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4" name="テキスト ボックス 463"/>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29633</xdr:rowOff>
    </xdr:from>
    <xdr:to>
      <xdr:col>81</xdr:col>
      <xdr:colOff>95250</xdr:colOff>
      <xdr:row>15</xdr:row>
      <xdr:rowOff>131233</xdr:rowOff>
    </xdr:to>
    <xdr:sp macro="" textlink="">
      <xdr:nvSpPr>
        <xdr:cNvPr id="470" name="楕円 469"/>
        <xdr:cNvSpPr/>
      </xdr:nvSpPr>
      <xdr:spPr>
        <a:xfrm>
          <a:off x="169672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1710</xdr:rowOff>
    </xdr:from>
    <xdr:ext cx="762000" cy="259045"/>
    <xdr:sp macro="" textlink="">
      <xdr:nvSpPr>
        <xdr:cNvPr id="471" name="将来負担の状況該当値テキスト"/>
        <xdr:cNvSpPr txBox="1"/>
      </xdr:nvSpPr>
      <xdr:spPr>
        <a:xfrm>
          <a:off x="1710690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168910</xdr:rowOff>
    </xdr:from>
    <xdr:to>
      <xdr:col>77</xdr:col>
      <xdr:colOff>95250</xdr:colOff>
      <xdr:row>15</xdr:row>
      <xdr:rowOff>99060</xdr:rowOff>
    </xdr:to>
    <xdr:sp macro="" textlink="">
      <xdr:nvSpPr>
        <xdr:cNvPr id="472" name="楕円 471"/>
        <xdr:cNvSpPr/>
      </xdr:nvSpPr>
      <xdr:spPr>
        <a:xfrm>
          <a:off x="16129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83837</xdr:rowOff>
    </xdr:from>
    <xdr:ext cx="736600" cy="259045"/>
    <xdr:sp macro="" textlink="">
      <xdr:nvSpPr>
        <xdr:cNvPr id="473" name="テキスト ボックス 472"/>
        <xdr:cNvSpPr txBox="1"/>
      </xdr:nvSpPr>
      <xdr:spPr>
        <a:xfrm>
          <a:off x="15798800" y="265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25753</xdr:rowOff>
    </xdr:from>
    <xdr:to>
      <xdr:col>73</xdr:col>
      <xdr:colOff>44450</xdr:colOff>
      <xdr:row>16</xdr:row>
      <xdr:rowOff>127353</xdr:rowOff>
    </xdr:to>
    <xdr:sp macro="" textlink="">
      <xdr:nvSpPr>
        <xdr:cNvPr id="474" name="楕円 473"/>
        <xdr:cNvSpPr/>
      </xdr:nvSpPr>
      <xdr:spPr>
        <a:xfrm>
          <a:off x="15240000" y="27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112130</xdr:rowOff>
    </xdr:from>
    <xdr:ext cx="762000" cy="259045"/>
    <xdr:sp macro="" textlink="">
      <xdr:nvSpPr>
        <xdr:cNvPr id="475" name="テキスト ボックス 474"/>
        <xdr:cNvSpPr txBox="1"/>
      </xdr:nvSpPr>
      <xdr:spPr>
        <a:xfrm>
          <a:off x="14909800" y="285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169192</xdr:rowOff>
    </xdr:from>
    <xdr:to>
      <xdr:col>68</xdr:col>
      <xdr:colOff>203200</xdr:colOff>
      <xdr:row>17</xdr:row>
      <xdr:rowOff>99342</xdr:rowOff>
    </xdr:to>
    <xdr:sp macro="" textlink="">
      <xdr:nvSpPr>
        <xdr:cNvPr id="476" name="楕円 475"/>
        <xdr:cNvSpPr/>
      </xdr:nvSpPr>
      <xdr:spPr>
        <a:xfrm>
          <a:off x="14351000" y="29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84119</xdr:rowOff>
    </xdr:from>
    <xdr:ext cx="762000" cy="259045"/>
    <xdr:sp macro="" textlink="">
      <xdr:nvSpPr>
        <xdr:cNvPr id="477" name="テキスト ボックス 476"/>
        <xdr:cNvSpPr txBox="1"/>
      </xdr:nvSpPr>
      <xdr:spPr>
        <a:xfrm>
          <a:off x="14020800" y="299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90241</xdr:rowOff>
    </xdr:from>
    <xdr:to>
      <xdr:col>64</xdr:col>
      <xdr:colOff>152400</xdr:colOff>
      <xdr:row>18</xdr:row>
      <xdr:rowOff>20391</xdr:rowOff>
    </xdr:to>
    <xdr:sp macro="" textlink="">
      <xdr:nvSpPr>
        <xdr:cNvPr id="478" name="楕円 477"/>
        <xdr:cNvSpPr/>
      </xdr:nvSpPr>
      <xdr:spPr>
        <a:xfrm>
          <a:off x="13462000" y="300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5168</xdr:rowOff>
    </xdr:from>
    <xdr:ext cx="762000" cy="259045"/>
    <xdr:sp macro="" textlink="">
      <xdr:nvSpPr>
        <xdr:cNvPr id="479" name="テキスト ボックス 478"/>
        <xdr:cNvSpPr txBox="1"/>
      </xdr:nvSpPr>
      <xdr:spPr>
        <a:xfrm>
          <a:off x="13131800" y="309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199,786
193,955
51.39
61,318,718
59,721,618
1,335,526
33,593,082
51,192,086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決算額は昨年度と比べ減少し、経常収支比率については２．１ポイント改善した。しかしながら、類似団体の比較では１．６ポイント高い状況にあり、高止まりしている。今後も「行財政改革推進ビジョン第１期アクションプラン」（令和３年３月策定予定）に掲げた推進項目を着実に実施することにより、より一層の定員管理・給与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39</xdr:row>
      <xdr:rowOff>46990</xdr:rowOff>
    </xdr:to>
    <xdr:cxnSp macro="">
      <xdr:nvCxnSpPr>
        <xdr:cNvPr id="66" name="直線コネクタ 65"/>
        <xdr:cNvCxnSpPr/>
      </xdr:nvCxnSpPr>
      <xdr:spPr>
        <a:xfrm flipV="1">
          <a:off x="3987800" y="65735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46990</xdr:rowOff>
    </xdr:from>
    <xdr:to>
      <xdr:col>19</xdr:col>
      <xdr:colOff>187325</xdr:colOff>
      <xdr:row>39</xdr:row>
      <xdr:rowOff>85090</xdr:rowOff>
    </xdr:to>
    <xdr:cxnSp macro="">
      <xdr:nvCxnSpPr>
        <xdr:cNvPr id="69" name="直線コネクタ 68"/>
        <xdr:cNvCxnSpPr/>
      </xdr:nvCxnSpPr>
      <xdr:spPr>
        <a:xfrm flipV="1">
          <a:off x="3098800" y="6733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71" name="テキスト ボックス 70"/>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85090</xdr:rowOff>
    </xdr:from>
    <xdr:to>
      <xdr:col>15</xdr:col>
      <xdr:colOff>98425</xdr:colOff>
      <xdr:row>39</xdr:row>
      <xdr:rowOff>115570</xdr:rowOff>
    </xdr:to>
    <xdr:cxnSp macro="">
      <xdr:nvCxnSpPr>
        <xdr:cNvPr id="72" name="直線コネクタ 71"/>
        <xdr:cNvCxnSpPr/>
      </xdr:nvCxnSpPr>
      <xdr:spPr>
        <a:xfrm flipV="1">
          <a:off x="2209800" y="6771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77470</xdr:rowOff>
    </xdr:from>
    <xdr:to>
      <xdr:col>11</xdr:col>
      <xdr:colOff>9525</xdr:colOff>
      <xdr:row>39</xdr:row>
      <xdr:rowOff>115570</xdr:rowOff>
    </xdr:to>
    <xdr:cxnSp macro="">
      <xdr:nvCxnSpPr>
        <xdr:cNvPr id="75" name="直線コネクタ 74"/>
        <xdr:cNvCxnSpPr/>
      </xdr:nvCxnSpPr>
      <xdr:spPr>
        <a:xfrm>
          <a:off x="1320800" y="6764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7" name="テキスト ボックス 76"/>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167640</xdr:rowOff>
    </xdr:from>
    <xdr:to>
      <xdr:col>20</xdr:col>
      <xdr:colOff>38100</xdr:colOff>
      <xdr:row>39</xdr:row>
      <xdr:rowOff>97790</xdr:rowOff>
    </xdr:to>
    <xdr:sp macro="" textlink="">
      <xdr:nvSpPr>
        <xdr:cNvPr id="87" name="楕円 86"/>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82567</xdr:rowOff>
    </xdr:from>
    <xdr:ext cx="736600" cy="259045"/>
    <xdr:sp macro="" textlink="">
      <xdr:nvSpPr>
        <xdr:cNvPr id="88" name="テキスト ボックス 87"/>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34290</xdr:rowOff>
    </xdr:from>
    <xdr:to>
      <xdr:col>15</xdr:col>
      <xdr:colOff>149225</xdr:colOff>
      <xdr:row>39</xdr:row>
      <xdr:rowOff>135890</xdr:rowOff>
    </xdr:to>
    <xdr:sp macro="" textlink="">
      <xdr:nvSpPr>
        <xdr:cNvPr id="89" name="楕円 88"/>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120667</xdr:rowOff>
    </xdr:from>
    <xdr:ext cx="762000" cy="259045"/>
    <xdr:sp macro="" textlink="">
      <xdr:nvSpPr>
        <xdr:cNvPr id="90" name="テキスト ボックス 89"/>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64770</xdr:rowOff>
    </xdr:from>
    <xdr:to>
      <xdr:col>11</xdr:col>
      <xdr:colOff>60325</xdr:colOff>
      <xdr:row>39</xdr:row>
      <xdr:rowOff>166370</xdr:rowOff>
    </xdr:to>
    <xdr:sp macro="" textlink="">
      <xdr:nvSpPr>
        <xdr:cNvPr id="91" name="楕円 90"/>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151147</xdr:rowOff>
    </xdr:from>
    <xdr:ext cx="762000" cy="259045"/>
    <xdr:sp macro="" textlink="">
      <xdr:nvSpPr>
        <xdr:cNvPr id="92" name="テキスト ボックス 91"/>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26670</xdr:rowOff>
    </xdr:from>
    <xdr:to>
      <xdr:col>6</xdr:col>
      <xdr:colOff>171450</xdr:colOff>
      <xdr:row>39</xdr:row>
      <xdr:rowOff>128270</xdr:rowOff>
    </xdr:to>
    <xdr:sp macro="" textlink="">
      <xdr:nvSpPr>
        <xdr:cNvPr id="93" name="楕円 92"/>
        <xdr:cNvSpPr/>
      </xdr:nvSpPr>
      <xdr:spPr>
        <a:xfrm>
          <a:off x="1270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113047</xdr:rowOff>
    </xdr:from>
    <xdr:ext cx="762000" cy="259045"/>
    <xdr:sp macro="" textlink="">
      <xdr:nvSpPr>
        <xdr:cNvPr id="94" name="テキスト ボックス 93"/>
        <xdr:cNvSpPr txBox="1"/>
      </xdr:nvSpPr>
      <xdr:spPr>
        <a:xfrm>
          <a:off x="93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コンピュータ教育事業に係る委託料等の増などにより、前年度と比較して１．２ポイント増となっている。公共施設等の維持管理に係る経費など、近年、増加基調で推移しており、施設の再配置や統廃合の検討を進めていくほか、その他の委託経費等についても内容等を精査し、抑制を図っ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16</xdr:row>
      <xdr:rowOff>149860</xdr:rowOff>
    </xdr:to>
    <xdr:cxnSp macro="">
      <xdr:nvCxnSpPr>
        <xdr:cNvPr id="125" name="直線コネクタ 124"/>
        <xdr:cNvCxnSpPr/>
      </xdr:nvCxnSpPr>
      <xdr:spPr>
        <a:xfrm>
          <a:off x="15671800" y="28381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16</xdr:row>
      <xdr:rowOff>94996</xdr:rowOff>
    </xdr:to>
    <xdr:cxnSp macro="">
      <xdr:nvCxnSpPr>
        <xdr:cNvPr id="128" name="直線コネクタ 127"/>
        <xdr:cNvCxnSpPr/>
      </xdr:nvCxnSpPr>
      <xdr:spPr>
        <a:xfrm>
          <a:off x="14782800" y="2810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67564</xdr:rowOff>
    </xdr:to>
    <xdr:cxnSp macro="">
      <xdr:nvCxnSpPr>
        <xdr:cNvPr id="131" name="直線コネクタ 130"/>
        <xdr:cNvCxnSpPr/>
      </xdr:nvCxnSpPr>
      <xdr:spPr>
        <a:xfrm>
          <a:off x="13893800" y="2778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xdr:rowOff>
    </xdr:from>
    <xdr:to>
      <xdr:col>69</xdr:col>
      <xdr:colOff>92075</xdr:colOff>
      <xdr:row>16</xdr:row>
      <xdr:rowOff>35560</xdr:rowOff>
    </xdr:to>
    <xdr:cxnSp macro="">
      <xdr:nvCxnSpPr>
        <xdr:cNvPr id="134" name="直線コネクタ 133"/>
        <xdr:cNvCxnSpPr/>
      </xdr:nvCxnSpPr>
      <xdr:spPr>
        <a:xfrm>
          <a:off x="13004800" y="27513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4" name="楕円 143"/>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45" name="物件費該当値テキスト"/>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44196</xdr:rowOff>
    </xdr:from>
    <xdr:to>
      <xdr:col>78</xdr:col>
      <xdr:colOff>120650</xdr:colOff>
      <xdr:row>16</xdr:row>
      <xdr:rowOff>145796</xdr:rowOff>
    </xdr:to>
    <xdr:sp macro="" textlink="">
      <xdr:nvSpPr>
        <xdr:cNvPr id="146" name="楕円 145"/>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47" name="テキスト ボックス 146"/>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xdr:rowOff>
    </xdr:from>
    <xdr:to>
      <xdr:col>74</xdr:col>
      <xdr:colOff>31750</xdr:colOff>
      <xdr:row>16</xdr:row>
      <xdr:rowOff>118364</xdr:rowOff>
    </xdr:to>
    <xdr:sp macro="" textlink="">
      <xdr:nvSpPr>
        <xdr:cNvPr id="148" name="楕円 147"/>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103141</xdr:rowOff>
    </xdr:from>
    <xdr:ext cx="762000" cy="259045"/>
    <xdr:sp macro="" textlink="">
      <xdr:nvSpPr>
        <xdr:cNvPr id="149" name="テキスト ボックス 148"/>
        <xdr:cNvSpPr txBox="1"/>
      </xdr:nvSpPr>
      <xdr:spPr>
        <a:xfrm>
          <a:off x="14401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0" name="楕円 149"/>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71137</xdr:rowOff>
    </xdr:from>
    <xdr:ext cx="762000" cy="259045"/>
    <xdr:sp macro="" textlink="">
      <xdr:nvSpPr>
        <xdr:cNvPr id="151" name="テキスト ボックス 150"/>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128778</xdr:rowOff>
    </xdr:from>
    <xdr:to>
      <xdr:col>65</xdr:col>
      <xdr:colOff>53975</xdr:colOff>
      <xdr:row>16</xdr:row>
      <xdr:rowOff>58928</xdr:rowOff>
    </xdr:to>
    <xdr:sp macro="" textlink="">
      <xdr:nvSpPr>
        <xdr:cNvPr id="152" name="楕円 151"/>
        <xdr:cNvSpPr/>
      </xdr:nvSpPr>
      <xdr:spPr>
        <a:xfrm>
          <a:off x="12954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43705</xdr:rowOff>
    </xdr:from>
    <xdr:ext cx="762000" cy="259045"/>
    <xdr:sp macro="" textlink="">
      <xdr:nvSpPr>
        <xdr:cNvPr id="153" name="テキスト ボックス 152"/>
        <xdr:cNvSpPr txBox="1"/>
      </xdr:nvSpPr>
      <xdr:spPr>
        <a:xfrm>
          <a:off x="12623800" y="278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と比較して低い水準ではあるが、障害福祉サービス費等の増や、制度改正による児童扶養手当の増等により、前年度と比較して０．９ポイント増の１３．１％となった。引き続き、平成２７年度に策定した「補助金等の見直しについて」に基づき、扶助費について、市単独事業の見直しに加え、支給事業や交付等に当たっての審査項目、並びに基準等の見直し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69850</xdr:rowOff>
    </xdr:to>
    <xdr:cxnSp macro="">
      <xdr:nvCxnSpPr>
        <xdr:cNvPr id="186" name="直線コネクタ 185"/>
        <xdr:cNvCxnSpPr/>
      </xdr:nvCxnSpPr>
      <xdr:spPr>
        <a:xfrm>
          <a:off x="3987800" y="94996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87" name="扶助費平均値テキスト"/>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69850</xdr:rowOff>
    </xdr:to>
    <xdr:cxnSp macro="">
      <xdr:nvCxnSpPr>
        <xdr:cNvPr id="189" name="直線コネクタ 188"/>
        <xdr:cNvCxnSpPr/>
      </xdr:nvCxnSpPr>
      <xdr:spPr>
        <a:xfrm flipV="1">
          <a:off x="3098800" y="9499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1" name="テキスト ボックス 190"/>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69850</xdr:rowOff>
    </xdr:to>
    <xdr:cxnSp macro="">
      <xdr:nvCxnSpPr>
        <xdr:cNvPr id="192" name="直線コネクタ 191"/>
        <xdr:cNvCxnSpPr/>
      </xdr:nvCxnSpPr>
      <xdr:spPr>
        <a:xfrm>
          <a:off x="2209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4" name="テキスト ボックス 193"/>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56</xdr:row>
      <xdr:rowOff>12700</xdr:rowOff>
    </xdr:to>
    <xdr:cxnSp macro="">
      <xdr:nvCxnSpPr>
        <xdr:cNvPr id="195" name="直線コネクタ 194"/>
        <xdr:cNvCxnSpPr/>
      </xdr:nvCxnSpPr>
      <xdr:spPr>
        <a:xfrm>
          <a:off x="1320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7" name="テキスト ボックス 196"/>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5" name="楕円 204"/>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35577</xdr:rowOff>
    </xdr:from>
    <xdr:ext cx="762000" cy="259045"/>
    <xdr:sp macro="" textlink="">
      <xdr:nvSpPr>
        <xdr:cNvPr id="206" name="扶助費該当値テキスト"/>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9" name="楕円 208"/>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210" name="テキスト ボックス 209"/>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2" name="テキスト ボックス 211"/>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3" name="楕円 212"/>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4" name="テキスト ボックス 21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及び千葉県平均と比較しても低い水準であるが、昨年度と比較して、介護保険事業特別会計、後期高齢者医療特別会計等への繰出金が増加したことにより、０．４ポイント増となった。今後も将来の財政見通しに基づく受益者負担の適正化等の財源確保や事業運営の効率化を推進し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67128</xdr:rowOff>
    </xdr:from>
    <xdr:to>
      <xdr:col>82</xdr:col>
      <xdr:colOff>107950</xdr:colOff>
      <xdr:row>56</xdr:row>
      <xdr:rowOff>110672</xdr:rowOff>
    </xdr:to>
    <xdr:cxnSp macro="">
      <xdr:nvCxnSpPr>
        <xdr:cNvPr id="249" name="直線コネクタ 248"/>
        <xdr:cNvCxnSpPr/>
      </xdr:nvCxnSpPr>
      <xdr:spPr>
        <a:xfrm>
          <a:off x="15671800" y="96683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0"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140607</xdr:rowOff>
    </xdr:from>
    <xdr:to>
      <xdr:col>78</xdr:col>
      <xdr:colOff>69850</xdr:colOff>
      <xdr:row>56</xdr:row>
      <xdr:rowOff>67128</xdr:rowOff>
    </xdr:to>
    <xdr:cxnSp macro="">
      <xdr:nvCxnSpPr>
        <xdr:cNvPr id="252" name="直線コネクタ 251"/>
        <xdr:cNvCxnSpPr/>
      </xdr:nvCxnSpPr>
      <xdr:spPr>
        <a:xfrm>
          <a:off x="14782800" y="9570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97065</xdr:rowOff>
    </xdr:from>
    <xdr:to>
      <xdr:col>73</xdr:col>
      <xdr:colOff>180975</xdr:colOff>
      <xdr:row>55</xdr:row>
      <xdr:rowOff>140607</xdr:rowOff>
    </xdr:to>
    <xdr:cxnSp macro="">
      <xdr:nvCxnSpPr>
        <xdr:cNvPr id="255" name="直線コネクタ 254"/>
        <xdr:cNvCxnSpPr/>
      </xdr:nvCxnSpPr>
      <xdr:spPr>
        <a:xfrm>
          <a:off x="13893800" y="9526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97065</xdr:rowOff>
    </xdr:from>
    <xdr:to>
      <xdr:col>69</xdr:col>
      <xdr:colOff>92075</xdr:colOff>
      <xdr:row>55</xdr:row>
      <xdr:rowOff>107950</xdr:rowOff>
    </xdr:to>
    <xdr:cxnSp macro="">
      <xdr:nvCxnSpPr>
        <xdr:cNvPr id="258" name="直線コネクタ 257"/>
        <xdr:cNvCxnSpPr/>
      </xdr:nvCxnSpPr>
      <xdr:spPr>
        <a:xfrm flipV="1">
          <a:off x="13004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0" name="テキスト ボックス 259"/>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72770</xdr:rowOff>
    </xdr:from>
    <xdr:ext cx="762000" cy="259045"/>
    <xdr:sp macro="" textlink="">
      <xdr:nvSpPr>
        <xdr:cNvPr id="262" name="テキスト ボックス 261"/>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68" name="楕円 267"/>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69" name="その他該当値テキスト"/>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70" name="楕円 269"/>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71" name="テキスト ボックス 270"/>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89807</xdr:rowOff>
    </xdr:from>
    <xdr:to>
      <xdr:col>74</xdr:col>
      <xdr:colOff>31750</xdr:colOff>
      <xdr:row>56</xdr:row>
      <xdr:rowOff>19957</xdr:rowOff>
    </xdr:to>
    <xdr:sp macro="" textlink="">
      <xdr:nvSpPr>
        <xdr:cNvPr id="272" name="楕円 271"/>
        <xdr:cNvSpPr/>
      </xdr:nvSpPr>
      <xdr:spPr>
        <a:xfrm>
          <a:off x="14732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73" name="テキスト ボックス 272"/>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46265</xdr:rowOff>
    </xdr:from>
    <xdr:to>
      <xdr:col>69</xdr:col>
      <xdr:colOff>142875</xdr:colOff>
      <xdr:row>55</xdr:row>
      <xdr:rowOff>147865</xdr:rowOff>
    </xdr:to>
    <xdr:sp macro="" textlink="">
      <xdr:nvSpPr>
        <xdr:cNvPr id="274" name="楕円 273"/>
        <xdr:cNvSpPr/>
      </xdr:nvSpPr>
      <xdr:spPr>
        <a:xfrm>
          <a:off x="13843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158042</xdr:rowOff>
    </xdr:from>
    <xdr:ext cx="762000" cy="259045"/>
    <xdr:sp macro="" textlink="">
      <xdr:nvSpPr>
        <xdr:cNvPr id="275" name="テキスト ボックス 274"/>
        <xdr:cNvSpPr txBox="1"/>
      </xdr:nvSpPr>
      <xdr:spPr>
        <a:xfrm>
          <a:off x="13512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76" name="楕円 275"/>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77" name="テキスト ボックス 276"/>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補助費等に係る経常収支比率は類似団体、全国及び千葉県平均と比較しても低い水準だが、引き続き「補助金等の見直しについて」により補助の必要性、目的、効果等を検証し、経費の適正化に努めていく。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62230</xdr:rowOff>
    </xdr:from>
    <xdr:to>
      <xdr:col>82</xdr:col>
      <xdr:colOff>107950</xdr:colOff>
      <xdr:row>35</xdr:row>
      <xdr:rowOff>69850</xdr:rowOff>
    </xdr:to>
    <xdr:cxnSp macro="">
      <xdr:nvCxnSpPr>
        <xdr:cNvPr id="309" name="直線コネクタ 308"/>
        <xdr:cNvCxnSpPr/>
      </xdr:nvCxnSpPr>
      <xdr:spPr>
        <a:xfrm flipV="1">
          <a:off x="15671800" y="6062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0"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69850</xdr:rowOff>
    </xdr:to>
    <xdr:cxnSp macro="">
      <xdr:nvCxnSpPr>
        <xdr:cNvPr id="312" name="直線コネクタ 311"/>
        <xdr:cNvCxnSpPr/>
      </xdr:nvCxnSpPr>
      <xdr:spPr>
        <a:xfrm>
          <a:off x="14782800" y="6002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16510</xdr:rowOff>
    </xdr:to>
    <xdr:cxnSp macro="">
      <xdr:nvCxnSpPr>
        <xdr:cNvPr id="315" name="直線コネクタ 314"/>
        <xdr:cNvCxnSpPr/>
      </xdr:nvCxnSpPr>
      <xdr:spPr>
        <a:xfrm flipV="1">
          <a:off x="13893800" y="600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170197</xdr:rowOff>
    </xdr:from>
    <xdr:ext cx="762000" cy="259045"/>
    <xdr:sp macro="" textlink="">
      <xdr:nvSpPr>
        <xdr:cNvPr id="317" name="テキスト ボックス 316"/>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16510</xdr:rowOff>
    </xdr:to>
    <xdr:cxnSp macro="">
      <xdr:nvCxnSpPr>
        <xdr:cNvPr id="318" name="直線コネクタ 317"/>
        <xdr:cNvCxnSpPr/>
      </xdr:nvCxnSpPr>
      <xdr:spPr>
        <a:xfrm>
          <a:off x="13004800" y="600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6367</xdr:rowOff>
    </xdr:from>
    <xdr:ext cx="762000" cy="259045"/>
    <xdr:sp macro="" textlink="">
      <xdr:nvSpPr>
        <xdr:cNvPr id="320" name="テキスト ボックス 319"/>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2" name="テキスト ボックス 321"/>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xdr:rowOff>
    </xdr:from>
    <xdr:to>
      <xdr:col>82</xdr:col>
      <xdr:colOff>158750</xdr:colOff>
      <xdr:row>35</xdr:row>
      <xdr:rowOff>113030</xdr:rowOff>
    </xdr:to>
    <xdr:sp macro="" textlink="">
      <xdr:nvSpPr>
        <xdr:cNvPr id="328" name="楕円 327"/>
        <xdr:cNvSpPr/>
      </xdr:nvSpPr>
      <xdr:spPr>
        <a:xfrm>
          <a:off x="16459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27957</xdr:rowOff>
    </xdr:from>
    <xdr:ext cx="762000" cy="259045"/>
    <xdr:sp macro="" textlink="">
      <xdr:nvSpPr>
        <xdr:cNvPr id="329" name="補助費等該当値テキスト"/>
        <xdr:cNvSpPr txBox="1"/>
      </xdr:nvSpPr>
      <xdr:spPr>
        <a:xfrm>
          <a:off x="16598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0" name="楕円 329"/>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1" name="テキスト ボックス 330"/>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2" name="楕円 331"/>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33" name="テキスト ボックス 332"/>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137160</xdr:rowOff>
    </xdr:from>
    <xdr:to>
      <xdr:col>69</xdr:col>
      <xdr:colOff>142875</xdr:colOff>
      <xdr:row>35</xdr:row>
      <xdr:rowOff>67310</xdr:rowOff>
    </xdr:to>
    <xdr:sp macro="" textlink="">
      <xdr:nvSpPr>
        <xdr:cNvPr id="334" name="楕円 333"/>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77487</xdr:rowOff>
    </xdr:from>
    <xdr:ext cx="762000" cy="259045"/>
    <xdr:sp macro="" textlink="">
      <xdr:nvSpPr>
        <xdr:cNvPr id="335" name="テキスト ボックス 334"/>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6" name="楕円 335"/>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7" name="テキスト ボックス 336"/>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０．１ポイント減少したが、依然、類似団体及び千葉県平均を上回っている。今後も、近年実施した大規模事業に係る市債の償還が始まり、公債費の高止まりが見込まれており、経常収支比率を悪化させ財政運営の硬直化を招く恐れが懸念される。市債の発行に当たっては、「財政運営の基本的計画」に掲げた公債費負担比率の目標値である、令和７年度末までに１４．０％以下を目指し、発行抑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78</xdr:row>
      <xdr:rowOff>12700</xdr:rowOff>
    </xdr:to>
    <xdr:cxnSp macro="">
      <xdr:nvCxnSpPr>
        <xdr:cNvPr id="370" name="直線コネクタ 369"/>
        <xdr:cNvCxnSpPr/>
      </xdr:nvCxnSpPr>
      <xdr:spPr>
        <a:xfrm flipV="1">
          <a:off x="3987800" y="13378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78</xdr:row>
      <xdr:rowOff>12700</xdr:rowOff>
    </xdr:to>
    <xdr:cxnSp macro="">
      <xdr:nvCxnSpPr>
        <xdr:cNvPr id="373" name="直線コネクタ 372"/>
        <xdr:cNvCxnSpPr/>
      </xdr:nvCxnSpPr>
      <xdr:spPr>
        <a:xfrm>
          <a:off x="3098800" y="1334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77</xdr:row>
      <xdr:rowOff>153670</xdr:rowOff>
    </xdr:to>
    <xdr:cxnSp macro="">
      <xdr:nvCxnSpPr>
        <xdr:cNvPr id="376" name="直線コネクタ 375"/>
        <xdr:cNvCxnSpPr/>
      </xdr:nvCxnSpPr>
      <xdr:spPr>
        <a:xfrm flipV="1">
          <a:off x="2209800" y="1334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8" name="テキスト ボックス 377"/>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153670</xdr:rowOff>
    </xdr:from>
    <xdr:to>
      <xdr:col>11</xdr:col>
      <xdr:colOff>9525</xdr:colOff>
      <xdr:row>77</xdr:row>
      <xdr:rowOff>161289</xdr:rowOff>
    </xdr:to>
    <xdr:cxnSp macro="">
      <xdr:nvCxnSpPr>
        <xdr:cNvPr id="379" name="直線コネクタ 378"/>
        <xdr:cNvCxnSpPr/>
      </xdr:nvCxnSpPr>
      <xdr:spPr>
        <a:xfrm flipV="1">
          <a:off x="1320800" y="13355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3" name="テキスト ボックス 382"/>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89" name="楕円 388"/>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97807</xdr:rowOff>
    </xdr:from>
    <xdr:ext cx="762000" cy="259045"/>
    <xdr:sp macro="" textlink="">
      <xdr:nvSpPr>
        <xdr:cNvPr id="390" name="公債費該当値テキスト"/>
        <xdr:cNvSpPr txBox="1"/>
      </xdr:nvSpPr>
      <xdr:spPr>
        <a:xfrm>
          <a:off x="4914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1" name="楕円 390"/>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2" name="テキスト ボックス 391"/>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95250</xdr:rowOff>
    </xdr:from>
    <xdr:to>
      <xdr:col>15</xdr:col>
      <xdr:colOff>149225</xdr:colOff>
      <xdr:row>78</xdr:row>
      <xdr:rowOff>25400</xdr:rowOff>
    </xdr:to>
    <xdr:sp macro="" textlink="">
      <xdr:nvSpPr>
        <xdr:cNvPr id="393" name="楕円 392"/>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94" name="テキスト ボックス 393"/>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95" name="楕円 394"/>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96" name="テキスト ボックス 395"/>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7" name="楕円 396"/>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8" name="テキスト ボックス 397"/>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公債費以外に係る経常収支比率が前年度と比較して０．３ポイント増加し、引き続き全国及び千葉県平均と比較して高い水準となっているため、今後も不断の見直しに努めていく。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77</xdr:row>
      <xdr:rowOff>138430</xdr:rowOff>
    </xdr:to>
    <xdr:cxnSp macro="">
      <xdr:nvCxnSpPr>
        <xdr:cNvPr id="431" name="直線コネクタ 430"/>
        <xdr:cNvCxnSpPr/>
      </xdr:nvCxnSpPr>
      <xdr:spPr>
        <a:xfrm>
          <a:off x="15671800" y="13317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32"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39370</xdr:rowOff>
    </xdr:from>
    <xdr:to>
      <xdr:col>78</xdr:col>
      <xdr:colOff>69850</xdr:colOff>
      <xdr:row>77</xdr:row>
      <xdr:rowOff>115570</xdr:rowOff>
    </xdr:to>
    <xdr:cxnSp macro="">
      <xdr:nvCxnSpPr>
        <xdr:cNvPr id="434" name="直線コネクタ 433"/>
        <xdr:cNvCxnSpPr/>
      </xdr:nvCxnSpPr>
      <xdr:spPr>
        <a:xfrm>
          <a:off x="14782800" y="13241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36" name="テキスト ボックス 435"/>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39370</xdr:rowOff>
    </xdr:to>
    <xdr:cxnSp macro="">
      <xdr:nvCxnSpPr>
        <xdr:cNvPr id="437" name="直線コネクタ 436"/>
        <xdr:cNvCxnSpPr/>
      </xdr:nvCxnSpPr>
      <xdr:spPr>
        <a:xfrm>
          <a:off x="13893800" y="131800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39" name="テキスト ボックス 438"/>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168911</xdr:rowOff>
    </xdr:from>
    <xdr:to>
      <xdr:col>69</xdr:col>
      <xdr:colOff>92075</xdr:colOff>
      <xdr:row>76</xdr:row>
      <xdr:rowOff>149861</xdr:rowOff>
    </xdr:to>
    <xdr:cxnSp macro="">
      <xdr:nvCxnSpPr>
        <xdr:cNvPr id="440" name="直線コネクタ 439"/>
        <xdr:cNvCxnSpPr/>
      </xdr:nvCxnSpPr>
      <xdr:spPr>
        <a:xfrm>
          <a:off x="13004800" y="130276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4" name="テキスト ボックス 443"/>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50" name="楕円 449"/>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104157</xdr:rowOff>
    </xdr:from>
    <xdr:ext cx="762000" cy="259045"/>
    <xdr:sp macro="" textlink="">
      <xdr:nvSpPr>
        <xdr:cNvPr id="451" name="公債費以外該当値テキスト"/>
        <xdr:cNvSpPr txBox="1"/>
      </xdr:nvSpPr>
      <xdr:spPr>
        <a:xfrm>
          <a:off x="16598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2" name="楕円 451"/>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53" name="テキスト ボックス 452"/>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160020</xdr:rowOff>
    </xdr:from>
    <xdr:to>
      <xdr:col>74</xdr:col>
      <xdr:colOff>31750</xdr:colOff>
      <xdr:row>77</xdr:row>
      <xdr:rowOff>90170</xdr:rowOff>
    </xdr:to>
    <xdr:sp macro="" textlink="">
      <xdr:nvSpPr>
        <xdr:cNvPr id="454" name="楕円 453"/>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55" name="テキスト ボックス 454"/>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6" name="楕円 455"/>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57" name="テキスト ボックス 456"/>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8" name="楕円 457"/>
        <xdr:cNvSpPr/>
      </xdr:nvSpPr>
      <xdr:spPr>
        <a:xfrm>
          <a:off x="12954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59" name="テキスト ボックス 458"/>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65629</xdr:rowOff>
    </xdr:from>
    <xdr:to>
      <xdr:col>29</xdr:col>
      <xdr:colOff>127000</xdr:colOff>
      <xdr:row>18</xdr:row>
      <xdr:rowOff>77607</xdr:rowOff>
    </xdr:to>
    <xdr:cxnSp macro="">
      <xdr:nvCxnSpPr>
        <xdr:cNvPr id="48" name="直線コネクタ 47"/>
        <xdr:cNvCxnSpPr/>
      </xdr:nvCxnSpPr>
      <xdr:spPr bwMode="auto">
        <a:xfrm flipV="1">
          <a:off x="5003800" y="3199354"/>
          <a:ext cx="647700" cy="11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113560</xdr:rowOff>
    </xdr:from>
    <xdr:ext cx="762000" cy="259045"/>
    <xdr:sp macro="" textlink="">
      <xdr:nvSpPr>
        <xdr:cNvPr id="49" name="人口1人当たり決算額の推移平均値テキスト130"/>
        <xdr:cNvSpPr txBox="1"/>
      </xdr:nvSpPr>
      <xdr:spPr>
        <a:xfrm>
          <a:off x="5740400" y="273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54564</xdr:rowOff>
    </xdr:from>
    <xdr:to>
      <xdr:col>26</xdr:col>
      <xdr:colOff>50800</xdr:colOff>
      <xdr:row>18</xdr:row>
      <xdr:rowOff>77607</xdr:rowOff>
    </xdr:to>
    <xdr:cxnSp macro="">
      <xdr:nvCxnSpPr>
        <xdr:cNvPr id="51" name="直線コネクタ 50"/>
        <xdr:cNvCxnSpPr/>
      </xdr:nvCxnSpPr>
      <xdr:spPr bwMode="auto">
        <a:xfrm>
          <a:off x="4305300" y="3188289"/>
          <a:ext cx="698500" cy="23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66301</xdr:rowOff>
    </xdr:from>
    <xdr:ext cx="736600" cy="259045"/>
    <xdr:sp macro="" textlink="">
      <xdr:nvSpPr>
        <xdr:cNvPr id="53" name="テキスト ボックス 52"/>
        <xdr:cNvSpPr txBox="1"/>
      </xdr:nvSpPr>
      <xdr:spPr>
        <a:xfrm>
          <a:off x="4622800" y="2685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54564</xdr:rowOff>
    </xdr:from>
    <xdr:to>
      <xdr:col>22</xdr:col>
      <xdr:colOff>114300</xdr:colOff>
      <xdr:row>18</xdr:row>
      <xdr:rowOff>75230</xdr:rowOff>
    </xdr:to>
    <xdr:cxnSp macro="">
      <xdr:nvCxnSpPr>
        <xdr:cNvPr id="54" name="直線コネクタ 53"/>
        <xdr:cNvCxnSpPr/>
      </xdr:nvCxnSpPr>
      <xdr:spPr bwMode="auto">
        <a:xfrm flipV="1">
          <a:off x="3606800" y="3188289"/>
          <a:ext cx="698500" cy="20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26753</xdr:rowOff>
    </xdr:from>
    <xdr:ext cx="762000" cy="259045"/>
    <xdr:sp macro="" textlink="">
      <xdr:nvSpPr>
        <xdr:cNvPr id="56" name="テキスト ボックス 55"/>
        <xdr:cNvSpPr txBox="1"/>
      </xdr:nvSpPr>
      <xdr:spPr>
        <a:xfrm>
          <a:off x="39243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45283</xdr:rowOff>
    </xdr:from>
    <xdr:to>
      <xdr:col>18</xdr:col>
      <xdr:colOff>177800</xdr:colOff>
      <xdr:row>18</xdr:row>
      <xdr:rowOff>75230</xdr:rowOff>
    </xdr:to>
    <xdr:cxnSp macro="">
      <xdr:nvCxnSpPr>
        <xdr:cNvPr id="57" name="直線コネクタ 56"/>
        <xdr:cNvCxnSpPr/>
      </xdr:nvCxnSpPr>
      <xdr:spPr bwMode="auto">
        <a:xfrm>
          <a:off x="2908300" y="3179008"/>
          <a:ext cx="698500" cy="2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46504</xdr:rowOff>
    </xdr:from>
    <xdr:ext cx="762000" cy="259045"/>
    <xdr:sp macro="" textlink="">
      <xdr:nvSpPr>
        <xdr:cNvPr id="59" name="テキスト ボックス 58"/>
        <xdr:cNvSpPr txBox="1"/>
      </xdr:nvSpPr>
      <xdr:spPr>
        <a:xfrm>
          <a:off x="32258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165193</xdr:rowOff>
    </xdr:from>
    <xdr:ext cx="762000" cy="259045"/>
    <xdr:sp macro="" textlink="">
      <xdr:nvSpPr>
        <xdr:cNvPr id="61" name="テキスト ボックス 60"/>
        <xdr:cNvSpPr txBox="1"/>
      </xdr:nvSpPr>
      <xdr:spPr>
        <a:xfrm>
          <a:off x="25273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14829</xdr:rowOff>
    </xdr:from>
    <xdr:to>
      <xdr:col>29</xdr:col>
      <xdr:colOff>177800</xdr:colOff>
      <xdr:row>18</xdr:row>
      <xdr:rowOff>116429</xdr:rowOff>
    </xdr:to>
    <xdr:sp macro="" textlink="">
      <xdr:nvSpPr>
        <xdr:cNvPr id="67" name="楕円 66"/>
        <xdr:cNvSpPr/>
      </xdr:nvSpPr>
      <xdr:spPr bwMode="auto">
        <a:xfrm>
          <a:off x="5600700" y="3148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158356</xdr:rowOff>
    </xdr:from>
    <xdr:ext cx="762000" cy="259045"/>
    <xdr:sp macro="" textlink="">
      <xdr:nvSpPr>
        <xdr:cNvPr id="68" name="人口1人当たり決算額の推移該当値テキスト130"/>
        <xdr:cNvSpPr txBox="1"/>
      </xdr:nvSpPr>
      <xdr:spPr>
        <a:xfrm>
          <a:off x="5740400" y="312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26807</xdr:rowOff>
    </xdr:from>
    <xdr:to>
      <xdr:col>26</xdr:col>
      <xdr:colOff>101600</xdr:colOff>
      <xdr:row>18</xdr:row>
      <xdr:rowOff>128407</xdr:rowOff>
    </xdr:to>
    <xdr:sp macro="" textlink="">
      <xdr:nvSpPr>
        <xdr:cNvPr id="69" name="楕円 68"/>
        <xdr:cNvSpPr/>
      </xdr:nvSpPr>
      <xdr:spPr bwMode="auto">
        <a:xfrm>
          <a:off x="4953000" y="3160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113184</xdr:rowOff>
    </xdr:from>
    <xdr:ext cx="736600" cy="259045"/>
    <xdr:sp macro="" textlink="">
      <xdr:nvSpPr>
        <xdr:cNvPr id="70" name="テキスト ボックス 69"/>
        <xdr:cNvSpPr txBox="1"/>
      </xdr:nvSpPr>
      <xdr:spPr>
        <a:xfrm>
          <a:off x="4622800" y="3246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3764</xdr:rowOff>
    </xdr:from>
    <xdr:to>
      <xdr:col>22</xdr:col>
      <xdr:colOff>165100</xdr:colOff>
      <xdr:row>18</xdr:row>
      <xdr:rowOff>105364</xdr:rowOff>
    </xdr:to>
    <xdr:sp macro="" textlink="">
      <xdr:nvSpPr>
        <xdr:cNvPr id="71" name="楕円 70"/>
        <xdr:cNvSpPr/>
      </xdr:nvSpPr>
      <xdr:spPr bwMode="auto">
        <a:xfrm>
          <a:off x="4254500" y="313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90141</xdr:rowOff>
    </xdr:from>
    <xdr:ext cx="762000" cy="259045"/>
    <xdr:sp macro="" textlink="">
      <xdr:nvSpPr>
        <xdr:cNvPr id="72" name="テキスト ボックス 71"/>
        <xdr:cNvSpPr txBox="1"/>
      </xdr:nvSpPr>
      <xdr:spPr>
        <a:xfrm>
          <a:off x="3924300" y="32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24430</xdr:rowOff>
    </xdr:from>
    <xdr:to>
      <xdr:col>19</xdr:col>
      <xdr:colOff>38100</xdr:colOff>
      <xdr:row>18</xdr:row>
      <xdr:rowOff>126030</xdr:rowOff>
    </xdr:to>
    <xdr:sp macro="" textlink="">
      <xdr:nvSpPr>
        <xdr:cNvPr id="73" name="楕円 72"/>
        <xdr:cNvSpPr/>
      </xdr:nvSpPr>
      <xdr:spPr bwMode="auto">
        <a:xfrm>
          <a:off x="3556000" y="3158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110807</xdr:rowOff>
    </xdr:from>
    <xdr:ext cx="762000" cy="259045"/>
    <xdr:sp macro="" textlink="">
      <xdr:nvSpPr>
        <xdr:cNvPr id="74" name="テキスト ボックス 73"/>
        <xdr:cNvSpPr txBox="1"/>
      </xdr:nvSpPr>
      <xdr:spPr>
        <a:xfrm>
          <a:off x="3225800" y="324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165933</xdr:rowOff>
    </xdr:from>
    <xdr:to>
      <xdr:col>15</xdr:col>
      <xdr:colOff>101600</xdr:colOff>
      <xdr:row>18</xdr:row>
      <xdr:rowOff>96083</xdr:rowOff>
    </xdr:to>
    <xdr:sp macro="" textlink="">
      <xdr:nvSpPr>
        <xdr:cNvPr id="75" name="楕円 74"/>
        <xdr:cNvSpPr/>
      </xdr:nvSpPr>
      <xdr:spPr bwMode="auto">
        <a:xfrm>
          <a:off x="2857500" y="3128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80860</xdr:rowOff>
    </xdr:from>
    <xdr:ext cx="762000" cy="259045"/>
    <xdr:sp macro="" textlink="">
      <xdr:nvSpPr>
        <xdr:cNvPr id="76" name="テキスト ボックス 75"/>
        <xdr:cNvSpPr txBox="1"/>
      </xdr:nvSpPr>
      <xdr:spPr>
        <a:xfrm>
          <a:off x="2527300" y="32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164947</xdr:rowOff>
    </xdr:from>
    <xdr:to>
      <xdr:col>29</xdr:col>
      <xdr:colOff>127000</xdr:colOff>
      <xdr:row>35</xdr:row>
      <xdr:rowOff>197218</xdr:rowOff>
    </xdr:to>
    <xdr:cxnSp macro="">
      <xdr:nvCxnSpPr>
        <xdr:cNvPr id="109" name="直線コネクタ 108"/>
        <xdr:cNvCxnSpPr/>
      </xdr:nvCxnSpPr>
      <xdr:spPr bwMode="auto">
        <a:xfrm>
          <a:off x="5003800" y="6775297"/>
          <a:ext cx="647700" cy="3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239425</xdr:rowOff>
    </xdr:from>
    <xdr:ext cx="762000" cy="259045"/>
    <xdr:sp macro="" textlink="">
      <xdr:nvSpPr>
        <xdr:cNvPr id="110" name="人口1人当たり決算額の推移平均値テキスト445"/>
        <xdr:cNvSpPr txBox="1"/>
      </xdr:nvSpPr>
      <xdr:spPr>
        <a:xfrm>
          <a:off x="5740400" y="6849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164947</xdr:rowOff>
    </xdr:from>
    <xdr:to>
      <xdr:col>26</xdr:col>
      <xdr:colOff>50800</xdr:colOff>
      <xdr:row>35</xdr:row>
      <xdr:rowOff>222745</xdr:rowOff>
    </xdr:to>
    <xdr:cxnSp macro="">
      <xdr:nvCxnSpPr>
        <xdr:cNvPr id="112" name="直線コネクタ 111"/>
        <xdr:cNvCxnSpPr/>
      </xdr:nvCxnSpPr>
      <xdr:spPr bwMode="auto">
        <a:xfrm flipV="1">
          <a:off x="4305300" y="6775297"/>
          <a:ext cx="698500" cy="5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22521</xdr:rowOff>
    </xdr:from>
    <xdr:ext cx="736600" cy="259045"/>
    <xdr:sp macro="" textlink="">
      <xdr:nvSpPr>
        <xdr:cNvPr id="114" name="テキスト ボックス 113"/>
        <xdr:cNvSpPr txBox="1"/>
      </xdr:nvSpPr>
      <xdr:spPr>
        <a:xfrm>
          <a:off x="4622800" y="697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207467</xdr:rowOff>
    </xdr:from>
    <xdr:to>
      <xdr:col>22</xdr:col>
      <xdr:colOff>114300</xdr:colOff>
      <xdr:row>35</xdr:row>
      <xdr:rowOff>222745</xdr:rowOff>
    </xdr:to>
    <xdr:cxnSp macro="">
      <xdr:nvCxnSpPr>
        <xdr:cNvPr id="115" name="直線コネクタ 114"/>
        <xdr:cNvCxnSpPr/>
      </xdr:nvCxnSpPr>
      <xdr:spPr bwMode="auto">
        <a:xfrm>
          <a:off x="3606800" y="6817817"/>
          <a:ext cx="698500" cy="15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18025</xdr:rowOff>
    </xdr:from>
    <xdr:ext cx="762000" cy="259045"/>
    <xdr:sp macro="" textlink="">
      <xdr:nvSpPr>
        <xdr:cNvPr id="117" name="テキスト ボックス 116"/>
        <xdr:cNvSpPr txBox="1"/>
      </xdr:nvSpPr>
      <xdr:spPr>
        <a:xfrm>
          <a:off x="3924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110655</xdr:rowOff>
    </xdr:from>
    <xdr:to>
      <xdr:col>18</xdr:col>
      <xdr:colOff>177800</xdr:colOff>
      <xdr:row>35</xdr:row>
      <xdr:rowOff>207467</xdr:rowOff>
    </xdr:to>
    <xdr:cxnSp macro="">
      <xdr:nvCxnSpPr>
        <xdr:cNvPr id="118" name="直線コネクタ 117"/>
        <xdr:cNvCxnSpPr/>
      </xdr:nvCxnSpPr>
      <xdr:spPr bwMode="auto">
        <a:xfrm>
          <a:off x="2908300" y="6721005"/>
          <a:ext cx="698500" cy="9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16425</xdr:rowOff>
    </xdr:from>
    <xdr:ext cx="762000" cy="259045"/>
    <xdr:sp macro="" textlink="">
      <xdr:nvSpPr>
        <xdr:cNvPr id="120" name="テキスト ボックス 119"/>
        <xdr:cNvSpPr txBox="1"/>
      </xdr:nvSpPr>
      <xdr:spPr>
        <a:xfrm>
          <a:off x="32258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311319</xdr:rowOff>
    </xdr:from>
    <xdr:ext cx="762000" cy="259045"/>
    <xdr:sp macro="" textlink="">
      <xdr:nvSpPr>
        <xdr:cNvPr id="122" name="テキスト ボックス 121"/>
        <xdr:cNvSpPr txBox="1"/>
      </xdr:nvSpPr>
      <xdr:spPr>
        <a:xfrm>
          <a:off x="2527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146418</xdr:rowOff>
    </xdr:from>
    <xdr:to>
      <xdr:col>29</xdr:col>
      <xdr:colOff>177800</xdr:colOff>
      <xdr:row>35</xdr:row>
      <xdr:rowOff>248018</xdr:rowOff>
    </xdr:to>
    <xdr:sp macro="" textlink="">
      <xdr:nvSpPr>
        <xdr:cNvPr id="128" name="楕円 127"/>
        <xdr:cNvSpPr/>
      </xdr:nvSpPr>
      <xdr:spPr bwMode="auto">
        <a:xfrm>
          <a:off x="5600700" y="675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334395</xdr:rowOff>
    </xdr:from>
    <xdr:ext cx="762000" cy="259045"/>
    <xdr:sp macro="" textlink="">
      <xdr:nvSpPr>
        <xdr:cNvPr id="129" name="人口1人当たり決算額の推移該当値テキスト445"/>
        <xdr:cNvSpPr txBox="1"/>
      </xdr:nvSpPr>
      <xdr:spPr>
        <a:xfrm>
          <a:off x="5740400" y="660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114147</xdr:rowOff>
    </xdr:from>
    <xdr:to>
      <xdr:col>26</xdr:col>
      <xdr:colOff>101600</xdr:colOff>
      <xdr:row>35</xdr:row>
      <xdr:rowOff>215747</xdr:rowOff>
    </xdr:to>
    <xdr:sp macro="" textlink="">
      <xdr:nvSpPr>
        <xdr:cNvPr id="130" name="楕円 129"/>
        <xdr:cNvSpPr/>
      </xdr:nvSpPr>
      <xdr:spPr bwMode="auto">
        <a:xfrm>
          <a:off x="4953000" y="6724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225924</xdr:rowOff>
    </xdr:from>
    <xdr:ext cx="736600" cy="259045"/>
    <xdr:sp macro="" textlink="">
      <xdr:nvSpPr>
        <xdr:cNvPr id="131" name="テキスト ボックス 130"/>
        <xdr:cNvSpPr txBox="1"/>
      </xdr:nvSpPr>
      <xdr:spPr>
        <a:xfrm>
          <a:off x="4622800" y="649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171945</xdr:rowOff>
    </xdr:from>
    <xdr:to>
      <xdr:col>22</xdr:col>
      <xdr:colOff>165100</xdr:colOff>
      <xdr:row>35</xdr:row>
      <xdr:rowOff>273545</xdr:rowOff>
    </xdr:to>
    <xdr:sp macro="" textlink="">
      <xdr:nvSpPr>
        <xdr:cNvPr id="132" name="楕円 131"/>
        <xdr:cNvSpPr/>
      </xdr:nvSpPr>
      <xdr:spPr bwMode="auto">
        <a:xfrm>
          <a:off x="4254500" y="678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283722</xdr:rowOff>
    </xdr:from>
    <xdr:ext cx="762000" cy="259045"/>
    <xdr:sp macro="" textlink="">
      <xdr:nvSpPr>
        <xdr:cNvPr id="133" name="テキスト ボックス 132"/>
        <xdr:cNvSpPr txBox="1"/>
      </xdr:nvSpPr>
      <xdr:spPr>
        <a:xfrm>
          <a:off x="3924300" y="655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156667</xdr:rowOff>
    </xdr:from>
    <xdr:to>
      <xdr:col>19</xdr:col>
      <xdr:colOff>38100</xdr:colOff>
      <xdr:row>35</xdr:row>
      <xdr:rowOff>258267</xdr:rowOff>
    </xdr:to>
    <xdr:sp macro="" textlink="">
      <xdr:nvSpPr>
        <xdr:cNvPr id="134" name="楕円 133"/>
        <xdr:cNvSpPr/>
      </xdr:nvSpPr>
      <xdr:spPr bwMode="auto">
        <a:xfrm>
          <a:off x="3556000" y="676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268444</xdr:rowOff>
    </xdr:from>
    <xdr:ext cx="762000" cy="259045"/>
    <xdr:sp macro="" textlink="">
      <xdr:nvSpPr>
        <xdr:cNvPr id="135" name="テキスト ボックス 134"/>
        <xdr:cNvSpPr txBox="1"/>
      </xdr:nvSpPr>
      <xdr:spPr>
        <a:xfrm>
          <a:off x="3225800" y="653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59855</xdr:rowOff>
    </xdr:from>
    <xdr:to>
      <xdr:col>15</xdr:col>
      <xdr:colOff>101600</xdr:colOff>
      <xdr:row>35</xdr:row>
      <xdr:rowOff>161455</xdr:rowOff>
    </xdr:to>
    <xdr:sp macro="" textlink="">
      <xdr:nvSpPr>
        <xdr:cNvPr id="136" name="楕円 135"/>
        <xdr:cNvSpPr/>
      </xdr:nvSpPr>
      <xdr:spPr bwMode="auto">
        <a:xfrm>
          <a:off x="2857500" y="6670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171632</xdr:rowOff>
    </xdr:from>
    <xdr:ext cx="762000" cy="259045"/>
    <xdr:sp macro="" textlink="">
      <xdr:nvSpPr>
        <xdr:cNvPr id="137" name="テキスト ボックス 136"/>
        <xdr:cNvSpPr txBox="1"/>
      </xdr:nvSpPr>
      <xdr:spPr>
        <a:xfrm>
          <a:off x="2527300" y="643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199,786
193,955
51.39
61,318,718
59,721,618
1,335,526
33,593,082
51,192,086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10198</xdr:rowOff>
    </xdr:from>
    <xdr:to>
      <xdr:col>24</xdr:col>
      <xdr:colOff>63500</xdr:colOff>
      <xdr:row>36</xdr:row>
      <xdr:rowOff>103657</xdr:rowOff>
    </xdr:to>
    <xdr:cxnSp macro="">
      <xdr:nvCxnSpPr>
        <xdr:cNvPr id="61" name="直線コネクタ 60"/>
        <xdr:cNvCxnSpPr/>
      </xdr:nvCxnSpPr>
      <xdr:spPr>
        <a:xfrm>
          <a:off x="3797300" y="6182398"/>
          <a:ext cx="838200" cy="9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84917</xdr:rowOff>
    </xdr:from>
    <xdr:ext cx="534377" cy="259045"/>
    <xdr:sp macro="" textlink="">
      <xdr:nvSpPr>
        <xdr:cNvPr id="62" name="人件費平均値テキスト"/>
        <xdr:cNvSpPr txBox="1"/>
      </xdr:nvSpPr>
      <xdr:spPr>
        <a:xfrm>
          <a:off x="4686300" y="5914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147015</xdr:rowOff>
    </xdr:from>
    <xdr:to>
      <xdr:col>19</xdr:col>
      <xdr:colOff>177800</xdr:colOff>
      <xdr:row>36</xdr:row>
      <xdr:rowOff>10198</xdr:rowOff>
    </xdr:to>
    <xdr:cxnSp macro="">
      <xdr:nvCxnSpPr>
        <xdr:cNvPr id="64" name="直線コネクタ 63"/>
        <xdr:cNvCxnSpPr/>
      </xdr:nvCxnSpPr>
      <xdr:spPr>
        <a:xfrm>
          <a:off x="2908300" y="6147765"/>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13555</xdr:rowOff>
    </xdr:from>
    <xdr:ext cx="534377" cy="259045"/>
    <xdr:sp macro="" textlink="">
      <xdr:nvSpPr>
        <xdr:cNvPr id="66" name="テキスト ボックス 65"/>
        <xdr:cNvSpPr txBox="1"/>
      </xdr:nvSpPr>
      <xdr:spPr>
        <a:xfrm>
          <a:off x="3530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147015</xdr:rowOff>
    </xdr:from>
    <xdr:to>
      <xdr:col>15</xdr:col>
      <xdr:colOff>50800</xdr:colOff>
      <xdr:row>35</xdr:row>
      <xdr:rowOff>153569</xdr:rowOff>
    </xdr:to>
    <xdr:cxnSp macro="">
      <xdr:nvCxnSpPr>
        <xdr:cNvPr id="67" name="直線コネクタ 66"/>
        <xdr:cNvCxnSpPr/>
      </xdr:nvCxnSpPr>
      <xdr:spPr>
        <a:xfrm flipV="1">
          <a:off x="2019300" y="6147765"/>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12069</xdr:rowOff>
    </xdr:from>
    <xdr:ext cx="534377" cy="259045"/>
    <xdr:sp macro="" textlink="">
      <xdr:nvSpPr>
        <xdr:cNvPr id="69" name="テキスト ボックス 68"/>
        <xdr:cNvSpPr txBox="1"/>
      </xdr:nvSpPr>
      <xdr:spPr>
        <a:xfrm>
          <a:off x="2641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150482</xdr:rowOff>
    </xdr:from>
    <xdr:to>
      <xdr:col>10</xdr:col>
      <xdr:colOff>114300</xdr:colOff>
      <xdr:row>35</xdr:row>
      <xdr:rowOff>153569</xdr:rowOff>
    </xdr:to>
    <xdr:cxnSp macro="">
      <xdr:nvCxnSpPr>
        <xdr:cNvPr id="70" name="直線コネクタ 69"/>
        <xdr:cNvCxnSpPr/>
      </xdr:nvCxnSpPr>
      <xdr:spPr>
        <a:xfrm>
          <a:off x="1130300" y="6151232"/>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9440</xdr:rowOff>
    </xdr:from>
    <xdr:ext cx="534377" cy="259045"/>
    <xdr:sp macro="" textlink="">
      <xdr:nvSpPr>
        <xdr:cNvPr id="72" name="テキスト ボックス 71"/>
        <xdr:cNvSpPr txBox="1"/>
      </xdr:nvSpPr>
      <xdr:spPr>
        <a:xfrm>
          <a:off x="1752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130751</xdr:rowOff>
    </xdr:from>
    <xdr:ext cx="534377" cy="259045"/>
    <xdr:sp macro="" textlink="">
      <xdr:nvSpPr>
        <xdr:cNvPr id="74" name="テキスト ボックス 73"/>
        <xdr:cNvSpPr txBox="1"/>
      </xdr:nvSpPr>
      <xdr:spPr>
        <a:xfrm>
          <a:off x="863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52857</xdr:rowOff>
    </xdr:from>
    <xdr:to>
      <xdr:col>24</xdr:col>
      <xdr:colOff>114300</xdr:colOff>
      <xdr:row>36</xdr:row>
      <xdr:rowOff>154457</xdr:rowOff>
    </xdr:to>
    <xdr:sp macro="" textlink="">
      <xdr:nvSpPr>
        <xdr:cNvPr id="80" name="楕円 79"/>
        <xdr:cNvSpPr/>
      </xdr:nvSpPr>
      <xdr:spPr>
        <a:xfrm>
          <a:off x="4584700" y="62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31284</xdr:rowOff>
    </xdr:from>
    <xdr:ext cx="534377" cy="259045"/>
    <xdr:sp macro="" textlink="">
      <xdr:nvSpPr>
        <xdr:cNvPr id="81" name="人件費該当値テキスト"/>
        <xdr:cNvSpPr txBox="1"/>
      </xdr:nvSpPr>
      <xdr:spPr>
        <a:xfrm>
          <a:off x="4686300" y="620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130848</xdr:rowOff>
    </xdr:from>
    <xdr:to>
      <xdr:col>20</xdr:col>
      <xdr:colOff>38100</xdr:colOff>
      <xdr:row>36</xdr:row>
      <xdr:rowOff>60998</xdr:rowOff>
    </xdr:to>
    <xdr:sp macro="" textlink="">
      <xdr:nvSpPr>
        <xdr:cNvPr id="82" name="楕円 81"/>
        <xdr:cNvSpPr/>
      </xdr:nvSpPr>
      <xdr:spPr>
        <a:xfrm>
          <a:off x="3746500" y="613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52125</xdr:rowOff>
    </xdr:from>
    <xdr:ext cx="534377" cy="259045"/>
    <xdr:sp macro="" textlink="">
      <xdr:nvSpPr>
        <xdr:cNvPr id="83" name="テキスト ボックス 82"/>
        <xdr:cNvSpPr txBox="1"/>
      </xdr:nvSpPr>
      <xdr:spPr>
        <a:xfrm>
          <a:off x="3530111" y="622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96215</xdr:rowOff>
    </xdr:from>
    <xdr:to>
      <xdr:col>15</xdr:col>
      <xdr:colOff>101600</xdr:colOff>
      <xdr:row>36</xdr:row>
      <xdr:rowOff>26365</xdr:rowOff>
    </xdr:to>
    <xdr:sp macro="" textlink="">
      <xdr:nvSpPr>
        <xdr:cNvPr id="84" name="楕円 83"/>
        <xdr:cNvSpPr/>
      </xdr:nvSpPr>
      <xdr:spPr>
        <a:xfrm>
          <a:off x="2857500" y="60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17492</xdr:rowOff>
    </xdr:from>
    <xdr:ext cx="534377" cy="259045"/>
    <xdr:sp macro="" textlink="">
      <xdr:nvSpPr>
        <xdr:cNvPr id="85" name="テキスト ボックス 84"/>
        <xdr:cNvSpPr txBox="1"/>
      </xdr:nvSpPr>
      <xdr:spPr>
        <a:xfrm>
          <a:off x="2641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102769</xdr:rowOff>
    </xdr:from>
    <xdr:to>
      <xdr:col>10</xdr:col>
      <xdr:colOff>165100</xdr:colOff>
      <xdr:row>36</xdr:row>
      <xdr:rowOff>32919</xdr:rowOff>
    </xdr:to>
    <xdr:sp macro="" textlink="">
      <xdr:nvSpPr>
        <xdr:cNvPr id="86" name="楕円 85"/>
        <xdr:cNvSpPr/>
      </xdr:nvSpPr>
      <xdr:spPr>
        <a:xfrm>
          <a:off x="1968500" y="61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24046</xdr:rowOff>
    </xdr:from>
    <xdr:ext cx="534377" cy="259045"/>
    <xdr:sp macro="" textlink="">
      <xdr:nvSpPr>
        <xdr:cNvPr id="87" name="テキスト ボックス 86"/>
        <xdr:cNvSpPr txBox="1"/>
      </xdr:nvSpPr>
      <xdr:spPr>
        <a:xfrm>
          <a:off x="1752111" y="619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99682</xdr:rowOff>
    </xdr:from>
    <xdr:to>
      <xdr:col>6</xdr:col>
      <xdr:colOff>38100</xdr:colOff>
      <xdr:row>36</xdr:row>
      <xdr:rowOff>29832</xdr:rowOff>
    </xdr:to>
    <xdr:sp macro="" textlink="">
      <xdr:nvSpPr>
        <xdr:cNvPr id="88" name="楕円 87"/>
        <xdr:cNvSpPr/>
      </xdr:nvSpPr>
      <xdr:spPr>
        <a:xfrm>
          <a:off x="1079500" y="610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20959</xdr:rowOff>
    </xdr:from>
    <xdr:ext cx="534377" cy="259045"/>
    <xdr:sp macro="" textlink="">
      <xdr:nvSpPr>
        <xdr:cNvPr id="89" name="テキスト ボックス 88"/>
        <xdr:cNvSpPr txBox="1"/>
      </xdr:nvSpPr>
      <xdr:spPr>
        <a:xfrm>
          <a:off x="863111" y="61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21857</xdr:rowOff>
    </xdr:from>
    <xdr:to>
      <xdr:col>24</xdr:col>
      <xdr:colOff>63500</xdr:colOff>
      <xdr:row>56</xdr:row>
      <xdr:rowOff>92266</xdr:rowOff>
    </xdr:to>
    <xdr:cxnSp macro="">
      <xdr:nvCxnSpPr>
        <xdr:cNvPr id="121" name="直線コネクタ 120"/>
        <xdr:cNvCxnSpPr/>
      </xdr:nvCxnSpPr>
      <xdr:spPr>
        <a:xfrm flipV="1">
          <a:off x="3797300" y="9623057"/>
          <a:ext cx="8382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xdr:rowOff>
    </xdr:from>
    <xdr:ext cx="534377" cy="259045"/>
    <xdr:sp macro="" textlink="">
      <xdr:nvSpPr>
        <xdr:cNvPr id="122" name="物件費平均値テキスト"/>
        <xdr:cNvSpPr txBox="1"/>
      </xdr:nvSpPr>
      <xdr:spPr>
        <a:xfrm>
          <a:off x="4686300" y="960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90845</xdr:rowOff>
    </xdr:from>
    <xdr:to>
      <xdr:col>19</xdr:col>
      <xdr:colOff>177800</xdr:colOff>
      <xdr:row>56</xdr:row>
      <xdr:rowOff>92266</xdr:rowOff>
    </xdr:to>
    <xdr:cxnSp macro="">
      <xdr:nvCxnSpPr>
        <xdr:cNvPr id="124" name="直線コネクタ 123"/>
        <xdr:cNvCxnSpPr/>
      </xdr:nvCxnSpPr>
      <xdr:spPr>
        <a:xfrm>
          <a:off x="2908300" y="9692045"/>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160367</xdr:rowOff>
    </xdr:from>
    <xdr:ext cx="534377" cy="259045"/>
    <xdr:sp macro="" textlink="">
      <xdr:nvSpPr>
        <xdr:cNvPr id="126" name="テキスト ボックス 125"/>
        <xdr:cNvSpPr txBox="1"/>
      </xdr:nvSpPr>
      <xdr:spPr>
        <a:xfrm>
          <a:off x="3530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90845</xdr:rowOff>
    </xdr:from>
    <xdr:to>
      <xdr:col>15</xdr:col>
      <xdr:colOff>50800</xdr:colOff>
      <xdr:row>56</xdr:row>
      <xdr:rowOff>133397</xdr:rowOff>
    </xdr:to>
    <xdr:cxnSp macro="">
      <xdr:nvCxnSpPr>
        <xdr:cNvPr id="127" name="直線コネクタ 126"/>
        <xdr:cNvCxnSpPr/>
      </xdr:nvCxnSpPr>
      <xdr:spPr>
        <a:xfrm flipV="1">
          <a:off x="2019300" y="9692045"/>
          <a:ext cx="889000" cy="4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133397</xdr:rowOff>
    </xdr:from>
    <xdr:to>
      <xdr:col>10</xdr:col>
      <xdr:colOff>114300</xdr:colOff>
      <xdr:row>56</xdr:row>
      <xdr:rowOff>148795</xdr:rowOff>
    </xdr:to>
    <xdr:cxnSp macro="">
      <xdr:nvCxnSpPr>
        <xdr:cNvPr id="130" name="直線コネクタ 129"/>
        <xdr:cNvCxnSpPr/>
      </xdr:nvCxnSpPr>
      <xdr:spPr>
        <a:xfrm flipV="1">
          <a:off x="1130300" y="9734597"/>
          <a:ext cx="889000" cy="1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141746</xdr:rowOff>
    </xdr:from>
    <xdr:ext cx="534377" cy="259045"/>
    <xdr:sp macro="" textlink="">
      <xdr:nvSpPr>
        <xdr:cNvPr id="134" name="テキスト ボックス 133"/>
        <xdr:cNvSpPr txBox="1"/>
      </xdr:nvSpPr>
      <xdr:spPr>
        <a:xfrm>
          <a:off x="863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142507</xdr:rowOff>
    </xdr:from>
    <xdr:to>
      <xdr:col>24</xdr:col>
      <xdr:colOff>114300</xdr:colOff>
      <xdr:row>56</xdr:row>
      <xdr:rowOff>72657</xdr:rowOff>
    </xdr:to>
    <xdr:sp macro="" textlink="">
      <xdr:nvSpPr>
        <xdr:cNvPr id="140" name="楕円 139"/>
        <xdr:cNvSpPr/>
      </xdr:nvSpPr>
      <xdr:spPr>
        <a:xfrm>
          <a:off x="4584700" y="957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165384</xdr:rowOff>
    </xdr:from>
    <xdr:ext cx="534377" cy="259045"/>
    <xdr:sp macro="" textlink="">
      <xdr:nvSpPr>
        <xdr:cNvPr id="141" name="物件費該当値テキスト"/>
        <xdr:cNvSpPr txBox="1"/>
      </xdr:nvSpPr>
      <xdr:spPr>
        <a:xfrm>
          <a:off x="4686300" y="94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41466</xdr:rowOff>
    </xdr:from>
    <xdr:to>
      <xdr:col>20</xdr:col>
      <xdr:colOff>38100</xdr:colOff>
      <xdr:row>56</xdr:row>
      <xdr:rowOff>143066</xdr:rowOff>
    </xdr:to>
    <xdr:sp macro="" textlink="">
      <xdr:nvSpPr>
        <xdr:cNvPr id="142" name="楕円 141"/>
        <xdr:cNvSpPr/>
      </xdr:nvSpPr>
      <xdr:spPr>
        <a:xfrm>
          <a:off x="3746500" y="964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159593</xdr:rowOff>
    </xdr:from>
    <xdr:ext cx="534377" cy="259045"/>
    <xdr:sp macro="" textlink="">
      <xdr:nvSpPr>
        <xdr:cNvPr id="143" name="テキスト ボックス 142"/>
        <xdr:cNvSpPr txBox="1"/>
      </xdr:nvSpPr>
      <xdr:spPr>
        <a:xfrm>
          <a:off x="3530111" y="941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40045</xdr:rowOff>
    </xdr:from>
    <xdr:to>
      <xdr:col>15</xdr:col>
      <xdr:colOff>101600</xdr:colOff>
      <xdr:row>56</xdr:row>
      <xdr:rowOff>141645</xdr:rowOff>
    </xdr:to>
    <xdr:sp macro="" textlink="">
      <xdr:nvSpPr>
        <xdr:cNvPr id="144" name="楕円 143"/>
        <xdr:cNvSpPr/>
      </xdr:nvSpPr>
      <xdr:spPr>
        <a:xfrm>
          <a:off x="2857500" y="964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132772</xdr:rowOff>
    </xdr:from>
    <xdr:ext cx="534377" cy="259045"/>
    <xdr:sp macro="" textlink="">
      <xdr:nvSpPr>
        <xdr:cNvPr id="145" name="テキスト ボックス 144"/>
        <xdr:cNvSpPr txBox="1"/>
      </xdr:nvSpPr>
      <xdr:spPr>
        <a:xfrm>
          <a:off x="2641111" y="973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82597</xdr:rowOff>
    </xdr:from>
    <xdr:to>
      <xdr:col>10</xdr:col>
      <xdr:colOff>165100</xdr:colOff>
      <xdr:row>57</xdr:row>
      <xdr:rowOff>12747</xdr:rowOff>
    </xdr:to>
    <xdr:sp macro="" textlink="">
      <xdr:nvSpPr>
        <xdr:cNvPr id="146" name="楕円 145"/>
        <xdr:cNvSpPr/>
      </xdr:nvSpPr>
      <xdr:spPr>
        <a:xfrm>
          <a:off x="1968500" y="968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3874</xdr:rowOff>
    </xdr:from>
    <xdr:ext cx="534377" cy="259045"/>
    <xdr:sp macro="" textlink="">
      <xdr:nvSpPr>
        <xdr:cNvPr id="147" name="テキスト ボックス 146"/>
        <xdr:cNvSpPr txBox="1"/>
      </xdr:nvSpPr>
      <xdr:spPr>
        <a:xfrm>
          <a:off x="1752111" y="97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97995</xdr:rowOff>
    </xdr:from>
    <xdr:to>
      <xdr:col>6</xdr:col>
      <xdr:colOff>38100</xdr:colOff>
      <xdr:row>57</xdr:row>
      <xdr:rowOff>28145</xdr:rowOff>
    </xdr:to>
    <xdr:sp macro="" textlink="">
      <xdr:nvSpPr>
        <xdr:cNvPr id="148" name="楕円 147"/>
        <xdr:cNvSpPr/>
      </xdr:nvSpPr>
      <xdr:spPr>
        <a:xfrm>
          <a:off x="1079500" y="969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19272</xdr:rowOff>
    </xdr:from>
    <xdr:ext cx="534377" cy="259045"/>
    <xdr:sp macro="" textlink="">
      <xdr:nvSpPr>
        <xdr:cNvPr id="149" name="テキスト ボックス 148"/>
        <xdr:cNvSpPr txBox="1"/>
      </xdr:nvSpPr>
      <xdr:spPr>
        <a:xfrm>
          <a:off x="863111" y="979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124461</xdr:rowOff>
    </xdr:from>
    <xdr:to>
      <xdr:col>24</xdr:col>
      <xdr:colOff>63500</xdr:colOff>
      <xdr:row>78</xdr:row>
      <xdr:rowOff>133930</xdr:rowOff>
    </xdr:to>
    <xdr:cxnSp macro="">
      <xdr:nvCxnSpPr>
        <xdr:cNvPr id="180" name="直線コネクタ 179"/>
        <xdr:cNvCxnSpPr/>
      </xdr:nvCxnSpPr>
      <xdr:spPr>
        <a:xfrm flipV="1">
          <a:off x="3797300" y="13497561"/>
          <a:ext cx="838200" cy="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131209</xdr:rowOff>
    </xdr:from>
    <xdr:to>
      <xdr:col>19</xdr:col>
      <xdr:colOff>177800</xdr:colOff>
      <xdr:row>78</xdr:row>
      <xdr:rowOff>133930</xdr:rowOff>
    </xdr:to>
    <xdr:cxnSp macro="">
      <xdr:nvCxnSpPr>
        <xdr:cNvPr id="183" name="直線コネクタ 182"/>
        <xdr:cNvCxnSpPr/>
      </xdr:nvCxnSpPr>
      <xdr:spPr>
        <a:xfrm>
          <a:off x="2908300" y="13504309"/>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20119</xdr:rowOff>
    </xdr:from>
    <xdr:ext cx="469744" cy="259045"/>
    <xdr:sp macro="" textlink="">
      <xdr:nvSpPr>
        <xdr:cNvPr id="185" name="テキスト ボックス 184"/>
        <xdr:cNvSpPr txBox="1"/>
      </xdr:nvSpPr>
      <xdr:spPr>
        <a:xfrm>
          <a:off x="3562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131209</xdr:rowOff>
    </xdr:from>
    <xdr:to>
      <xdr:col>15</xdr:col>
      <xdr:colOff>50800</xdr:colOff>
      <xdr:row>78</xdr:row>
      <xdr:rowOff>147974</xdr:rowOff>
    </xdr:to>
    <xdr:cxnSp macro="">
      <xdr:nvCxnSpPr>
        <xdr:cNvPr id="186" name="直線コネクタ 185"/>
        <xdr:cNvCxnSpPr/>
      </xdr:nvCxnSpPr>
      <xdr:spPr>
        <a:xfrm flipV="1">
          <a:off x="2019300" y="13504309"/>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146014</xdr:rowOff>
    </xdr:from>
    <xdr:to>
      <xdr:col>10</xdr:col>
      <xdr:colOff>114300</xdr:colOff>
      <xdr:row>78</xdr:row>
      <xdr:rowOff>147974</xdr:rowOff>
    </xdr:to>
    <xdr:cxnSp macro="">
      <xdr:nvCxnSpPr>
        <xdr:cNvPr id="189" name="直線コネクタ 188"/>
        <xdr:cNvCxnSpPr/>
      </xdr:nvCxnSpPr>
      <xdr:spPr>
        <a:xfrm>
          <a:off x="1130300" y="13519114"/>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170887</xdr:rowOff>
    </xdr:from>
    <xdr:ext cx="469744" cy="259045"/>
    <xdr:sp macro="" textlink="">
      <xdr:nvSpPr>
        <xdr:cNvPr id="193" name="テキスト ボックス 192"/>
        <xdr:cNvSpPr txBox="1"/>
      </xdr:nvSpPr>
      <xdr:spPr>
        <a:xfrm>
          <a:off x="895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73661</xdr:rowOff>
    </xdr:from>
    <xdr:to>
      <xdr:col>24</xdr:col>
      <xdr:colOff>114300</xdr:colOff>
      <xdr:row>79</xdr:row>
      <xdr:rowOff>3811</xdr:rowOff>
    </xdr:to>
    <xdr:sp macro="" textlink="">
      <xdr:nvSpPr>
        <xdr:cNvPr id="199" name="楕円 198"/>
        <xdr:cNvSpPr/>
      </xdr:nvSpPr>
      <xdr:spPr>
        <a:xfrm>
          <a:off x="4584700" y="134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160038</xdr:rowOff>
    </xdr:from>
    <xdr:ext cx="469744" cy="259045"/>
    <xdr:sp macro="" textlink="">
      <xdr:nvSpPr>
        <xdr:cNvPr id="200" name="維持補修費該当値テキスト"/>
        <xdr:cNvSpPr txBox="1"/>
      </xdr:nvSpPr>
      <xdr:spPr>
        <a:xfrm>
          <a:off x="4686300" y="1336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83130</xdr:rowOff>
    </xdr:from>
    <xdr:to>
      <xdr:col>20</xdr:col>
      <xdr:colOff>38100</xdr:colOff>
      <xdr:row>79</xdr:row>
      <xdr:rowOff>13280</xdr:rowOff>
    </xdr:to>
    <xdr:sp macro="" textlink="">
      <xdr:nvSpPr>
        <xdr:cNvPr id="201" name="楕円 200"/>
        <xdr:cNvSpPr/>
      </xdr:nvSpPr>
      <xdr:spPr>
        <a:xfrm>
          <a:off x="3746500" y="1345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4407</xdr:rowOff>
    </xdr:from>
    <xdr:ext cx="469744" cy="259045"/>
    <xdr:sp macro="" textlink="">
      <xdr:nvSpPr>
        <xdr:cNvPr id="202" name="テキスト ボックス 201"/>
        <xdr:cNvSpPr txBox="1"/>
      </xdr:nvSpPr>
      <xdr:spPr>
        <a:xfrm>
          <a:off x="3562428" y="1354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80409</xdr:rowOff>
    </xdr:from>
    <xdr:to>
      <xdr:col>15</xdr:col>
      <xdr:colOff>101600</xdr:colOff>
      <xdr:row>79</xdr:row>
      <xdr:rowOff>10559</xdr:rowOff>
    </xdr:to>
    <xdr:sp macro="" textlink="">
      <xdr:nvSpPr>
        <xdr:cNvPr id="203" name="楕円 202"/>
        <xdr:cNvSpPr/>
      </xdr:nvSpPr>
      <xdr:spPr>
        <a:xfrm>
          <a:off x="2857500" y="1345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1686</xdr:rowOff>
    </xdr:from>
    <xdr:ext cx="469744" cy="259045"/>
    <xdr:sp macro="" textlink="">
      <xdr:nvSpPr>
        <xdr:cNvPr id="204" name="テキスト ボックス 203"/>
        <xdr:cNvSpPr txBox="1"/>
      </xdr:nvSpPr>
      <xdr:spPr>
        <a:xfrm>
          <a:off x="2673428" y="1354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97174</xdr:rowOff>
    </xdr:from>
    <xdr:to>
      <xdr:col>10</xdr:col>
      <xdr:colOff>165100</xdr:colOff>
      <xdr:row>79</xdr:row>
      <xdr:rowOff>27324</xdr:rowOff>
    </xdr:to>
    <xdr:sp macro="" textlink="">
      <xdr:nvSpPr>
        <xdr:cNvPr id="205" name="楕円 204"/>
        <xdr:cNvSpPr/>
      </xdr:nvSpPr>
      <xdr:spPr>
        <a:xfrm>
          <a:off x="1968500" y="134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18451</xdr:rowOff>
    </xdr:from>
    <xdr:ext cx="469744" cy="259045"/>
    <xdr:sp macro="" textlink="">
      <xdr:nvSpPr>
        <xdr:cNvPr id="206" name="テキスト ボックス 205"/>
        <xdr:cNvSpPr txBox="1"/>
      </xdr:nvSpPr>
      <xdr:spPr>
        <a:xfrm>
          <a:off x="1784428" y="135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95214</xdr:rowOff>
    </xdr:from>
    <xdr:to>
      <xdr:col>6</xdr:col>
      <xdr:colOff>38100</xdr:colOff>
      <xdr:row>79</xdr:row>
      <xdr:rowOff>25364</xdr:rowOff>
    </xdr:to>
    <xdr:sp macro="" textlink="">
      <xdr:nvSpPr>
        <xdr:cNvPr id="207" name="楕円 206"/>
        <xdr:cNvSpPr/>
      </xdr:nvSpPr>
      <xdr:spPr>
        <a:xfrm>
          <a:off x="1079500" y="134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16491</xdr:rowOff>
    </xdr:from>
    <xdr:ext cx="469744" cy="259045"/>
    <xdr:sp macro="" textlink="">
      <xdr:nvSpPr>
        <xdr:cNvPr id="208" name="テキスト ボックス 207"/>
        <xdr:cNvSpPr txBox="1"/>
      </xdr:nvSpPr>
      <xdr:spPr>
        <a:xfrm>
          <a:off x="895428" y="1356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20713</xdr:rowOff>
    </xdr:from>
    <xdr:to>
      <xdr:col>24</xdr:col>
      <xdr:colOff>62865</xdr:colOff>
      <xdr:row>98</xdr:row>
      <xdr:rowOff>64439</xdr:rowOff>
    </xdr:to>
    <xdr:cxnSp macro="">
      <xdr:nvCxnSpPr>
        <xdr:cNvPr id="233" name="直線コネクタ 232"/>
        <xdr:cNvCxnSpPr/>
      </xdr:nvCxnSpPr>
      <xdr:spPr>
        <a:xfrm flipV="1">
          <a:off x="4633595" y="15622663"/>
          <a:ext cx="1270" cy="124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68266</xdr:rowOff>
    </xdr:from>
    <xdr:ext cx="534377" cy="259045"/>
    <xdr:sp macro="" textlink="">
      <xdr:nvSpPr>
        <xdr:cNvPr id="234" name="扶助費最小値テキスト"/>
        <xdr:cNvSpPr txBox="1"/>
      </xdr:nvSpPr>
      <xdr:spPr>
        <a:xfrm>
          <a:off x="4686300" y="1687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64439</xdr:rowOff>
    </xdr:from>
    <xdr:to>
      <xdr:col>24</xdr:col>
      <xdr:colOff>152400</xdr:colOff>
      <xdr:row>98</xdr:row>
      <xdr:rowOff>64439</xdr:rowOff>
    </xdr:to>
    <xdr:cxnSp macro="">
      <xdr:nvCxnSpPr>
        <xdr:cNvPr id="235" name="直線コネクタ 234"/>
        <xdr:cNvCxnSpPr/>
      </xdr:nvCxnSpPr>
      <xdr:spPr>
        <a:xfrm>
          <a:off x="4546600" y="1686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138840</xdr:rowOff>
    </xdr:from>
    <xdr:ext cx="599010" cy="259045"/>
    <xdr:sp macro="" textlink="">
      <xdr:nvSpPr>
        <xdr:cNvPr id="236" name="扶助費最大値テキスト"/>
        <xdr:cNvSpPr txBox="1"/>
      </xdr:nvSpPr>
      <xdr:spPr>
        <a:xfrm>
          <a:off x="4686300" y="1539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20713</xdr:rowOff>
    </xdr:from>
    <xdr:to>
      <xdr:col>24</xdr:col>
      <xdr:colOff>152400</xdr:colOff>
      <xdr:row>91</xdr:row>
      <xdr:rowOff>20713</xdr:rowOff>
    </xdr:to>
    <xdr:cxnSp macro="">
      <xdr:nvCxnSpPr>
        <xdr:cNvPr id="237" name="直線コネクタ 236"/>
        <xdr:cNvCxnSpPr/>
      </xdr:nvCxnSpPr>
      <xdr:spPr>
        <a:xfrm>
          <a:off x="4546600" y="15622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139142</xdr:rowOff>
    </xdr:from>
    <xdr:to>
      <xdr:col>24</xdr:col>
      <xdr:colOff>63500</xdr:colOff>
      <xdr:row>98</xdr:row>
      <xdr:rowOff>37007</xdr:rowOff>
    </xdr:to>
    <xdr:cxnSp macro="">
      <xdr:nvCxnSpPr>
        <xdr:cNvPr id="238" name="直線コネクタ 237"/>
        <xdr:cNvCxnSpPr/>
      </xdr:nvCxnSpPr>
      <xdr:spPr>
        <a:xfrm flipV="1">
          <a:off x="3797300" y="16769792"/>
          <a:ext cx="838200" cy="6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165930</xdr:rowOff>
    </xdr:from>
    <xdr:ext cx="599010" cy="259045"/>
    <xdr:sp macro="" textlink="">
      <xdr:nvSpPr>
        <xdr:cNvPr id="239" name="扶助費平均値テキスト"/>
        <xdr:cNvSpPr txBox="1"/>
      </xdr:nvSpPr>
      <xdr:spPr>
        <a:xfrm>
          <a:off x="4686300" y="16282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143053</xdr:rowOff>
    </xdr:from>
    <xdr:to>
      <xdr:col>24</xdr:col>
      <xdr:colOff>114300</xdr:colOff>
      <xdr:row>96</xdr:row>
      <xdr:rowOff>73203</xdr:rowOff>
    </xdr:to>
    <xdr:sp macro="" textlink="">
      <xdr:nvSpPr>
        <xdr:cNvPr id="240" name="フローチャート: 判断 239"/>
        <xdr:cNvSpPr/>
      </xdr:nvSpPr>
      <xdr:spPr>
        <a:xfrm>
          <a:off x="4584700" y="1643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37007</xdr:rowOff>
    </xdr:from>
    <xdr:to>
      <xdr:col>19</xdr:col>
      <xdr:colOff>177800</xdr:colOff>
      <xdr:row>98</xdr:row>
      <xdr:rowOff>48882</xdr:rowOff>
    </xdr:to>
    <xdr:cxnSp macro="">
      <xdr:nvCxnSpPr>
        <xdr:cNvPr id="241" name="直線コネクタ 240"/>
        <xdr:cNvCxnSpPr/>
      </xdr:nvCxnSpPr>
      <xdr:spPr>
        <a:xfrm flipV="1">
          <a:off x="2908300" y="16839107"/>
          <a:ext cx="8890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34861</xdr:rowOff>
    </xdr:from>
    <xdr:to>
      <xdr:col>20</xdr:col>
      <xdr:colOff>38100</xdr:colOff>
      <xdr:row>96</xdr:row>
      <xdr:rowOff>136461</xdr:rowOff>
    </xdr:to>
    <xdr:sp macro="" textlink="">
      <xdr:nvSpPr>
        <xdr:cNvPr id="242" name="フローチャート: 判断 241"/>
        <xdr:cNvSpPr/>
      </xdr:nvSpPr>
      <xdr:spPr>
        <a:xfrm>
          <a:off x="3746500" y="164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152988</xdr:rowOff>
    </xdr:from>
    <xdr:ext cx="534377" cy="259045"/>
    <xdr:sp macro="" textlink="">
      <xdr:nvSpPr>
        <xdr:cNvPr id="243" name="テキスト ボックス 242"/>
        <xdr:cNvSpPr txBox="1"/>
      </xdr:nvSpPr>
      <xdr:spPr>
        <a:xfrm>
          <a:off x="3530111" y="16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36957</xdr:rowOff>
    </xdr:from>
    <xdr:to>
      <xdr:col>15</xdr:col>
      <xdr:colOff>50800</xdr:colOff>
      <xdr:row>98</xdr:row>
      <xdr:rowOff>48882</xdr:rowOff>
    </xdr:to>
    <xdr:cxnSp macro="">
      <xdr:nvCxnSpPr>
        <xdr:cNvPr id="244" name="直線コネクタ 243"/>
        <xdr:cNvCxnSpPr/>
      </xdr:nvCxnSpPr>
      <xdr:spPr>
        <a:xfrm>
          <a:off x="2019300" y="16839057"/>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56375</xdr:rowOff>
    </xdr:from>
    <xdr:to>
      <xdr:col>15</xdr:col>
      <xdr:colOff>101600</xdr:colOff>
      <xdr:row>96</xdr:row>
      <xdr:rowOff>157975</xdr:rowOff>
    </xdr:to>
    <xdr:sp macro="" textlink="">
      <xdr:nvSpPr>
        <xdr:cNvPr id="245" name="フローチャート: 判断 244"/>
        <xdr:cNvSpPr/>
      </xdr:nvSpPr>
      <xdr:spPr>
        <a:xfrm>
          <a:off x="28575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3052</xdr:rowOff>
    </xdr:from>
    <xdr:ext cx="534377" cy="259045"/>
    <xdr:sp macro="" textlink="">
      <xdr:nvSpPr>
        <xdr:cNvPr id="246" name="テキスト ボックス 245"/>
        <xdr:cNvSpPr txBox="1"/>
      </xdr:nvSpPr>
      <xdr:spPr>
        <a:xfrm>
          <a:off x="2641111" y="162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36957</xdr:rowOff>
    </xdr:from>
    <xdr:to>
      <xdr:col>10</xdr:col>
      <xdr:colOff>114300</xdr:colOff>
      <xdr:row>98</xdr:row>
      <xdr:rowOff>125133</xdr:rowOff>
    </xdr:to>
    <xdr:cxnSp macro="">
      <xdr:nvCxnSpPr>
        <xdr:cNvPr id="247" name="直線コネクタ 246"/>
        <xdr:cNvCxnSpPr/>
      </xdr:nvCxnSpPr>
      <xdr:spPr>
        <a:xfrm flipV="1">
          <a:off x="1130300" y="16839057"/>
          <a:ext cx="889000" cy="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92557</xdr:rowOff>
    </xdr:from>
    <xdr:to>
      <xdr:col>10</xdr:col>
      <xdr:colOff>165100</xdr:colOff>
      <xdr:row>97</xdr:row>
      <xdr:rowOff>22707</xdr:rowOff>
    </xdr:to>
    <xdr:sp macro="" textlink="">
      <xdr:nvSpPr>
        <xdr:cNvPr id="248" name="フローチャート: 判断 247"/>
        <xdr:cNvSpPr/>
      </xdr:nvSpPr>
      <xdr:spPr>
        <a:xfrm>
          <a:off x="1968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39234</xdr:rowOff>
    </xdr:from>
    <xdr:ext cx="534377" cy="259045"/>
    <xdr:sp macro="" textlink="">
      <xdr:nvSpPr>
        <xdr:cNvPr id="249" name="テキスト ボックス 248"/>
        <xdr:cNvSpPr txBox="1"/>
      </xdr:nvSpPr>
      <xdr:spPr>
        <a:xfrm>
          <a:off x="1752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18478</xdr:rowOff>
    </xdr:from>
    <xdr:to>
      <xdr:col>6</xdr:col>
      <xdr:colOff>38100</xdr:colOff>
      <xdr:row>97</xdr:row>
      <xdr:rowOff>120078</xdr:rowOff>
    </xdr:to>
    <xdr:sp macro="" textlink="">
      <xdr:nvSpPr>
        <xdr:cNvPr id="250" name="フローチャート: 判断 249"/>
        <xdr:cNvSpPr/>
      </xdr:nvSpPr>
      <xdr:spPr>
        <a:xfrm>
          <a:off x="1079500" y="1664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136605</xdr:rowOff>
    </xdr:from>
    <xdr:ext cx="534377" cy="259045"/>
    <xdr:sp macro="" textlink="">
      <xdr:nvSpPr>
        <xdr:cNvPr id="251" name="テキスト ボックス 250"/>
        <xdr:cNvSpPr txBox="1"/>
      </xdr:nvSpPr>
      <xdr:spPr>
        <a:xfrm>
          <a:off x="863111" y="164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88342</xdr:rowOff>
    </xdr:from>
    <xdr:to>
      <xdr:col>24</xdr:col>
      <xdr:colOff>114300</xdr:colOff>
      <xdr:row>98</xdr:row>
      <xdr:rowOff>18492</xdr:rowOff>
    </xdr:to>
    <xdr:sp macro="" textlink="">
      <xdr:nvSpPr>
        <xdr:cNvPr id="257" name="楕円 256"/>
        <xdr:cNvSpPr/>
      </xdr:nvSpPr>
      <xdr:spPr>
        <a:xfrm>
          <a:off x="4584700" y="167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3269</xdr:rowOff>
    </xdr:from>
    <xdr:ext cx="534377" cy="259045"/>
    <xdr:sp macro="" textlink="">
      <xdr:nvSpPr>
        <xdr:cNvPr id="258" name="扶助費該当値テキスト"/>
        <xdr:cNvSpPr txBox="1"/>
      </xdr:nvSpPr>
      <xdr:spPr>
        <a:xfrm>
          <a:off x="4686300" y="166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157657</xdr:rowOff>
    </xdr:from>
    <xdr:to>
      <xdr:col>20</xdr:col>
      <xdr:colOff>38100</xdr:colOff>
      <xdr:row>98</xdr:row>
      <xdr:rowOff>87807</xdr:rowOff>
    </xdr:to>
    <xdr:sp macro="" textlink="">
      <xdr:nvSpPr>
        <xdr:cNvPr id="259" name="楕円 258"/>
        <xdr:cNvSpPr/>
      </xdr:nvSpPr>
      <xdr:spPr>
        <a:xfrm>
          <a:off x="3746500" y="1678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78934</xdr:rowOff>
    </xdr:from>
    <xdr:ext cx="534377" cy="259045"/>
    <xdr:sp macro="" textlink="">
      <xdr:nvSpPr>
        <xdr:cNvPr id="260" name="テキスト ボックス 259"/>
        <xdr:cNvSpPr txBox="1"/>
      </xdr:nvSpPr>
      <xdr:spPr>
        <a:xfrm>
          <a:off x="3530111" y="16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169532</xdr:rowOff>
    </xdr:from>
    <xdr:to>
      <xdr:col>15</xdr:col>
      <xdr:colOff>101600</xdr:colOff>
      <xdr:row>98</xdr:row>
      <xdr:rowOff>99682</xdr:rowOff>
    </xdr:to>
    <xdr:sp macro="" textlink="">
      <xdr:nvSpPr>
        <xdr:cNvPr id="261" name="楕円 260"/>
        <xdr:cNvSpPr/>
      </xdr:nvSpPr>
      <xdr:spPr>
        <a:xfrm>
          <a:off x="2857500" y="168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90809</xdr:rowOff>
    </xdr:from>
    <xdr:ext cx="534377" cy="259045"/>
    <xdr:sp macro="" textlink="">
      <xdr:nvSpPr>
        <xdr:cNvPr id="262" name="テキスト ボックス 261"/>
        <xdr:cNvSpPr txBox="1"/>
      </xdr:nvSpPr>
      <xdr:spPr>
        <a:xfrm>
          <a:off x="2641111" y="1689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157607</xdr:rowOff>
    </xdr:from>
    <xdr:to>
      <xdr:col>10</xdr:col>
      <xdr:colOff>165100</xdr:colOff>
      <xdr:row>98</xdr:row>
      <xdr:rowOff>87757</xdr:rowOff>
    </xdr:to>
    <xdr:sp macro="" textlink="">
      <xdr:nvSpPr>
        <xdr:cNvPr id="263" name="楕円 262"/>
        <xdr:cNvSpPr/>
      </xdr:nvSpPr>
      <xdr:spPr>
        <a:xfrm>
          <a:off x="1968500" y="167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78884</xdr:rowOff>
    </xdr:from>
    <xdr:ext cx="534377" cy="259045"/>
    <xdr:sp macro="" textlink="">
      <xdr:nvSpPr>
        <xdr:cNvPr id="264" name="テキスト ボックス 263"/>
        <xdr:cNvSpPr txBox="1"/>
      </xdr:nvSpPr>
      <xdr:spPr>
        <a:xfrm>
          <a:off x="1752111" y="168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74333</xdr:rowOff>
    </xdr:from>
    <xdr:to>
      <xdr:col>6</xdr:col>
      <xdr:colOff>38100</xdr:colOff>
      <xdr:row>99</xdr:row>
      <xdr:rowOff>4483</xdr:rowOff>
    </xdr:to>
    <xdr:sp macro="" textlink="">
      <xdr:nvSpPr>
        <xdr:cNvPr id="265" name="楕円 264"/>
        <xdr:cNvSpPr/>
      </xdr:nvSpPr>
      <xdr:spPr>
        <a:xfrm>
          <a:off x="1079500" y="1687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167060</xdr:rowOff>
    </xdr:from>
    <xdr:ext cx="534377" cy="259045"/>
    <xdr:sp macro="" textlink="">
      <xdr:nvSpPr>
        <xdr:cNvPr id="266" name="テキスト ボックス 265"/>
        <xdr:cNvSpPr txBox="1"/>
      </xdr:nvSpPr>
      <xdr:spPr>
        <a:xfrm>
          <a:off x="863111" y="1696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1" name="直線コネクタ 290"/>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2"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3" name="直線コネクタ 292"/>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4"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5" name="直線コネクタ 294"/>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135471</xdr:rowOff>
    </xdr:from>
    <xdr:to>
      <xdr:col>55</xdr:col>
      <xdr:colOff>0</xdr:colOff>
      <xdr:row>38</xdr:row>
      <xdr:rowOff>26429</xdr:rowOff>
    </xdr:to>
    <xdr:cxnSp macro="">
      <xdr:nvCxnSpPr>
        <xdr:cNvPr id="296" name="直線コネクタ 295"/>
        <xdr:cNvCxnSpPr/>
      </xdr:nvCxnSpPr>
      <xdr:spPr>
        <a:xfrm flipV="1">
          <a:off x="9639300" y="6479121"/>
          <a:ext cx="8382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141381</xdr:rowOff>
    </xdr:from>
    <xdr:ext cx="534377" cy="259045"/>
    <xdr:sp macro="" textlink="">
      <xdr:nvSpPr>
        <xdr:cNvPr id="297" name="補助費等平均値テキスト"/>
        <xdr:cNvSpPr txBox="1"/>
      </xdr:nvSpPr>
      <xdr:spPr>
        <a:xfrm>
          <a:off x="10528300" y="579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298" name="フローチャート: 判断 297"/>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26429</xdr:rowOff>
    </xdr:from>
    <xdr:to>
      <xdr:col>50</xdr:col>
      <xdr:colOff>114300</xdr:colOff>
      <xdr:row>38</xdr:row>
      <xdr:rowOff>101333</xdr:rowOff>
    </xdr:to>
    <xdr:cxnSp macro="">
      <xdr:nvCxnSpPr>
        <xdr:cNvPr id="299" name="直線コネクタ 298"/>
        <xdr:cNvCxnSpPr/>
      </xdr:nvCxnSpPr>
      <xdr:spPr>
        <a:xfrm flipV="1">
          <a:off x="8750300" y="6541529"/>
          <a:ext cx="889000" cy="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0" name="フローチャート: 判断 299"/>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115206</xdr:rowOff>
    </xdr:from>
    <xdr:ext cx="534377" cy="259045"/>
    <xdr:sp macro="" textlink="">
      <xdr:nvSpPr>
        <xdr:cNvPr id="301" name="テキスト ボックス 300"/>
        <xdr:cNvSpPr txBox="1"/>
      </xdr:nvSpPr>
      <xdr:spPr>
        <a:xfrm>
          <a:off x="9372111" y="577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90018</xdr:rowOff>
    </xdr:from>
    <xdr:to>
      <xdr:col>45</xdr:col>
      <xdr:colOff>177800</xdr:colOff>
      <xdr:row>38</xdr:row>
      <xdr:rowOff>101333</xdr:rowOff>
    </xdr:to>
    <xdr:cxnSp macro="">
      <xdr:nvCxnSpPr>
        <xdr:cNvPr id="302" name="直線コネクタ 301"/>
        <xdr:cNvCxnSpPr/>
      </xdr:nvCxnSpPr>
      <xdr:spPr>
        <a:xfrm>
          <a:off x="7861300" y="6605118"/>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3" name="フローチャート: 判断 302"/>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153420</xdr:rowOff>
    </xdr:from>
    <xdr:ext cx="534377" cy="259045"/>
    <xdr:sp macro="" textlink="">
      <xdr:nvSpPr>
        <xdr:cNvPr id="304" name="テキスト ボックス 303"/>
        <xdr:cNvSpPr txBox="1"/>
      </xdr:nvSpPr>
      <xdr:spPr>
        <a:xfrm>
          <a:off x="8483111" y="58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18276</xdr:rowOff>
    </xdr:from>
    <xdr:to>
      <xdr:col>41</xdr:col>
      <xdr:colOff>50800</xdr:colOff>
      <xdr:row>38</xdr:row>
      <xdr:rowOff>90018</xdr:rowOff>
    </xdr:to>
    <xdr:cxnSp macro="">
      <xdr:nvCxnSpPr>
        <xdr:cNvPr id="305" name="直線コネクタ 304"/>
        <xdr:cNvCxnSpPr/>
      </xdr:nvCxnSpPr>
      <xdr:spPr>
        <a:xfrm>
          <a:off x="6972300" y="6533376"/>
          <a:ext cx="8890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06" name="フローチャート: 判断 305"/>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3611</xdr:rowOff>
    </xdr:from>
    <xdr:ext cx="534377" cy="259045"/>
    <xdr:sp macro="" textlink="">
      <xdr:nvSpPr>
        <xdr:cNvPr id="307" name="テキスト ボックス 306"/>
        <xdr:cNvSpPr txBox="1"/>
      </xdr:nvSpPr>
      <xdr:spPr>
        <a:xfrm>
          <a:off x="7594111" y="5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08" name="フローチャート: 判断 307"/>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68686</xdr:rowOff>
    </xdr:from>
    <xdr:ext cx="534377" cy="259045"/>
    <xdr:sp macro="" textlink="">
      <xdr:nvSpPr>
        <xdr:cNvPr id="309" name="テキスト ボックス 308"/>
        <xdr:cNvSpPr txBox="1"/>
      </xdr:nvSpPr>
      <xdr:spPr>
        <a:xfrm>
          <a:off x="6705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84671</xdr:rowOff>
    </xdr:from>
    <xdr:to>
      <xdr:col>55</xdr:col>
      <xdr:colOff>50800</xdr:colOff>
      <xdr:row>38</xdr:row>
      <xdr:rowOff>14821</xdr:rowOff>
    </xdr:to>
    <xdr:sp macro="" textlink="">
      <xdr:nvSpPr>
        <xdr:cNvPr id="315" name="楕円 314"/>
        <xdr:cNvSpPr/>
      </xdr:nvSpPr>
      <xdr:spPr>
        <a:xfrm>
          <a:off x="10426700" y="642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63098</xdr:rowOff>
    </xdr:from>
    <xdr:ext cx="534377" cy="259045"/>
    <xdr:sp macro="" textlink="">
      <xdr:nvSpPr>
        <xdr:cNvPr id="316" name="補助費等該当値テキスト"/>
        <xdr:cNvSpPr txBox="1"/>
      </xdr:nvSpPr>
      <xdr:spPr>
        <a:xfrm>
          <a:off x="10528300" y="640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147079</xdr:rowOff>
    </xdr:from>
    <xdr:to>
      <xdr:col>50</xdr:col>
      <xdr:colOff>165100</xdr:colOff>
      <xdr:row>38</xdr:row>
      <xdr:rowOff>77229</xdr:rowOff>
    </xdr:to>
    <xdr:sp macro="" textlink="">
      <xdr:nvSpPr>
        <xdr:cNvPr id="317" name="楕円 316"/>
        <xdr:cNvSpPr/>
      </xdr:nvSpPr>
      <xdr:spPr>
        <a:xfrm>
          <a:off x="9588500" y="649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68356</xdr:rowOff>
    </xdr:from>
    <xdr:ext cx="534377" cy="259045"/>
    <xdr:sp macro="" textlink="">
      <xdr:nvSpPr>
        <xdr:cNvPr id="318" name="テキスト ボックス 317"/>
        <xdr:cNvSpPr txBox="1"/>
      </xdr:nvSpPr>
      <xdr:spPr>
        <a:xfrm>
          <a:off x="9372111" y="658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50533</xdr:rowOff>
    </xdr:from>
    <xdr:to>
      <xdr:col>46</xdr:col>
      <xdr:colOff>38100</xdr:colOff>
      <xdr:row>38</xdr:row>
      <xdr:rowOff>152133</xdr:rowOff>
    </xdr:to>
    <xdr:sp macro="" textlink="">
      <xdr:nvSpPr>
        <xdr:cNvPr id="319" name="楕円 318"/>
        <xdr:cNvSpPr/>
      </xdr:nvSpPr>
      <xdr:spPr>
        <a:xfrm>
          <a:off x="8699500" y="656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143260</xdr:rowOff>
    </xdr:from>
    <xdr:ext cx="534377" cy="259045"/>
    <xdr:sp macro="" textlink="">
      <xdr:nvSpPr>
        <xdr:cNvPr id="320" name="テキスト ボックス 319"/>
        <xdr:cNvSpPr txBox="1"/>
      </xdr:nvSpPr>
      <xdr:spPr>
        <a:xfrm>
          <a:off x="8483111" y="665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39218</xdr:rowOff>
    </xdr:from>
    <xdr:to>
      <xdr:col>41</xdr:col>
      <xdr:colOff>101600</xdr:colOff>
      <xdr:row>38</xdr:row>
      <xdr:rowOff>140818</xdr:rowOff>
    </xdr:to>
    <xdr:sp macro="" textlink="">
      <xdr:nvSpPr>
        <xdr:cNvPr id="321" name="楕円 320"/>
        <xdr:cNvSpPr/>
      </xdr:nvSpPr>
      <xdr:spPr>
        <a:xfrm>
          <a:off x="7810500" y="65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131945</xdr:rowOff>
    </xdr:from>
    <xdr:ext cx="534377" cy="259045"/>
    <xdr:sp macro="" textlink="">
      <xdr:nvSpPr>
        <xdr:cNvPr id="322" name="テキスト ボックス 321"/>
        <xdr:cNvSpPr txBox="1"/>
      </xdr:nvSpPr>
      <xdr:spPr>
        <a:xfrm>
          <a:off x="7594111" y="66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138925</xdr:rowOff>
    </xdr:from>
    <xdr:to>
      <xdr:col>36</xdr:col>
      <xdr:colOff>165100</xdr:colOff>
      <xdr:row>38</xdr:row>
      <xdr:rowOff>69075</xdr:rowOff>
    </xdr:to>
    <xdr:sp macro="" textlink="">
      <xdr:nvSpPr>
        <xdr:cNvPr id="323" name="楕円 322"/>
        <xdr:cNvSpPr/>
      </xdr:nvSpPr>
      <xdr:spPr>
        <a:xfrm>
          <a:off x="6921500" y="64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60203</xdr:rowOff>
    </xdr:from>
    <xdr:ext cx="534377" cy="259045"/>
    <xdr:sp macro="" textlink="">
      <xdr:nvSpPr>
        <xdr:cNvPr id="324" name="テキスト ボックス 323"/>
        <xdr:cNvSpPr txBox="1"/>
      </xdr:nvSpPr>
      <xdr:spPr>
        <a:xfrm>
          <a:off x="6705111" y="657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49" name="直線コネクタ 348"/>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0"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1" name="直線コネクタ 350"/>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2"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3" name="直線コネクタ 352"/>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125165</xdr:rowOff>
    </xdr:from>
    <xdr:to>
      <xdr:col>55</xdr:col>
      <xdr:colOff>0</xdr:colOff>
      <xdr:row>59</xdr:row>
      <xdr:rowOff>15342</xdr:rowOff>
    </xdr:to>
    <xdr:cxnSp macro="">
      <xdr:nvCxnSpPr>
        <xdr:cNvPr id="354" name="直線コネクタ 353"/>
        <xdr:cNvCxnSpPr/>
      </xdr:nvCxnSpPr>
      <xdr:spPr>
        <a:xfrm flipV="1">
          <a:off x="9639300" y="9897815"/>
          <a:ext cx="838200" cy="23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23309</xdr:rowOff>
    </xdr:from>
    <xdr:ext cx="534377" cy="259045"/>
    <xdr:sp macro="" textlink="">
      <xdr:nvSpPr>
        <xdr:cNvPr id="355" name="普通建設事業費平均値テキスト"/>
        <xdr:cNvSpPr txBox="1"/>
      </xdr:nvSpPr>
      <xdr:spPr>
        <a:xfrm>
          <a:off x="10528300" y="962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56" name="フローチャート: 判断 355"/>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15342</xdr:rowOff>
    </xdr:from>
    <xdr:to>
      <xdr:col>50</xdr:col>
      <xdr:colOff>114300</xdr:colOff>
      <xdr:row>59</xdr:row>
      <xdr:rowOff>66072</xdr:rowOff>
    </xdr:to>
    <xdr:cxnSp macro="">
      <xdr:nvCxnSpPr>
        <xdr:cNvPr id="357" name="直線コネクタ 356"/>
        <xdr:cNvCxnSpPr/>
      </xdr:nvCxnSpPr>
      <xdr:spPr>
        <a:xfrm flipV="1">
          <a:off x="8750300" y="10130892"/>
          <a:ext cx="889000" cy="5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58" name="フローチャート: 判断 357"/>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32281</xdr:rowOff>
    </xdr:from>
    <xdr:ext cx="534377" cy="259045"/>
    <xdr:sp macro="" textlink="">
      <xdr:nvSpPr>
        <xdr:cNvPr id="359" name="テキスト ボックス 358"/>
        <xdr:cNvSpPr txBox="1"/>
      </xdr:nvSpPr>
      <xdr:spPr>
        <a:xfrm>
          <a:off x="9372111" y="963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1188</xdr:rowOff>
    </xdr:from>
    <xdr:to>
      <xdr:col>45</xdr:col>
      <xdr:colOff>177800</xdr:colOff>
      <xdr:row>59</xdr:row>
      <xdr:rowOff>66072</xdr:rowOff>
    </xdr:to>
    <xdr:cxnSp macro="">
      <xdr:nvCxnSpPr>
        <xdr:cNvPr id="360" name="直線コネクタ 359"/>
        <xdr:cNvCxnSpPr/>
      </xdr:nvCxnSpPr>
      <xdr:spPr>
        <a:xfrm>
          <a:off x="7861300" y="9945288"/>
          <a:ext cx="889000" cy="23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1" name="フローチャート: 判断 360"/>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53103</xdr:rowOff>
    </xdr:from>
    <xdr:ext cx="534377" cy="259045"/>
    <xdr:sp macro="" textlink="">
      <xdr:nvSpPr>
        <xdr:cNvPr id="362" name="テキスト ボックス 361"/>
        <xdr:cNvSpPr txBox="1"/>
      </xdr:nvSpPr>
      <xdr:spPr>
        <a:xfrm>
          <a:off x="8483111" y="948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160731</xdr:rowOff>
    </xdr:from>
    <xdr:to>
      <xdr:col>41</xdr:col>
      <xdr:colOff>50800</xdr:colOff>
      <xdr:row>58</xdr:row>
      <xdr:rowOff>1188</xdr:rowOff>
    </xdr:to>
    <xdr:cxnSp macro="">
      <xdr:nvCxnSpPr>
        <xdr:cNvPr id="363" name="直線コネクタ 362"/>
        <xdr:cNvCxnSpPr/>
      </xdr:nvCxnSpPr>
      <xdr:spPr>
        <a:xfrm>
          <a:off x="6972300" y="9761931"/>
          <a:ext cx="889000" cy="18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4" name="フローチャート: 判断 363"/>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75716</xdr:rowOff>
    </xdr:from>
    <xdr:ext cx="534377" cy="259045"/>
    <xdr:sp macro="" textlink="">
      <xdr:nvSpPr>
        <xdr:cNvPr id="365" name="テキスト ボックス 364"/>
        <xdr:cNvSpPr txBox="1"/>
      </xdr:nvSpPr>
      <xdr:spPr>
        <a:xfrm>
          <a:off x="7594111" y="950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66" name="フローチャート: 判断 365"/>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49210</xdr:rowOff>
    </xdr:from>
    <xdr:ext cx="534377" cy="259045"/>
    <xdr:sp macro="" textlink="">
      <xdr:nvSpPr>
        <xdr:cNvPr id="367" name="テキスト ボックス 366"/>
        <xdr:cNvSpPr txBox="1"/>
      </xdr:nvSpPr>
      <xdr:spPr>
        <a:xfrm>
          <a:off x="6705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74365</xdr:rowOff>
    </xdr:from>
    <xdr:to>
      <xdr:col>55</xdr:col>
      <xdr:colOff>50800</xdr:colOff>
      <xdr:row>58</xdr:row>
      <xdr:rowOff>4515</xdr:rowOff>
    </xdr:to>
    <xdr:sp macro="" textlink="">
      <xdr:nvSpPr>
        <xdr:cNvPr id="373" name="楕円 372"/>
        <xdr:cNvSpPr/>
      </xdr:nvSpPr>
      <xdr:spPr>
        <a:xfrm>
          <a:off x="10426700" y="98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52792</xdr:rowOff>
    </xdr:from>
    <xdr:ext cx="534377" cy="259045"/>
    <xdr:sp macro="" textlink="">
      <xdr:nvSpPr>
        <xdr:cNvPr id="374" name="普通建設事業費該当値テキスト"/>
        <xdr:cNvSpPr txBox="1"/>
      </xdr:nvSpPr>
      <xdr:spPr>
        <a:xfrm>
          <a:off x="10528300" y="982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135992</xdr:rowOff>
    </xdr:from>
    <xdr:to>
      <xdr:col>50</xdr:col>
      <xdr:colOff>165100</xdr:colOff>
      <xdr:row>59</xdr:row>
      <xdr:rowOff>66142</xdr:rowOff>
    </xdr:to>
    <xdr:sp macro="" textlink="">
      <xdr:nvSpPr>
        <xdr:cNvPr id="375" name="楕円 374"/>
        <xdr:cNvSpPr/>
      </xdr:nvSpPr>
      <xdr:spPr>
        <a:xfrm>
          <a:off x="9588500" y="100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57269</xdr:rowOff>
    </xdr:from>
    <xdr:ext cx="534377" cy="259045"/>
    <xdr:sp macro="" textlink="">
      <xdr:nvSpPr>
        <xdr:cNvPr id="376" name="テキスト ボックス 375"/>
        <xdr:cNvSpPr txBox="1"/>
      </xdr:nvSpPr>
      <xdr:spPr>
        <a:xfrm>
          <a:off x="9372111" y="1017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15272</xdr:rowOff>
    </xdr:from>
    <xdr:to>
      <xdr:col>46</xdr:col>
      <xdr:colOff>38100</xdr:colOff>
      <xdr:row>59</xdr:row>
      <xdr:rowOff>116872</xdr:rowOff>
    </xdr:to>
    <xdr:sp macro="" textlink="">
      <xdr:nvSpPr>
        <xdr:cNvPr id="377" name="楕円 376"/>
        <xdr:cNvSpPr/>
      </xdr:nvSpPr>
      <xdr:spPr>
        <a:xfrm>
          <a:off x="8699500" y="101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107999</xdr:rowOff>
    </xdr:from>
    <xdr:ext cx="534377" cy="259045"/>
    <xdr:sp macro="" textlink="">
      <xdr:nvSpPr>
        <xdr:cNvPr id="378" name="テキスト ボックス 377"/>
        <xdr:cNvSpPr txBox="1"/>
      </xdr:nvSpPr>
      <xdr:spPr>
        <a:xfrm>
          <a:off x="8483111" y="1022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121838</xdr:rowOff>
    </xdr:from>
    <xdr:to>
      <xdr:col>41</xdr:col>
      <xdr:colOff>101600</xdr:colOff>
      <xdr:row>58</xdr:row>
      <xdr:rowOff>51988</xdr:rowOff>
    </xdr:to>
    <xdr:sp macro="" textlink="">
      <xdr:nvSpPr>
        <xdr:cNvPr id="379" name="楕円 378"/>
        <xdr:cNvSpPr/>
      </xdr:nvSpPr>
      <xdr:spPr>
        <a:xfrm>
          <a:off x="7810500" y="98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43115</xdr:rowOff>
    </xdr:from>
    <xdr:ext cx="534377" cy="259045"/>
    <xdr:sp macro="" textlink="">
      <xdr:nvSpPr>
        <xdr:cNvPr id="380" name="テキスト ボックス 379"/>
        <xdr:cNvSpPr txBox="1"/>
      </xdr:nvSpPr>
      <xdr:spPr>
        <a:xfrm>
          <a:off x="7594111" y="998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109931</xdr:rowOff>
    </xdr:from>
    <xdr:to>
      <xdr:col>36</xdr:col>
      <xdr:colOff>165100</xdr:colOff>
      <xdr:row>57</xdr:row>
      <xdr:rowOff>40081</xdr:rowOff>
    </xdr:to>
    <xdr:sp macro="" textlink="">
      <xdr:nvSpPr>
        <xdr:cNvPr id="381" name="楕円 380"/>
        <xdr:cNvSpPr/>
      </xdr:nvSpPr>
      <xdr:spPr>
        <a:xfrm>
          <a:off x="6921500" y="971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56608</xdr:rowOff>
    </xdr:from>
    <xdr:ext cx="534377" cy="259045"/>
    <xdr:sp macro="" textlink="">
      <xdr:nvSpPr>
        <xdr:cNvPr id="382" name="テキスト ボックス 381"/>
        <xdr:cNvSpPr txBox="1"/>
      </xdr:nvSpPr>
      <xdr:spPr>
        <a:xfrm>
          <a:off x="6705111" y="94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4" name="直線コネクタ 403"/>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5"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06" name="直線コネクタ 405"/>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07" name="普通建設事業費 （ うち新規整備　）最大値テキスト"/>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08" name="直線コネクタ 407"/>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132751</xdr:rowOff>
    </xdr:from>
    <xdr:to>
      <xdr:col>55</xdr:col>
      <xdr:colOff>0</xdr:colOff>
      <xdr:row>78</xdr:row>
      <xdr:rowOff>119309</xdr:rowOff>
    </xdr:to>
    <xdr:cxnSp macro="">
      <xdr:nvCxnSpPr>
        <xdr:cNvPr id="409" name="直線コネクタ 408"/>
        <xdr:cNvCxnSpPr/>
      </xdr:nvCxnSpPr>
      <xdr:spPr>
        <a:xfrm flipV="1">
          <a:off x="9639300" y="12991501"/>
          <a:ext cx="838200" cy="50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118808</xdr:rowOff>
    </xdr:from>
    <xdr:ext cx="534377" cy="259045"/>
    <xdr:sp macro="" textlink="">
      <xdr:nvSpPr>
        <xdr:cNvPr id="410" name="普通建設事業費 （ うち新規整備　）平均値テキスト"/>
        <xdr:cNvSpPr txBox="1"/>
      </xdr:nvSpPr>
      <xdr:spPr>
        <a:xfrm>
          <a:off x="10528300" y="12977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1" name="フローチャート: 判断 410"/>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41036</xdr:rowOff>
    </xdr:from>
    <xdr:to>
      <xdr:col>50</xdr:col>
      <xdr:colOff>114300</xdr:colOff>
      <xdr:row>78</xdr:row>
      <xdr:rowOff>119309</xdr:rowOff>
    </xdr:to>
    <xdr:cxnSp macro="">
      <xdr:nvCxnSpPr>
        <xdr:cNvPr id="412" name="直線コネクタ 411"/>
        <xdr:cNvCxnSpPr/>
      </xdr:nvCxnSpPr>
      <xdr:spPr>
        <a:xfrm>
          <a:off x="8750300" y="13414136"/>
          <a:ext cx="889000" cy="7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3" name="フローチャート: 判断 412"/>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10020</xdr:rowOff>
    </xdr:from>
    <xdr:ext cx="469744" cy="259045"/>
    <xdr:sp macro="" textlink="">
      <xdr:nvSpPr>
        <xdr:cNvPr id="414" name="テキスト ボックス 413"/>
        <xdr:cNvSpPr txBox="1"/>
      </xdr:nvSpPr>
      <xdr:spPr>
        <a:xfrm>
          <a:off x="9404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41036</xdr:rowOff>
    </xdr:from>
    <xdr:to>
      <xdr:col>45</xdr:col>
      <xdr:colOff>177800</xdr:colOff>
      <xdr:row>78</xdr:row>
      <xdr:rowOff>127904</xdr:rowOff>
    </xdr:to>
    <xdr:cxnSp macro="">
      <xdr:nvCxnSpPr>
        <xdr:cNvPr id="415" name="直線コネクタ 414"/>
        <xdr:cNvCxnSpPr/>
      </xdr:nvCxnSpPr>
      <xdr:spPr>
        <a:xfrm flipV="1">
          <a:off x="7861300" y="134141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16" name="フローチャート: 判断 415"/>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71467</xdr:rowOff>
    </xdr:from>
    <xdr:ext cx="534377" cy="259045"/>
    <xdr:sp macro="" textlink="">
      <xdr:nvSpPr>
        <xdr:cNvPr id="417" name="テキスト ボックス 416"/>
        <xdr:cNvSpPr txBox="1"/>
      </xdr:nvSpPr>
      <xdr:spPr>
        <a:xfrm>
          <a:off x="8483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35092</xdr:rowOff>
    </xdr:from>
    <xdr:to>
      <xdr:col>41</xdr:col>
      <xdr:colOff>50800</xdr:colOff>
      <xdr:row>78</xdr:row>
      <xdr:rowOff>127904</xdr:rowOff>
    </xdr:to>
    <xdr:cxnSp macro="">
      <xdr:nvCxnSpPr>
        <xdr:cNvPr id="418" name="直線コネクタ 417"/>
        <xdr:cNvCxnSpPr/>
      </xdr:nvCxnSpPr>
      <xdr:spPr>
        <a:xfrm>
          <a:off x="6972300" y="13236742"/>
          <a:ext cx="889000" cy="2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19" name="フローチャート: 判断 418"/>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0" name="テキスト ボックス 419"/>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104262</xdr:rowOff>
    </xdr:from>
    <xdr:to>
      <xdr:col>36</xdr:col>
      <xdr:colOff>165100</xdr:colOff>
      <xdr:row>75</xdr:row>
      <xdr:rowOff>34412</xdr:rowOff>
    </xdr:to>
    <xdr:sp macro="" textlink="">
      <xdr:nvSpPr>
        <xdr:cNvPr id="421" name="フローチャート: 判断 420"/>
        <xdr:cNvSpPr/>
      </xdr:nvSpPr>
      <xdr:spPr>
        <a:xfrm>
          <a:off x="6921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50939</xdr:rowOff>
    </xdr:from>
    <xdr:ext cx="534377" cy="259045"/>
    <xdr:sp macro="" textlink="">
      <xdr:nvSpPr>
        <xdr:cNvPr id="422" name="テキスト ボックス 421"/>
        <xdr:cNvSpPr txBox="1"/>
      </xdr:nvSpPr>
      <xdr:spPr>
        <a:xfrm>
          <a:off x="6705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81951</xdr:rowOff>
    </xdr:from>
    <xdr:to>
      <xdr:col>55</xdr:col>
      <xdr:colOff>50800</xdr:colOff>
      <xdr:row>76</xdr:row>
      <xdr:rowOff>12102</xdr:rowOff>
    </xdr:to>
    <xdr:sp macro="" textlink="">
      <xdr:nvSpPr>
        <xdr:cNvPr id="428" name="楕円 427"/>
        <xdr:cNvSpPr/>
      </xdr:nvSpPr>
      <xdr:spPr>
        <a:xfrm>
          <a:off x="10426700" y="129407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104828</xdr:rowOff>
    </xdr:from>
    <xdr:ext cx="534377" cy="259045"/>
    <xdr:sp macro="" textlink="">
      <xdr:nvSpPr>
        <xdr:cNvPr id="429" name="普通建設事業費 （ うち新規整備　）該当値テキスト"/>
        <xdr:cNvSpPr txBox="1"/>
      </xdr:nvSpPr>
      <xdr:spPr>
        <a:xfrm>
          <a:off x="10528300" y="1279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68509</xdr:rowOff>
    </xdr:from>
    <xdr:to>
      <xdr:col>50</xdr:col>
      <xdr:colOff>165100</xdr:colOff>
      <xdr:row>78</xdr:row>
      <xdr:rowOff>170109</xdr:rowOff>
    </xdr:to>
    <xdr:sp macro="" textlink="">
      <xdr:nvSpPr>
        <xdr:cNvPr id="430" name="楕円 429"/>
        <xdr:cNvSpPr/>
      </xdr:nvSpPr>
      <xdr:spPr>
        <a:xfrm>
          <a:off x="9588500" y="134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161236</xdr:rowOff>
    </xdr:from>
    <xdr:ext cx="378565" cy="259045"/>
    <xdr:sp macro="" textlink="">
      <xdr:nvSpPr>
        <xdr:cNvPr id="431" name="テキスト ボックス 430"/>
        <xdr:cNvSpPr txBox="1"/>
      </xdr:nvSpPr>
      <xdr:spPr>
        <a:xfrm>
          <a:off x="9450017" y="13534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161686</xdr:rowOff>
    </xdr:from>
    <xdr:to>
      <xdr:col>46</xdr:col>
      <xdr:colOff>38100</xdr:colOff>
      <xdr:row>78</xdr:row>
      <xdr:rowOff>91836</xdr:rowOff>
    </xdr:to>
    <xdr:sp macro="" textlink="">
      <xdr:nvSpPr>
        <xdr:cNvPr id="432" name="楕円 431"/>
        <xdr:cNvSpPr/>
      </xdr:nvSpPr>
      <xdr:spPr>
        <a:xfrm>
          <a:off x="8699500" y="133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82963</xdr:rowOff>
    </xdr:from>
    <xdr:ext cx="469744" cy="259045"/>
    <xdr:sp macro="" textlink="">
      <xdr:nvSpPr>
        <xdr:cNvPr id="433" name="テキスト ボックス 432"/>
        <xdr:cNvSpPr txBox="1"/>
      </xdr:nvSpPr>
      <xdr:spPr>
        <a:xfrm>
          <a:off x="8515428" y="1345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77104</xdr:rowOff>
    </xdr:from>
    <xdr:to>
      <xdr:col>41</xdr:col>
      <xdr:colOff>101600</xdr:colOff>
      <xdr:row>79</xdr:row>
      <xdr:rowOff>7254</xdr:rowOff>
    </xdr:to>
    <xdr:sp macro="" textlink="">
      <xdr:nvSpPr>
        <xdr:cNvPr id="434" name="楕円 433"/>
        <xdr:cNvSpPr/>
      </xdr:nvSpPr>
      <xdr:spPr>
        <a:xfrm>
          <a:off x="7810500" y="134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169831</xdr:rowOff>
    </xdr:from>
    <xdr:ext cx="378565" cy="259045"/>
    <xdr:sp macro="" textlink="">
      <xdr:nvSpPr>
        <xdr:cNvPr id="435" name="テキスト ボックス 434"/>
        <xdr:cNvSpPr txBox="1"/>
      </xdr:nvSpPr>
      <xdr:spPr>
        <a:xfrm>
          <a:off x="7672017" y="13542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155742</xdr:rowOff>
    </xdr:from>
    <xdr:to>
      <xdr:col>36</xdr:col>
      <xdr:colOff>165100</xdr:colOff>
      <xdr:row>77</xdr:row>
      <xdr:rowOff>85892</xdr:rowOff>
    </xdr:to>
    <xdr:sp macro="" textlink="">
      <xdr:nvSpPr>
        <xdr:cNvPr id="436" name="楕円 435"/>
        <xdr:cNvSpPr/>
      </xdr:nvSpPr>
      <xdr:spPr>
        <a:xfrm>
          <a:off x="6921500" y="131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77019</xdr:rowOff>
    </xdr:from>
    <xdr:ext cx="469744" cy="259045"/>
    <xdr:sp macro="" textlink="">
      <xdr:nvSpPr>
        <xdr:cNvPr id="437" name="テキスト ボックス 436"/>
        <xdr:cNvSpPr txBox="1"/>
      </xdr:nvSpPr>
      <xdr:spPr>
        <a:xfrm>
          <a:off x="6737428" y="1327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59" name="直線コネクタ 458"/>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0"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1" name="直線コネクタ 460"/>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2"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3" name="直線コネクタ 462"/>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94163</xdr:rowOff>
    </xdr:from>
    <xdr:to>
      <xdr:col>55</xdr:col>
      <xdr:colOff>0</xdr:colOff>
      <xdr:row>97</xdr:row>
      <xdr:rowOff>34269</xdr:rowOff>
    </xdr:to>
    <xdr:cxnSp macro="">
      <xdr:nvCxnSpPr>
        <xdr:cNvPr id="464" name="直線コネクタ 463"/>
        <xdr:cNvCxnSpPr/>
      </xdr:nvCxnSpPr>
      <xdr:spPr>
        <a:xfrm flipV="1">
          <a:off x="9639300" y="16553363"/>
          <a:ext cx="838200" cy="1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65" name="普通建設事業費 （ うち更新整備　）平均値テキスト"/>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66" name="フローチャート: 判断 465"/>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34269</xdr:rowOff>
    </xdr:from>
    <xdr:to>
      <xdr:col>50</xdr:col>
      <xdr:colOff>114300</xdr:colOff>
      <xdr:row>97</xdr:row>
      <xdr:rowOff>79259</xdr:rowOff>
    </xdr:to>
    <xdr:cxnSp macro="">
      <xdr:nvCxnSpPr>
        <xdr:cNvPr id="467" name="直線コネクタ 466"/>
        <xdr:cNvCxnSpPr/>
      </xdr:nvCxnSpPr>
      <xdr:spPr>
        <a:xfrm flipV="1">
          <a:off x="8750300" y="16664919"/>
          <a:ext cx="889000" cy="4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68" name="フローチャート: 判断 467"/>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69" name="テキスト ボックス 468"/>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37881</xdr:rowOff>
    </xdr:from>
    <xdr:to>
      <xdr:col>45</xdr:col>
      <xdr:colOff>177800</xdr:colOff>
      <xdr:row>97</xdr:row>
      <xdr:rowOff>79259</xdr:rowOff>
    </xdr:to>
    <xdr:cxnSp macro="">
      <xdr:nvCxnSpPr>
        <xdr:cNvPr id="470" name="直線コネクタ 469"/>
        <xdr:cNvCxnSpPr/>
      </xdr:nvCxnSpPr>
      <xdr:spPr>
        <a:xfrm>
          <a:off x="7861300" y="16325631"/>
          <a:ext cx="889000" cy="38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1" name="フローチャート: 判断 470"/>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2" name="テキスト ボックス 471"/>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170355</xdr:rowOff>
    </xdr:from>
    <xdr:to>
      <xdr:col>41</xdr:col>
      <xdr:colOff>50800</xdr:colOff>
      <xdr:row>95</xdr:row>
      <xdr:rowOff>37881</xdr:rowOff>
    </xdr:to>
    <xdr:cxnSp macro="">
      <xdr:nvCxnSpPr>
        <xdr:cNvPr id="473" name="直線コネクタ 472"/>
        <xdr:cNvCxnSpPr/>
      </xdr:nvCxnSpPr>
      <xdr:spPr>
        <a:xfrm>
          <a:off x="6972300" y="16286655"/>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4" name="フローチャート: 判断 473"/>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44558</xdr:rowOff>
    </xdr:from>
    <xdr:ext cx="534377" cy="259045"/>
    <xdr:sp macro="" textlink="">
      <xdr:nvSpPr>
        <xdr:cNvPr id="475" name="テキスト ボックス 474"/>
        <xdr:cNvSpPr txBox="1"/>
      </xdr:nvSpPr>
      <xdr:spPr>
        <a:xfrm>
          <a:off x="7594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76" name="フローチャート: 判断 475"/>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108726</xdr:rowOff>
    </xdr:from>
    <xdr:ext cx="534377" cy="259045"/>
    <xdr:sp macro="" textlink="">
      <xdr:nvSpPr>
        <xdr:cNvPr id="477" name="テキスト ボックス 476"/>
        <xdr:cNvSpPr txBox="1"/>
      </xdr:nvSpPr>
      <xdr:spPr>
        <a:xfrm>
          <a:off x="6705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43363</xdr:rowOff>
    </xdr:from>
    <xdr:to>
      <xdr:col>55</xdr:col>
      <xdr:colOff>50800</xdr:colOff>
      <xdr:row>96</xdr:row>
      <xdr:rowOff>144963</xdr:rowOff>
    </xdr:to>
    <xdr:sp macro="" textlink="">
      <xdr:nvSpPr>
        <xdr:cNvPr id="483" name="楕円 482"/>
        <xdr:cNvSpPr/>
      </xdr:nvSpPr>
      <xdr:spPr>
        <a:xfrm>
          <a:off x="10426700" y="165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21790</xdr:rowOff>
    </xdr:from>
    <xdr:ext cx="534377" cy="259045"/>
    <xdr:sp macro="" textlink="">
      <xdr:nvSpPr>
        <xdr:cNvPr id="484" name="普通建設事業費 （ うち更新整備　）該当値テキスト"/>
        <xdr:cNvSpPr txBox="1"/>
      </xdr:nvSpPr>
      <xdr:spPr>
        <a:xfrm>
          <a:off x="10528300" y="1648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154919</xdr:rowOff>
    </xdr:from>
    <xdr:to>
      <xdr:col>50</xdr:col>
      <xdr:colOff>165100</xdr:colOff>
      <xdr:row>97</xdr:row>
      <xdr:rowOff>85069</xdr:rowOff>
    </xdr:to>
    <xdr:sp macro="" textlink="">
      <xdr:nvSpPr>
        <xdr:cNvPr id="485" name="楕円 484"/>
        <xdr:cNvSpPr/>
      </xdr:nvSpPr>
      <xdr:spPr>
        <a:xfrm>
          <a:off x="9588500" y="1661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76196</xdr:rowOff>
    </xdr:from>
    <xdr:ext cx="534377" cy="259045"/>
    <xdr:sp macro="" textlink="">
      <xdr:nvSpPr>
        <xdr:cNvPr id="486" name="テキスト ボックス 485"/>
        <xdr:cNvSpPr txBox="1"/>
      </xdr:nvSpPr>
      <xdr:spPr>
        <a:xfrm>
          <a:off x="9372111" y="1670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28459</xdr:rowOff>
    </xdr:from>
    <xdr:to>
      <xdr:col>46</xdr:col>
      <xdr:colOff>38100</xdr:colOff>
      <xdr:row>97</xdr:row>
      <xdr:rowOff>130059</xdr:rowOff>
    </xdr:to>
    <xdr:sp macro="" textlink="">
      <xdr:nvSpPr>
        <xdr:cNvPr id="487" name="楕円 486"/>
        <xdr:cNvSpPr/>
      </xdr:nvSpPr>
      <xdr:spPr>
        <a:xfrm>
          <a:off x="8699500" y="1665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121186</xdr:rowOff>
    </xdr:from>
    <xdr:ext cx="534377" cy="259045"/>
    <xdr:sp macro="" textlink="">
      <xdr:nvSpPr>
        <xdr:cNvPr id="488" name="テキスト ボックス 487"/>
        <xdr:cNvSpPr txBox="1"/>
      </xdr:nvSpPr>
      <xdr:spPr>
        <a:xfrm>
          <a:off x="8483111" y="1675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158531</xdr:rowOff>
    </xdr:from>
    <xdr:to>
      <xdr:col>41</xdr:col>
      <xdr:colOff>101600</xdr:colOff>
      <xdr:row>95</xdr:row>
      <xdr:rowOff>88681</xdr:rowOff>
    </xdr:to>
    <xdr:sp macro="" textlink="">
      <xdr:nvSpPr>
        <xdr:cNvPr id="489" name="楕円 488"/>
        <xdr:cNvSpPr/>
      </xdr:nvSpPr>
      <xdr:spPr>
        <a:xfrm>
          <a:off x="7810500" y="1627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105208</xdr:rowOff>
    </xdr:from>
    <xdr:ext cx="534377" cy="259045"/>
    <xdr:sp macro="" textlink="">
      <xdr:nvSpPr>
        <xdr:cNvPr id="490" name="テキスト ボックス 489"/>
        <xdr:cNvSpPr txBox="1"/>
      </xdr:nvSpPr>
      <xdr:spPr>
        <a:xfrm>
          <a:off x="7594111" y="160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119555</xdr:rowOff>
    </xdr:from>
    <xdr:to>
      <xdr:col>36</xdr:col>
      <xdr:colOff>165100</xdr:colOff>
      <xdr:row>95</xdr:row>
      <xdr:rowOff>49705</xdr:rowOff>
    </xdr:to>
    <xdr:sp macro="" textlink="">
      <xdr:nvSpPr>
        <xdr:cNvPr id="491" name="楕円 490"/>
        <xdr:cNvSpPr/>
      </xdr:nvSpPr>
      <xdr:spPr>
        <a:xfrm>
          <a:off x="6921500" y="162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66232</xdr:rowOff>
    </xdr:from>
    <xdr:ext cx="534377" cy="259045"/>
    <xdr:sp macro="" textlink="">
      <xdr:nvSpPr>
        <xdr:cNvPr id="492" name="テキスト ボックス 491"/>
        <xdr:cNvSpPr txBox="1"/>
      </xdr:nvSpPr>
      <xdr:spPr>
        <a:xfrm>
          <a:off x="6705111" y="1601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6" name="テキスト ボックス 505"/>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8" name="テキスト ボックス 507"/>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0" name="テキスト ボックス 509"/>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2" name="テキスト ボックス 511"/>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18" name="直線コネクタ 517"/>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19"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1"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2" name="直線コネクタ 521"/>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168601</xdr:rowOff>
    </xdr:from>
    <xdr:to>
      <xdr:col>85</xdr:col>
      <xdr:colOff>127000</xdr:colOff>
      <xdr:row>39</xdr:row>
      <xdr:rowOff>98715</xdr:rowOff>
    </xdr:to>
    <xdr:cxnSp macro="">
      <xdr:nvCxnSpPr>
        <xdr:cNvPr id="523" name="直線コネクタ 522"/>
        <xdr:cNvCxnSpPr/>
      </xdr:nvCxnSpPr>
      <xdr:spPr>
        <a:xfrm flipV="1">
          <a:off x="15481300" y="6683701"/>
          <a:ext cx="8382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154358</xdr:rowOff>
    </xdr:from>
    <xdr:ext cx="378565" cy="259045"/>
    <xdr:sp macro="" textlink="">
      <xdr:nvSpPr>
        <xdr:cNvPr id="524" name="災害復旧事業費平均値テキスト"/>
        <xdr:cNvSpPr txBox="1"/>
      </xdr:nvSpPr>
      <xdr:spPr>
        <a:xfrm>
          <a:off x="16370300" y="6669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5" name="フローチャート: 判断 524"/>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98715</xdr:rowOff>
    </xdr:from>
    <xdr:to>
      <xdr:col>81</xdr:col>
      <xdr:colOff>50800</xdr:colOff>
      <xdr:row>39</xdr:row>
      <xdr:rowOff>98715</xdr:rowOff>
    </xdr:to>
    <xdr:cxnSp macro="">
      <xdr:nvCxnSpPr>
        <xdr:cNvPr id="526" name="直線コネクタ 525"/>
        <xdr:cNvCxnSpPr/>
      </xdr:nvCxnSpPr>
      <xdr:spPr>
        <a:xfrm>
          <a:off x="14592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27" name="フローチャート: 判断 526"/>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131589</xdr:rowOff>
    </xdr:from>
    <xdr:ext cx="378565" cy="259045"/>
    <xdr:sp macro="" textlink="">
      <xdr:nvSpPr>
        <xdr:cNvPr id="528" name="テキスト ボックス 527"/>
        <xdr:cNvSpPr txBox="1"/>
      </xdr:nvSpPr>
      <xdr:spPr>
        <a:xfrm>
          <a:off x="15292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98552</xdr:rowOff>
    </xdr:from>
    <xdr:to>
      <xdr:col>76</xdr:col>
      <xdr:colOff>114300</xdr:colOff>
      <xdr:row>39</xdr:row>
      <xdr:rowOff>98715</xdr:rowOff>
    </xdr:to>
    <xdr:cxnSp macro="">
      <xdr:nvCxnSpPr>
        <xdr:cNvPr id="529" name="直線コネクタ 528"/>
        <xdr:cNvCxnSpPr/>
      </xdr:nvCxnSpPr>
      <xdr:spPr>
        <a:xfrm>
          <a:off x="13703300" y="6785102"/>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0" name="フローチャート: 判断 529"/>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1" name="テキスト ボックス 530"/>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97246</xdr:rowOff>
    </xdr:from>
    <xdr:to>
      <xdr:col>71</xdr:col>
      <xdr:colOff>177800</xdr:colOff>
      <xdr:row>39</xdr:row>
      <xdr:rowOff>98552</xdr:rowOff>
    </xdr:to>
    <xdr:cxnSp macro="">
      <xdr:nvCxnSpPr>
        <xdr:cNvPr id="532" name="直線コネクタ 531"/>
        <xdr:cNvCxnSpPr/>
      </xdr:nvCxnSpPr>
      <xdr:spPr>
        <a:xfrm>
          <a:off x="12814300" y="678379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3" name="フローチャート: 判断 532"/>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4" name="テキスト ボックス 533"/>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35" name="フローチャート: 判断 534"/>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120975</xdr:rowOff>
    </xdr:from>
    <xdr:ext cx="469744" cy="259045"/>
    <xdr:sp macro="" textlink="">
      <xdr:nvSpPr>
        <xdr:cNvPr id="536" name="テキスト ボックス 535"/>
        <xdr:cNvSpPr txBox="1"/>
      </xdr:nvSpPr>
      <xdr:spPr>
        <a:xfrm>
          <a:off x="12579428" y="595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117801</xdr:rowOff>
    </xdr:from>
    <xdr:to>
      <xdr:col>85</xdr:col>
      <xdr:colOff>177800</xdr:colOff>
      <xdr:row>39</xdr:row>
      <xdr:rowOff>47951</xdr:rowOff>
    </xdr:to>
    <xdr:sp macro="" textlink="">
      <xdr:nvSpPr>
        <xdr:cNvPr id="542" name="楕円 541"/>
        <xdr:cNvSpPr/>
      </xdr:nvSpPr>
      <xdr:spPr>
        <a:xfrm>
          <a:off x="16268700" y="663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77179</xdr:rowOff>
    </xdr:from>
    <xdr:ext cx="378565" cy="259045"/>
    <xdr:sp macro="" textlink="">
      <xdr:nvSpPr>
        <xdr:cNvPr id="543" name="災害復旧事業費該当値テキスト"/>
        <xdr:cNvSpPr txBox="1"/>
      </xdr:nvSpPr>
      <xdr:spPr>
        <a:xfrm>
          <a:off x="16370300" y="642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47915</xdr:rowOff>
    </xdr:from>
    <xdr:to>
      <xdr:col>81</xdr:col>
      <xdr:colOff>101600</xdr:colOff>
      <xdr:row>39</xdr:row>
      <xdr:rowOff>149515</xdr:rowOff>
    </xdr:to>
    <xdr:sp macro="" textlink="">
      <xdr:nvSpPr>
        <xdr:cNvPr id="544" name="楕円 543"/>
        <xdr:cNvSpPr/>
      </xdr:nvSpPr>
      <xdr:spPr>
        <a:xfrm>
          <a:off x="15430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140642</xdr:rowOff>
    </xdr:from>
    <xdr:ext cx="249299" cy="259045"/>
    <xdr:sp macro="" textlink="">
      <xdr:nvSpPr>
        <xdr:cNvPr id="545" name="テキスト ボックス 544"/>
        <xdr:cNvSpPr txBox="1"/>
      </xdr:nvSpPr>
      <xdr:spPr>
        <a:xfrm>
          <a:off x="15356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47915</xdr:rowOff>
    </xdr:from>
    <xdr:to>
      <xdr:col>76</xdr:col>
      <xdr:colOff>165100</xdr:colOff>
      <xdr:row>39</xdr:row>
      <xdr:rowOff>149515</xdr:rowOff>
    </xdr:to>
    <xdr:sp macro="" textlink="">
      <xdr:nvSpPr>
        <xdr:cNvPr id="546" name="楕円 545"/>
        <xdr:cNvSpPr/>
      </xdr:nvSpPr>
      <xdr:spPr>
        <a:xfrm>
          <a:off x="14541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140642</xdr:rowOff>
    </xdr:from>
    <xdr:ext cx="249299" cy="259045"/>
    <xdr:sp macro="" textlink="">
      <xdr:nvSpPr>
        <xdr:cNvPr id="547" name="テキスト ボックス 546"/>
        <xdr:cNvSpPr txBox="1"/>
      </xdr:nvSpPr>
      <xdr:spPr>
        <a:xfrm>
          <a:off x="14467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47752</xdr:rowOff>
    </xdr:from>
    <xdr:to>
      <xdr:col>72</xdr:col>
      <xdr:colOff>38100</xdr:colOff>
      <xdr:row>39</xdr:row>
      <xdr:rowOff>149352</xdr:rowOff>
    </xdr:to>
    <xdr:sp macro="" textlink="">
      <xdr:nvSpPr>
        <xdr:cNvPr id="548" name="楕円 547"/>
        <xdr:cNvSpPr/>
      </xdr:nvSpPr>
      <xdr:spPr>
        <a:xfrm>
          <a:off x="13652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140479</xdr:rowOff>
    </xdr:from>
    <xdr:ext cx="249299" cy="259045"/>
    <xdr:sp macro="" textlink="">
      <xdr:nvSpPr>
        <xdr:cNvPr id="549" name="テキスト ボックス 548"/>
        <xdr:cNvSpPr txBox="1"/>
      </xdr:nvSpPr>
      <xdr:spPr>
        <a:xfrm>
          <a:off x="13578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46446</xdr:rowOff>
    </xdr:from>
    <xdr:to>
      <xdr:col>67</xdr:col>
      <xdr:colOff>101600</xdr:colOff>
      <xdr:row>39</xdr:row>
      <xdr:rowOff>148046</xdr:rowOff>
    </xdr:to>
    <xdr:sp macro="" textlink="">
      <xdr:nvSpPr>
        <xdr:cNvPr id="550" name="楕円 549"/>
        <xdr:cNvSpPr/>
      </xdr:nvSpPr>
      <xdr:spPr>
        <a:xfrm>
          <a:off x="12763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139173</xdr:rowOff>
    </xdr:from>
    <xdr:ext cx="313932" cy="259045"/>
    <xdr:sp macro="" textlink="">
      <xdr:nvSpPr>
        <xdr:cNvPr id="551" name="テキスト ボックス 550"/>
        <xdr:cNvSpPr txBox="1"/>
      </xdr:nvSpPr>
      <xdr:spPr>
        <a:xfrm>
          <a:off x="12657333" y="6825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3" name="テキスト ボックス 61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3" name="直線コネクタ 622"/>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4"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5" name="直線コネクタ 624"/>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26"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27" name="直線コネクタ 626"/>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105868</xdr:rowOff>
    </xdr:from>
    <xdr:to>
      <xdr:col>85</xdr:col>
      <xdr:colOff>127000</xdr:colOff>
      <xdr:row>77</xdr:row>
      <xdr:rowOff>113023</xdr:rowOff>
    </xdr:to>
    <xdr:cxnSp macro="">
      <xdr:nvCxnSpPr>
        <xdr:cNvPr id="628" name="直線コネクタ 627"/>
        <xdr:cNvCxnSpPr/>
      </xdr:nvCxnSpPr>
      <xdr:spPr>
        <a:xfrm flipV="1">
          <a:off x="15481300" y="13307518"/>
          <a:ext cx="8382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72424</xdr:rowOff>
    </xdr:from>
    <xdr:ext cx="534377" cy="259045"/>
    <xdr:sp macro="" textlink="">
      <xdr:nvSpPr>
        <xdr:cNvPr id="629" name="公債費平均値テキスト"/>
        <xdr:cNvSpPr txBox="1"/>
      </xdr:nvSpPr>
      <xdr:spPr>
        <a:xfrm>
          <a:off x="16370300" y="13274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0" name="フローチャート: 判断 629"/>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113023</xdr:rowOff>
    </xdr:from>
    <xdr:to>
      <xdr:col>81</xdr:col>
      <xdr:colOff>50800</xdr:colOff>
      <xdr:row>77</xdr:row>
      <xdr:rowOff>133003</xdr:rowOff>
    </xdr:to>
    <xdr:cxnSp macro="">
      <xdr:nvCxnSpPr>
        <xdr:cNvPr id="631" name="直線コネクタ 630"/>
        <xdr:cNvCxnSpPr/>
      </xdr:nvCxnSpPr>
      <xdr:spPr>
        <a:xfrm flipV="1">
          <a:off x="14592300" y="13314673"/>
          <a:ext cx="8890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2" name="フローチャート: 判断 631"/>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21995</xdr:rowOff>
    </xdr:from>
    <xdr:ext cx="534377" cy="259045"/>
    <xdr:sp macro="" textlink="">
      <xdr:nvSpPr>
        <xdr:cNvPr id="633" name="テキスト ボックス 632"/>
        <xdr:cNvSpPr txBox="1"/>
      </xdr:nvSpPr>
      <xdr:spPr>
        <a:xfrm>
          <a:off x="15214111" y="133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133003</xdr:rowOff>
    </xdr:from>
    <xdr:to>
      <xdr:col>76</xdr:col>
      <xdr:colOff>114300</xdr:colOff>
      <xdr:row>77</xdr:row>
      <xdr:rowOff>139357</xdr:rowOff>
    </xdr:to>
    <xdr:cxnSp macro="">
      <xdr:nvCxnSpPr>
        <xdr:cNvPr id="634" name="直線コネクタ 633"/>
        <xdr:cNvCxnSpPr/>
      </xdr:nvCxnSpPr>
      <xdr:spPr>
        <a:xfrm flipV="1">
          <a:off x="13703300" y="13334653"/>
          <a:ext cx="889000" cy="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5" name="フローチャート: 判断 634"/>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21903</xdr:rowOff>
    </xdr:from>
    <xdr:ext cx="534377" cy="259045"/>
    <xdr:sp macro="" textlink="">
      <xdr:nvSpPr>
        <xdr:cNvPr id="636" name="テキスト ボックス 635"/>
        <xdr:cNvSpPr txBox="1"/>
      </xdr:nvSpPr>
      <xdr:spPr>
        <a:xfrm>
          <a:off x="14325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88426</xdr:rowOff>
    </xdr:from>
    <xdr:to>
      <xdr:col>71</xdr:col>
      <xdr:colOff>177800</xdr:colOff>
      <xdr:row>77</xdr:row>
      <xdr:rowOff>139357</xdr:rowOff>
    </xdr:to>
    <xdr:cxnSp macro="">
      <xdr:nvCxnSpPr>
        <xdr:cNvPr id="637" name="直線コネクタ 636"/>
        <xdr:cNvCxnSpPr/>
      </xdr:nvCxnSpPr>
      <xdr:spPr>
        <a:xfrm>
          <a:off x="12814300" y="13290076"/>
          <a:ext cx="889000" cy="5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38" name="フローチャート: 判断 637"/>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22841</xdr:rowOff>
    </xdr:from>
    <xdr:ext cx="534377" cy="259045"/>
    <xdr:sp macro="" textlink="">
      <xdr:nvSpPr>
        <xdr:cNvPr id="639" name="テキスト ボックス 638"/>
        <xdr:cNvSpPr txBox="1"/>
      </xdr:nvSpPr>
      <xdr:spPr>
        <a:xfrm>
          <a:off x="13436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0" name="フローチャート: 判断 639"/>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157579</xdr:rowOff>
    </xdr:from>
    <xdr:ext cx="534377" cy="259045"/>
    <xdr:sp macro="" textlink="">
      <xdr:nvSpPr>
        <xdr:cNvPr id="641" name="テキスト ボックス 640"/>
        <xdr:cNvSpPr txBox="1"/>
      </xdr:nvSpPr>
      <xdr:spPr>
        <a:xfrm>
          <a:off x="12547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55068</xdr:rowOff>
    </xdr:from>
    <xdr:to>
      <xdr:col>85</xdr:col>
      <xdr:colOff>177800</xdr:colOff>
      <xdr:row>77</xdr:row>
      <xdr:rowOff>156668</xdr:rowOff>
    </xdr:to>
    <xdr:sp macro="" textlink="">
      <xdr:nvSpPr>
        <xdr:cNvPr id="647" name="楕円 646"/>
        <xdr:cNvSpPr/>
      </xdr:nvSpPr>
      <xdr:spPr>
        <a:xfrm>
          <a:off x="16268700" y="132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77945</xdr:rowOff>
    </xdr:from>
    <xdr:ext cx="534377" cy="259045"/>
    <xdr:sp macro="" textlink="">
      <xdr:nvSpPr>
        <xdr:cNvPr id="648" name="公債費該当値テキスト"/>
        <xdr:cNvSpPr txBox="1"/>
      </xdr:nvSpPr>
      <xdr:spPr>
        <a:xfrm>
          <a:off x="16370300" y="131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62223</xdr:rowOff>
    </xdr:from>
    <xdr:to>
      <xdr:col>81</xdr:col>
      <xdr:colOff>101600</xdr:colOff>
      <xdr:row>77</xdr:row>
      <xdr:rowOff>163823</xdr:rowOff>
    </xdr:to>
    <xdr:sp macro="" textlink="">
      <xdr:nvSpPr>
        <xdr:cNvPr id="649" name="楕円 648"/>
        <xdr:cNvSpPr/>
      </xdr:nvSpPr>
      <xdr:spPr>
        <a:xfrm>
          <a:off x="15430500" y="132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8900</xdr:rowOff>
    </xdr:from>
    <xdr:ext cx="534377" cy="259045"/>
    <xdr:sp macro="" textlink="">
      <xdr:nvSpPr>
        <xdr:cNvPr id="650" name="テキスト ボックス 649"/>
        <xdr:cNvSpPr txBox="1"/>
      </xdr:nvSpPr>
      <xdr:spPr>
        <a:xfrm>
          <a:off x="15214111" y="130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82203</xdr:rowOff>
    </xdr:from>
    <xdr:to>
      <xdr:col>76</xdr:col>
      <xdr:colOff>165100</xdr:colOff>
      <xdr:row>78</xdr:row>
      <xdr:rowOff>12353</xdr:rowOff>
    </xdr:to>
    <xdr:sp macro="" textlink="">
      <xdr:nvSpPr>
        <xdr:cNvPr id="651" name="楕円 650"/>
        <xdr:cNvSpPr/>
      </xdr:nvSpPr>
      <xdr:spPr>
        <a:xfrm>
          <a:off x="14541500" y="1328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28880</xdr:rowOff>
    </xdr:from>
    <xdr:ext cx="534377" cy="259045"/>
    <xdr:sp macro="" textlink="">
      <xdr:nvSpPr>
        <xdr:cNvPr id="652" name="テキスト ボックス 651"/>
        <xdr:cNvSpPr txBox="1"/>
      </xdr:nvSpPr>
      <xdr:spPr>
        <a:xfrm>
          <a:off x="14325111" y="1305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88557</xdr:rowOff>
    </xdr:from>
    <xdr:to>
      <xdr:col>72</xdr:col>
      <xdr:colOff>38100</xdr:colOff>
      <xdr:row>78</xdr:row>
      <xdr:rowOff>18707</xdr:rowOff>
    </xdr:to>
    <xdr:sp macro="" textlink="">
      <xdr:nvSpPr>
        <xdr:cNvPr id="653" name="楕円 652"/>
        <xdr:cNvSpPr/>
      </xdr:nvSpPr>
      <xdr:spPr>
        <a:xfrm>
          <a:off x="13652500" y="1329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35234</xdr:rowOff>
    </xdr:from>
    <xdr:ext cx="534377" cy="259045"/>
    <xdr:sp macro="" textlink="">
      <xdr:nvSpPr>
        <xdr:cNvPr id="654" name="テキスト ボックス 653"/>
        <xdr:cNvSpPr txBox="1"/>
      </xdr:nvSpPr>
      <xdr:spPr>
        <a:xfrm>
          <a:off x="13436111" y="1306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37626</xdr:rowOff>
    </xdr:from>
    <xdr:to>
      <xdr:col>67</xdr:col>
      <xdr:colOff>101600</xdr:colOff>
      <xdr:row>77</xdr:row>
      <xdr:rowOff>139226</xdr:rowOff>
    </xdr:to>
    <xdr:sp macro="" textlink="">
      <xdr:nvSpPr>
        <xdr:cNvPr id="655" name="楕円 654"/>
        <xdr:cNvSpPr/>
      </xdr:nvSpPr>
      <xdr:spPr>
        <a:xfrm>
          <a:off x="12763500" y="1323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155753</xdr:rowOff>
    </xdr:from>
    <xdr:ext cx="534377" cy="259045"/>
    <xdr:sp macro="" textlink="">
      <xdr:nvSpPr>
        <xdr:cNvPr id="656" name="テキスト ボックス 655"/>
        <xdr:cNvSpPr txBox="1"/>
      </xdr:nvSpPr>
      <xdr:spPr>
        <a:xfrm>
          <a:off x="12547111" y="1301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78" name="直線コネクタ 677"/>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79"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0" name="直線コネクタ 679"/>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1"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2" name="直線コネクタ 681"/>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1169</xdr:rowOff>
    </xdr:from>
    <xdr:to>
      <xdr:col>85</xdr:col>
      <xdr:colOff>127000</xdr:colOff>
      <xdr:row>98</xdr:row>
      <xdr:rowOff>15708</xdr:rowOff>
    </xdr:to>
    <xdr:cxnSp macro="">
      <xdr:nvCxnSpPr>
        <xdr:cNvPr id="683" name="直線コネクタ 682"/>
        <xdr:cNvCxnSpPr/>
      </xdr:nvCxnSpPr>
      <xdr:spPr>
        <a:xfrm flipV="1">
          <a:off x="15481300" y="16803269"/>
          <a:ext cx="8382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67017</xdr:rowOff>
    </xdr:from>
    <xdr:ext cx="469744" cy="259045"/>
    <xdr:sp macro="" textlink="">
      <xdr:nvSpPr>
        <xdr:cNvPr id="684" name="積立金平均値テキスト"/>
        <xdr:cNvSpPr txBox="1"/>
      </xdr:nvSpPr>
      <xdr:spPr>
        <a:xfrm>
          <a:off x="16370300" y="1635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5" name="フローチャート: 判断 684"/>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138923</xdr:rowOff>
    </xdr:from>
    <xdr:to>
      <xdr:col>81</xdr:col>
      <xdr:colOff>50800</xdr:colOff>
      <xdr:row>98</xdr:row>
      <xdr:rowOff>15708</xdr:rowOff>
    </xdr:to>
    <xdr:cxnSp macro="">
      <xdr:nvCxnSpPr>
        <xdr:cNvPr id="686" name="直線コネクタ 685"/>
        <xdr:cNvCxnSpPr/>
      </xdr:nvCxnSpPr>
      <xdr:spPr>
        <a:xfrm>
          <a:off x="14592300" y="16769573"/>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87" name="フローチャート: 判断 686"/>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162588</xdr:rowOff>
    </xdr:from>
    <xdr:ext cx="469744" cy="259045"/>
    <xdr:sp macro="" textlink="">
      <xdr:nvSpPr>
        <xdr:cNvPr id="688" name="テキスト ボックス 687"/>
        <xdr:cNvSpPr txBox="1"/>
      </xdr:nvSpPr>
      <xdr:spPr>
        <a:xfrm>
          <a:off x="15246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138923</xdr:rowOff>
    </xdr:from>
    <xdr:to>
      <xdr:col>76</xdr:col>
      <xdr:colOff>114300</xdr:colOff>
      <xdr:row>97</xdr:row>
      <xdr:rowOff>162606</xdr:rowOff>
    </xdr:to>
    <xdr:cxnSp macro="">
      <xdr:nvCxnSpPr>
        <xdr:cNvPr id="689" name="直線コネクタ 688"/>
        <xdr:cNvCxnSpPr/>
      </xdr:nvCxnSpPr>
      <xdr:spPr>
        <a:xfrm flipV="1">
          <a:off x="13703300" y="16769573"/>
          <a:ext cx="8890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0" name="フローチャート: 判断 689"/>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145625</xdr:rowOff>
    </xdr:from>
    <xdr:ext cx="469744" cy="259045"/>
    <xdr:sp macro="" textlink="">
      <xdr:nvSpPr>
        <xdr:cNvPr id="691" name="テキスト ボックス 690"/>
        <xdr:cNvSpPr txBox="1"/>
      </xdr:nvSpPr>
      <xdr:spPr>
        <a:xfrm>
          <a:off x="14357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162606</xdr:rowOff>
    </xdr:from>
    <xdr:to>
      <xdr:col>71</xdr:col>
      <xdr:colOff>177800</xdr:colOff>
      <xdr:row>98</xdr:row>
      <xdr:rowOff>42408</xdr:rowOff>
    </xdr:to>
    <xdr:cxnSp macro="">
      <xdr:nvCxnSpPr>
        <xdr:cNvPr id="692" name="直線コネクタ 691"/>
        <xdr:cNvCxnSpPr/>
      </xdr:nvCxnSpPr>
      <xdr:spPr>
        <a:xfrm flipV="1">
          <a:off x="12814300" y="16793256"/>
          <a:ext cx="889000" cy="5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3" name="フローチャート: 判断 692"/>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42480</xdr:rowOff>
    </xdr:from>
    <xdr:ext cx="469744" cy="259045"/>
    <xdr:sp macro="" textlink="">
      <xdr:nvSpPr>
        <xdr:cNvPr id="694" name="テキスト ボックス 693"/>
        <xdr:cNvSpPr txBox="1"/>
      </xdr:nvSpPr>
      <xdr:spPr>
        <a:xfrm>
          <a:off x="13468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695" name="フローチャート: 判断 694"/>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27348</xdr:rowOff>
    </xdr:from>
    <xdr:ext cx="469744" cy="259045"/>
    <xdr:sp macro="" textlink="">
      <xdr:nvSpPr>
        <xdr:cNvPr id="696" name="テキスト ボックス 695"/>
        <xdr:cNvSpPr txBox="1"/>
      </xdr:nvSpPr>
      <xdr:spPr>
        <a:xfrm>
          <a:off x="12579428"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121819</xdr:rowOff>
    </xdr:from>
    <xdr:to>
      <xdr:col>85</xdr:col>
      <xdr:colOff>177800</xdr:colOff>
      <xdr:row>98</xdr:row>
      <xdr:rowOff>51969</xdr:rowOff>
    </xdr:to>
    <xdr:sp macro="" textlink="">
      <xdr:nvSpPr>
        <xdr:cNvPr id="702" name="楕円 701"/>
        <xdr:cNvSpPr/>
      </xdr:nvSpPr>
      <xdr:spPr>
        <a:xfrm>
          <a:off x="16268700" y="1675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100246</xdr:rowOff>
    </xdr:from>
    <xdr:ext cx="469744" cy="259045"/>
    <xdr:sp macro="" textlink="">
      <xdr:nvSpPr>
        <xdr:cNvPr id="703" name="積立金該当値テキスト"/>
        <xdr:cNvSpPr txBox="1"/>
      </xdr:nvSpPr>
      <xdr:spPr>
        <a:xfrm>
          <a:off x="16370300" y="1673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136358</xdr:rowOff>
    </xdr:from>
    <xdr:to>
      <xdr:col>81</xdr:col>
      <xdr:colOff>101600</xdr:colOff>
      <xdr:row>98</xdr:row>
      <xdr:rowOff>66508</xdr:rowOff>
    </xdr:to>
    <xdr:sp macro="" textlink="">
      <xdr:nvSpPr>
        <xdr:cNvPr id="704" name="楕円 703"/>
        <xdr:cNvSpPr/>
      </xdr:nvSpPr>
      <xdr:spPr>
        <a:xfrm>
          <a:off x="15430500" y="1676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57635</xdr:rowOff>
    </xdr:from>
    <xdr:ext cx="469744" cy="259045"/>
    <xdr:sp macro="" textlink="">
      <xdr:nvSpPr>
        <xdr:cNvPr id="705" name="テキスト ボックス 704"/>
        <xdr:cNvSpPr txBox="1"/>
      </xdr:nvSpPr>
      <xdr:spPr>
        <a:xfrm>
          <a:off x="15246428" y="1685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88123</xdr:rowOff>
    </xdr:from>
    <xdr:to>
      <xdr:col>76</xdr:col>
      <xdr:colOff>165100</xdr:colOff>
      <xdr:row>98</xdr:row>
      <xdr:rowOff>18273</xdr:rowOff>
    </xdr:to>
    <xdr:sp macro="" textlink="">
      <xdr:nvSpPr>
        <xdr:cNvPr id="706" name="楕円 705"/>
        <xdr:cNvSpPr/>
      </xdr:nvSpPr>
      <xdr:spPr>
        <a:xfrm>
          <a:off x="14541500" y="1671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9400</xdr:rowOff>
    </xdr:from>
    <xdr:ext cx="469744" cy="259045"/>
    <xdr:sp macro="" textlink="">
      <xdr:nvSpPr>
        <xdr:cNvPr id="707" name="テキスト ボックス 706"/>
        <xdr:cNvSpPr txBox="1"/>
      </xdr:nvSpPr>
      <xdr:spPr>
        <a:xfrm>
          <a:off x="14357428" y="1681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111806</xdr:rowOff>
    </xdr:from>
    <xdr:to>
      <xdr:col>72</xdr:col>
      <xdr:colOff>38100</xdr:colOff>
      <xdr:row>98</xdr:row>
      <xdr:rowOff>41956</xdr:rowOff>
    </xdr:to>
    <xdr:sp macro="" textlink="">
      <xdr:nvSpPr>
        <xdr:cNvPr id="708" name="楕円 707"/>
        <xdr:cNvSpPr/>
      </xdr:nvSpPr>
      <xdr:spPr>
        <a:xfrm>
          <a:off x="13652500" y="167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33083</xdr:rowOff>
    </xdr:from>
    <xdr:ext cx="469744" cy="259045"/>
    <xdr:sp macro="" textlink="">
      <xdr:nvSpPr>
        <xdr:cNvPr id="709" name="テキスト ボックス 708"/>
        <xdr:cNvSpPr txBox="1"/>
      </xdr:nvSpPr>
      <xdr:spPr>
        <a:xfrm>
          <a:off x="13468428" y="168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163058</xdr:rowOff>
    </xdr:from>
    <xdr:to>
      <xdr:col>67</xdr:col>
      <xdr:colOff>101600</xdr:colOff>
      <xdr:row>98</xdr:row>
      <xdr:rowOff>93208</xdr:rowOff>
    </xdr:to>
    <xdr:sp macro="" textlink="">
      <xdr:nvSpPr>
        <xdr:cNvPr id="710" name="楕円 709"/>
        <xdr:cNvSpPr/>
      </xdr:nvSpPr>
      <xdr:spPr>
        <a:xfrm>
          <a:off x="12763500" y="167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84335</xdr:rowOff>
    </xdr:from>
    <xdr:ext cx="469744" cy="259045"/>
    <xdr:sp macro="" textlink="">
      <xdr:nvSpPr>
        <xdr:cNvPr id="711" name="テキスト ボックス 710"/>
        <xdr:cNvSpPr txBox="1"/>
      </xdr:nvSpPr>
      <xdr:spPr>
        <a:xfrm>
          <a:off x="12579428" y="1688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5" name="直線コネクタ 734"/>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38"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39" name="直線コネクタ 738"/>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6159</xdr:rowOff>
    </xdr:from>
    <xdr:to>
      <xdr:col>116</xdr:col>
      <xdr:colOff>63500</xdr:colOff>
      <xdr:row>39</xdr:row>
      <xdr:rowOff>6350</xdr:rowOff>
    </xdr:to>
    <xdr:cxnSp macro="">
      <xdr:nvCxnSpPr>
        <xdr:cNvPr id="740" name="直線コネクタ 739"/>
        <xdr:cNvCxnSpPr/>
      </xdr:nvCxnSpPr>
      <xdr:spPr>
        <a:xfrm>
          <a:off x="21323300" y="6692709"/>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1" name="投資及び出資金平均値テキスト"/>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2" name="フローチャート: 判断 741"/>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6159</xdr:rowOff>
    </xdr:from>
    <xdr:to>
      <xdr:col>111</xdr:col>
      <xdr:colOff>177800</xdr:colOff>
      <xdr:row>39</xdr:row>
      <xdr:rowOff>44450</xdr:rowOff>
    </xdr:to>
    <xdr:cxnSp macro="">
      <xdr:nvCxnSpPr>
        <xdr:cNvPr id="743" name="直線コネクタ 742"/>
        <xdr:cNvCxnSpPr/>
      </xdr:nvCxnSpPr>
      <xdr:spPr>
        <a:xfrm flipV="1">
          <a:off x="20434300" y="6692709"/>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4" name="フローチャート: 判断 743"/>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45" name="テキスト ボックス 744"/>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127508</xdr:rowOff>
    </xdr:from>
    <xdr:to>
      <xdr:col>107</xdr:col>
      <xdr:colOff>50800</xdr:colOff>
      <xdr:row>39</xdr:row>
      <xdr:rowOff>44450</xdr:rowOff>
    </xdr:to>
    <xdr:cxnSp macro="">
      <xdr:nvCxnSpPr>
        <xdr:cNvPr id="746" name="直線コネクタ 745"/>
        <xdr:cNvCxnSpPr/>
      </xdr:nvCxnSpPr>
      <xdr:spPr>
        <a:xfrm>
          <a:off x="19545300" y="6128258"/>
          <a:ext cx="889000" cy="60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47" name="フローチャート: 判断 746"/>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48" name="テキスト ボックス 747"/>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125032</xdr:rowOff>
    </xdr:from>
    <xdr:to>
      <xdr:col>102</xdr:col>
      <xdr:colOff>114300</xdr:colOff>
      <xdr:row>35</xdr:row>
      <xdr:rowOff>127508</xdr:rowOff>
    </xdr:to>
    <xdr:cxnSp macro="">
      <xdr:nvCxnSpPr>
        <xdr:cNvPr id="749" name="直線コネクタ 748"/>
        <xdr:cNvCxnSpPr/>
      </xdr:nvCxnSpPr>
      <xdr:spPr>
        <a:xfrm>
          <a:off x="18656300" y="6125782"/>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0" name="フローチャート: 判断 749"/>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158005</xdr:rowOff>
    </xdr:from>
    <xdr:ext cx="378565" cy="259045"/>
    <xdr:sp macro="" textlink="">
      <xdr:nvSpPr>
        <xdr:cNvPr id="751" name="テキスト ボックス 750"/>
        <xdr:cNvSpPr txBox="1"/>
      </xdr:nvSpPr>
      <xdr:spPr>
        <a:xfrm>
          <a:off x="19356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2" name="フローチャート: 判断 751"/>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135717</xdr:rowOff>
    </xdr:from>
    <xdr:ext cx="378565" cy="259045"/>
    <xdr:sp macro="" textlink="">
      <xdr:nvSpPr>
        <xdr:cNvPr id="753" name="テキスト ボックス 752"/>
        <xdr:cNvSpPr txBox="1"/>
      </xdr:nvSpPr>
      <xdr:spPr>
        <a:xfrm>
          <a:off x="18467017" y="6650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127000</xdr:rowOff>
    </xdr:from>
    <xdr:to>
      <xdr:col>116</xdr:col>
      <xdr:colOff>114300</xdr:colOff>
      <xdr:row>39</xdr:row>
      <xdr:rowOff>57150</xdr:rowOff>
    </xdr:to>
    <xdr:sp macro="" textlink="">
      <xdr:nvSpPr>
        <xdr:cNvPr id="759" name="楕円 758"/>
        <xdr:cNvSpPr/>
      </xdr:nvSpPr>
      <xdr:spPr>
        <a:xfrm>
          <a:off x="221107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41927</xdr:rowOff>
    </xdr:from>
    <xdr:ext cx="378565" cy="259045"/>
    <xdr:sp macro="" textlink="">
      <xdr:nvSpPr>
        <xdr:cNvPr id="760" name="投資及び出資金該当値テキスト"/>
        <xdr:cNvSpPr txBox="1"/>
      </xdr:nvSpPr>
      <xdr:spPr>
        <a:xfrm>
          <a:off x="22212300" y="6557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126809</xdr:rowOff>
    </xdr:from>
    <xdr:to>
      <xdr:col>112</xdr:col>
      <xdr:colOff>38100</xdr:colOff>
      <xdr:row>39</xdr:row>
      <xdr:rowOff>56959</xdr:rowOff>
    </xdr:to>
    <xdr:sp macro="" textlink="">
      <xdr:nvSpPr>
        <xdr:cNvPr id="761" name="楕円 760"/>
        <xdr:cNvSpPr/>
      </xdr:nvSpPr>
      <xdr:spPr>
        <a:xfrm>
          <a:off x="21272500" y="66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48086</xdr:rowOff>
    </xdr:from>
    <xdr:ext cx="378565" cy="259045"/>
    <xdr:sp macro="" textlink="">
      <xdr:nvSpPr>
        <xdr:cNvPr id="762" name="テキスト ボックス 761"/>
        <xdr:cNvSpPr txBox="1"/>
      </xdr:nvSpPr>
      <xdr:spPr>
        <a:xfrm>
          <a:off x="21134017" y="6734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76708</xdr:rowOff>
    </xdr:from>
    <xdr:to>
      <xdr:col>102</xdr:col>
      <xdr:colOff>165100</xdr:colOff>
      <xdr:row>36</xdr:row>
      <xdr:rowOff>6858</xdr:rowOff>
    </xdr:to>
    <xdr:sp macro="" textlink="">
      <xdr:nvSpPr>
        <xdr:cNvPr id="765" name="楕円 764"/>
        <xdr:cNvSpPr/>
      </xdr:nvSpPr>
      <xdr:spPr>
        <a:xfrm>
          <a:off x="19494500" y="60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23385</xdr:rowOff>
    </xdr:from>
    <xdr:ext cx="469744" cy="259045"/>
    <xdr:sp macro="" textlink="">
      <xdr:nvSpPr>
        <xdr:cNvPr id="766" name="テキスト ボックス 765"/>
        <xdr:cNvSpPr txBox="1"/>
      </xdr:nvSpPr>
      <xdr:spPr>
        <a:xfrm>
          <a:off x="19310428" y="585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74232</xdr:rowOff>
    </xdr:from>
    <xdr:to>
      <xdr:col>98</xdr:col>
      <xdr:colOff>38100</xdr:colOff>
      <xdr:row>36</xdr:row>
      <xdr:rowOff>4382</xdr:rowOff>
    </xdr:to>
    <xdr:sp macro="" textlink="">
      <xdr:nvSpPr>
        <xdr:cNvPr id="767" name="楕円 766"/>
        <xdr:cNvSpPr/>
      </xdr:nvSpPr>
      <xdr:spPr>
        <a:xfrm>
          <a:off x="18605500" y="607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20909</xdr:rowOff>
    </xdr:from>
    <xdr:ext cx="469744" cy="259045"/>
    <xdr:sp macro="" textlink="">
      <xdr:nvSpPr>
        <xdr:cNvPr id="768" name="テキスト ボックス 767"/>
        <xdr:cNvSpPr txBox="1"/>
      </xdr:nvSpPr>
      <xdr:spPr>
        <a:xfrm>
          <a:off x="18421428" y="585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88" name="直線コネクタ 787"/>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1"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2" name="直線コネクタ 791"/>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101695</xdr:rowOff>
    </xdr:from>
    <xdr:to>
      <xdr:col>116</xdr:col>
      <xdr:colOff>63500</xdr:colOff>
      <xdr:row>57</xdr:row>
      <xdr:rowOff>103639</xdr:rowOff>
    </xdr:to>
    <xdr:cxnSp macro="">
      <xdr:nvCxnSpPr>
        <xdr:cNvPr id="793" name="直線コネクタ 792"/>
        <xdr:cNvCxnSpPr/>
      </xdr:nvCxnSpPr>
      <xdr:spPr>
        <a:xfrm flipV="1">
          <a:off x="21323300" y="9874345"/>
          <a:ext cx="8382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794" name="貸付金平均値テキスト"/>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795" name="フローチャート: 判断 794"/>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103639</xdr:rowOff>
    </xdr:from>
    <xdr:to>
      <xdr:col>111</xdr:col>
      <xdr:colOff>177800</xdr:colOff>
      <xdr:row>57</xdr:row>
      <xdr:rowOff>105639</xdr:rowOff>
    </xdr:to>
    <xdr:cxnSp macro="">
      <xdr:nvCxnSpPr>
        <xdr:cNvPr id="796" name="直線コネクタ 795"/>
        <xdr:cNvCxnSpPr/>
      </xdr:nvCxnSpPr>
      <xdr:spPr>
        <a:xfrm flipV="1">
          <a:off x="20434300" y="9876289"/>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797" name="フローチャート: 判断 796"/>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798" name="テキスト ボックス 797"/>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105639</xdr:rowOff>
    </xdr:from>
    <xdr:to>
      <xdr:col>107</xdr:col>
      <xdr:colOff>50800</xdr:colOff>
      <xdr:row>57</xdr:row>
      <xdr:rowOff>106438</xdr:rowOff>
    </xdr:to>
    <xdr:cxnSp macro="">
      <xdr:nvCxnSpPr>
        <xdr:cNvPr id="799" name="直線コネクタ 798"/>
        <xdr:cNvCxnSpPr/>
      </xdr:nvCxnSpPr>
      <xdr:spPr>
        <a:xfrm flipV="1">
          <a:off x="19545300" y="9878289"/>
          <a:ext cx="8890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0" name="フローチャート: 判断 799"/>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1" name="テキスト ボックス 800"/>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105981</xdr:rowOff>
    </xdr:from>
    <xdr:to>
      <xdr:col>102</xdr:col>
      <xdr:colOff>114300</xdr:colOff>
      <xdr:row>57</xdr:row>
      <xdr:rowOff>106438</xdr:rowOff>
    </xdr:to>
    <xdr:cxnSp macro="">
      <xdr:nvCxnSpPr>
        <xdr:cNvPr id="802" name="直線コネクタ 801"/>
        <xdr:cNvCxnSpPr/>
      </xdr:nvCxnSpPr>
      <xdr:spPr>
        <a:xfrm>
          <a:off x="18656300" y="987863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3" name="フローチャート: 判断 802"/>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04" name="テキスト ボックス 803"/>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05" name="フローチャート: 判断 804"/>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19346</xdr:rowOff>
    </xdr:from>
    <xdr:ext cx="469744" cy="259045"/>
    <xdr:sp macro="" textlink="">
      <xdr:nvSpPr>
        <xdr:cNvPr id="806" name="テキスト ボックス 805"/>
        <xdr:cNvSpPr txBox="1"/>
      </xdr:nvSpPr>
      <xdr:spPr>
        <a:xfrm>
          <a:off x="18421428" y="9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50895</xdr:rowOff>
    </xdr:from>
    <xdr:to>
      <xdr:col>116</xdr:col>
      <xdr:colOff>114300</xdr:colOff>
      <xdr:row>57</xdr:row>
      <xdr:rowOff>152495</xdr:rowOff>
    </xdr:to>
    <xdr:sp macro="" textlink="">
      <xdr:nvSpPr>
        <xdr:cNvPr id="812" name="楕円 811"/>
        <xdr:cNvSpPr/>
      </xdr:nvSpPr>
      <xdr:spPr>
        <a:xfrm>
          <a:off x="22110700" y="98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151509</xdr:rowOff>
    </xdr:from>
    <xdr:ext cx="469744" cy="259045"/>
    <xdr:sp macro="" textlink="">
      <xdr:nvSpPr>
        <xdr:cNvPr id="813" name="貸付金該当値テキスト"/>
        <xdr:cNvSpPr txBox="1"/>
      </xdr:nvSpPr>
      <xdr:spPr>
        <a:xfrm>
          <a:off x="22212300" y="975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52839</xdr:rowOff>
    </xdr:from>
    <xdr:to>
      <xdr:col>112</xdr:col>
      <xdr:colOff>38100</xdr:colOff>
      <xdr:row>57</xdr:row>
      <xdr:rowOff>154439</xdr:rowOff>
    </xdr:to>
    <xdr:sp macro="" textlink="">
      <xdr:nvSpPr>
        <xdr:cNvPr id="814" name="楕円 813"/>
        <xdr:cNvSpPr/>
      </xdr:nvSpPr>
      <xdr:spPr>
        <a:xfrm>
          <a:off x="21272500" y="98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145566</xdr:rowOff>
    </xdr:from>
    <xdr:ext cx="469744" cy="259045"/>
    <xdr:sp macro="" textlink="">
      <xdr:nvSpPr>
        <xdr:cNvPr id="815" name="テキスト ボックス 814"/>
        <xdr:cNvSpPr txBox="1"/>
      </xdr:nvSpPr>
      <xdr:spPr>
        <a:xfrm>
          <a:off x="21088428" y="991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54839</xdr:rowOff>
    </xdr:from>
    <xdr:to>
      <xdr:col>107</xdr:col>
      <xdr:colOff>101600</xdr:colOff>
      <xdr:row>57</xdr:row>
      <xdr:rowOff>156439</xdr:rowOff>
    </xdr:to>
    <xdr:sp macro="" textlink="">
      <xdr:nvSpPr>
        <xdr:cNvPr id="816" name="楕円 815"/>
        <xdr:cNvSpPr/>
      </xdr:nvSpPr>
      <xdr:spPr>
        <a:xfrm>
          <a:off x="20383500" y="982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147566</xdr:rowOff>
    </xdr:from>
    <xdr:ext cx="469744" cy="259045"/>
    <xdr:sp macro="" textlink="">
      <xdr:nvSpPr>
        <xdr:cNvPr id="817" name="テキスト ボックス 816"/>
        <xdr:cNvSpPr txBox="1"/>
      </xdr:nvSpPr>
      <xdr:spPr>
        <a:xfrm>
          <a:off x="20199428" y="992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55638</xdr:rowOff>
    </xdr:from>
    <xdr:to>
      <xdr:col>102</xdr:col>
      <xdr:colOff>165100</xdr:colOff>
      <xdr:row>57</xdr:row>
      <xdr:rowOff>157238</xdr:rowOff>
    </xdr:to>
    <xdr:sp macro="" textlink="">
      <xdr:nvSpPr>
        <xdr:cNvPr id="818" name="楕円 817"/>
        <xdr:cNvSpPr/>
      </xdr:nvSpPr>
      <xdr:spPr>
        <a:xfrm>
          <a:off x="19494500" y="98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148365</xdr:rowOff>
    </xdr:from>
    <xdr:ext cx="469744" cy="259045"/>
    <xdr:sp macro="" textlink="">
      <xdr:nvSpPr>
        <xdr:cNvPr id="819" name="テキスト ボックス 818"/>
        <xdr:cNvSpPr txBox="1"/>
      </xdr:nvSpPr>
      <xdr:spPr>
        <a:xfrm>
          <a:off x="19310428" y="99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55181</xdr:rowOff>
    </xdr:from>
    <xdr:to>
      <xdr:col>98</xdr:col>
      <xdr:colOff>38100</xdr:colOff>
      <xdr:row>57</xdr:row>
      <xdr:rowOff>156781</xdr:rowOff>
    </xdr:to>
    <xdr:sp macro="" textlink="">
      <xdr:nvSpPr>
        <xdr:cNvPr id="820" name="楕円 819"/>
        <xdr:cNvSpPr/>
      </xdr:nvSpPr>
      <xdr:spPr>
        <a:xfrm>
          <a:off x="18605500" y="98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147908</xdr:rowOff>
    </xdr:from>
    <xdr:ext cx="469744" cy="259045"/>
    <xdr:sp macro="" textlink="">
      <xdr:nvSpPr>
        <xdr:cNvPr id="821" name="テキスト ボックス 820"/>
        <xdr:cNvSpPr txBox="1"/>
      </xdr:nvSpPr>
      <xdr:spPr>
        <a:xfrm>
          <a:off x="18421428" y="992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4" name="直線コネクタ 843"/>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45"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46" name="直線コネクタ 845"/>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47"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48" name="直線コネクタ 847"/>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82139</xdr:rowOff>
    </xdr:from>
    <xdr:to>
      <xdr:col>116</xdr:col>
      <xdr:colOff>63500</xdr:colOff>
      <xdr:row>77</xdr:row>
      <xdr:rowOff>107879</xdr:rowOff>
    </xdr:to>
    <xdr:cxnSp macro="">
      <xdr:nvCxnSpPr>
        <xdr:cNvPr id="849" name="直線コネクタ 848"/>
        <xdr:cNvCxnSpPr/>
      </xdr:nvCxnSpPr>
      <xdr:spPr>
        <a:xfrm flipV="1">
          <a:off x="21323300" y="13283789"/>
          <a:ext cx="8382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403</xdr:rowOff>
    </xdr:from>
    <xdr:ext cx="534377" cy="259045"/>
    <xdr:sp macro="" textlink="">
      <xdr:nvSpPr>
        <xdr:cNvPr id="850" name="繰出金平均値テキスト"/>
        <xdr:cNvSpPr txBox="1"/>
      </xdr:nvSpPr>
      <xdr:spPr>
        <a:xfrm>
          <a:off x="22212300" y="12687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1" name="フローチャート: 判断 850"/>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107879</xdr:rowOff>
    </xdr:from>
    <xdr:to>
      <xdr:col>111</xdr:col>
      <xdr:colOff>177800</xdr:colOff>
      <xdr:row>78</xdr:row>
      <xdr:rowOff>4415</xdr:rowOff>
    </xdr:to>
    <xdr:cxnSp macro="">
      <xdr:nvCxnSpPr>
        <xdr:cNvPr id="852" name="直線コネクタ 851"/>
        <xdr:cNvCxnSpPr/>
      </xdr:nvCxnSpPr>
      <xdr:spPr>
        <a:xfrm flipV="1">
          <a:off x="20434300" y="13309529"/>
          <a:ext cx="889000" cy="6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3" name="フローチャート: 判断 852"/>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111701</xdr:rowOff>
    </xdr:from>
    <xdr:ext cx="534377" cy="259045"/>
    <xdr:sp macro="" textlink="">
      <xdr:nvSpPr>
        <xdr:cNvPr id="854" name="テキスト ボックス 853"/>
        <xdr:cNvSpPr txBox="1"/>
      </xdr:nvSpPr>
      <xdr:spPr>
        <a:xfrm>
          <a:off x="21056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4415</xdr:rowOff>
    </xdr:from>
    <xdr:to>
      <xdr:col>107</xdr:col>
      <xdr:colOff>50800</xdr:colOff>
      <xdr:row>78</xdr:row>
      <xdr:rowOff>29149</xdr:rowOff>
    </xdr:to>
    <xdr:cxnSp macro="">
      <xdr:nvCxnSpPr>
        <xdr:cNvPr id="855" name="直線コネクタ 854"/>
        <xdr:cNvCxnSpPr/>
      </xdr:nvCxnSpPr>
      <xdr:spPr>
        <a:xfrm flipV="1">
          <a:off x="19545300" y="13377515"/>
          <a:ext cx="8890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56" name="フローチャート: 判断 855"/>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93367</xdr:rowOff>
    </xdr:from>
    <xdr:ext cx="534377" cy="259045"/>
    <xdr:sp macro="" textlink="">
      <xdr:nvSpPr>
        <xdr:cNvPr id="857" name="テキスト ボックス 856"/>
        <xdr:cNvSpPr txBox="1"/>
      </xdr:nvSpPr>
      <xdr:spPr>
        <a:xfrm>
          <a:off x="20167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152958</xdr:rowOff>
    </xdr:from>
    <xdr:to>
      <xdr:col>102</xdr:col>
      <xdr:colOff>114300</xdr:colOff>
      <xdr:row>78</xdr:row>
      <xdr:rowOff>29149</xdr:rowOff>
    </xdr:to>
    <xdr:cxnSp macro="">
      <xdr:nvCxnSpPr>
        <xdr:cNvPr id="858" name="直線コネクタ 857"/>
        <xdr:cNvCxnSpPr/>
      </xdr:nvCxnSpPr>
      <xdr:spPr>
        <a:xfrm>
          <a:off x="18656300" y="13354608"/>
          <a:ext cx="889000" cy="4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59" name="フローチャート: 判断 858"/>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85412</xdr:rowOff>
    </xdr:from>
    <xdr:ext cx="534377" cy="259045"/>
    <xdr:sp macro="" textlink="">
      <xdr:nvSpPr>
        <xdr:cNvPr id="860" name="テキスト ボックス 859"/>
        <xdr:cNvSpPr txBox="1"/>
      </xdr:nvSpPr>
      <xdr:spPr>
        <a:xfrm>
          <a:off x="19278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1" name="フローチャート: 判断 860"/>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83172</xdr:rowOff>
    </xdr:from>
    <xdr:ext cx="534377" cy="259045"/>
    <xdr:sp macro="" textlink="">
      <xdr:nvSpPr>
        <xdr:cNvPr id="862" name="テキスト ボックス 861"/>
        <xdr:cNvSpPr txBox="1"/>
      </xdr:nvSpPr>
      <xdr:spPr>
        <a:xfrm>
          <a:off x="18389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31339</xdr:rowOff>
    </xdr:from>
    <xdr:to>
      <xdr:col>116</xdr:col>
      <xdr:colOff>114300</xdr:colOff>
      <xdr:row>77</xdr:row>
      <xdr:rowOff>132939</xdr:rowOff>
    </xdr:to>
    <xdr:sp macro="" textlink="">
      <xdr:nvSpPr>
        <xdr:cNvPr id="868" name="楕円 867"/>
        <xdr:cNvSpPr/>
      </xdr:nvSpPr>
      <xdr:spPr>
        <a:xfrm>
          <a:off x="22110700" y="1323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117716</xdr:rowOff>
    </xdr:from>
    <xdr:ext cx="534377" cy="259045"/>
    <xdr:sp macro="" textlink="">
      <xdr:nvSpPr>
        <xdr:cNvPr id="869" name="繰出金該当値テキスト"/>
        <xdr:cNvSpPr txBox="1"/>
      </xdr:nvSpPr>
      <xdr:spPr>
        <a:xfrm>
          <a:off x="22212300" y="131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57079</xdr:rowOff>
    </xdr:from>
    <xdr:to>
      <xdr:col>112</xdr:col>
      <xdr:colOff>38100</xdr:colOff>
      <xdr:row>77</xdr:row>
      <xdr:rowOff>158679</xdr:rowOff>
    </xdr:to>
    <xdr:sp macro="" textlink="">
      <xdr:nvSpPr>
        <xdr:cNvPr id="870" name="楕円 869"/>
        <xdr:cNvSpPr/>
      </xdr:nvSpPr>
      <xdr:spPr>
        <a:xfrm>
          <a:off x="21272500" y="1325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149806</xdr:rowOff>
    </xdr:from>
    <xdr:ext cx="534377" cy="259045"/>
    <xdr:sp macro="" textlink="">
      <xdr:nvSpPr>
        <xdr:cNvPr id="871" name="テキスト ボックス 870"/>
        <xdr:cNvSpPr txBox="1"/>
      </xdr:nvSpPr>
      <xdr:spPr>
        <a:xfrm>
          <a:off x="21056111" y="1335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125065</xdr:rowOff>
    </xdr:from>
    <xdr:to>
      <xdr:col>107</xdr:col>
      <xdr:colOff>101600</xdr:colOff>
      <xdr:row>78</xdr:row>
      <xdr:rowOff>55215</xdr:rowOff>
    </xdr:to>
    <xdr:sp macro="" textlink="">
      <xdr:nvSpPr>
        <xdr:cNvPr id="872" name="楕円 871"/>
        <xdr:cNvSpPr/>
      </xdr:nvSpPr>
      <xdr:spPr>
        <a:xfrm>
          <a:off x="20383500" y="133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46342</xdr:rowOff>
    </xdr:from>
    <xdr:ext cx="534377" cy="259045"/>
    <xdr:sp macro="" textlink="">
      <xdr:nvSpPr>
        <xdr:cNvPr id="873" name="テキスト ボックス 872"/>
        <xdr:cNvSpPr txBox="1"/>
      </xdr:nvSpPr>
      <xdr:spPr>
        <a:xfrm>
          <a:off x="20167111" y="1341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149799</xdr:rowOff>
    </xdr:from>
    <xdr:to>
      <xdr:col>102</xdr:col>
      <xdr:colOff>165100</xdr:colOff>
      <xdr:row>78</xdr:row>
      <xdr:rowOff>79949</xdr:rowOff>
    </xdr:to>
    <xdr:sp macro="" textlink="">
      <xdr:nvSpPr>
        <xdr:cNvPr id="874" name="楕円 873"/>
        <xdr:cNvSpPr/>
      </xdr:nvSpPr>
      <xdr:spPr>
        <a:xfrm>
          <a:off x="19494500" y="133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71076</xdr:rowOff>
    </xdr:from>
    <xdr:ext cx="534377" cy="259045"/>
    <xdr:sp macro="" textlink="">
      <xdr:nvSpPr>
        <xdr:cNvPr id="875" name="テキスト ボックス 874"/>
        <xdr:cNvSpPr txBox="1"/>
      </xdr:nvSpPr>
      <xdr:spPr>
        <a:xfrm>
          <a:off x="19278111" y="1344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102158</xdr:rowOff>
    </xdr:from>
    <xdr:to>
      <xdr:col>98</xdr:col>
      <xdr:colOff>38100</xdr:colOff>
      <xdr:row>78</xdr:row>
      <xdr:rowOff>32308</xdr:rowOff>
    </xdr:to>
    <xdr:sp macro="" textlink="">
      <xdr:nvSpPr>
        <xdr:cNvPr id="876" name="楕円 875"/>
        <xdr:cNvSpPr/>
      </xdr:nvSpPr>
      <xdr:spPr>
        <a:xfrm>
          <a:off x="18605500" y="133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23435</xdr:rowOff>
    </xdr:from>
    <xdr:ext cx="534377" cy="259045"/>
    <xdr:sp macro="" textlink="">
      <xdr:nvSpPr>
        <xdr:cNvPr id="877" name="テキスト ボックス 876"/>
        <xdr:cNvSpPr txBox="1"/>
      </xdr:nvSpPr>
      <xdr:spPr>
        <a:xfrm>
          <a:off x="18389111" y="133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住民一人当たり３３，７６３円、また、普通建設事業費（うち新規整備）は住民一人当たり１１，４０２円と、前年度と比較し増加しているが、これは東消防署整備事業などの増による。新規整備より更新整備の負担割合が高い状況であるため、八千代市公共施設等総合管理計画により公共サービス・施設等の規模の適正化及び最適化を図るよう努める。扶助費は、類似団体平均と比較して低い水準であるが、物件費は、住民一人当たり５６，２１７円と類似団体平均より高い水準となっている。物件費については、今後も施設に係る指定管理料や維持管理経費等の上昇が見込まれることから、施設の再配置や統廃合を進めていくほか、その他の委託経費等についても精査し、抑制を図っていく必要がある。また、扶助費及び補助費等に関しては、「補助金等の見直しについて」により、支給基準や交付等に当たっての審査項目、並びに基準等の見直し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199,786
193,955
51.39
61,318,718
59,721,618
1,335,526
33,593,082
51,192,086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0</xdr:rowOff>
    </xdr:from>
    <xdr:to>
      <xdr:col>24</xdr:col>
      <xdr:colOff>63500</xdr:colOff>
      <xdr:row>36</xdr:row>
      <xdr:rowOff>104140</xdr:rowOff>
    </xdr:to>
    <xdr:cxnSp macro="">
      <xdr:nvCxnSpPr>
        <xdr:cNvPr id="61" name="直線コネクタ 60"/>
        <xdr:cNvCxnSpPr/>
      </xdr:nvCxnSpPr>
      <xdr:spPr>
        <a:xfrm flipV="1">
          <a:off x="3797300" y="6172200"/>
          <a:ext cx="83820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39387</xdr:rowOff>
    </xdr:from>
    <xdr:ext cx="469744" cy="259045"/>
    <xdr:sp macro="" textlink="">
      <xdr:nvSpPr>
        <xdr:cNvPr id="62" name="議会費平均値テキスト"/>
        <xdr:cNvSpPr txBox="1"/>
      </xdr:nvSpPr>
      <xdr:spPr>
        <a:xfrm>
          <a:off x="4686300" y="5868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40640</xdr:rowOff>
    </xdr:from>
    <xdr:to>
      <xdr:col>19</xdr:col>
      <xdr:colOff>177800</xdr:colOff>
      <xdr:row>36</xdr:row>
      <xdr:rowOff>104140</xdr:rowOff>
    </xdr:to>
    <xdr:cxnSp macro="">
      <xdr:nvCxnSpPr>
        <xdr:cNvPr id="64" name="直線コネクタ 63"/>
        <xdr:cNvCxnSpPr/>
      </xdr:nvCxnSpPr>
      <xdr:spPr>
        <a:xfrm>
          <a:off x="2908300" y="621284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125747</xdr:rowOff>
    </xdr:from>
    <xdr:ext cx="469744" cy="259045"/>
    <xdr:sp macro="" textlink="">
      <xdr:nvSpPr>
        <xdr:cNvPr id="66" name="テキスト ボックス 65"/>
        <xdr:cNvSpPr txBox="1"/>
      </xdr:nvSpPr>
      <xdr:spPr>
        <a:xfrm>
          <a:off x="3562428" y="578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88900</xdr:rowOff>
    </xdr:from>
    <xdr:to>
      <xdr:col>15</xdr:col>
      <xdr:colOff>50800</xdr:colOff>
      <xdr:row>36</xdr:row>
      <xdr:rowOff>40640</xdr:rowOff>
    </xdr:to>
    <xdr:cxnSp macro="">
      <xdr:nvCxnSpPr>
        <xdr:cNvPr id="67" name="直線コネクタ 66"/>
        <xdr:cNvCxnSpPr/>
      </xdr:nvCxnSpPr>
      <xdr:spPr>
        <a:xfrm>
          <a:off x="2019300" y="6089650"/>
          <a:ext cx="889000" cy="1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66057</xdr:rowOff>
    </xdr:from>
    <xdr:ext cx="469744" cy="259045"/>
    <xdr:sp macro="" textlink="">
      <xdr:nvSpPr>
        <xdr:cNvPr id="69" name="テキスト ボックス 68"/>
        <xdr:cNvSpPr txBox="1"/>
      </xdr:nvSpPr>
      <xdr:spPr>
        <a:xfrm>
          <a:off x="2673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74930</xdr:rowOff>
    </xdr:from>
    <xdr:to>
      <xdr:col>10</xdr:col>
      <xdr:colOff>114300</xdr:colOff>
      <xdr:row>35</xdr:row>
      <xdr:rowOff>88900</xdr:rowOff>
    </xdr:to>
    <xdr:cxnSp macro="">
      <xdr:nvCxnSpPr>
        <xdr:cNvPr id="70" name="直線コネクタ 69"/>
        <xdr:cNvCxnSpPr/>
      </xdr:nvCxnSpPr>
      <xdr:spPr>
        <a:xfrm>
          <a:off x="1130300" y="5904230"/>
          <a:ext cx="889000" cy="18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55897</xdr:rowOff>
    </xdr:from>
    <xdr:ext cx="469744" cy="259045"/>
    <xdr:sp macro="" textlink="">
      <xdr:nvSpPr>
        <xdr:cNvPr id="72" name="テキスト ボックス 71"/>
        <xdr:cNvSpPr txBox="1"/>
      </xdr:nvSpPr>
      <xdr:spPr>
        <a:xfrm>
          <a:off x="1784428"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20337</xdr:rowOff>
    </xdr:from>
    <xdr:ext cx="469744" cy="259045"/>
    <xdr:sp macro="" textlink="">
      <xdr:nvSpPr>
        <xdr:cNvPr id="74" name="テキスト ボックス 73"/>
        <xdr:cNvSpPr txBox="1"/>
      </xdr:nvSpPr>
      <xdr:spPr>
        <a:xfrm>
          <a:off x="895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120650</xdr:rowOff>
    </xdr:from>
    <xdr:to>
      <xdr:col>24</xdr:col>
      <xdr:colOff>114300</xdr:colOff>
      <xdr:row>36</xdr:row>
      <xdr:rowOff>50800</xdr:rowOff>
    </xdr:to>
    <xdr:sp macro="" textlink="">
      <xdr:nvSpPr>
        <xdr:cNvPr id="80" name="楕円 79"/>
        <xdr:cNvSpPr/>
      </xdr:nvSpPr>
      <xdr:spPr>
        <a:xfrm>
          <a:off x="4584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99077</xdr:rowOff>
    </xdr:from>
    <xdr:ext cx="469744" cy="259045"/>
    <xdr:sp macro="" textlink="">
      <xdr:nvSpPr>
        <xdr:cNvPr id="81" name="議会費該当値テキスト"/>
        <xdr:cNvSpPr txBox="1"/>
      </xdr:nvSpPr>
      <xdr:spPr>
        <a:xfrm>
          <a:off x="4686300"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53340</xdr:rowOff>
    </xdr:from>
    <xdr:to>
      <xdr:col>20</xdr:col>
      <xdr:colOff>38100</xdr:colOff>
      <xdr:row>36</xdr:row>
      <xdr:rowOff>154940</xdr:rowOff>
    </xdr:to>
    <xdr:sp macro="" textlink="">
      <xdr:nvSpPr>
        <xdr:cNvPr id="82" name="楕円 81"/>
        <xdr:cNvSpPr/>
      </xdr:nvSpPr>
      <xdr:spPr>
        <a:xfrm>
          <a:off x="37465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146067</xdr:rowOff>
    </xdr:from>
    <xdr:ext cx="469744" cy="259045"/>
    <xdr:sp macro="" textlink="">
      <xdr:nvSpPr>
        <xdr:cNvPr id="83" name="テキスト ボックス 82"/>
        <xdr:cNvSpPr txBox="1"/>
      </xdr:nvSpPr>
      <xdr:spPr>
        <a:xfrm>
          <a:off x="3562428" y="631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161290</xdr:rowOff>
    </xdr:from>
    <xdr:to>
      <xdr:col>15</xdr:col>
      <xdr:colOff>101600</xdr:colOff>
      <xdr:row>36</xdr:row>
      <xdr:rowOff>91440</xdr:rowOff>
    </xdr:to>
    <xdr:sp macro="" textlink="">
      <xdr:nvSpPr>
        <xdr:cNvPr id="84" name="楕円 83"/>
        <xdr:cNvSpPr/>
      </xdr:nvSpPr>
      <xdr:spPr>
        <a:xfrm>
          <a:off x="2857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85" name="テキスト ボックス 84"/>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38100</xdr:rowOff>
    </xdr:from>
    <xdr:to>
      <xdr:col>10</xdr:col>
      <xdr:colOff>165100</xdr:colOff>
      <xdr:row>35</xdr:row>
      <xdr:rowOff>139700</xdr:rowOff>
    </xdr:to>
    <xdr:sp macro="" textlink="">
      <xdr:nvSpPr>
        <xdr:cNvPr id="86" name="楕円 85"/>
        <xdr:cNvSpPr/>
      </xdr:nvSpPr>
      <xdr:spPr>
        <a:xfrm>
          <a:off x="19685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130827</xdr:rowOff>
    </xdr:from>
    <xdr:ext cx="469744" cy="259045"/>
    <xdr:sp macro="" textlink="">
      <xdr:nvSpPr>
        <xdr:cNvPr id="87" name="テキスト ボックス 86"/>
        <xdr:cNvSpPr txBox="1"/>
      </xdr:nvSpPr>
      <xdr:spPr>
        <a:xfrm>
          <a:off x="1784428" y="613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88" name="楕円 87"/>
        <xdr:cNvSpPr/>
      </xdr:nvSpPr>
      <xdr:spPr>
        <a:xfrm>
          <a:off x="1079500" y="58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116857</xdr:rowOff>
    </xdr:from>
    <xdr:ext cx="469744" cy="259045"/>
    <xdr:sp macro="" textlink="">
      <xdr:nvSpPr>
        <xdr:cNvPr id="89" name="テキスト ボックス 88"/>
        <xdr:cNvSpPr txBox="1"/>
      </xdr:nvSpPr>
      <xdr:spPr>
        <a:xfrm>
          <a:off x="895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66822</xdr:rowOff>
    </xdr:from>
    <xdr:to>
      <xdr:col>24</xdr:col>
      <xdr:colOff>63500</xdr:colOff>
      <xdr:row>57</xdr:row>
      <xdr:rowOff>127036</xdr:rowOff>
    </xdr:to>
    <xdr:cxnSp macro="">
      <xdr:nvCxnSpPr>
        <xdr:cNvPr id="117" name="直線コネクタ 116"/>
        <xdr:cNvCxnSpPr/>
      </xdr:nvCxnSpPr>
      <xdr:spPr>
        <a:xfrm flipV="1">
          <a:off x="3797300" y="9839472"/>
          <a:ext cx="838200" cy="6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19331</xdr:rowOff>
    </xdr:from>
    <xdr:ext cx="534377" cy="259045"/>
    <xdr:sp macro="" textlink="">
      <xdr:nvSpPr>
        <xdr:cNvPr id="118" name="総務費平均値テキスト"/>
        <xdr:cNvSpPr txBox="1"/>
      </xdr:nvSpPr>
      <xdr:spPr>
        <a:xfrm>
          <a:off x="4686300" y="94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98163</xdr:rowOff>
    </xdr:from>
    <xdr:to>
      <xdr:col>19</xdr:col>
      <xdr:colOff>177800</xdr:colOff>
      <xdr:row>57</xdr:row>
      <xdr:rowOff>127036</xdr:rowOff>
    </xdr:to>
    <xdr:cxnSp macro="">
      <xdr:nvCxnSpPr>
        <xdr:cNvPr id="120" name="直線コネクタ 119"/>
        <xdr:cNvCxnSpPr/>
      </xdr:nvCxnSpPr>
      <xdr:spPr>
        <a:xfrm>
          <a:off x="2908300" y="9870813"/>
          <a:ext cx="889000" cy="2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170063</xdr:rowOff>
    </xdr:from>
    <xdr:ext cx="534377" cy="259045"/>
    <xdr:sp macro="" textlink="">
      <xdr:nvSpPr>
        <xdr:cNvPr id="122" name="テキスト ボックス 121"/>
        <xdr:cNvSpPr txBox="1"/>
      </xdr:nvSpPr>
      <xdr:spPr>
        <a:xfrm>
          <a:off x="3530111" y="94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53541</xdr:rowOff>
    </xdr:from>
    <xdr:to>
      <xdr:col>15</xdr:col>
      <xdr:colOff>50800</xdr:colOff>
      <xdr:row>57</xdr:row>
      <xdr:rowOff>98163</xdr:rowOff>
    </xdr:to>
    <xdr:cxnSp macro="">
      <xdr:nvCxnSpPr>
        <xdr:cNvPr id="123" name="直線コネクタ 122"/>
        <xdr:cNvCxnSpPr/>
      </xdr:nvCxnSpPr>
      <xdr:spPr>
        <a:xfrm>
          <a:off x="2019300" y="9826191"/>
          <a:ext cx="889000" cy="4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60151</xdr:rowOff>
    </xdr:from>
    <xdr:ext cx="534377" cy="259045"/>
    <xdr:sp macro="" textlink="">
      <xdr:nvSpPr>
        <xdr:cNvPr id="125" name="テキスト ボックス 124"/>
        <xdr:cNvSpPr txBox="1"/>
      </xdr:nvSpPr>
      <xdr:spPr>
        <a:xfrm>
          <a:off x="2641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30841</xdr:rowOff>
    </xdr:from>
    <xdr:to>
      <xdr:col>10</xdr:col>
      <xdr:colOff>114300</xdr:colOff>
      <xdr:row>57</xdr:row>
      <xdr:rowOff>53541</xdr:rowOff>
    </xdr:to>
    <xdr:cxnSp macro="">
      <xdr:nvCxnSpPr>
        <xdr:cNvPr id="126" name="直線コネクタ 125"/>
        <xdr:cNvCxnSpPr/>
      </xdr:nvCxnSpPr>
      <xdr:spPr>
        <a:xfrm>
          <a:off x="1130300" y="9803491"/>
          <a:ext cx="889000" cy="2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121668</xdr:rowOff>
    </xdr:from>
    <xdr:ext cx="534377" cy="259045"/>
    <xdr:sp macro="" textlink="">
      <xdr:nvSpPr>
        <xdr:cNvPr id="128" name="テキスト ボックス 127"/>
        <xdr:cNvSpPr txBox="1"/>
      </xdr:nvSpPr>
      <xdr:spPr>
        <a:xfrm>
          <a:off x="1752111" y="93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25349</xdr:rowOff>
    </xdr:from>
    <xdr:to>
      <xdr:col>6</xdr:col>
      <xdr:colOff>38100</xdr:colOff>
      <xdr:row>56</xdr:row>
      <xdr:rowOff>126949</xdr:rowOff>
    </xdr:to>
    <xdr:sp macro="" textlink="">
      <xdr:nvSpPr>
        <xdr:cNvPr id="129" name="フローチャート: 判断 128"/>
        <xdr:cNvSpPr/>
      </xdr:nvSpPr>
      <xdr:spPr>
        <a:xfrm>
          <a:off x="1079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143476</xdr:rowOff>
    </xdr:from>
    <xdr:ext cx="534377" cy="259045"/>
    <xdr:sp macro="" textlink="">
      <xdr:nvSpPr>
        <xdr:cNvPr id="130" name="テキスト ボックス 129"/>
        <xdr:cNvSpPr txBox="1"/>
      </xdr:nvSpPr>
      <xdr:spPr>
        <a:xfrm>
          <a:off x="863111" y="94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16022</xdr:rowOff>
    </xdr:from>
    <xdr:to>
      <xdr:col>24</xdr:col>
      <xdr:colOff>114300</xdr:colOff>
      <xdr:row>57</xdr:row>
      <xdr:rowOff>117622</xdr:rowOff>
    </xdr:to>
    <xdr:sp macro="" textlink="">
      <xdr:nvSpPr>
        <xdr:cNvPr id="136" name="楕円 135"/>
        <xdr:cNvSpPr/>
      </xdr:nvSpPr>
      <xdr:spPr>
        <a:xfrm>
          <a:off x="4584700" y="978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165899</xdr:rowOff>
    </xdr:from>
    <xdr:ext cx="534377" cy="259045"/>
    <xdr:sp macro="" textlink="">
      <xdr:nvSpPr>
        <xdr:cNvPr id="137" name="総務費該当値テキスト"/>
        <xdr:cNvSpPr txBox="1"/>
      </xdr:nvSpPr>
      <xdr:spPr>
        <a:xfrm>
          <a:off x="4686300" y="976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76236</xdr:rowOff>
    </xdr:from>
    <xdr:to>
      <xdr:col>20</xdr:col>
      <xdr:colOff>38100</xdr:colOff>
      <xdr:row>58</xdr:row>
      <xdr:rowOff>6386</xdr:rowOff>
    </xdr:to>
    <xdr:sp macro="" textlink="">
      <xdr:nvSpPr>
        <xdr:cNvPr id="138" name="楕円 137"/>
        <xdr:cNvSpPr/>
      </xdr:nvSpPr>
      <xdr:spPr>
        <a:xfrm>
          <a:off x="3746500" y="984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168963</xdr:rowOff>
    </xdr:from>
    <xdr:ext cx="534377" cy="259045"/>
    <xdr:sp macro="" textlink="">
      <xdr:nvSpPr>
        <xdr:cNvPr id="139" name="テキスト ボックス 138"/>
        <xdr:cNvSpPr txBox="1"/>
      </xdr:nvSpPr>
      <xdr:spPr>
        <a:xfrm>
          <a:off x="3530111" y="99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47363</xdr:rowOff>
    </xdr:from>
    <xdr:to>
      <xdr:col>15</xdr:col>
      <xdr:colOff>101600</xdr:colOff>
      <xdr:row>57</xdr:row>
      <xdr:rowOff>148963</xdr:rowOff>
    </xdr:to>
    <xdr:sp macro="" textlink="">
      <xdr:nvSpPr>
        <xdr:cNvPr id="140" name="楕円 139"/>
        <xdr:cNvSpPr/>
      </xdr:nvSpPr>
      <xdr:spPr>
        <a:xfrm>
          <a:off x="2857500" y="982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140090</xdr:rowOff>
    </xdr:from>
    <xdr:ext cx="534377" cy="259045"/>
    <xdr:sp macro="" textlink="">
      <xdr:nvSpPr>
        <xdr:cNvPr id="141" name="テキスト ボックス 140"/>
        <xdr:cNvSpPr txBox="1"/>
      </xdr:nvSpPr>
      <xdr:spPr>
        <a:xfrm>
          <a:off x="2641111" y="991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2741</xdr:rowOff>
    </xdr:from>
    <xdr:to>
      <xdr:col>10</xdr:col>
      <xdr:colOff>165100</xdr:colOff>
      <xdr:row>57</xdr:row>
      <xdr:rowOff>104341</xdr:rowOff>
    </xdr:to>
    <xdr:sp macro="" textlink="">
      <xdr:nvSpPr>
        <xdr:cNvPr id="142" name="楕円 141"/>
        <xdr:cNvSpPr/>
      </xdr:nvSpPr>
      <xdr:spPr>
        <a:xfrm>
          <a:off x="1968500" y="9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95468</xdr:rowOff>
    </xdr:from>
    <xdr:ext cx="534377" cy="259045"/>
    <xdr:sp macro="" textlink="">
      <xdr:nvSpPr>
        <xdr:cNvPr id="143" name="テキスト ボックス 142"/>
        <xdr:cNvSpPr txBox="1"/>
      </xdr:nvSpPr>
      <xdr:spPr>
        <a:xfrm>
          <a:off x="1752111" y="986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151491</xdr:rowOff>
    </xdr:from>
    <xdr:to>
      <xdr:col>6</xdr:col>
      <xdr:colOff>38100</xdr:colOff>
      <xdr:row>57</xdr:row>
      <xdr:rowOff>81641</xdr:rowOff>
    </xdr:to>
    <xdr:sp macro="" textlink="">
      <xdr:nvSpPr>
        <xdr:cNvPr id="144" name="楕円 143"/>
        <xdr:cNvSpPr/>
      </xdr:nvSpPr>
      <xdr:spPr>
        <a:xfrm>
          <a:off x="1079500" y="975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72768</xdr:rowOff>
    </xdr:from>
    <xdr:ext cx="534377" cy="259045"/>
    <xdr:sp macro="" textlink="">
      <xdr:nvSpPr>
        <xdr:cNvPr id="145" name="テキスト ボックス 144"/>
        <xdr:cNvSpPr txBox="1"/>
      </xdr:nvSpPr>
      <xdr:spPr>
        <a:xfrm>
          <a:off x="863111" y="984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96734</xdr:rowOff>
    </xdr:from>
    <xdr:to>
      <xdr:col>24</xdr:col>
      <xdr:colOff>62865</xdr:colOff>
      <xdr:row>77</xdr:row>
      <xdr:rowOff>106770</xdr:rowOff>
    </xdr:to>
    <xdr:cxnSp macro="">
      <xdr:nvCxnSpPr>
        <xdr:cNvPr id="172" name="直線コネクタ 171"/>
        <xdr:cNvCxnSpPr/>
      </xdr:nvCxnSpPr>
      <xdr:spPr>
        <a:xfrm flipV="1">
          <a:off x="4633595" y="12098234"/>
          <a:ext cx="1270" cy="121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110597</xdr:rowOff>
    </xdr:from>
    <xdr:ext cx="599010" cy="259045"/>
    <xdr:sp macro="" textlink="">
      <xdr:nvSpPr>
        <xdr:cNvPr id="173" name="民生費最小値テキスト"/>
        <xdr:cNvSpPr txBox="1"/>
      </xdr:nvSpPr>
      <xdr:spPr>
        <a:xfrm>
          <a:off x="4686300" y="1331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106770</xdr:rowOff>
    </xdr:from>
    <xdr:to>
      <xdr:col>24</xdr:col>
      <xdr:colOff>152400</xdr:colOff>
      <xdr:row>77</xdr:row>
      <xdr:rowOff>106770</xdr:rowOff>
    </xdr:to>
    <xdr:cxnSp macro="">
      <xdr:nvCxnSpPr>
        <xdr:cNvPr id="174" name="直線コネクタ 173"/>
        <xdr:cNvCxnSpPr/>
      </xdr:nvCxnSpPr>
      <xdr:spPr>
        <a:xfrm>
          <a:off x="4546600" y="1330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43411</xdr:rowOff>
    </xdr:from>
    <xdr:ext cx="599010" cy="259045"/>
    <xdr:sp macro="" textlink="">
      <xdr:nvSpPr>
        <xdr:cNvPr id="175" name="民生費最大値テキスト"/>
        <xdr:cNvSpPr txBox="1"/>
      </xdr:nvSpPr>
      <xdr:spPr>
        <a:xfrm>
          <a:off x="4686300" y="1187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96734</xdr:rowOff>
    </xdr:from>
    <xdr:to>
      <xdr:col>24</xdr:col>
      <xdr:colOff>152400</xdr:colOff>
      <xdr:row>70</xdr:row>
      <xdr:rowOff>96734</xdr:rowOff>
    </xdr:to>
    <xdr:cxnSp macro="">
      <xdr:nvCxnSpPr>
        <xdr:cNvPr id="176" name="直線コネクタ 175"/>
        <xdr:cNvCxnSpPr/>
      </xdr:nvCxnSpPr>
      <xdr:spPr>
        <a:xfrm>
          <a:off x="4546600" y="1209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28764</xdr:rowOff>
    </xdr:from>
    <xdr:to>
      <xdr:col>24</xdr:col>
      <xdr:colOff>63500</xdr:colOff>
      <xdr:row>77</xdr:row>
      <xdr:rowOff>96647</xdr:rowOff>
    </xdr:to>
    <xdr:cxnSp macro="">
      <xdr:nvCxnSpPr>
        <xdr:cNvPr id="177" name="直線コネクタ 176"/>
        <xdr:cNvCxnSpPr/>
      </xdr:nvCxnSpPr>
      <xdr:spPr>
        <a:xfrm flipV="1">
          <a:off x="3797300" y="13230414"/>
          <a:ext cx="838200" cy="6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1472</xdr:rowOff>
    </xdr:from>
    <xdr:ext cx="599010" cy="259045"/>
    <xdr:sp macro="" textlink="">
      <xdr:nvSpPr>
        <xdr:cNvPr id="178" name="民生費平均値テキスト"/>
        <xdr:cNvSpPr txBox="1"/>
      </xdr:nvSpPr>
      <xdr:spPr>
        <a:xfrm>
          <a:off x="4686300" y="126887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150045</xdr:rowOff>
    </xdr:from>
    <xdr:to>
      <xdr:col>24</xdr:col>
      <xdr:colOff>114300</xdr:colOff>
      <xdr:row>75</xdr:row>
      <xdr:rowOff>80195</xdr:rowOff>
    </xdr:to>
    <xdr:sp macro="" textlink="">
      <xdr:nvSpPr>
        <xdr:cNvPr id="179" name="フローチャート: 判断 178"/>
        <xdr:cNvSpPr/>
      </xdr:nvSpPr>
      <xdr:spPr>
        <a:xfrm>
          <a:off x="4584700" y="1283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96647</xdr:rowOff>
    </xdr:from>
    <xdr:to>
      <xdr:col>19</xdr:col>
      <xdr:colOff>177800</xdr:colOff>
      <xdr:row>77</xdr:row>
      <xdr:rowOff>137903</xdr:rowOff>
    </xdr:to>
    <xdr:cxnSp macro="">
      <xdr:nvCxnSpPr>
        <xdr:cNvPr id="180" name="直線コネクタ 179"/>
        <xdr:cNvCxnSpPr/>
      </xdr:nvCxnSpPr>
      <xdr:spPr>
        <a:xfrm flipV="1">
          <a:off x="2908300" y="13298297"/>
          <a:ext cx="889000" cy="4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48361</xdr:rowOff>
    </xdr:from>
    <xdr:to>
      <xdr:col>20</xdr:col>
      <xdr:colOff>38100</xdr:colOff>
      <xdr:row>75</xdr:row>
      <xdr:rowOff>149961</xdr:rowOff>
    </xdr:to>
    <xdr:sp macro="" textlink="">
      <xdr:nvSpPr>
        <xdr:cNvPr id="181" name="フローチャート: 判断 180"/>
        <xdr:cNvSpPr/>
      </xdr:nvSpPr>
      <xdr:spPr>
        <a:xfrm>
          <a:off x="37465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166488</xdr:rowOff>
    </xdr:from>
    <xdr:ext cx="599010" cy="259045"/>
    <xdr:sp macro="" textlink="">
      <xdr:nvSpPr>
        <xdr:cNvPr id="182" name="テキスト ボックス 181"/>
        <xdr:cNvSpPr txBox="1"/>
      </xdr:nvSpPr>
      <xdr:spPr>
        <a:xfrm>
          <a:off x="3497795" y="1268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137903</xdr:rowOff>
    </xdr:from>
    <xdr:to>
      <xdr:col>15</xdr:col>
      <xdr:colOff>50800</xdr:colOff>
      <xdr:row>77</xdr:row>
      <xdr:rowOff>170811</xdr:rowOff>
    </xdr:to>
    <xdr:cxnSp macro="">
      <xdr:nvCxnSpPr>
        <xdr:cNvPr id="183" name="直線コネクタ 182"/>
        <xdr:cNvCxnSpPr/>
      </xdr:nvCxnSpPr>
      <xdr:spPr>
        <a:xfrm flipV="1">
          <a:off x="2019300" y="13339553"/>
          <a:ext cx="889000" cy="3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28125</xdr:rowOff>
    </xdr:from>
    <xdr:to>
      <xdr:col>15</xdr:col>
      <xdr:colOff>101600</xdr:colOff>
      <xdr:row>75</xdr:row>
      <xdr:rowOff>129725</xdr:rowOff>
    </xdr:to>
    <xdr:sp macro="" textlink="">
      <xdr:nvSpPr>
        <xdr:cNvPr id="184" name="フローチャート: 判断 183"/>
        <xdr:cNvSpPr/>
      </xdr:nvSpPr>
      <xdr:spPr>
        <a:xfrm>
          <a:off x="2857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146252</xdr:rowOff>
    </xdr:from>
    <xdr:ext cx="599010" cy="259045"/>
    <xdr:sp macro="" textlink="">
      <xdr:nvSpPr>
        <xdr:cNvPr id="185" name="テキスト ボックス 184"/>
        <xdr:cNvSpPr txBox="1"/>
      </xdr:nvSpPr>
      <xdr:spPr>
        <a:xfrm>
          <a:off x="2608795" y="126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170811</xdr:rowOff>
    </xdr:from>
    <xdr:to>
      <xdr:col>10</xdr:col>
      <xdr:colOff>114300</xdr:colOff>
      <xdr:row>78</xdr:row>
      <xdr:rowOff>44591</xdr:rowOff>
    </xdr:to>
    <xdr:cxnSp macro="">
      <xdr:nvCxnSpPr>
        <xdr:cNvPr id="186" name="直線コネクタ 185"/>
        <xdr:cNvCxnSpPr/>
      </xdr:nvCxnSpPr>
      <xdr:spPr>
        <a:xfrm flipV="1">
          <a:off x="1130300" y="13372461"/>
          <a:ext cx="8890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148630</xdr:rowOff>
    </xdr:from>
    <xdr:to>
      <xdr:col>10</xdr:col>
      <xdr:colOff>165100</xdr:colOff>
      <xdr:row>75</xdr:row>
      <xdr:rowOff>78780</xdr:rowOff>
    </xdr:to>
    <xdr:sp macro="" textlink="">
      <xdr:nvSpPr>
        <xdr:cNvPr id="187" name="フローチャート: 判断 186"/>
        <xdr:cNvSpPr/>
      </xdr:nvSpPr>
      <xdr:spPr>
        <a:xfrm>
          <a:off x="1968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95307</xdr:rowOff>
    </xdr:from>
    <xdr:ext cx="599010" cy="259045"/>
    <xdr:sp macro="" textlink="">
      <xdr:nvSpPr>
        <xdr:cNvPr id="188" name="テキスト ボックス 187"/>
        <xdr:cNvSpPr txBox="1"/>
      </xdr:nvSpPr>
      <xdr:spPr>
        <a:xfrm>
          <a:off x="1719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75445</xdr:rowOff>
    </xdr:from>
    <xdr:to>
      <xdr:col>6</xdr:col>
      <xdr:colOff>38100</xdr:colOff>
      <xdr:row>76</xdr:row>
      <xdr:rowOff>5595</xdr:rowOff>
    </xdr:to>
    <xdr:sp macro="" textlink="">
      <xdr:nvSpPr>
        <xdr:cNvPr id="189" name="フローチャート: 判断 188"/>
        <xdr:cNvSpPr/>
      </xdr:nvSpPr>
      <xdr:spPr>
        <a:xfrm>
          <a:off x="1079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22122</xdr:rowOff>
    </xdr:from>
    <xdr:ext cx="599010" cy="259045"/>
    <xdr:sp macro="" textlink="">
      <xdr:nvSpPr>
        <xdr:cNvPr id="190" name="テキスト ボックス 189"/>
        <xdr:cNvSpPr txBox="1"/>
      </xdr:nvSpPr>
      <xdr:spPr>
        <a:xfrm>
          <a:off x="830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149414</xdr:rowOff>
    </xdr:from>
    <xdr:to>
      <xdr:col>24</xdr:col>
      <xdr:colOff>114300</xdr:colOff>
      <xdr:row>77</xdr:row>
      <xdr:rowOff>79564</xdr:rowOff>
    </xdr:to>
    <xdr:sp macro="" textlink="">
      <xdr:nvSpPr>
        <xdr:cNvPr id="196" name="楕円 195"/>
        <xdr:cNvSpPr/>
      </xdr:nvSpPr>
      <xdr:spPr>
        <a:xfrm>
          <a:off x="4584700" y="1317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64341</xdr:rowOff>
    </xdr:from>
    <xdr:ext cx="599010" cy="259045"/>
    <xdr:sp macro="" textlink="">
      <xdr:nvSpPr>
        <xdr:cNvPr id="197" name="民生費該当値テキスト"/>
        <xdr:cNvSpPr txBox="1"/>
      </xdr:nvSpPr>
      <xdr:spPr>
        <a:xfrm>
          <a:off x="4686300" y="1309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45847</xdr:rowOff>
    </xdr:from>
    <xdr:to>
      <xdr:col>20</xdr:col>
      <xdr:colOff>38100</xdr:colOff>
      <xdr:row>77</xdr:row>
      <xdr:rowOff>147447</xdr:rowOff>
    </xdr:to>
    <xdr:sp macro="" textlink="">
      <xdr:nvSpPr>
        <xdr:cNvPr id="198" name="楕円 197"/>
        <xdr:cNvSpPr/>
      </xdr:nvSpPr>
      <xdr:spPr>
        <a:xfrm>
          <a:off x="3746500" y="132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138574</xdr:rowOff>
    </xdr:from>
    <xdr:ext cx="599010" cy="259045"/>
    <xdr:sp macro="" textlink="">
      <xdr:nvSpPr>
        <xdr:cNvPr id="199" name="テキスト ボックス 198"/>
        <xdr:cNvSpPr txBox="1"/>
      </xdr:nvSpPr>
      <xdr:spPr>
        <a:xfrm>
          <a:off x="3497795" y="1334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87103</xdr:rowOff>
    </xdr:from>
    <xdr:to>
      <xdr:col>15</xdr:col>
      <xdr:colOff>101600</xdr:colOff>
      <xdr:row>78</xdr:row>
      <xdr:rowOff>17253</xdr:rowOff>
    </xdr:to>
    <xdr:sp macro="" textlink="">
      <xdr:nvSpPr>
        <xdr:cNvPr id="200" name="楕円 199"/>
        <xdr:cNvSpPr/>
      </xdr:nvSpPr>
      <xdr:spPr>
        <a:xfrm>
          <a:off x="2857500" y="132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8380</xdr:rowOff>
    </xdr:from>
    <xdr:ext cx="599010" cy="259045"/>
    <xdr:sp macro="" textlink="">
      <xdr:nvSpPr>
        <xdr:cNvPr id="201" name="テキスト ボックス 200"/>
        <xdr:cNvSpPr txBox="1"/>
      </xdr:nvSpPr>
      <xdr:spPr>
        <a:xfrm>
          <a:off x="2608795" y="1338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120011</xdr:rowOff>
    </xdr:from>
    <xdr:to>
      <xdr:col>10</xdr:col>
      <xdr:colOff>165100</xdr:colOff>
      <xdr:row>78</xdr:row>
      <xdr:rowOff>50161</xdr:rowOff>
    </xdr:to>
    <xdr:sp macro="" textlink="">
      <xdr:nvSpPr>
        <xdr:cNvPr id="202" name="楕円 201"/>
        <xdr:cNvSpPr/>
      </xdr:nvSpPr>
      <xdr:spPr>
        <a:xfrm>
          <a:off x="1968500" y="133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41288</xdr:rowOff>
    </xdr:from>
    <xdr:ext cx="599010" cy="259045"/>
    <xdr:sp macro="" textlink="">
      <xdr:nvSpPr>
        <xdr:cNvPr id="203" name="テキスト ボックス 202"/>
        <xdr:cNvSpPr txBox="1"/>
      </xdr:nvSpPr>
      <xdr:spPr>
        <a:xfrm>
          <a:off x="1719795" y="1341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165241</xdr:rowOff>
    </xdr:from>
    <xdr:to>
      <xdr:col>6</xdr:col>
      <xdr:colOff>38100</xdr:colOff>
      <xdr:row>78</xdr:row>
      <xdr:rowOff>95391</xdr:rowOff>
    </xdr:to>
    <xdr:sp macro="" textlink="">
      <xdr:nvSpPr>
        <xdr:cNvPr id="204" name="楕円 203"/>
        <xdr:cNvSpPr/>
      </xdr:nvSpPr>
      <xdr:spPr>
        <a:xfrm>
          <a:off x="1079500" y="1336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86518</xdr:rowOff>
    </xdr:from>
    <xdr:ext cx="599010" cy="259045"/>
    <xdr:sp macro="" textlink="">
      <xdr:nvSpPr>
        <xdr:cNvPr id="205" name="テキスト ボックス 204"/>
        <xdr:cNvSpPr txBox="1"/>
      </xdr:nvSpPr>
      <xdr:spPr>
        <a:xfrm>
          <a:off x="830795" y="1345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30" name="直線コネクタ 229"/>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31"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2" name="直線コネクタ 231"/>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3"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4" name="直線コネクタ 233"/>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107277</xdr:rowOff>
    </xdr:from>
    <xdr:to>
      <xdr:col>24</xdr:col>
      <xdr:colOff>63500</xdr:colOff>
      <xdr:row>95</xdr:row>
      <xdr:rowOff>136195</xdr:rowOff>
    </xdr:to>
    <xdr:cxnSp macro="">
      <xdr:nvCxnSpPr>
        <xdr:cNvPr id="235" name="直線コネクタ 234"/>
        <xdr:cNvCxnSpPr/>
      </xdr:nvCxnSpPr>
      <xdr:spPr>
        <a:xfrm flipV="1">
          <a:off x="3797300" y="16395027"/>
          <a:ext cx="8382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82326</xdr:rowOff>
    </xdr:from>
    <xdr:ext cx="534377" cy="259045"/>
    <xdr:sp macro="" textlink="">
      <xdr:nvSpPr>
        <xdr:cNvPr id="236" name="衛生費平均値テキスト"/>
        <xdr:cNvSpPr txBox="1"/>
      </xdr:nvSpPr>
      <xdr:spPr>
        <a:xfrm>
          <a:off x="4686300" y="1602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7" name="フローチャート: 判断 236"/>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136195</xdr:rowOff>
    </xdr:from>
    <xdr:to>
      <xdr:col>19</xdr:col>
      <xdr:colOff>177800</xdr:colOff>
      <xdr:row>95</xdr:row>
      <xdr:rowOff>161417</xdr:rowOff>
    </xdr:to>
    <xdr:cxnSp macro="">
      <xdr:nvCxnSpPr>
        <xdr:cNvPr id="238" name="直線コネクタ 237"/>
        <xdr:cNvCxnSpPr/>
      </xdr:nvCxnSpPr>
      <xdr:spPr>
        <a:xfrm flipV="1">
          <a:off x="2908300" y="16423945"/>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9" name="フローチャート: 判断 238"/>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51083</xdr:rowOff>
    </xdr:from>
    <xdr:ext cx="534377" cy="259045"/>
    <xdr:sp macro="" textlink="">
      <xdr:nvSpPr>
        <xdr:cNvPr id="240" name="テキスト ボックス 239"/>
        <xdr:cNvSpPr txBox="1"/>
      </xdr:nvSpPr>
      <xdr:spPr>
        <a:xfrm>
          <a:off x="3530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170714</xdr:rowOff>
    </xdr:from>
    <xdr:to>
      <xdr:col>15</xdr:col>
      <xdr:colOff>50800</xdr:colOff>
      <xdr:row>95</xdr:row>
      <xdr:rowOff>161417</xdr:rowOff>
    </xdr:to>
    <xdr:cxnSp macro="">
      <xdr:nvCxnSpPr>
        <xdr:cNvPr id="241" name="直線コネクタ 240"/>
        <xdr:cNvCxnSpPr/>
      </xdr:nvCxnSpPr>
      <xdr:spPr>
        <a:xfrm>
          <a:off x="2019300" y="15772664"/>
          <a:ext cx="889000" cy="67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2" name="フローチャート: 判断 241"/>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42397</xdr:rowOff>
    </xdr:from>
    <xdr:ext cx="534377" cy="259045"/>
    <xdr:sp macro="" textlink="">
      <xdr:nvSpPr>
        <xdr:cNvPr id="243" name="テキスト ボックス 242"/>
        <xdr:cNvSpPr txBox="1"/>
      </xdr:nvSpPr>
      <xdr:spPr>
        <a:xfrm>
          <a:off x="2641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170714</xdr:rowOff>
    </xdr:from>
    <xdr:to>
      <xdr:col>10</xdr:col>
      <xdr:colOff>114300</xdr:colOff>
      <xdr:row>93</xdr:row>
      <xdr:rowOff>152958</xdr:rowOff>
    </xdr:to>
    <xdr:cxnSp macro="">
      <xdr:nvCxnSpPr>
        <xdr:cNvPr id="244" name="直線コネクタ 243"/>
        <xdr:cNvCxnSpPr/>
      </xdr:nvCxnSpPr>
      <xdr:spPr>
        <a:xfrm flipV="1">
          <a:off x="1130300" y="15772664"/>
          <a:ext cx="889000" cy="32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5" name="フローチャート: 判断 244"/>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28618</xdr:rowOff>
    </xdr:from>
    <xdr:ext cx="534377" cy="259045"/>
    <xdr:sp macro="" textlink="">
      <xdr:nvSpPr>
        <xdr:cNvPr id="246" name="テキスト ボックス 245"/>
        <xdr:cNvSpPr txBox="1"/>
      </xdr:nvSpPr>
      <xdr:spPr>
        <a:xfrm>
          <a:off x="1752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7" name="フローチャート: 判断 246"/>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3852</xdr:rowOff>
    </xdr:from>
    <xdr:ext cx="534377" cy="259045"/>
    <xdr:sp macro="" textlink="">
      <xdr:nvSpPr>
        <xdr:cNvPr id="248" name="テキスト ボックス 247"/>
        <xdr:cNvSpPr txBox="1"/>
      </xdr:nvSpPr>
      <xdr:spPr>
        <a:xfrm>
          <a:off x="863111" y="162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56477</xdr:rowOff>
    </xdr:from>
    <xdr:to>
      <xdr:col>24</xdr:col>
      <xdr:colOff>114300</xdr:colOff>
      <xdr:row>95</xdr:row>
      <xdr:rowOff>158077</xdr:rowOff>
    </xdr:to>
    <xdr:sp macro="" textlink="">
      <xdr:nvSpPr>
        <xdr:cNvPr id="254" name="楕円 253"/>
        <xdr:cNvSpPr/>
      </xdr:nvSpPr>
      <xdr:spPr>
        <a:xfrm>
          <a:off x="4584700" y="1634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34904</xdr:rowOff>
    </xdr:from>
    <xdr:ext cx="534377" cy="259045"/>
    <xdr:sp macro="" textlink="">
      <xdr:nvSpPr>
        <xdr:cNvPr id="255" name="衛生費該当値テキスト"/>
        <xdr:cNvSpPr txBox="1"/>
      </xdr:nvSpPr>
      <xdr:spPr>
        <a:xfrm>
          <a:off x="4686300" y="163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85395</xdr:rowOff>
    </xdr:from>
    <xdr:to>
      <xdr:col>20</xdr:col>
      <xdr:colOff>38100</xdr:colOff>
      <xdr:row>96</xdr:row>
      <xdr:rowOff>15545</xdr:rowOff>
    </xdr:to>
    <xdr:sp macro="" textlink="">
      <xdr:nvSpPr>
        <xdr:cNvPr id="256" name="楕円 255"/>
        <xdr:cNvSpPr/>
      </xdr:nvSpPr>
      <xdr:spPr>
        <a:xfrm>
          <a:off x="3746500" y="163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6672</xdr:rowOff>
    </xdr:from>
    <xdr:ext cx="534377" cy="259045"/>
    <xdr:sp macro="" textlink="">
      <xdr:nvSpPr>
        <xdr:cNvPr id="257" name="テキスト ボックス 256"/>
        <xdr:cNvSpPr txBox="1"/>
      </xdr:nvSpPr>
      <xdr:spPr>
        <a:xfrm>
          <a:off x="3530111" y="164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110617</xdr:rowOff>
    </xdr:from>
    <xdr:to>
      <xdr:col>15</xdr:col>
      <xdr:colOff>101600</xdr:colOff>
      <xdr:row>96</xdr:row>
      <xdr:rowOff>40767</xdr:rowOff>
    </xdr:to>
    <xdr:sp macro="" textlink="">
      <xdr:nvSpPr>
        <xdr:cNvPr id="258" name="楕円 257"/>
        <xdr:cNvSpPr/>
      </xdr:nvSpPr>
      <xdr:spPr>
        <a:xfrm>
          <a:off x="2857500" y="1639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31894</xdr:rowOff>
    </xdr:from>
    <xdr:ext cx="534377" cy="259045"/>
    <xdr:sp macro="" textlink="">
      <xdr:nvSpPr>
        <xdr:cNvPr id="259" name="テキスト ボックス 258"/>
        <xdr:cNvSpPr txBox="1"/>
      </xdr:nvSpPr>
      <xdr:spPr>
        <a:xfrm>
          <a:off x="2641111" y="1649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119914</xdr:rowOff>
    </xdr:from>
    <xdr:to>
      <xdr:col>10</xdr:col>
      <xdr:colOff>165100</xdr:colOff>
      <xdr:row>92</xdr:row>
      <xdr:rowOff>50064</xdr:rowOff>
    </xdr:to>
    <xdr:sp macro="" textlink="">
      <xdr:nvSpPr>
        <xdr:cNvPr id="260" name="楕円 259"/>
        <xdr:cNvSpPr/>
      </xdr:nvSpPr>
      <xdr:spPr>
        <a:xfrm>
          <a:off x="1968500" y="157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66591</xdr:rowOff>
    </xdr:from>
    <xdr:ext cx="534377" cy="259045"/>
    <xdr:sp macro="" textlink="">
      <xdr:nvSpPr>
        <xdr:cNvPr id="261" name="テキスト ボックス 260"/>
        <xdr:cNvSpPr txBox="1"/>
      </xdr:nvSpPr>
      <xdr:spPr>
        <a:xfrm>
          <a:off x="1752111" y="1549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102158</xdr:rowOff>
    </xdr:from>
    <xdr:to>
      <xdr:col>6</xdr:col>
      <xdr:colOff>38100</xdr:colOff>
      <xdr:row>94</xdr:row>
      <xdr:rowOff>32308</xdr:rowOff>
    </xdr:to>
    <xdr:sp macro="" textlink="">
      <xdr:nvSpPr>
        <xdr:cNvPr id="262" name="楕円 261"/>
        <xdr:cNvSpPr/>
      </xdr:nvSpPr>
      <xdr:spPr>
        <a:xfrm>
          <a:off x="1079500" y="1604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48835</xdr:rowOff>
    </xdr:from>
    <xdr:ext cx="534377" cy="259045"/>
    <xdr:sp macro="" textlink="">
      <xdr:nvSpPr>
        <xdr:cNvPr id="263" name="テキスト ボックス 262"/>
        <xdr:cNvSpPr txBox="1"/>
      </xdr:nvSpPr>
      <xdr:spPr>
        <a:xfrm>
          <a:off x="863111" y="1582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5" name="直線コネクタ 284"/>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6"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7" name="直線コネクタ 286"/>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8"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9" name="直線コネクタ 288"/>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126898</xdr:rowOff>
    </xdr:from>
    <xdr:to>
      <xdr:col>55</xdr:col>
      <xdr:colOff>0</xdr:colOff>
      <xdr:row>38</xdr:row>
      <xdr:rowOff>127127</xdr:rowOff>
    </xdr:to>
    <xdr:cxnSp macro="">
      <xdr:nvCxnSpPr>
        <xdr:cNvPr id="290" name="直線コネクタ 289"/>
        <xdr:cNvCxnSpPr/>
      </xdr:nvCxnSpPr>
      <xdr:spPr>
        <a:xfrm flipV="1">
          <a:off x="9639300" y="6641998"/>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91" name="労働費平均値テキスト"/>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2" name="フローチャート: 判断 291"/>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126898</xdr:rowOff>
    </xdr:from>
    <xdr:to>
      <xdr:col>50</xdr:col>
      <xdr:colOff>114300</xdr:colOff>
      <xdr:row>38</xdr:row>
      <xdr:rowOff>127127</xdr:rowOff>
    </xdr:to>
    <xdr:cxnSp macro="">
      <xdr:nvCxnSpPr>
        <xdr:cNvPr id="293" name="直線コネクタ 292"/>
        <xdr:cNvCxnSpPr/>
      </xdr:nvCxnSpPr>
      <xdr:spPr>
        <a:xfrm>
          <a:off x="8750300" y="664199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4" name="フローチャート: 判断 293"/>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5" name="テキスト ボックス 294"/>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126898</xdr:rowOff>
    </xdr:from>
    <xdr:to>
      <xdr:col>45</xdr:col>
      <xdr:colOff>177800</xdr:colOff>
      <xdr:row>38</xdr:row>
      <xdr:rowOff>128956</xdr:rowOff>
    </xdr:to>
    <xdr:cxnSp macro="">
      <xdr:nvCxnSpPr>
        <xdr:cNvPr id="296" name="直線コネクタ 295"/>
        <xdr:cNvCxnSpPr/>
      </xdr:nvCxnSpPr>
      <xdr:spPr>
        <a:xfrm flipV="1">
          <a:off x="7861300" y="6641998"/>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7" name="フローチャート: 判断 296"/>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8" name="テキスト ボックス 297"/>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128270</xdr:rowOff>
    </xdr:from>
    <xdr:to>
      <xdr:col>41</xdr:col>
      <xdr:colOff>50800</xdr:colOff>
      <xdr:row>38</xdr:row>
      <xdr:rowOff>128956</xdr:rowOff>
    </xdr:to>
    <xdr:cxnSp macro="">
      <xdr:nvCxnSpPr>
        <xdr:cNvPr id="299" name="直線コネクタ 298"/>
        <xdr:cNvCxnSpPr/>
      </xdr:nvCxnSpPr>
      <xdr:spPr>
        <a:xfrm>
          <a:off x="6972300" y="664337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300" name="フローチャート: 判断 299"/>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301" name="テキスト ボックス 300"/>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2" name="フローチャート: 判断 301"/>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58209</xdr:rowOff>
    </xdr:from>
    <xdr:ext cx="378565" cy="259045"/>
    <xdr:sp macro="" textlink="">
      <xdr:nvSpPr>
        <xdr:cNvPr id="303" name="テキスト ボックス 302"/>
        <xdr:cNvSpPr txBox="1"/>
      </xdr:nvSpPr>
      <xdr:spPr>
        <a:xfrm>
          <a:off x="6783017" y="6230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76098</xdr:rowOff>
    </xdr:from>
    <xdr:to>
      <xdr:col>55</xdr:col>
      <xdr:colOff>50800</xdr:colOff>
      <xdr:row>39</xdr:row>
      <xdr:rowOff>6248</xdr:rowOff>
    </xdr:to>
    <xdr:sp macro="" textlink="">
      <xdr:nvSpPr>
        <xdr:cNvPr id="309" name="楕円 308"/>
        <xdr:cNvSpPr/>
      </xdr:nvSpPr>
      <xdr:spPr>
        <a:xfrm>
          <a:off x="104267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162475</xdr:rowOff>
    </xdr:from>
    <xdr:ext cx="313932" cy="259045"/>
    <xdr:sp macro="" textlink="">
      <xdr:nvSpPr>
        <xdr:cNvPr id="310" name="労働費該当値テキスト"/>
        <xdr:cNvSpPr txBox="1"/>
      </xdr:nvSpPr>
      <xdr:spPr>
        <a:xfrm>
          <a:off x="10528300" y="6506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76327</xdr:rowOff>
    </xdr:from>
    <xdr:to>
      <xdr:col>50</xdr:col>
      <xdr:colOff>165100</xdr:colOff>
      <xdr:row>39</xdr:row>
      <xdr:rowOff>6477</xdr:rowOff>
    </xdr:to>
    <xdr:sp macro="" textlink="">
      <xdr:nvSpPr>
        <xdr:cNvPr id="311" name="楕円 310"/>
        <xdr:cNvSpPr/>
      </xdr:nvSpPr>
      <xdr:spPr>
        <a:xfrm>
          <a:off x="9588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169054</xdr:rowOff>
    </xdr:from>
    <xdr:ext cx="313932" cy="259045"/>
    <xdr:sp macro="" textlink="">
      <xdr:nvSpPr>
        <xdr:cNvPr id="312" name="テキスト ボックス 311"/>
        <xdr:cNvSpPr txBox="1"/>
      </xdr:nvSpPr>
      <xdr:spPr>
        <a:xfrm>
          <a:off x="9482333" y="66841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76098</xdr:rowOff>
    </xdr:from>
    <xdr:to>
      <xdr:col>46</xdr:col>
      <xdr:colOff>38100</xdr:colOff>
      <xdr:row>39</xdr:row>
      <xdr:rowOff>6248</xdr:rowOff>
    </xdr:to>
    <xdr:sp macro="" textlink="">
      <xdr:nvSpPr>
        <xdr:cNvPr id="313" name="楕円 312"/>
        <xdr:cNvSpPr/>
      </xdr:nvSpPr>
      <xdr:spPr>
        <a:xfrm>
          <a:off x="8699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168825</xdr:rowOff>
    </xdr:from>
    <xdr:ext cx="313932" cy="259045"/>
    <xdr:sp macro="" textlink="">
      <xdr:nvSpPr>
        <xdr:cNvPr id="314" name="テキスト ボックス 313"/>
        <xdr:cNvSpPr txBox="1"/>
      </xdr:nvSpPr>
      <xdr:spPr>
        <a:xfrm>
          <a:off x="8593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78156</xdr:rowOff>
    </xdr:from>
    <xdr:to>
      <xdr:col>41</xdr:col>
      <xdr:colOff>101600</xdr:colOff>
      <xdr:row>39</xdr:row>
      <xdr:rowOff>8306</xdr:rowOff>
    </xdr:to>
    <xdr:sp macro="" textlink="">
      <xdr:nvSpPr>
        <xdr:cNvPr id="315" name="楕円 314"/>
        <xdr:cNvSpPr/>
      </xdr:nvSpPr>
      <xdr:spPr>
        <a:xfrm>
          <a:off x="7810500" y="659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170883</xdr:rowOff>
    </xdr:from>
    <xdr:ext cx="313932" cy="259045"/>
    <xdr:sp macro="" textlink="">
      <xdr:nvSpPr>
        <xdr:cNvPr id="316" name="テキスト ボックス 315"/>
        <xdr:cNvSpPr txBox="1"/>
      </xdr:nvSpPr>
      <xdr:spPr>
        <a:xfrm>
          <a:off x="7704333" y="6685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77470</xdr:rowOff>
    </xdr:from>
    <xdr:to>
      <xdr:col>36</xdr:col>
      <xdr:colOff>165100</xdr:colOff>
      <xdr:row>39</xdr:row>
      <xdr:rowOff>7620</xdr:rowOff>
    </xdr:to>
    <xdr:sp macro="" textlink="">
      <xdr:nvSpPr>
        <xdr:cNvPr id="317" name="楕円 316"/>
        <xdr:cNvSpPr/>
      </xdr:nvSpPr>
      <xdr:spPr>
        <a:xfrm>
          <a:off x="6921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170197</xdr:rowOff>
    </xdr:from>
    <xdr:ext cx="313932" cy="259045"/>
    <xdr:sp macro="" textlink="">
      <xdr:nvSpPr>
        <xdr:cNvPr id="318" name="テキスト ボックス 317"/>
        <xdr:cNvSpPr txBox="1"/>
      </xdr:nvSpPr>
      <xdr:spPr>
        <a:xfrm>
          <a:off x="6815333" y="6685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2" name="直線コネクタ 341"/>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3"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4" name="直線コネクタ 343"/>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5"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6" name="直線コネクタ 345"/>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91770</xdr:rowOff>
    </xdr:from>
    <xdr:to>
      <xdr:col>55</xdr:col>
      <xdr:colOff>0</xdr:colOff>
      <xdr:row>58</xdr:row>
      <xdr:rowOff>98399</xdr:rowOff>
    </xdr:to>
    <xdr:cxnSp macro="">
      <xdr:nvCxnSpPr>
        <xdr:cNvPr id="347" name="直線コネクタ 346"/>
        <xdr:cNvCxnSpPr/>
      </xdr:nvCxnSpPr>
      <xdr:spPr>
        <a:xfrm>
          <a:off x="9639300" y="10035870"/>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8" name="農林水産業費平均値テキスト"/>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9" name="フローチャート: 判断 348"/>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91770</xdr:rowOff>
    </xdr:from>
    <xdr:to>
      <xdr:col>50</xdr:col>
      <xdr:colOff>114300</xdr:colOff>
      <xdr:row>58</xdr:row>
      <xdr:rowOff>94132</xdr:rowOff>
    </xdr:to>
    <xdr:cxnSp macro="">
      <xdr:nvCxnSpPr>
        <xdr:cNvPr id="350" name="直線コネクタ 349"/>
        <xdr:cNvCxnSpPr/>
      </xdr:nvCxnSpPr>
      <xdr:spPr>
        <a:xfrm flipV="1">
          <a:off x="8750300" y="10035870"/>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51" name="フローチャート: 判断 350"/>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2" name="テキスト ボックス 351"/>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94132</xdr:rowOff>
    </xdr:from>
    <xdr:to>
      <xdr:col>45</xdr:col>
      <xdr:colOff>177800</xdr:colOff>
      <xdr:row>58</xdr:row>
      <xdr:rowOff>98323</xdr:rowOff>
    </xdr:to>
    <xdr:cxnSp macro="">
      <xdr:nvCxnSpPr>
        <xdr:cNvPr id="353" name="直線コネクタ 352"/>
        <xdr:cNvCxnSpPr/>
      </xdr:nvCxnSpPr>
      <xdr:spPr>
        <a:xfrm flipV="1">
          <a:off x="7861300" y="1003823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4" name="フローチャート: 判断 353"/>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5" name="テキスト ボックス 354"/>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82321</xdr:rowOff>
    </xdr:from>
    <xdr:to>
      <xdr:col>41</xdr:col>
      <xdr:colOff>50800</xdr:colOff>
      <xdr:row>58</xdr:row>
      <xdr:rowOff>98323</xdr:rowOff>
    </xdr:to>
    <xdr:cxnSp macro="">
      <xdr:nvCxnSpPr>
        <xdr:cNvPr id="356" name="直線コネクタ 355"/>
        <xdr:cNvCxnSpPr/>
      </xdr:nvCxnSpPr>
      <xdr:spPr>
        <a:xfrm>
          <a:off x="6972300" y="1002642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7" name="フローチャート: 判断 356"/>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8" name="テキスト ボックス 357"/>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9" name="フローチャート: 判断 358"/>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35424</xdr:rowOff>
    </xdr:from>
    <xdr:ext cx="469744" cy="259045"/>
    <xdr:sp macro="" textlink="">
      <xdr:nvSpPr>
        <xdr:cNvPr id="360" name="テキスト ボックス 359"/>
        <xdr:cNvSpPr txBox="1"/>
      </xdr:nvSpPr>
      <xdr:spPr>
        <a:xfrm>
          <a:off x="6737428"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47599</xdr:rowOff>
    </xdr:from>
    <xdr:to>
      <xdr:col>55</xdr:col>
      <xdr:colOff>50800</xdr:colOff>
      <xdr:row>58</xdr:row>
      <xdr:rowOff>149199</xdr:rowOff>
    </xdr:to>
    <xdr:sp macro="" textlink="">
      <xdr:nvSpPr>
        <xdr:cNvPr id="366" name="楕円 365"/>
        <xdr:cNvSpPr/>
      </xdr:nvSpPr>
      <xdr:spPr>
        <a:xfrm>
          <a:off x="10426700" y="99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133976</xdr:rowOff>
    </xdr:from>
    <xdr:ext cx="469744" cy="259045"/>
    <xdr:sp macro="" textlink="">
      <xdr:nvSpPr>
        <xdr:cNvPr id="367" name="農林水産業費該当値テキスト"/>
        <xdr:cNvSpPr txBox="1"/>
      </xdr:nvSpPr>
      <xdr:spPr>
        <a:xfrm>
          <a:off x="10528300" y="990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40970</xdr:rowOff>
    </xdr:from>
    <xdr:to>
      <xdr:col>50</xdr:col>
      <xdr:colOff>165100</xdr:colOff>
      <xdr:row>58</xdr:row>
      <xdr:rowOff>142570</xdr:rowOff>
    </xdr:to>
    <xdr:sp macro="" textlink="">
      <xdr:nvSpPr>
        <xdr:cNvPr id="368" name="楕円 367"/>
        <xdr:cNvSpPr/>
      </xdr:nvSpPr>
      <xdr:spPr>
        <a:xfrm>
          <a:off x="9588500" y="99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133697</xdr:rowOff>
    </xdr:from>
    <xdr:ext cx="469744" cy="259045"/>
    <xdr:sp macro="" textlink="">
      <xdr:nvSpPr>
        <xdr:cNvPr id="369" name="テキスト ボックス 368"/>
        <xdr:cNvSpPr txBox="1"/>
      </xdr:nvSpPr>
      <xdr:spPr>
        <a:xfrm>
          <a:off x="9404428" y="1007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43332</xdr:rowOff>
    </xdr:from>
    <xdr:to>
      <xdr:col>46</xdr:col>
      <xdr:colOff>38100</xdr:colOff>
      <xdr:row>58</xdr:row>
      <xdr:rowOff>144932</xdr:rowOff>
    </xdr:to>
    <xdr:sp macro="" textlink="">
      <xdr:nvSpPr>
        <xdr:cNvPr id="370" name="楕円 369"/>
        <xdr:cNvSpPr/>
      </xdr:nvSpPr>
      <xdr:spPr>
        <a:xfrm>
          <a:off x="8699500" y="998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136059</xdr:rowOff>
    </xdr:from>
    <xdr:ext cx="469744" cy="259045"/>
    <xdr:sp macro="" textlink="">
      <xdr:nvSpPr>
        <xdr:cNvPr id="371" name="テキスト ボックス 370"/>
        <xdr:cNvSpPr txBox="1"/>
      </xdr:nvSpPr>
      <xdr:spPr>
        <a:xfrm>
          <a:off x="8515428" y="1008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47523</xdr:rowOff>
    </xdr:from>
    <xdr:to>
      <xdr:col>41</xdr:col>
      <xdr:colOff>101600</xdr:colOff>
      <xdr:row>58</xdr:row>
      <xdr:rowOff>149123</xdr:rowOff>
    </xdr:to>
    <xdr:sp macro="" textlink="">
      <xdr:nvSpPr>
        <xdr:cNvPr id="372" name="楕円 371"/>
        <xdr:cNvSpPr/>
      </xdr:nvSpPr>
      <xdr:spPr>
        <a:xfrm>
          <a:off x="7810500" y="99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140250</xdr:rowOff>
    </xdr:from>
    <xdr:ext cx="469744" cy="259045"/>
    <xdr:sp macro="" textlink="">
      <xdr:nvSpPr>
        <xdr:cNvPr id="373" name="テキスト ボックス 372"/>
        <xdr:cNvSpPr txBox="1"/>
      </xdr:nvSpPr>
      <xdr:spPr>
        <a:xfrm>
          <a:off x="7626428" y="1008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31521</xdr:rowOff>
    </xdr:from>
    <xdr:to>
      <xdr:col>36</xdr:col>
      <xdr:colOff>165100</xdr:colOff>
      <xdr:row>58</xdr:row>
      <xdr:rowOff>133121</xdr:rowOff>
    </xdr:to>
    <xdr:sp macro="" textlink="">
      <xdr:nvSpPr>
        <xdr:cNvPr id="374" name="楕円 373"/>
        <xdr:cNvSpPr/>
      </xdr:nvSpPr>
      <xdr:spPr>
        <a:xfrm>
          <a:off x="6921500" y="99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124248</xdr:rowOff>
    </xdr:from>
    <xdr:ext cx="469744" cy="259045"/>
    <xdr:sp macro="" textlink="">
      <xdr:nvSpPr>
        <xdr:cNvPr id="375" name="テキスト ボックス 374"/>
        <xdr:cNvSpPr txBox="1"/>
      </xdr:nvSpPr>
      <xdr:spPr>
        <a:xfrm>
          <a:off x="6737428" y="1006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9" name="直線コネクタ 398"/>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400"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401" name="直線コネクタ 400"/>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2"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3" name="直線コネクタ 402"/>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117869</xdr:rowOff>
    </xdr:from>
    <xdr:to>
      <xdr:col>55</xdr:col>
      <xdr:colOff>0</xdr:colOff>
      <xdr:row>78</xdr:row>
      <xdr:rowOff>121335</xdr:rowOff>
    </xdr:to>
    <xdr:cxnSp macro="">
      <xdr:nvCxnSpPr>
        <xdr:cNvPr id="404" name="直線コネクタ 403"/>
        <xdr:cNvCxnSpPr/>
      </xdr:nvCxnSpPr>
      <xdr:spPr>
        <a:xfrm>
          <a:off x="9639300" y="13490969"/>
          <a:ext cx="8382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5"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6" name="フローチャート: 判断 405"/>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117754</xdr:rowOff>
    </xdr:from>
    <xdr:to>
      <xdr:col>50</xdr:col>
      <xdr:colOff>114300</xdr:colOff>
      <xdr:row>78</xdr:row>
      <xdr:rowOff>117869</xdr:rowOff>
    </xdr:to>
    <xdr:cxnSp macro="">
      <xdr:nvCxnSpPr>
        <xdr:cNvPr id="407" name="直線コネクタ 406"/>
        <xdr:cNvCxnSpPr/>
      </xdr:nvCxnSpPr>
      <xdr:spPr>
        <a:xfrm>
          <a:off x="8750300" y="1349085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8" name="フローチャート: 判断 407"/>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9" name="テキスト ボックス 408"/>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113640</xdr:rowOff>
    </xdr:from>
    <xdr:to>
      <xdr:col>45</xdr:col>
      <xdr:colOff>177800</xdr:colOff>
      <xdr:row>78</xdr:row>
      <xdr:rowOff>117754</xdr:rowOff>
    </xdr:to>
    <xdr:cxnSp macro="">
      <xdr:nvCxnSpPr>
        <xdr:cNvPr id="410" name="直線コネクタ 409"/>
        <xdr:cNvCxnSpPr/>
      </xdr:nvCxnSpPr>
      <xdr:spPr>
        <a:xfrm>
          <a:off x="7861300" y="13486740"/>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11" name="フローチャート: 判断 410"/>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2" name="テキスト ボックス 411"/>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72834</xdr:rowOff>
    </xdr:from>
    <xdr:to>
      <xdr:col>41</xdr:col>
      <xdr:colOff>50800</xdr:colOff>
      <xdr:row>78</xdr:row>
      <xdr:rowOff>113640</xdr:rowOff>
    </xdr:to>
    <xdr:cxnSp macro="">
      <xdr:nvCxnSpPr>
        <xdr:cNvPr id="413" name="直線コネクタ 412"/>
        <xdr:cNvCxnSpPr/>
      </xdr:nvCxnSpPr>
      <xdr:spPr>
        <a:xfrm>
          <a:off x="6972300" y="13445934"/>
          <a:ext cx="889000" cy="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4" name="フローチャート: 判断 413"/>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5" name="テキスト ボックス 414"/>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6" name="フローチャート: 判断 415"/>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11955</xdr:rowOff>
    </xdr:from>
    <xdr:ext cx="469744" cy="259045"/>
    <xdr:sp macro="" textlink="">
      <xdr:nvSpPr>
        <xdr:cNvPr id="417" name="テキスト ボックス 416"/>
        <xdr:cNvSpPr txBox="1"/>
      </xdr:nvSpPr>
      <xdr:spPr>
        <a:xfrm>
          <a:off x="6737428"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70535</xdr:rowOff>
    </xdr:from>
    <xdr:to>
      <xdr:col>55</xdr:col>
      <xdr:colOff>50800</xdr:colOff>
      <xdr:row>79</xdr:row>
      <xdr:rowOff>685</xdr:rowOff>
    </xdr:to>
    <xdr:sp macro="" textlink="">
      <xdr:nvSpPr>
        <xdr:cNvPr id="423" name="楕円 422"/>
        <xdr:cNvSpPr/>
      </xdr:nvSpPr>
      <xdr:spPr>
        <a:xfrm>
          <a:off x="10426700" y="1344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156912</xdr:rowOff>
    </xdr:from>
    <xdr:ext cx="469744" cy="259045"/>
    <xdr:sp macro="" textlink="">
      <xdr:nvSpPr>
        <xdr:cNvPr id="424" name="商工費該当値テキスト"/>
        <xdr:cNvSpPr txBox="1"/>
      </xdr:nvSpPr>
      <xdr:spPr>
        <a:xfrm>
          <a:off x="10528300" y="1335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67069</xdr:rowOff>
    </xdr:from>
    <xdr:to>
      <xdr:col>50</xdr:col>
      <xdr:colOff>165100</xdr:colOff>
      <xdr:row>78</xdr:row>
      <xdr:rowOff>168669</xdr:rowOff>
    </xdr:to>
    <xdr:sp macro="" textlink="">
      <xdr:nvSpPr>
        <xdr:cNvPr id="425" name="楕円 424"/>
        <xdr:cNvSpPr/>
      </xdr:nvSpPr>
      <xdr:spPr>
        <a:xfrm>
          <a:off x="9588500" y="134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159796</xdr:rowOff>
    </xdr:from>
    <xdr:ext cx="469744" cy="259045"/>
    <xdr:sp macro="" textlink="">
      <xdr:nvSpPr>
        <xdr:cNvPr id="426" name="テキスト ボックス 425"/>
        <xdr:cNvSpPr txBox="1"/>
      </xdr:nvSpPr>
      <xdr:spPr>
        <a:xfrm>
          <a:off x="9404428" y="1353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66954</xdr:rowOff>
    </xdr:from>
    <xdr:to>
      <xdr:col>46</xdr:col>
      <xdr:colOff>38100</xdr:colOff>
      <xdr:row>78</xdr:row>
      <xdr:rowOff>168554</xdr:rowOff>
    </xdr:to>
    <xdr:sp macro="" textlink="">
      <xdr:nvSpPr>
        <xdr:cNvPr id="427" name="楕円 426"/>
        <xdr:cNvSpPr/>
      </xdr:nvSpPr>
      <xdr:spPr>
        <a:xfrm>
          <a:off x="8699500" y="134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159681</xdr:rowOff>
    </xdr:from>
    <xdr:ext cx="469744" cy="259045"/>
    <xdr:sp macro="" textlink="">
      <xdr:nvSpPr>
        <xdr:cNvPr id="428" name="テキスト ボックス 427"/>
        <xdr:cNvSpPr txBox="1"/>
      </xdr:nvSpPr>
      <xdr:spPr>
        <a:xfrm>
          <a:off x="8515428" y="1353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62840</xdr:rowOff>
    </xdr:from>
    <xdr:to>
      <xdr:col>41</xdr:col>
      <xdr:colOff>101600</xdr:colOff>
      <xdr:row>78</xdr:row>
      <xdr:rowOff>164440</xdr:rowOff>
    </xdr:to>
    <xdr:sp macro="" textlink="">
      <xdr:nvSpPr>
        <xdr:cNvPr id="429" name="楕円 428"/>
        <xdr:cNvSpPr/>
      </xdr:nvSpPr>
      <xdr:spPr>
        <a:xfrm>
          <a:off x="7810500" y="134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155567</xdr:rowOff>
    </xdr:from>
    <xdr:ext cx="469744" cy="259045"/>
    <xdr:sp macro="" textlink="">
      <xdr:nvSpPr>
        <xdr:cNvPr id="430" name="テキスト ボックス 429"/>
        <xdr:cNvSpPr txBox="1"/>
      </xdr:nvSpPr>
      <xdr:spPr>
        <a:xfrm>
          <a:off x="7626428" y="1352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22034</xdr:rowOff>
    </xdr:from>
    <xdr:to>
      <xdr:col>36</xdr:col>
      <xdr:colOff>165100</xdr:colOff>
      <xdr:row>78</xdr:row>
      <xdr:rowOff>123634</xdr:rowOff>
    </xdr:to>
    <xdr:sp macro="" textlink="">
      <xdr:nvSpPr>
        <xdr:cNvPr id="431" name="楕円 430"/>
        <xdr:cNvSpPr/>
      </xdr:nvSpPr>
      <xdr:spPr>
        <a:xfrm>
          <a:off x="6921500" y="1339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114761</xdr:rowOff>
    </xdr:from>
    <xdr:ext cx="469744" cy="259045"/>
    <xdr:sp macro="" textlink="">
      <xdr:nvSpPr>
        <xdr:cNvPr id="432" name="テキスト ボックス 431"/>
        <xdr:cNvSpPr txBox="1"/>
      </xdr:nvSpPr>
      <xdr:spPr>
        <a:xfrm>
          <a:off x="6737428" y="1348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9" name="直線コネクタ 458"/>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60"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61" name="直線コネクタ 460"/>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2"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3" name="直線コネクタ 462"/>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152567</xdr:rowOff>
    </xdr:from>
    <xdr:to>
      <xdr:col>55</xdr:col>
      <xdr:colOff>0</xdr:colOff>
      <xdr:row>97</xdr:row>
      <xdr:rowOff>167132</xdr:rowOff>
    </xdr:to>
    <xdr:cxnSp macro="">
      <xdr:nvCxnSpPr>
        <xdr:cNvPr id="464" name="直線コネクタ 463"/>
        <xdr:cNvCxnSpPr/>
      </xdr:nvCxnSpPr>
      <xdr:spPr>
        <a:xfrm flipV="1">
          <a:off x="9639300" y="16783217"/>
          <a:ext cx="8382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7111</xdr:rowOff>
    </xdr:from>
    <xdr:ext cx="534377" cy="259045"/>
    <xdr:sp macro="" textlink="">
      <xdr:nvSpPr>
        <xdr:cNvPr id="465" name="土木費平均値テキスト"/>
        <xdr:cNvSpPr txBox="1"/>
      </xdr:nvSpPr>
      <xdr:spPr>
        <a:xfrm>
          <a:off x="10528300" y="16123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6" name="フローチャート: 判断 465"/>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167132</xdr:rowOff>
    </xdr:from>
    <xdr:to>
      <xdr:col>50</xdr:col>
      <xdr:colOff>114300</xdr:colOff>
      <xdr:row>98</xdr:row>
      <xdr:rowOff>4434</xdr:rowOff>
    </xdr:to>
    <xdr:cxnSp macro="">
      <xdr:nvCxnSpPr>
        <xdr:cNvPr id="467" name="直線コネクタ 466"/>
        <xdr:cNvCxnSpPr/>
      </xdr:nvCxnSpPr>
      <xdr:spPr>
        <a:xfrm flipV="1">
          <a:off x="8750300" y="16797782"/>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8" name="フローチャート: 判断 467"/>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95372</xdr:rowOff>
    </xdr:from>
    <xdr:ext cx="534377" cy="259045"/>
    <xdr:sp macro="" textlink="">
      <xdr:nvSpPr>
        <xdr:cNvPr id="469" name="テキスト ボックス 468"/>
        <xdr:cNvSpPr txBox="1"/>
      </xdr:nvSpPr>
      <xdr:spPr>
        <a:xfrm>
          <a:off x="9372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4434</xdr:rowOff>
    </xdr:from>
    <xdr:to>
      <xdr:col>45</xdr:col>
      <xdr:colOff>177800</xdr:colOff>
      <xdr:row>98</xdr:row>
      <xdr:rowOff>58579</xdr:rowOff>
    </xdr:to>
    <xdr:cxnSp macro="">
      <xdr:nvCxnSpPr>
        <xdr:cNvPr id="470" name="直線コネクタ 469"/>
        <xdr:cNvCxnSpPr/>
      </xdr:nvCxnSpPr>
      <xdr:spPr>
        <a:xfrm flipV="1">
          <a:off x="7861300" y="16806534"/>
          <a:ext cx="889000" cy="5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71" name="フローチャート: 判断 470"/>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11803</xdr:rowOff>
    </xdr:from>
    <xdr:ext cx="534377" cy="259045"/>
    <xdr:sp macro="" textlink="">
      <xdr:nvSpPr>
        <xdr:cNvPr id="472" name="テキスト ボックス 471"/>
        <xdr:cNvSpPr txBox="1"/>
      </xdr:nvSpPr>
      <xdr:spPr>
        <a:xfrm>
          <a:off x="8483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58579</xdr:rowOff>
    </xdr:from>
    <xdr:to>
      <xdr:col>41</xdr:col>
      <xdr:colOff>50800</xdr:colOff>
      <xdr:row>98</xdr:row>
      <xdr:rowOff>77553</xdr:rowOff>
    </xdr:to>
    <xdr:cxnSp macro="">
      <xdr:nvCxnSpPr>
        <xdr:cNvPr id="473" name="直線コネクタ 472"/>
        <xdr:cNvCxnSpPr/>
      </xdr:nvCxnSpPr>
      <xdr:spPr>
        <a:xfrm flipV="1">
          <a:off x="6972300" y="16860679"/>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4" name="フローチャート: 判断 473"/>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167087</xdr:rowOff>
    </xdr:from>
    <xdr:ext cx="534377" cy="259045"/>
    <xdr:sp macro="" textlink="">
      <xdr:nvSpPr>
        <xdr:cNvPr id="475" name="テキスト ボックス 474"/>
        <xdr:cNvSpPr txBox="1"/>
      </xdr:nvSpPr>
      <xdr:spPr>
        <a:xfrm>
          <a:off x="7594111" y="159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6" name="フローチャート: 判断 475"/>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121465</xdr:rowOff>
    </xdr:from>
    <xdr:ext cx="534377" cy="259045"/>
    <xdr:sp macro="" textlink="">
      <xdr:nvSpPr>
        <xdr:cNvPr id="477" name="テキスト ボックス 476"/>
        <xdr:cNvSpPr txBox="1"/>
      </xdr:nvSpPr>
      <xdr:spPr>
        <a:xfrm>
          <a:off x="6705111" y="1589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101767</xdr:rowOff>
    </xdr:from>
    <xdr:to>
      <xdr:col>55</xdr:col>
      <xdr:colOff>50800</xdr:colOff>
      <xdr:row>98</xdr:row>
      <xdr:rowOff>31917</xdr:rowOff>
    </xdr:to>
    <xdr:sp macro="" textlink="">
      <xdr:nvSpPr>
        <xdr:cNvPr id="483" name="楕円 482"/>
        <xdr:cNvSpPr/>
      </xdr:nvSpPr>
      <xdr:spPr>
        <a:xfrm>
          <a:off x="10426700" y="167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80194</xdr:rowOff>
    </xdr:from>
    <xdr:ext cx="534377" cy="259045"/>
    <xdr:sp macro="" textlink="">
      <xdr:nvSpPr>
        <xdr:cNvPr id="484" name="土木費該当値テキスト"/>
        <xdr:cNvSpPr txBox="1"/>
      </xdr:nvSpPr>
      <xdr:spPr>
        <a:xfrm>
          <a:off x="10528300" y="1671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116332</xdr:rowOff>
    </xdr:from>
    <xdr:to>
      <xdr:col>50</xdr:col>
      <xdr:colOff>165100</xdr:colOff>
      <xdr:row>98</xdr:row>
      <xdr:rowOff>46482</xdr:rowOff>
    </xdr:to>
    <xdr:sp macro="" textlink="">
      <xdr:nvSpPr>
        <xdr:cNvPr id="485" name="楕円 484"/>
        <xdr:cNvSpPr/>
      </xdr:nvSpPr>
      <xdr:spPr>
        <a:xfrm>
          <a:off x="9588500" y="167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37609</xdr:rowOff>
    </xdr:from>
    <xdr:ext cx="534377" cy="259045"/>
    <xdr:sp macro="" textlink="">
      <xdr:nvSpPr>
        <xdr:cNvPr id="486" name="テキスト ボックス 485"/>
        <xdr:cNvSpPr txBox="1"/>
      </xdr:nvSpPr>
      <xdr:spPr>
        <a:xfrm>
          <a:off x="9372111" y="16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125084</xdr:rowOff>
    </xdr:from>
    <xdr:to>
      <xdr:col>46</xdr:col>
      <xdr:colOff>38100</xdr:colOff>
      <xdr:row>98</xdr:row>
      <xdr:rowOff>55234</xdr:rowOff>
    </xdr:to>
    <xdr:sp macro="" textlink="">
      <xdr:nvSpPr>
        <xdr:cNvPr id="487" name="楕円 486"/>
        <xdr:cNvSpPr/>
      </xdr:nvSpPr>
      <xdr:spPr>
        <a:xfrm>
          <a:off x="8699500" y="1675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46361</xdr:rowOff>
    </xdr:from>
    <xdr:ext cx="534377" cy="259045"/>
    <xdr:sp macro="" textlink="">
      <xdr:nvSpPr>
        <xdr:cNvPr id="488" name="テキスト ボックス 487"/>
        <xdr:cNvSpPr txBox="1"/>
      </xdr:nvSpPr>
      <xdr:spPr>
        <a:xfrm>
          <a:off x="8483111" y="1684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7779</xdr:rowOff>
    </xdr:from>
    <xdr:to>
      <xdr:col>41</xdr:col>
      <xdr:colOff>101600</xdr:colOff>
      <xdr:row>98</xdr:row>
      <xdr:rowOff>109379</xdr:rowOff>
    </xdr:to>
    <xdr:sp macro="" textlink="">
      <xdr:nvSpPr>
        <xdr:cNvPr id="489" name="楕円 488"/>
        <xdr:cNvSpPr/>
      </xdr:nvSpPr>
      <xdr:spPr>
        <a:xfrm>
          <a:off x="7810500" y="1680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100506</xdr:rowOff>
    </xdr:from>
    <xdr:ext cx="534377" cy="259045"/>
    <xdr:sp macro="" textlink="">
      <xdr:nvSpPr>
        <xdr:cNvPr id="490" name="テキスト ボックス 489"/>
        <xdr:cNvSpPr txBox="1"/>
      </xdr:nvSpPr>
      <xdr:spPr>
        <a:xfrm>
          <a:off x="7594111" y="1690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26753</xdr:rowOff>
    </xdr:from>
    <xdr:to>
      <xdr:col>36</xdr:col>
      <xdr:colOff>165100</xdr:colOff>
      <xdr:row>98</xdr:row>
      <xdr:rowOff>128353</xdr:rowOff>
    </xdr:to>
    <xdr:sp macro="" textlink="">
      <xdr:nvSpPr>
        <xdr:cNvPr id="491" name="楕円 490"/>
        <xdr:cNvSpPr/>
      </xdr:nvSpPr>
      <xdr:spPr>
        <a:xfrm>
          <a:off x="6921500" y="168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119480</xdr:rowOff>
    </xdr:from>
    <xdr:ext cx="534377" cy="259045"/>
    <xdr:sp macro="" textlink="">
      <xdr:nvSpPr>
        <xdr:cNvPr id="492" name="テキスト ボックス 491"/>
        <xdr:cNvSpPr txBox="1"/>
      </xdr:nvSpPr>
      <xdr:spPr>
        <a:xfrm>
          <a:off x="6705111" y="1692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7" name="直線コネクタ 516"/>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8"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9" name="直線コネクタ 518"/>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20"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21" name="直線コネクタ 520"/>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162687</xdr:rowOff>
    </xdr:from>
    <xdr:to>
      <xdr:col>85</xdr:col>
      <xdr:colOff>127000</xdr:colOff>
      <xdr:row>37</xdr:row>
      <xdr:rowOff>65786</xdr:rowOff>
    </xdr:to>
    <xdr:cxnSp macro="">
      <xdr:nvCxnSpPr>
        <xdr:cNvPr id="522" name="直線コネクタ 521"/>
        <xdr:cNvCxnSpPr/>
      </xdr:nvCxnSpPr>
      <xdr:spPr>
        <a:xfrm flipV="1">
          <a:off x="15481300" y="5820537"/>
          <a:ext cx="838200" cy="58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109872</xdr:rowOff>
    </xdr:from>
    <xdr:ext cx="534377" cy="259045"/>
    <xdr:sp macro="" textlink="">
      <xdr:nvSpPr>
        <xdr:cNvPr id="523" name="消防費平均値テキスト"/>
        <xdr:cNvSpPr txBox="1"/>
      </xdr:nvSpPr>
      <xdr:spPr>
        <a:xfrm>
          <a:off x="16370300" y="6110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4" name="フローチャート: 判断 523"/>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65786</xdr:rowOff>
    </xdr:from>
    <xdr:to>
      <xdr:col>81</xdr:col>
      <xdr:colOff>50800</xdr:colOff>
      <xdr:row>37</xdr:row>
      <xdr:rowOff>86487</xdr:rowOff>
    </xdr:to>
    <xdr:cxnSp macro="">
      <xdr:nvCxnSpPr>
        <xdr:cNvPr id="525" name="直線コネクタ 524"/>
        <xdr:cNvCxnSpPr/>
      </xdr:nvCxnSpPr>
      <xdr:spPr>
        <a:xfrm flipV="1">
          <a:off x="14592300" y="6409436"/>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6" name="フローチャート: 判断 525"/>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158513</xdr:rowOff>
    </xdr:from>
    <xdr:ext cx="534377" cy="259045"/>
    <xdr:sp macro="" textlink="">
      <xdr:nvSpPr>
        <xdr:cNvPr id="527" name="テキスト ボックス 526"/>
        <xdr:cNvSpPr txBox="1"/>
      </xdr:nvSpPr>
      <xdr:spPr>
        <a:xfrm>
          <a:off x="15214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86487</xdr:rowOff>
    </xdr:from>
    <xdr:to>
      <xdr:col>76</xdr:col>
      <xdr:colOff>114300</xdr:colOff>
      <xdr:row>38</xdr:row>
      <xdr:rowOff>71628</xdr:rowOff>
    </xdr:to>
    <xdr:cxnSp macro="">
      <xdr:nvCxnSpPr>
        <xdr:cNvPr id="528" name="直線コネクタ 527"/>
        <xdr:cNvCxnSpPr/>
      </xdr:nvCxnSpPr>
      <xdr:spPr>
        <a:xfrm flipV="1">
          <a:off x="13703300" y="6430137"/>
          <a:ext cx="889000" cy="15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9" name="フローチャート: 判断 528"/>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21480</xdr:rowOff>
    </xdr:from>
    <xdr:ext cx="534377" cy="259045"/>
    <xdr:sp macro="" textlink="">
      <xdr:nvSpPr>
        <xdr:cNvPr id="530" name="テキスト ボックス 529"/>
        <xdr:cNvSpPr txBox="1"/>
      </xdr:nvSpPr>
      <xdr:spPr>
        <a:xfrm>
          <a:off x="14325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71628</xdr:rowOff>
    </xdr:from>
    <xdr:to>
      <xdr:col>71</xdr:col>
      <xdr:colOff>177800</xdr:colOff>
      <xdr:row>38</xdr:row>
      <xdr:rowOff>137795</xdr:rowOff>
    </xdr:to>
    <xdr:cxnSp macro="">
      <xdr:nvCxnSpPr>
        <xdr:cNvPr id="531" name="直線コネクタ 530"/>
        <xdr:cNvCxnSpPr/>
      </xdr:nvCxnSpPr>
      <xdr:spPr>
        <a:xfrm flipV="1">
          <a:off x="12814300" y="6586728"/>
          <a:ext cx="889000" cy="6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2" name="フローチャート: 判断 531"/>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7256</xdr:rowOff>
    </xdr:from>
    <xdr:ext cx="534377" cy="259045"/>
    <xdr:sp macro="" textlink="">
      <xdr:nvSpPr>
        <xdr:cNvPr id="533" name="テキスト ボックス 532"/>
        <xdr:cNvSpPr txBox="1"/>
      </xdr:nvSpPr>
      <xdr:spPr>
        <a:xfrm>
          <a:off x="13436111" y="60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4" name="フローチャート: 判断 533"/>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5605</xdr:rowOff>
    </xdr:from>
    <xdr:ext cx="534377" cy="259045"/>
    <xdr:sp macro="" textlink="">
      <xdr:nvSpPr>
        <xdr:cNvPr id="535" name="テキスト ボックス 534"/>
        <xdr:cNvSpPr txBox="1"/>
      </xdr:nvSpPr>
      <xdr:spPr>
        <a:xfrm>
          <a:off x="12547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111887</xdr:rowOff>
    </xdr:from>
    <xdr:to>
      <xdr:col>85</xdr:col>
      <xdr:colOff>177800</xdr:colOff>
      <xdr:row>34</xdr:row>
      <xdr:rowOff>42037</xdr:rowOff>
    </xdr:to>
    <xdr:sp macro="" textlink="">
      <xdr:nvSpPr>
        <xdr:cNvPr id="541" name="楕円 540"/>
        <xdr:cNvSpPr/>
      </xdr:nvSpPr>
      <xdr:spPr>
        <a:xfrm>
          <a:off x="16268700" y="57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134764</xdr:rowOff>
    </xdr:from>
    <xdr:ext cx="534377" cy="259045"/>
    <xdr:sp macro="" textlink="">
      <xdr:nvSpPr>
        <xdr:cNvPr id="542" name="消防費該当値テキスト"/>
        <xdr:cNvSpPr txBox="1"/>
      </xdr:nvSpPr>
      <xdr:spPr>
        <a:xfrm>
          <a:off x="16370300" y="56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14986</xdr:rowOff>
    </xdr:from>
    <xdr:to>
      <xdr:col>81</xdr:col>
      <xdr:colOff>101600</xdr:colOff>
      <xdr:row>37</xdr:row>
      <xdr:rowOff>116586</xdr:rowOff>
    </xdr:to>
    <xdr:sp macro="" textlink="">
      <xdr:nvSpPr>
        <xdr:cNvPr id="543" name="楕円 542"/>
        <xdr:cNvSpPr/>
      </xdr:nvSpPr>
      <xdr:spPr>
        <a:xfrm>
          <a:off x="15430500" y="63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107713</xdr:rowOff>
    </xdr:from>
    <xdr:ext cx="534377" cy="259045"/>
    <xdr:sp macro="" textlink="">
      <xdr:nvSpPr>
        <xdr:cNvPr id="544" name="テキスト ボックス 543"/>
        <xdr:cNvSpPr txBox="1"/>
      </xdr:nvSpPr>
      <xdr:spPr>
        <a:xfrm>
          <a:off x="15214111" y="645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35687</xdr:rowOff>
    </xdr:from>
    <xdr:to>
      <xdr:col>76</xdr:col>
      <xdr:colOff>165100</xdr:colOff>
      <xdr:row>37</xdr:row>
      <xdr:rowOff>137287</xdr:rowOff>
    </xdr:to>
    <xdr:sp macro="" textlink="">
      <xdr:nvSpPr>
        <xdr:cNvPr id="545" name="楕円 544"/>
        <xdr:cNvSpPr/>
      </xdr:nvSpPr>
      <xdr:spPr>
        <a:xfrm>
          <a:off x="14541500" y="63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128414</xdr:rowOff>
    </xdr:from>
    <xdr:ext cx="534377" cy="259045"/>
    <xdr:sp macro="" textlink="">
      <xdr:nvSpPr>
        <xdr:cNvPr id="546" name="テキスト ボックス 545"/>
        <xdr:cNvSpPr txBox="1"/>
      </xdr:nvSpPr>
      <xdr:spPr>
        <a:xfrm>
          <a:off x="14325111" y="647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20828</xdr:rowOff>
    </xdr:from>
    <xdr:to>
      <xdr:col>72</xdr:col>
      <xdr:colOff>38100</xdr:colOff>
      <xdr:row>38</xdr:row>
      <xdr:rowOff>122428</xdr:rowOff>
    </xdr:to>
    <xdr:sp macro="" textlink="">
      <xdr:nvSpPr>
        <xdr:cNvPr id="547" name="楕円 546"/>
        <xdr:cNvSpPr/>
      </xdr:nvSpPr>
      <xdr:spPr>
        <a:xfrm>
          <a:off x="13652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113555</xdr:rowOff>
    </xdr:from>
    <xdr:ext cx="534377" cy="259045"/>
    <xdr:sp macro="" textlink="">
      <xdr:nvSpPr>
        <xdr:cNvPr id="548" name="テキスト ボックス 547"/>
        <xdr:cNvSpPr txBox="1"/>
      </xdr:nvSpPr>
      <xdr:spPr>
        <a:xfrm>
          <a:off x="13436111" y="662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86995</xdr:rowOff>
    </xdr:from>
    <xdr:to>
      <xdr:col>67</xdr:col>
      <xdr:colOff>101600</xdr:colOff>
      <xdr:row>39</xdr:row>
      <xdr:rowOff>17145</xdr:rowOff>
    </xdr:to>
    <xdr:sp macro="" textlink="">
      <xdr:nvSpPr>
        <xdr:cNvPr id="549" name="楕円 548"/>
        <xdr:cNvSpPr/>
      </xdr:nvSpPr>
      <xdr:spPr>
        <a:xfrm>
          <a:off x="127635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8272</xdr:rowOff>
    </xdr:from>
    <xdr:ext cx="469744" cy="259045"/>
    <xdr:sp macro="" textlink="">
      <xdr:nvSpPr>
        <xdr:cNvPr id="550" name="テキスト ボックス 549"/>
        <xdr:cNvSpPr txBox="1"/>
      </xdr:nvSpPr>
      <xdr:spPr>
        <a:xfrm>
          <a:off x="12579428" y="669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3" name="直線コネクタ 572"/>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4"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5" name="直線コネクタ 574"/>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6"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7" name="直線コネクタ 576"/>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121435</xdr:rowOff>
    </xdr:from>
    <xdr:to>
      <xdr:col>85</xdr:col>
      <xdr:colOff>127000</xdr:colOff>
      <xdr:row>56</xdr:row>
      <xdr:rowOff>123103</xdr:rowOff>
    </xdr:to>
    <xdr:cxnSp macro="">
      <xdr:nvCxnSpPr>
        <xdr:cNvPr id="578" name="直線コネクタ 577"/>
        <xdr:cNvCxnSpPr/>
      </xdr:nvCxnSpPr>
      <xdr:spPr>
        <a:xfrm flipV="1">
          <a:off x="15481300" y="9551185"/>
          <a:ext cx="838200" cy="17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116019</xdr:rowOff>
    </xdr:from>
    <xdr:ext cx="534377" cy="259045"/>
    <xdr:sp macro="" textlink="">
      <xdr:nvSpPr>
        <xdr:cNvPr id="579" name="教育費平均値テキスト"/>
        <xdr:cNvSpPr txBox="1"/>
      </xdr:nvSpPr>
      <xdr:spPr>
        <a:xfrm>
          <a:off x="16370300" y="954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80" name="フローチャート: 判断 579"/>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123103</xdr:rowOff>
    </xdr:from>
    <xdr:to>
      <xdr:col>81</xdr:col>
      <xdr:colOff>50800</xdr:colOff>
      <xdr:row>56</xdr:row>
      <xdr:rowOff>160000</xdr:rowOff>
    </xdr:to>
    <xdr:cxnSp macro="">
      <xdr:nvCxnSpPr>
        <xdr:cNvPr id="581" name="直線コネクタ 580"/>
        <xdr:cNvCxnSpPr/>
      </xdr:nvCxnSpPr>
      <xdr:spPr>
        <a:xfrm flipV="1">
          <a:off x="14592300" y="9724303"/>
          <a:ext cx="889000" cy="3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2" name="フローチャート: 判断 581"/>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150609</xdr:rowOff>
    </xdr:from>
    <xdr:ext cx="534377" cy="259045"/>
    <xdr:sp macro="" textlink="">
      <xdr:nvSpPr>
        <xdr:cNvPr id="583" name="テキスト ボックス 582"/>
        <xdr:cNvSpPr txBox="1"/>
      </xdr:nvSpPr>
      <xdr:spPr>
        <a:xfrm>
          <a:off x="15214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160000</xdr:rowOff>
    </xdr:from>
    <xdr:to>
      <xdr:col>76</xdr:col>
      <xdr:colOff>114300</xdr:colOff>
      <xdr:row>57</xdr:row>
      <xdr:rowOff>14496</xdr:rowOff>
    </xdr:to>
    <xdr:cxnSp macro="">
      <xdr:nvCxnSpPr>
        <xdr:cNvPr id="584" name="直線コネクタ 583"/>
        <xdr:cNvCxnSpPr/>
      </xdr:nvCxnSpPr>
      <xdr:spPr>
        <a:xfrm flipV="1">
          <a:off x="13703300" y="9761200"/>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5" name="フローチャート: 判断 584"/>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118513</xdr:rowOff>
    </xdr:from>
    <xdr:ext cx="534377" cy="259045"/>
    <xdr:sp macro="" textlink="">
      <xdr:nvSpPr>
        <xdr:cNvPr id="586" name="テキスト ボックス 585"/>
        <xdr:cNvSpPr txBox="1"/>
      </xdr:nvSpPr>
      <xdr:spPr>
        <a:xfrm>
          <a:off x="14325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13764</xdr:rowOff>
    </xdr:from>
    <xdr:to>
      <xdr:col>71</xdr:col>
      <xdr:colOff>177800</xdr:colOff>
      <xdr:row>57</xdr:row>
      <xdr:rowOff>14496</xdr:rowOff>
    </xdr:to>
    <xdr:cxnSp macro="">
      <xdr:nvCxnSpPr>
        <xdr:cNvPr id="587" name="直線コネクタ 586"/>
        <xdr:cNvCxnSpPr/>
      </xdr:nvCxnSpPr>
      <xdr:spPr>
        <a:xfrm>
          <a:off x="12814300" y="9443514"/>
          <a:ext cx="889000" cy="34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8" name="フローチャート: 判断 587"/>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132663</xdr:rowOff>
    </xdr:from>
    <xdr:ext cx="534377" cy="259045"/>
    <xdr:sp macro="" textlink="">
      <xdr:nvSpPr>
        <xdr:cNvPr id="589" name="テキスト ボックス 588"/>
        <xdr:cNvSpPr txBox="1"/>
      </xdr:nvSpPr>
      <xdr:spPr>
        <a:xfrm>
          <a:off x="13436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90" name="フローチャート: 判断 589"/>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106943</xdr:rowOff>
    </xdr:from>
    <xdr:ext cx="534377" cy="259045"/>
    <xdr:sp macro="" textlink="">
      <xdr:nvSpPr>
        <xdr:cNvPr id="591" name="テキスト ボックス 590"/>
        <xdr:cNvSpPr txBox="1"/>
      </xdr:nvSpPr>
      <xdr:spPr>
        <a:xfrm>
          <a:off x="12547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70635</xdr:rowOff>
    </xdr:from>
    <xdr:to>
      <xdr:col>85</xdr:col>
      <xdr:colOff>177800</xdr:colOff>
      <xdr:row>56</xdr:row>
      <xdr:rowOff>785</xdr:rowOff>
    </xdr:to>
    <xdr:sp macro="" textlink="">
      <xdr:nvSpPr>
        <xdr:cNvPr id="597" name="楕円 596"/>
        <xdr:cNvSpPr/>
      </xdr:nvSpPr>
      <xdr:spPr>
        <a:xfrm>
          <a:off x="16268700" y="95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93512</xdr:rowOff>
    </xdr:from>
    <xdr:ext cx="534377" cy="259045"/>
    <xdr:sp macro="" textlink="">
      <xdr:nvSpPr>
        <xdr:cNvPr id="598" name="教育費該当値テキスト"/>
        <xdr:cNvSpPr txBox="1"/>
      </xdr:nvSpPr>
      <xdr:spPr>
        <a:xfrm>
          <a:off x="16370300" y="935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72303</xdr:rowOff>
    </xdr:from>
    <xdr:to>
      <xdr:col>81</xdr:col>
      <xdr:colOff>101600</xdr:colOff>
      <xdr:row>57</xdr:row>
      <xdr:rowOff>2453</xdr:rowOff>
    </xdr:to>
    <xdr:sp macro="" textlink="">
      <xdr:nvSpPr>
        <xdr:cNvPr id="599" name="楕円 598"/>
        <xdr:cNvSpPr/>
      </xdr:nvSpPr>
      <xdr:spPr>
        <a:xfrm>
          <a:off x="15430500" y="96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165030</xdr:rowOff>
    </xdr:from>
    <xdr:ext cx="534377" cy="259045"/>
    <xdr:sp macro="" textlink="">
      <xdr:nvSpPr>
        <xdr:cNvPr id="600" name="テキスト ボックス 599"/>
        <xdr:cNvSpPr txBox="1"/>
      </xdr:nvSpPr>
      <xdr:spPr>
        <a:xfrm>
          <a:off x="15214111" y="976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109200</xdr:rowOff>
    </xdr:from>
    <xdr:to>
      <xdr:col>76</xdr:col>
      <xdr:colOff>165100</xdr:colOff>
      <xdr:row>57</xdr:row>
      <xdr:rowOff>39350</xdr:rowOff>
    </xdr:to>
    <xdr:sp macro="" textlink="">
      <xdr:nvSpPr>
        <xdr:cNvPr id="601" name="楕円 600"/>
        <xdr:cNvSpPr/>
      </xdr:nvSpPr>
      <xdr:spPr>
        <a:xfrm>
          <a:off x="14541500" y="97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30477</xdr:rowOff>
    </xdr:from>
    <xdr:ext cx="534377" cy="259045"/>
    <xdr:sp macro="" textlink="">
      <xdr:nvSpPr>
        <xdr:cNvPr id="602" name="テキスト ボックス 601"/>
        <xdr:cNvSpPr txBox="1"/>
      </xdr:nvSpPr>
      <xdr:spPr>
        <a:xfrm>
          <a:off x="14325111" y="980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135146</xdr:rowOff>
    </xdr:from>
    <xdr:to>
      <xdr:col>72</xdr:col>
      <xdr:colOff>38100</xdr:colOff>
      <xdr:row>57</xdr:row>
      <xdr:rowOff>65296</xdr:rowOff>
    </xdr:to>
    <xdr:sp macro="" textlink="">
      <xdr:nvSpPr>
        <xdr:cNvPr id="603" name="楕円 602"/>
        <xdr:cNvSpPr/>
      </xdr:nvSpPr>
      <xdr:spPr>
        <a:xfrm>
          <a:off x="13652500" y="973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56423</xdr:rowOff>
    </xdr:from>
    <xdr:ext cx="534377" cy="259045"/>
    <xdr:sp macro="" textlink="">
      <xdr:nvSpPr>
        <xdr:cNvPr id="604" name="テキスト ボックス 603"/>
        <xdr:cNvSpPr txBox="1"/>
      </xdr:nvSpPr>
      <xdr:spPr>
        <a:xfrm>
          <a:off x="13436111" y="982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134414</xdr:rowOff>
    </xdr:from>
    <xdr:to>
      <xdr:col>67</xdr:col>
      <xdr:colOff>101600</xdr:colOff>
      <xdr:row>55</xdr:row>
      <xdr:rowOff>64564</xdr:rowOff>
    </xdr:to>
    <xdr:sp macro="" textlink="">
      <xdr:nvSpPr>
        <xdr:cNvPr id="605" name="楕円 604"/>
        <xdr:cNvSpPr/>
      </xdr:nvSpPr>
      <xdr:spPr>
        <a:xfrm>
          <a:off x="12763500" y="93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81091</xdr:rowOff>
    </xdr:from>
    <xdr:ext cx="534377" cy="259045"/>
    <xdr:sp macro="" textlink="">
      <xdr:nvSpPr>
        <xdr:cNvPr id="606" name="テキスト ボックス 605"/>
        <xdr:cNvSpPr txBox="1"/>
      </xdr:nvSpPr>
      <xdr:spPr>
        <a:xfrm>
          <a:off x="12547111" y="916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0" name="テキスト ボックス 619"/>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2" name="テキスト ボックス 621"/>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4" name="テキスト ボックス 623"/>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6" name="テキスト ボックス 625"/>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2" name="直線コネクタ 631"/>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3"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5"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6" name="直線コネクタ 635"/>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168602</xdr:rowOff>
    </xdr:from>
    <xdr:to>
      <xdr:col>85</xdr:col>
      <xdr:colOff>127000</xdr:colOff>
      <xdr:row>79</xdr:row>
      <xdr:rowOff>98715</xdr:rowOff>
    </xdr:to>
    <xdr:cxnSp macro="">
      <xdr:nvCxnSpPr>
        <xdr:cNvPr id="637" name="直線コネクタ 636"/>
        <xdr:cNvCxnSpPr/>
      </xdr:nvCxnSpPr>
      <xdr:spPr>
        <a:xfrm flipV="1">
          <a:off x="15481300" y="13541702"/>
          <a:ext cx="838200" cy="10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154359</xdr:rowOff>
    </xdr:from>
    <xdr:ext cx="378565" cy="259045"/>
    <xdr:sp macro="" textlink="">
      <xdr:nvSpPr>
        <xdr:cNvPr id="638" name="災害復旧費平均値テキスト"/>
        <xdr:cNvSpPr txBox="1"/>
      </xdr:nvSpPr>
      <xdr:spPr>
        <a:xfrm>
          <a:off x="16370300" y="13527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9" name="フローチャート: 判断 638"/>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98715</xdr:rowOff>
    </xdr:from>
    <xdr:to>
      <xdr:col>81</xdr:col>
      <xdr:colOff>50800</xdr:colOff>
      <xdr:row>79</xdr:row>
      <xdr:rowOff>98715</xdr:rowOff>
    </xdr:to>
    <xdr:cxnSp macro="">
      <xdr:nvCxnSpPr>
        <xdr:cNvPr id="640" name="直線コネクタ 639"/>
        <xdr:cNvCxnSpPr/>
      </xdr:nvCxnSpPr>
      <xdr:spPr>
        <a:xfrm>
          <a:off x="14592300" y="13643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41" name="フローチャート: 判断 640"/>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131590</xdr:rowOff>
    </xdr:from>
    <xdr:ext cx="378565" cy="259045"/>
    <xdr:sp macro="" textlink="">
      <xdr:nvSpPr>
        <xdr:cNvPr id="642" name="テキスト ボックス 641"/>
        <xdr:cNvSpPr txBox="1"/>
      </xdr:nvSpPr>
      <xdr:spPr>
        <a:xfrm>
          <a:off x="15292017" y="1333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98552</xdr:rowOff>
    </xdr:from>
    <xdr:to>
      <xdr:col>76</xdr:col>
      <xdr:colOff>114300</xdr:colOff>
      <xdr:row>79</xdr:row>
      <xdr:rowOff>98715</xdr:rowOff>
    </xdr:to>
    <xdr:cxnSp macro="">
      <xdr:nvCxnSpPr>
        <xdr:cNvPr id="643" name="直線コネクタ 642"/>
        <xdr:cNvCxnSpPr/>
      </xdr:nvCxnSpPr>
      <xdr:spPr>
        <a:xfrm>
          <a:off x="13703300" y="13643102"/>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4" name="フローチャート: 判断 643"/>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5" name="テキスト ボックス 644"/>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97245</xdr:rowOff>
    </xdr:from>
    <xdr:to>
      <xdr:col>71</xdr:col>
      <xdr:colOff>177800</xdr:colOff>
      <xdr:row>79</xdr:row>
      <xdr:rowOff>98552</xdr:rowOff>
    </xdr:to>
    <xdr:cxnSp macro="">
      <xdr:nvCxnSpPr>
        <xdr:cNvPr id="646" name="直線コネクタ 645"/>
        <xdr:cNvCxnSpPr/>
      </xdr:nvCxnSpPr>
      <xdr:spPr>
        <a:xfrm>
          <a:off x="12814300" y="13641795"/>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7" name="フローチャート: 判断 646"/>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8" name="テキスト ボックス 647"/>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9" name="フローチャート: 判断 648"/>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120976</xdr:rowOff>
    </xdr:from>
    <xdr:ext cx="469744" cy="259045"/>
    <xdr:sp macro="" textlink="">
      <xdr:nvSpPr>
        <xdr:cNvPr id="650" name="テキスト ボックス 649"/>
        <xdr:cNvSpPr txBox="1"/>
      </xdr:nvSpPr>
      <xdr:spPr>
        <a:xfrm>
          <a:off x="12579428" y="128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117802</xdr:rowOff>
    </xdr:from>
    <xdr:to>
      <xdr:col>85</xdr:col>
      <xdr:colOff>177800</xdr:colOff>
      <xdr:row>79</xdr:row>
      <xdr:rowOff>47952</xdr:rowOff>
    </xdr:to>
    <xdr:sp macro="" textlink="">
      <xdr:nvSpPr>
        <xdr:cNvPr id="656" name="楕円 655"/>
        <xdr:cNvSpPr/>
      </xdr:nvSpPr>
      <xdr:spPr>
        <a:xfrm>
          <a:off x="16268700" y="1349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77179</xdr:rowOff>
    </xdr:from>
    <xdr:ext cx="378565" cy="259045"/>
    <xdr:sp macro="" textlink="">
      <xdr:nvSpPr>
        <xdr:cNvPr id="657" name="災害復旧費該当値テキスト"/>
        <xdr:cNvSpPr txBox="1"/>
      </xdr:nvSpPr>
      <xdr:spPr>
        <a:xfrm>
          <a:off x="16370300" y="13278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47915</xdr:rowOff>
    </xdr:from>
    <xdr:to>
      <xdr:col>81</xdr:col>
      <xdr:colOff>101600</xdr:colOff>
      <xdr:row>79</xdr:row>
      <xdr:rowOff>149515</xdr:rowOff>
    </xdr:to>
    <xdr:sp macro="" textlink="">
      <xdr:nvSpPr>
        <xdr:cNvPr id="658" name="楕円 657"/>
        <xdr:cNvSpPr/>
      </xdr:nvSpPr>
      <xdr:spPr>
        <a:xfrm>
          <a:off x="15430500" y="135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140642</xdr:rowOff>
    </xdr:from>
    <xdr:ext cx="249299" cy="259045"/>
    <xdr:sp macro="" textlink="">
      <xdr:nvSpPr>
        <xdr:cNvPr id="659" name="テキスト ボックス 658"/>
        <xdr:cNvSpPr txBox="1"/>
      </xdr:nvSpPr>
      <xdr:spPr>
        <a:xfrm>
          <a:off x="15356650" y="13685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47915</xdr:rowOff>
    </xdr:from>
    <xdr:to>
      <xdr:col>76</xdr:col>
      <xdr:colOff>165100</xdr:colOff>
      <xdr:row>79</xdr:row>
      <xdr:rowOff>149515</xdr:rowOff>
    </xdr:to>
    <xdr:sp macro="" textlink="">
      <xdr:nvSpPr>
        <xdr:cNvPr id="660" name="楕円 659"/>
        <xdr:cNvSpPr/>
      </xdr:nvSpPr>
      <xdr:spPr>
        <a:xfrm>
          <a:off x="14541500" y="135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140642</xdr:rowOff>
    </xdr:from>
    <xdr:ext cx="249299" cy="259045"/>
    <xdr:sp macro="" textlink="">
      <xdr:nvSpPr>
        <xdr:cNvPr id="661" name="テキスト ボックス 660"/>
        <xdr:cNvSpPr txBox="1"/>
      </xdr:nvSpPr>
      <xdr:spPr>
        <a:xfrm>
          <a:off x="14467650" y="13685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47752</xdr:rowOff>
    </xdr:from>
    <xdr:to>
      <xdr:col>72</xdr:col>
      <xdr:colOff>38100</xdr:colOff>
      <xdr:row>79</xdr:row>
      <xdr:rowOff>149352</xdr:rowOff>
    </xdr:to>
    <xdr:sp macro="" textlink="">
      <xdr:nvSpPr>
        <xdr:cNvPr id="662" name="楕円 661"/>
        <xdr:cNvSpPr/>
      </xdr:nvSpPr>
      <xdr:spPr>
        <a:xfrm>
          <a:off x="13652500" y="135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140479</xdr:rowOff>
    </xdr:from>
    <xdr:ext cx="249299" cy="259045"/>
    <xdr:sp macro="" textlink="">
      <xdr:nvSpPr>
        <xdr:cNvPr id="663" name="テキスト ボックス 662"/>
        <xdr:cNvSpPr txBox="1"/>
      </xdr:nvSpPr>
      <xdr:spPr>
        <a:xfrm>
          <a:off x="13578650" y="13685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46445</xdr:rowOff>
    </xdr:from>
    <xdr:to>
      <xdr:col>67</xdr:col>
      <xdr:colOff>101600</xdr:colOff>
      <xdr:row>79</xdr:row>
      <xdr:rowOff>148045</xdr:rowOff>
    </xdr:to>
    <xdr:sp macro="" textlink="">
      <xdr:nvSpPr>
        <xdr:cNvPr id="664" name="楕円 663"/>
        <xdr:cNvSpPr/>
      </xdr:nvSpPr>
      <xdr:spPr>
        <a:xfrm>
          <a:off x="12763500" y="135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139172</xdr:rowOff>
    </xdr:from>
    <xdr:ext cx="313932" cy="259045"/>
    <xdr:sp macro="" textlink="">
      <xdr:nvSpPr>
        <xdr:cNvPr id="665" name="テキスト ボックス 664"/>
        <xdr:cNvSpPr txBox="1"/>
      </xdr:nvSpPr>
      <xdr:spPr>
        <a:xfrm>
          <a:off x="12657333" y="136837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8" name="直線コネクタ 687"/>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9"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90" name="直線コネクタ 689"/>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91"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2" name="直線コネクタ 691"/>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105868</xdr:rowOff>
    </xdr:from>
    <xdr:to>
      <xdr:col>85</xdr:col>
      <xdr:colOff>127000</xdr:colOff>
      <xdr:row>97</xdr:row>
      <xdr:rowOff>113023</xdr:rowOff>
    </xdr:to>
    <xdr:cxnSp macro="">
      <xdr:nvCxnSpPr>
        <xdr:cNvPr id="693" name="直線コネクタ 692"/>
        <xdr:cNvCxnSpPr/>
      </xdr:nvCxnSpPr>
      <xdr:spPr>
        <a:xfrm flipV="1">
          <a:off x="15481300" y="16736518"/>
          <a:ext cx="8382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72403</xdr:rowOff>
    </xdr:from>
    <xdr:ext cx="534377" cy="259045"/>
    <xdr:sp macro="" textlink="">
      <xdr:nvSpPr>
        <xdr:cNvPr id="694" name="公債費平均値テキスト"/>
        <xdr:cNvSpPr txBox="1"/>
      </xdr:nvSpPr>
      <xdr:spPr>
        <a:xfrm>
          <a:off x="16370300" y="16703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5" name="フローチャート: 判断 694"/>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113023</xdr:rowOff>
    </xdr:from>
    <xdr:to>
      <xdr:col>81</xdr:col>
      <xdr:colOff>50800</xdr:colOff>
      <xdr:row>97</xdr:row>
      <xdr:rowOff>133003</xdr:rowOff>
    </xdr:to>
    <xdr:cxnSp macro="">
      <xdr:nvCxnSpPr>
        <xdr:cNvPr id="696" name="直線コネクタ 695"/>
        <xdr:cNvCxnSpPr/>
      </xdr:nvCxnSpPr>
      <xdr:spPr>
        <a:xfrm flipV="1">
          <a:off x="14592300" y="16743673"/>
          <a:ext cx="8890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7" name="フローチャート: 判断 696"/>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21973</xdr:rowOff>
    </xdr:from>
    <xdr:ext cx="534377" cy="259045"/>
    <xdr:sp macro="" textlink="">
      <xdr:nvSpPr>
        <xdr:cNvPr id="698" name="テキスト ボックス 697"/>
        <xdr:cNvSpPr txBox="1"/>
      </xdr:nvSpPr>
      <xdr:spPr>
        <a:xfrm>
          <a:off x="15214111" y="168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133003</xdr:rowOff>
    </xdr:from>
    <xdr:to>
      <xdr:col>76</xdr:col>
      <xdr:colOff>114300</xdr:colOff>
      <xdr:row>97</xdr:row>
      <xdr:rowOff>139357</xdr:rowOff>
    </xdr:to>
    <xdr:cxnSp macro="">
      <xdr:nvCxnSpPr>
        <xdr:cNvPr id="699" name="直線コネクタ 698"/>
        <xdr:cNvCxnSpPr/>
      </xdr:nvCxnSpPr>
      <xdr:spPr>
        <a:xfrm flipV="1">
          <a:off x="13703300" y="16763653"/>
          <a:ext cx="889000" cy="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700" name="フローチャート: 判断 699"/>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21882</xdr:rowOff>
    </xdr:from>
    <xdr:ext cx="534377" cy="259045"/>
    <xdr:sp macro="" textlink="">
      <xdr:nvSpPr>
        <xdr:cNvPr id="701" name="テキスト ボックス 700"/>
        <xdr:cNvSpPr txBox="1"/>
      </xdr:nvSpPr>
      <xdr:spPr>
        <a:xfrm>
          <a:off x="14325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88426</xdr:rowOff>
    </xdr:from>
    <xdr:to>
      <xdr:col>71</xdr:col>
      <xdr:colOff>177800</xdr:colOff>
      <xdr:row>97</xdr:row>
      <xdr:rowOff>139357</xdr:rowOff>
    </xdr:to>
    <xdr:cxnSp macro="">
      <xdr:nvCxnSpPr>
        <xdr:cNvPr id="702" name="直線コネクタ 701"/>
        <xdr:cNvCxnSpPr/>
      </xdr:nvCxnSpPr>
      <xdr:spPr>
        <a:xfrm>
          <a:off x="12814300" y="16719076"/>
          <a:ext cx="889000" cy="5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3" name="フローチャート: 判断 702"/>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22818</xdr:rowOff>
    </xdr:from>
    <xdr:ext cx="534377" cy="259045"/>
    <xdr:sp macro="" textlink="">
      <xdr:nvSpPr>
        <xdr:cNvPr id="704" name="テキスト ボックス 703"/>
        <xdr:cNvSpPr txBox="1"/>
      </xdr:nvSpPr>
      <xdr:spPr>
        <a:xfrm>
          <a:off x="13436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5" name="フローチャート: 判断 704"/>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157556</xdr:rowOff>
    </xdr:from>
    <xdr:ext cx="534377" cy="259045"/>
    <xdr:sp macro="" textlink="">
      <xdr:nvSpPr>
        <xdr:cNvPr id="706" name="テキスト ボックス 705"/>
        <xdr:cNvSpPr txBox="1"/>
      </xdr:nvSpPr>
      <xdr:spPr>
        <a:xfrm>
          <a:off x="12547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55068</xdr:rowOff>
    </xdr:from>
    <xdr:to>
      <xdr:col>85</xdr:col>
      <xdr:colOff>177800</xdr:colOff>
      <xdr:row>97</xdr:row>
      <xdr:rowOff>156668</xdr:rowOff>
    </xdr:to>
    <xdr:sp macro="" textlink="">
      <xdr:nvSpPr>
        <xdr:cNvPr id="712" name="楕円 711"/>
        <xdr:cNvSpPr/>
      </xdr:nvSpPr>
      <xdr:spPr>
        <a:xfrm>
          <a:off x="16268700" y="166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77945</xdr:rowOff>
    </xdr:from>
    <xdr:ext cx="534377" cy="259045"/>
    <xdr:sp macro="" textlink="">
      <xdr:nvSpPr>
        <xdr:cNvPr id="713" name="公債費該当値テキスト"/>
        <xdr:cNvSpPr txBox="1"/>
      </xdr:nvSpPr>
      <xdr:spPr>
        <a:xfrm>
          <a:off x="16370300" y="1653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62223</xdr:rowOff>
    </xdr:from>
    <xdr:to>
      <xdr:col>81</xdr:col>
      <xdr:colOff>101600</xdr:colOff>
      <xdr:row>97</xdr:row>
      <xdr:rowOff>163823</xdr:rowOff>
    </xdr:to>
    <xdr:sp macro="" textlink="">
      <xdr:nvSpPr>
        <xdr:cNvPr id="714" name="楕円 713"/>
        <xdr:cNvSpPr/>
      </xdr:nvSpPr>
      <xdr:spPr>
        <a:xfrm>
          <a:off x="15430500" y="1669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8900</xdr:rowOff>
    </xdr:from>
    <xdr:ext cx="534377" cy="259045"/>
    <xdr:sp macro="" textlink="">
      <xdr:nvSpPr>
        <xdr:cNvPr id="715" name="テキスト ボックス 714"/>
        <xdr:cNvSpPr txBox="1"/>
      </xdr:nvSpPr>
      <xdr:spPr>
        <a:xfrm>
          <a:off x="15214111" y="1646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82203</xdr:rowOff>
    </xdr:from>
    <xdr:to>
      <xdr:col>76</xdr:col>
      <xdr:colOff>165100</xdr:colOff>
      <xdr:row>98</xdr:row>
      <xdr:rowOff>12353</xdr:rowOff>
    </xdr:to>
    <xdr:sp macro="" textlink="">
      <xdr:nvSpPr>
        <xdr:cNvPr id="716" name="楕円 715"/>
        <xdr:cNvSpPr/>
      </xdr:nvSpPr>
      <xdr:spPr>
        <a:xfrm>
          <a:off x="14541500" y="167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28880</xdr:rowOff>
    </xdr:from>
    <xdr:ext cx="534377" cy="259045"/>
    <xdr:sp macro="" textlink="">
      <xdr:nvSpPr>
        <xdr:cNvPr id="717" name="テキスト ボックス 716"/>
        <xdr:cNvSpPr txBox="1"/>
      </xdr:nvSpPr>
      <xdr:spPr>
        <a:xfrm>
          <a:off x="14325111" y="164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88557</xdr:rowOff>
    </xdr:from>
    <xdr:to>
      <xdr:col>72</xdr:col>
      <xdr:colOff>38100</xdr:colOff>
      <xdr:row>98</xdr:row>
      <xdr:rowOff>18707</xdr:rowOff>
    </xdr:to>
    <xdr:sp macro="" textlink="">
      <xdr:nvSpPr>
        <xdr:cNvPr id="718" name="楕円 717"/>
        <xdr:cNvSpPr/>
      </xdr:nvSpPr>
      <xdr:spPr>
        <a:xfrm>
          <a:off x="13652500" y="167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35234</xdr:rowOff>
    </xdr:from>
    <xdr:ext cx="534377" cy="259045"/>
    <xdr:sp macro="" textlink="">
      <xdr:nvSpPr>
        <xdr:cNvPr id="719" name="テキスト ボックス 718"/>
        <xdr:cNvSpPr txBox="1"/>
      </xdr:nvSpPr>
      <xdr:spPr>
        <a:xfrm>
          <a:off x="13436111" y="1649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37626</xdr:rowOff>
    </xdr:from>
    <xdr:to>
      <xdr:col>67</xdr:col>
      <xdr:colOff>101600</xdr:colOff>
      <xdr:row>97</xdr:row>
      <xdr:rowOff>139226</xdr:rowOff>
    </xdr:to>
    <xdr:sp macro="" textlink="">
      <xdr:nvSpPr>
        <xdr:cNvPr id="720" name="楕円 719"/>
        <xdr:cNvSpPr/>
      </xdr:nvSpPr>
      <xdr:spPr>
        <a:xfrm>
          <a:off x="12763500" y="1666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155753</xdr:rowOff>
    </xdr:from>
    <xdr:ext cx="534377" cy="259045"/>
    <xdr:sp macro="" textlink="">
      <xdr:nvSpPr>
        <xdr:cNvPr id="721" name="テキスト ボックス 720"/>
        <xdr:cNvSpPr txBox="1"/>
      </xdr:nvSpPr>
      <xdr:spPr>
        <a:xfrm>
          <a:off x="12547111" y="1644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5" name="直線コネクタ 744"/>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8"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9" name="直線コネクタ 748"/>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51"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2" name="フローチャート: 判断 751"/>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4" name="フローチャート: 判断 753"/>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5" name="テキスト ボックス 754"/>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7" name="フローチャート: 判断 756"/>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8" name="テキスト ボックス 757"/>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60" name="フローチャート: 判断 759"/>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61" name="テキスト ボックス 760"/>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2" name="フローチャート: 判断 761"/>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151401</xdr:rowOff>
    </xdr:from>
    <xdr:ext cx="378565" cy="259045"/>
    <xdr:sp macro="" textlink="">
      <xdr:nvSpPr>
        <xdr:cNvPr id="763" name="テキスト ボックス 762"/>
        <xdr:cNvSpPr txBox="1"/>
      </xdr:nvSpPr>
      <xdr:spPr>
        <a:xfrm>
          <a:off x="18467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平成２６年度以降類似団体と比較し高い水準となっていたが、平成２５年度から平成２８年度までの継続費を設定した焼却炉施設基幹的設備改良事業が完了したことから、前年度に引き続き、類似団体、全国及び千葉県平均と比較し低い水準となっている。土木費や労働費も、類似団体、全国及び千葉県平均と比較して低い水準となっている。消防費は、住民一人当たり１６，１６９円と、前年度と比較し増加しているが、これは東消防署整備事業の増による。なお、全体的な傾向として、その年度における特殊要因を除けば、他団体と比較して、大きく乖離している点は見受けられず、ほぼ標準的な財政運営を行えていると言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収支比率は、前年度と比較して０．５３ポイント減の３．９８％となった。実質単年度収支は、前年度と比較して２．２４ポイント改善したものの、財政調整基金の取崩しに伴って赤字となり、▲２．０６％となった。また、財政調整基金の標準財政規模比は０．５８ポイント増の７．００％となり、「第２次行財政改革大綱後期推進計画」に掲げた目標数値である標準財政規模の５％以上の基金残高を確保できている。今後についても、「財政運営の基本的計画」に掲げた目標値である令和７年度末で標準財政規模比１０．０％以上の基金残高の確保を目指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一般会計、墓地事業特別会計ともに減少した。決算規模は、一般会計において、歳入歳出がともに増となり、増減額は歳出が歳入を上回ったが、墓地事業特別会計では、歳入歳出ともに減となり、増減額は歳入が歳出をわずかに上回った。</a:t>
          </a:r>
        </a:p>
        <a:p>
          <a:r>
            <a:rPr kumimoji="1" lang="ja-JP" altLang="en-US" sz="1400">
              <a:latin typeface="ＭＳ ゴシック" pitchFamily="49" charset="-128"/>
              <a:ea typeface="ＭＳ ゴシック" pitchFamily="49" charset="-128"/>
            </a:rPr>
            <a:t>その他の会計では、国民健康保険事業特別会計は歳入歳出ともに減少したが、介護保険事業特別会計、後期高齢者医療特別会計では歳入歳出ともに増加しており、実質収支額としては、国民健康保険事業特別会計、介護保険事業特別会計では減少したが、後期高齢者医療特別会計は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61318718</v>
      </c>
      <c r="BO4" s="431"/>
      <c r="BP4" s="431"/>
      <c r="BQ4" s="431"/>
      <c r="BR4" s="431"/>
      <c r="BS4" s="431"/>
      <c r="BT4" s="431"/>
      <c r="BU4" s="432"/>
      <c r="BV4" s="430">
        <v>57078154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v>
      </c>
      <c r="CU4" s="437"/>
      <c r="CV4" s="437"/>
      <c r="CW4" s="437"/>
      <c r="CX4" s="437"/>
      <c r="CY4" s="437"/>
      <c r="CZ4" s="437"/>
      <c r="DA4" s="438"/>
      <c r="DB4" s="436">
        <v>4.5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59721618</v>
      </c>
      <c r="BO5" s="468"/>
      <c r="BP5" s="468"/>
      <c r="BQ5" s="468"/>
      <c r="BR5" s="468"/>
      <c r="BS5" s="468"/>
      <c r="BT5" s="468"/>
      <c r="BU5" s="469"/>
      <c r="BV5" s="467">
        <v>54845337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97.3</v>
      </c>
      <c r="CU5" s="465"/>
      <c r="CV5" s="465"/>
      <c r="CW5" s="465"/>
      <c r="CX5" s="465"/>
      <c r="CY5" s="465"/>
      <c r="CZ5" s="465"/>
      <c r="DA5" s="466"/>
      <c r="DB5" s="464">
        <v>97.1</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1597100</v>
      </c>
      <c r="BO6" s="468"/>
      <c r="BP6" s="468"/>
      <c r="BQ6" s="468"/>
      <c r="BR6" s="468"/>
      <c r="BS6" s="468"/>
      <c r="BT6" s="468"/>
      <c r="BU6" s="469"/>
      <c r="BV6" s="467">
        <v>2232817</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100.9</v>
      </c>
      <c r="CU6" s="505"/>
      <c r="CV6" s="505"/>
      <c r="CW6" s="505"/>
      <c r="CX6" s="505"/>
      <c r="CY6" s="505"/>
      <c r="CZ6" s="505"/>
      <c r="DA6" s="506"/>
      <c r="DB6" s="504">
        <v>100.9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261574</v>
      </c>
      <c r="BO7" s="468"/>
      <c r="BP7" s="468"/>
      <c r="BQ7" s="468"/>
      <c r="BR7" s="468"/>
      <c r="BS7" s="468"/>
      <c r="BT7" s="468"/>
      <c r="BU7" s="469"/>
      <c r="BV7" s="467">
        <v>735399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33593082</v>
      </c>
      <c r="CU7" s="468"/>
      <c r="CV7" s="468"/>
      <c r="CW7" s="468"/>
      <c r="CX7" s="468"/>
      <c r="CY7" s="468"/>
      <c r="CZ7" s="468"/>
      <c r="DA7" s="469"/>
      <c r="DB7" s="467">
        <v>33205939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1335526</v>
      </c>
      <c r="BO8" s="468"/>
      <c r="BP8" s="468"/>
      <c r="BQ8" s="468"/>
      <c r="BR8" s="468"/>
      <c r="BS8" s="468"/>
      <c r="BT8" s="468"/>
      <c r="BU8" s="469"/>
      <c r="BV8" s="467">
        <v>1497418</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0.95</v>
      </c>
      <c r="CU8" s="508"/>
      <c r="CV8" s="508"/>
      <c r="CW8" s="508"/>
      <c r="CX8" s="508"/>
      <c r="CY8" s="508"/>
      <c r="CZ8" s="508"/>
      <c r="DA8" s="509"/>
      <c r="DB8" s="507">
        <v>0.95</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193152</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-161892</v>
      </c>
      <c r="BO9" s="468"/>
      <c r="BP9" s="468"/>
      <c r="BQ9" s="468"/>
      <c r="BR9" s="468"/>
      <c r="BS9" s="468"/>
      <c r="BT9" s="468"/>
      <c r="BU9" s="469"/>
      <c r="BV9" s="467">
        <v>-573128</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14.2</v>
      </c>
      <c r="CU9" s="465"/>
      <c r="CV9" s="465"/>
      <c r="CW9" s="465"/>
      <c r="CX9" s="465"/>
      <c r="CY9" s="465"/>
      <c r="CZ9" s="465"/>
      <c r="DA9" s="466"/>
      <c r="DB9" s="464">
        <v>14.5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189781</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2456</v>
      </c>
      <c r="BO10" s="468"/>
      <c r="BP10" s="468"/>
      <c r="BQ10" s="468"/>
      <c r="BR10" s="468"/>
      <c r="BS10" s="468"/>
      <c r="BT10" s="468"/>
      <c r="BU10" s="469"/>
      <c r="BV10" s="467">
        <v>1385</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109</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199786</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94</v>
      </c>
      <c r="AV12" s="500"/>
      <c r="AW12" s="500"/>
      <c r="AX12" s="500"/>
      <c r="AY12" s="501" t="s">
        <v>134</v>
      </c>
      <c r="AZ12" s="502"/>
      <c r="BA12" s="502"/>
      <c r="BB12" s="502"/>
      <c r="BC12" s="502"/>
      <c r="BD12" s="502"/>
      <c r="BE12" s="502"/>
      <c r="BF12" s="502"/>
      <c r="BG12" s="502"/>
      <c r="BH12" s="502"/>
      <c r="BI12" s="502"/>
      <c r="BJ12" s="502"/>
      <c r="BK12" s="502"/>
      <c r="BL12" s="502"/>
      <c r="BM12" s="503"/>
      <c r="BN12" s="467">
        <v>532803</v>
      </c>
      <c r="BO12" s="468"/>
      <c r="BP12" s="468"/>
      <c r="BQ12" s="468"/>
      <c r="BR12" s="468"/>
      <c r="BS12" s="468"/>
      <c r="BT12" s="468"/>
      <c r="BU12" s="469"/>
      <c r="BV12" s="467">
        <v>857298</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193955</v>
      </c>
      <c r="S13" s="552"/>
      <c r="T13" s="552"/>
      <c r="U13" s="552"/>
      <c r="V13" s="553"/>
      <c r="W13" s="483" t="s">
        <v>138</v>
      </c>
      <c r="X13" s="484"/>
      <c r="Y13" s="484"/>
      <c r="Z13" s="484"/>
      <c r="AA13" s="484"/>
      <c r="AB13" s="474"/>
      <c r="AC13" s="518">
        <v>1046</v>
      </c>
      <c r="AD13" s="519"/>
      <c r="AE13" s="519"/>
      <c r="AF13" s="519"/>
      <c r="AG13" s="561"/>
      <c r="AH13" s="518">
        <v>1046</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-692239</v>
      </c>
      <c r="BO13" s="468"/>
      <c r="BP13" s="468"/>
      <c r="BQ13" s="468"/>
      <c r="BR13" s="468"/>
      <c r="BS13" s="468"/>
      <c r="BT13" s="468"/>
      <c r="BU13" s="469"/>
      <c r="BV13" s="467">
        <v>-1429041</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6.4</v>
      </c>
      <c r="CU13" s="465"/>
      <c r="CV13" s="465"/>
      <c r="CW13" s="465"/>
      <c r="CX13" s="465"/>
      <c r="CY13" s="465"/>
      <c r="CZ13" s="465"/>
      <c r="DA13" s="466"/>
      <c r="DB13" s="464">
        <v>6.4</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198858</v>
      </c>
      <c r="S14" s="552"/>
      <c r="T14" s="552"/>
      <c r="U14" s="552"/>
      <c r="V14" s="553"/>
      <c r="W14" s="457"/>
      <c r="X14" s="458"/>
      <c r="Y14" s="458"/>
      <c r="Z14" s="458"/>
      <c r="AA14" s="458"/>
      <c r="AB14" s="447"/>
      <c r="AC14" s="554">
        <v>1.3</v>
      </c>
      <c r="AD14" s="555"/>
      <c r="AE14" s="555"/>
      <c r="AF14" s="555"/>
      <c r="AG14" s="556"/>
      <c r="AH14" s="554">
        <v>1.3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21</v>
      </c>
      <c r="CU14" s="566"/>
      <c r="CV14" s="566"/>
      <c r="CW14" s="566"/>
      <c r="CX14" s="566"/>
      <c r="CY14" s="566"/>
      <c r="CZ14" s="566"/>
      <c r="DA14" s="567"/>
      <c r="DB14" s="565">
        <v>18.600000000000001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193482</v>
      </c>
      <c r="S15" s="552"/>
      <c r="T15" s="552"/>
      <c r="U15" s="552"/>
      <c r="V15" s="553"/>
      <c r="W15" s="483" t="s">
        <v>146</v>
      </c>
      <c r="X15" s="484"/>
      <c r="Y15" s="484"/>
      <c r="Z15" s="484"/>
      <c r="AA15" s="484"/>
      <c r="AB15" s="474"/>
      <c r="AC15" s="518">
        <v>16636</v>
      </c>
      <c r="AD15" s="519"/>
      <c r="AE15" s="519"/>
      <c r="AF15" s="519"/>
      <c r="AG15" s="561"/>
      <c r="AH15" s="518">
        <v>16585</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24263175</v>
      </c>
      <c r="BO15" s="431"/>
      <c r="BP15" s="431"/>
      <c r="BQ15" s="431"/>
      <c r="BR15" s="431"/>
      <c r="BS15" s="431"/>
      <c r="BT15" s="431"/>
      <c r="BU15" s="432"/>
      <c r="BV15" s="430">
        <v>24061776</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20.6</v>
      </c>
      <c r="AD16" s="555"/>
      <c r="AE16" s="555"/>
      <c r="AF16" s="555"/>
      <c r="AG16" s="556"/>
      <c r="AH16" s="554">
        <v>20.5</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25415157</v>
      </c>
      <c r="BO16" s="468"/>
      <c r="BP16" s="468"/>
      <c r="BQ16" s="468"/>
      <c r="BR16" s="468"/>
      <c r="BS16" s="468"/>
      <c r="BT16" s="468"/>
      <c r="BU16" s="469"/>
      <c r="BV16" s="467">
        <v>25057278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63011</v>
      </c>
      <c r="AD17" s="519"/>
      <c r="AE17" s="519"/>
      <c r="AF17" s="519"/>
      <c r="AG17" s="561"/>
      <c r="AH17" s="518">
        <v>63128</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31196002</v>
      </c>
      <c r="BO17" s="468"/>
      <c r="BP17" s="468"/>
      <c r="BQ17" s="468"/>
      <c r="BR17" s="468"/>
      <c r="BS17" s="468"/>
      <c r="BT17" s="468"/>
      <c r="BU17" s="469"/>
      <c r="BV17" s="467">
        <v>30894345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51.39</v>
      </c>
      <c r="M18" s="583"/>
      <c r="N18" s="583"/>
      <c r="O18" s="583"/>
      <c r="P18" s="583"/>
      <c r="Q18" s="583"/>
      <c r="R18" s="584"/>
      <c r="S18" s="584"/>
      <c r="T18" s="584"/>
      <c r="U18" s="584"/>
      <c r="V18" s="585"/>
      <c r="W18" s="485"/>
      <c r="X18" s="486"/>
      <c r="Y18" s="486"/>
      <c r="Z18" s="486"/>
      <c r="AA18" s="486"/>
      <c r="AB18" s="477"/>
      <c r="AC18" s="586">
        <v>78.099999999999994</v>
      </c>
      <c r="AD18" s="587"/>
      <c r="AE18" s="587"/>
      <c r="AF18" s="587"/>
      <c r="AG18" s="588"/>
      <c r="AH18" s="586">
        <v>78.2</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34217507</v>
      </c>
      <c r="BO18" s="468"/>
      <c r="BP18" s="468"/>
      <c r="BQ18" s="468"/>
      <c r="BR18" s="468"/>
      <c r="BS18" s="468"/>
      <c r="BT18" s="468"/>
      <c r="BU18" s="469"/>
      <c r="BV18" s="467">
        <v>33522125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3759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40718519</v>
      </c>
      <c r="BO19" s="468"/>
      <c r="BP19" s="468"/>
      <c r="BQ19" s="468"/>
      <c r="BR19" s="468"/>
      <c r="BS19" s="468"/>
      <c r="BT19" s="468"/>
      <c r="BU19" s="469"/>
      <c r="BV19" s="467">
        <v>39276668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78358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51192086</v>
      </c>
      <c r="BO23" s="468"/>
      <c r="BP23" s="468"/>
      <c r="BQ23" s="468"/>
      <c r="BR23" s="468"/>
      <c r="BS23" s="468"/>
      <c r="BT23" s="468"/>
      <c r="BU23" s="469"/>
      <c r="BV23" s="467">
        <v>52007081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9460</v>
      </c>
      <c r="R24" s="519"/>
      <c r="S24" s="519"/>
      <c r="T24" s="519"/>
      <c r="U24" s="519"/>
      <c r="V24" s="561"/>
      <c r="W24" s="620"/>
      <c r="X24" s="608"/>
      <c r="Y24" s="609"/>
      <c r="Z24" s="517" t="s">
        <v>170</v>
      </c>
      <c r="AA24" s="497"/>
      <c r="AB24" s="497"/>
      <c r="AC24" s="497"/>
      <c r="AD24" s="497"/>
      <c r="AE24" s="497"/>
      <c r="AF24" s="497"/>
      <c r="AG24" s="498"/>
      <c r="AH24" s="518">
        <v>1162</v>
      </c>
      <c r="AI24" s="519"/>
      <c r="AJ24" s="519"/>
      <c r="AK24" s="519"/>
      <c r="AL24" s="561"/>
      <c r="AM24" s="518">
        <v>3458112</v>
      </c>
      <c r="AN24" s="519"/>
      <c r="AO24" s="519"/>
      <c r="AP24" s="519"/>
      <c r="AQ24" s="519"/>
      <c r="AR24" s="561"/>
      <c r="AS24" s="518">
        <v>2976</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42009018</v>
      </c>
      <c r="BO24" s="468"/>
      <c r="BP24" s="468"/>
      <c r="BQ24" s="468"/>
      <c r="BR24" s="468"/>
      <c r="BS24" s="468"/>
      <c r="BT24" s="468"/>
      <c r="BU24" s="469"/>
      <c r="BV24" s="467">
        <v>43134129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8040</v>
      </c>
      <c r="R25" s="519"/>
      <c r="S25" s="519"/>
      <c r="T25" s="519"/>
      <c r="U25" s="519"/>
      <c r="V25" s="561"/>
      <c r="W25" s="620"/>
      <c r="X25" s="608"/>
      <c r="Y25" s="609"/>
      <c r="Z25" s="517" t="s">
        <v>173</v>
      </c>
      <c r="AA25" s="497"/>
      <c r="AB25" s="497"/>
      <c r="AC25" s="497"/>
      <c r="AD25" s="497"/>
      <c r="AE25" s="497"/>
      <c r="AF25" s="497"/>
      <c r="AG25" s="498"/>
      <c r="AH25" s="518">
        <v>228</v>
      </c>
      <c r="AI25" s="519"/>
      <c r="AJ25" s="519"/>
      <c r="AK25" s="519"/>
      <c r="AL25" s="561"/>
      <c r="AM25" s="518">
        <v>638400</v>
      </c>
      <c r="AN25" s="519"/>
      <c r="AO25" s="519"/>
      <c r="AP25" s="519"/>
      <c r="AQ25" s="519"/>
      <c r="AR25" s="561"/>
      <c r="AS25" s="518">
        <v>2800</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16586532</v>
      </c>
      <c r="BO25" s="431"/>
      <c r="BP25" s="431"/>
      <c r="BQ25" s="431"/>
      <c r="BR25" s="431"/>
      <c r="BS25" s="431"/>
      <c r="BT25" s="431"/>
      <c r="BU25" s="432"/>
      <c r="BV25" s="430">
        <v>16649418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7370</v>
      </c>
      <c r="R26" s="519"/>
      <c r="S26" s="519"/>
      <c r="T26" s="519"/>
      <c r="U26" s="519"/>
      <c r="V26" s="561"/>
      <c r="W26" s="620"/>
      <c r="X26" s="608"/>
      <c r="Y26" s="609"/>
      <c r="Z26" s="517" t="s">
        <v>176</v>
      </c>
      <c r="AA26" s="630"/>
      <c r="AB26" s="630"/>
      <c r="AC26" s="630"/>
      <c r="AD26" s="630"/>
      <c r="AE26" s="630"/>
      <c r="AF26" s="630"/>
      <c r="AG26" s="631"/>
      <c r="AH26" s="518">
        <v>40</v>
      </c>
      <c r="AI26" s="519"/>
      <c r="AJ26" s="519"/>
      <c r="AK26" s="519"/>
      <c r="AL26" s="561"/>
      <c r="AM26" s="518">
        <v>149640</v>
      </c>
      <c r="AN26" s="519"/>
      <c r="AO26" s="519"/>
      <c r="AP26" s="519"/>
      <c r="AQ26" s="519"/>
      <c r="AR26" s="561"/>
      <c r="AS26" s="518">
        <v>3741</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136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5200</v>
      </c>
      <c r="R27" s="519"/>
      <c r="S27" s="519"/>
      <c r="T27" s="519"/>
      <c r="U27" s="519"/>
      <c r="V27" s="561"/>
      <c r="W27" s="620"/>
      <c r="X27" s="608"/>
      <c r="Y27" s="609"/>
      <c r="Z27" s="517" t="s">
        <v>179</v>
      </c>
      <c r="AA27" s="497"/>
      <c r="AB27" s="497"/>
      <c r="AC27" s="497"/>
      <c r="AD27" s="497"/>
      <c r="AE27" s="497"/>
      <c r="AF27" s="497"/>
      <c r="AG27" s="498"/>
      <c r="AH27" s="518">
        <v>29</v>
      </c>
      <c r="AI27" s="519"/>
      <c r="AJ27" s="519"/>
      <c r="AK27" s="519"/>
      <c r="AL27" s="561"/>
      <c r="AM27" s="518">
        <v>106633</v>
      </c>
      <c r="AN27" s="519"/>
      <c r="AO27" s="519"/>
      <c r="AP27" s="519"/>
      <c r="AQ27" s="519"/>
      <c r="AR27" s="561"/>
      <c r="AS27" s="518">
        <v>3677</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700000</v>
      </c>
      <c r="BO27" s="644"/>
      <c r="BP27" s="644"/>
      <c r="BQ27" s="644"/>
      <c r="BR27" s="644"/>
      <c r="BS27" s="644"/>
      <c r="BT27" s="644"/>
      <c r="BU27" s="645"/>
      <c r="BV27" s="643">
        <v>943614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4800</v>
      </c>
      <c r="R28" s="519"/>
      <c r="S28" s="519"/>
      <c r="T28" s="519"/>
      <c r="U28" s="519"/>
      <c r="V28" s="561"/>
      <c r="W28" s="620"/>
      <c r="X28" s="608"/>
      <c r="Y28" s="609"/>
      <c r="Z28" s="517" t="s">
        <v>182</v>
      </c>
      <c r="AA28" s="497"/>
      <c r="AB28" s="497"/>
      <c r="AC28" s="497"/>
      <c r="AD28" s="497"/>
      <c r="AE28" s="497"/>
      <c r="AF28" s="497"/>
      <c r="AG28" s="498"/>
      <c r="AH28" s="518" t="s">
        <v>128</v>
      </c>
      <c r="AI28" s="519"/>
      <c r="AJ28" s="519"/>
      <c r="AK28" s="519"/>
      <c r="AL28" s="561"/>
      <c r="AM28" s="518" t="s">
        <v>136</v>
      </c>
      <c r="AN28" s="519"/>
      <c r="AO28" s="519"/>
      <c r="AP28" s="519"/>
      <c r="AQ28" s="519"/>
      <c r="AR28" s="561"/>
      <c r="AS28" s="518" t="s">
        <v>183</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2350014</v>
      </c>
      <c r="BO28" s="431"/>
      <c r="BP28" s="431"/>
      <c r="BQ28" s="431"/>
      <c r="BR28" s="431"/>
      <c r="BS28" s="431"/>
      <c r="BT28" s="431"/>
      <c r="BU28" s="432"/>
      <c r="BV28" s="430">
        <v>2130361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26</v>
      </c>
      <c r="M29" s="519"/>
      <c r="N29" s="519"/>
      <c r="O29" s="519"/>
      <c r="P29" s="561"/>
      <c r="Q29" s="518">
        <v>4600</v>
      </c>
      <c r="R29" s="519"/>
      <c r="S29" s="519"/>
      <c r="T29" s="519"/>
      <c r="U29" s="519"/>
      <c r="V29" s="561"/>
      <c r="W29" s="621"/>
      <c r="X29" s="622"/>
      <c r="Y29" s="623"/>
      <c r="Z29" s="517" t="s">
        <v>186</v>
      </c>
      <c r="AA29" s="497"/>
      <c r="AB29" s="497"/>
      <c r="AC29" s="497"/>
      <c r="AD29" s="497"/>
      <c r="AE29" s="497"/>
      <c r="AF29" s="497"/>
      <c r="AG29" s="498"/>
      <c r="AH29" s="518">
        <v>1191</v>
      </c>
      <c r="AI29" s="519"/>
      <c r="AJ29" s="519"/>
      <c r="AK29" s="519"/>
      <c r="AL29" s="561"/>
      <c r="AM29" s="518">
        <v>3564745</v>
      </c>
      <c r="AN29" s="519"/>
      <c r="AO29" s="519"/>
      <c r="AP29" s="519"/>
      <c r="AQ29" s="519"/>
      <c r="AR29" s="561"/>
      <c r="AS29" s="518">
        <v>2993</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708776</v>
      </c>
      <c r="BO29" s="468"/>
      <c r="BP29" s="468"/>
      <c r="BQ29" s="468"/>
      <c r="BR29" s="468"/>
      <c r="BS29" s="468"/>
      <c r="BT29" s="468"/>
      <c r="BU29" s="469"/>
      <c r="BV29" s="467">
        <v>808257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101.7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2262426</v>
      </c>
      <c r="BO30" s="644"/>
      <c r="BP30" s="644"/>
      <c r="BQ30" s="644"/>
      <c r="BR30" s="644"/>
      <c r="BS30" s="644"/>
      <c r="BT30" s="644"/>
      <c r="BU30" s="645"/>
      <c r="BV30" s="643">
        <v>1714415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7"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7"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7"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197</v>
      </c>
      <c r="X33" s="456"/>
      <c r="Y33" s="456"/>
      <c r="Z33" s="456"/>
      <c r="AA33" s="456"/>
      <c r="AB33" s="456"/>
      <c r="AC33" s="456"/>
      <c r="AD33" s="456"/>
      <c r="AE33" s="456"/>
      <c r="AF33" s="456"/>
      <c r="AG33" s="456"/>
      <c r="AH33" s="456"/>
      <c r="AI33" s="456"/>
      <c r="AJ33" s="456"/>
      <c r="AK33" s="456"/>
      <c r="AL33" s="216"/>
      <c r="AM33" s="491" t="s">
        <v>195</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195</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千葉県市町村総合事務組合（一般会計）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八千代市水道サービス</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墓地事業特別会計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公共下水道事業会計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千葉県市町村総合事務組合（千葉県自治会館管理運営特別会計）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八千代市環境緑化公社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千葉県市町村総合事務組合（千葉県自治研修センター特別会計）</v>
      </c>
      <c r="BZ36" s="657"/>
      <c r="CA36" s="657"/>
      <c r="CB36" s="657"/>
      <c r="CC36" s="657"/>
      <c r="CD36" s="657"/>
      <c r="CE36" s="657"/>
      <c r="CF36" s="657"/>
      <c r="CG36" s="657"/>
      <c r="CH36" s="657"/>
      <c r="CI36" s="657"/>
      <c r="CJ36" s="657"/>
      <c r="CK36" s="657"/>
      <c r="CL36" s="657"/>
      <c r="CM36" s="657"/>
      <c r="CN36" s="214"/>
      <c r="CO36" s="656">
        <f t="shared" si="3"/>
        <v>19</v>
      </c>
      <c r="CP36" s="656"/>
      <c r="CQ36" s="657" t="str">
        <f>IF('各会計、関係団体の財政状況及び健全化判断比率'!BS9="","",'各会計、関係団体の財政状況及び健全化判断比率'!BS9)</f>
        <v>八千代市文化・スポーツ振興財団</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千葉県市町村総合事務組合（千葉県市町村交通災害共済特別会計）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千葉県後期高齢者医療広域連合（一般会計）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千葉県後期高齢者医療広域連合（後期高齢者医療特別会計）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四市複合事務組合（一般会計）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北千葉広域水道企業団（水道用水供給事業会計）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印旛利根川水防事務組合（一般会計）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7"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oq7HDxaZ1pqj2pWlvzJQnZEuend/NGoYl0Lf/xuv/Wd0L4i0lpuOcLKvC+C8DrIywOGR8dU6+T+v1BjxboTufg==" saltValue="pfu/MoxuHWKUVVg3Sz2lF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7" customHeight="1" thickBot="1" x14ac:dyDescent="0.2">
      <c r="A32" s="22"/>
      <c r="B32" s="22"/>
      <c r="C32" s="22"/>
      <c r="D32" s="22"/>
      <c r="E32" s="22"/>
      <c r="F32" s="22"/>
      <c r="G32" s="22"/>
      <c r="H32" s="22"/>
      <c r="I32" s="22"/>
      <c r="J32" s="24" t="s">
        <v>6</v>
      </c>
      <c r="K32" s="22"/>
      <c r="L32" s="22"/>
      <c r="M32" s="22"/>
      <c r="N32" s="22"/>
      <c r="O32" s="22"/>
      <c r="P32" s="22"/>
    </row>
    <row r="33" spans="1:16" ht="39.200000000000003"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200000000000003" customHeight="1" x14ac:dyDescent="0.15">
      <c r="A34" s="22"/>
      <c r="B34" s="31"/>
      <c r="C34" s="1248" t="s">
        <v>570</v>
      </c>
      <c r="D34" s="1248"/>
      <c r="E34" s="1249"/>
      <c r="F34" s="32">
        <v>7.33</v>
      </c>
      <c r="G34" s="33">
        <v>7.52</v>
      </c>
      <c r="H34" s="33">
        <v>7.03</v>
      </c>
      <c r="I34" s="33">
        <v>7.94</v>
      </c>
      <c r="J34" s="34">
        <v>8.82</v>
      </c>
      <c r="K34" s="22"/>
      <c r="L34" s="22"/>
      <c r="M34" s="22"/>
      <c r="N34" s="22"/>
      <c r="O34" s="22"/>
      <c r="P34" s="22"/>
    </row>
    <row r="35" spans="1:16" ht="39.200000000000003" customHeight="1" x14ac:dyDescent="0.15">
      <c r="A35" s="22"/>
      <c r="B35" s="35"/>
      <c r="C35" s="1242" t="s">
        <v>571</v>
      </c>
      <c r="D35" s="1243"/>
      <c r="E35" s="1244"/>
      <c r="F35" s="36">
        <v>1.39</v>
      </c>
      <c r="G35" s="37">
        <v>2.15</v>
      </c>
      <c r="H35" s="37">
        <v>2.93</v>
      </c>
      <c r="I35" s="37">
        <v>3.68</v>
      </c>
      <c r="J35" s="38">
        <v>4.34</v>
      </c>
      <c r="K35" s="22"/>
      <c r="L35" s="22"/>
      <c r="M35" s="22"/>
      <c r="N35" s="22"/>
      <c r="O35" s="22"/>
      <c r="P35" s="22"/>
    </row>
    <row r="36" spans="1:16" ht="39.200000000000003" customHeight="1" x14ac:dyDescent="0.15">
      <c r="A36" s="22"/>
      <c r="B36" s="35"/>
      <c r="C36" s="1242" t="s">
        <v>572</v>
      </c>
      <c r="D36" s="1243"/>
      <c r="E36" s="1244"/>
      <c r="F36" s="36">
        <v>4.79</v>
      </c>
      <c r="G36" s="37">
        <v>4.53</v>
      </c>
      <c r="H36" s="37">
        <v>6.31</v>
      </c>
      <c r="I36" s="37">
        <v>4.5</v>
      </c>
      <c r="J36" s="38">
        <v>3.97</v>
      </c>
      <c r="K36" s="22"/>
      <c r="L36" s="22"/>
      <c r="M36" s="22"/>
      <c r="N36" s="22"/>
      <c r="O36" s="22"/>
      <c r="P36" s="22"/>
    </row>
    <row r="37" spans="1:16" ht="39.200000000000003" customHeight="1" x14ac:dyDescent="0.15">
      <c r="A37" s="22"/>
      <c r="B37" s="35"/>
      <c r="C37" s="1242" t="s">
        <v>573</v>
      </c>
      <c r="D37" s="1243"/>
      <c r="E37" s="1244"/>
      <c r="F37" s="36">
        <v>1.31</v>
      </c>
      <c r="G37" s="37">
        <v>1.73</v>
      </c>
      <c r="H37" s="37">
        <v>2.35</v>
      </c>
      <c r="I37" s="37">
        <v>1.07</v>
      </c>
      <c r="J37" s="38">
        <v>0.44</v>
      </c>
      <c r="K37" s="22"/>
      <c r="L37" s="22"/>
      <c r="M37" s="22"/>
      <c r="N37" s="22"/>
      <c r="O37" s="22"/>
      <c r="P37" s="22"/>
    </row>
    <row r="38" spans="1:16" ht="39.200000000000003" customHeight="1" x14ac:dyDescent="0.15">
      <c r="A38" s="22"/>
      <c r="B38" s="35"/>
      <c r="C38" s="1242" t="s">
        <v>574</v>
      </c>
      <c r="D38" s="1243"/>
      <c r="E38" s="1244"/>
      <c r="F38" s="36">
        <v>0.02</v>
      </c>
      <c r="G38" s="37">
        <v>0.05</v>
      </c>
      <c r="H38" s="37">
        <v>0.1</v>
      </c>
      <c r="I38" s="37">
        <v>0.12</v>
      </c>
      <c r="J38" s="38">
        <v>0.26</v>
      </c>
      <c r="K38" s="22"/>
      <c r="L38" s="22"/>
      <c r="M38" s="22"/>
      <c r="N38" s="22"/>
      <c r="O38" s="22"/>
      <c r="P38" s="22"/>
    </row>
    <row r="39" spans="1:16" ht="39.200000000000003" customHeight="1" x14ac:dyDescent="0.15">
      <c r="A39" s="22"/>
      <c r="B39" s="35"/>
      <c r="C39" s="1242" t="s">
        <v>575</v>
      </c>
      <c r="D39" s="1243"/>
      <c r="E39" s="1244"/>
      <c r="F39" s="36">
        <v>0.6</v>
      </c>
      <c r="G39" s="37">
        <v>0.63</v>
      </c>
      <c r="H39" s="37">
        <v>0.66</v>
      </c>
      <c r="I39" s="37">
        <v>0.72</v>
      </c>
      <c r="J39" s="38">
        <v>0.1</v>
      </c>
      <c r="K39" s="22"/>
      <c r="L39" s="22"/>
      <c r="M39" s="22"/>
      <c r="N39" s="22"/>
      <c r="O39" s="22"/>
      <c r="P39" s="22"/>
    </row>
    <row r="40" spans="1:16" ht="39.200000000000003" customHeight="1" x14ac:dyDescent="0.15">
      <c r="A40" s="22"/>
      <c r="B40" s="35"/>
      <c r="C40" s="1242" t="s">
        <v>576</v>
      </c>
      <c r="D40" s="1243"/>
      <c r="E40" s="1244"/>
      <c r="F40" s="36">
        <v>0</v>
      </c>
      <c r="G40" s="37">
        <v>0</v>
      </c>
      <c r="H40" s="37">
        <v>0</v>
      </c>
      <c r="I40" s="37">
        <v>0</v>
      </c>
      <c r="J40" s="38">
        <v>0</v>
      </c>
      <c r="K40" s="22"/>
      <c r="L40" s="22"/>
      <c r="M40" s="22"/>
      <c r="N40" s="22"/>
      <c r="O40" s="22"/>
      <c r="P40" s="22"/>
    </row>
    <row r="41" spans="1:16" ht="39.200000000000003" customHeight="1" x14ac:dyDescent="0.15">
      <c r="A41" s="22"/>
      <c r="B41" s="35"/>
      <c r="C41" s="1242"/>
      <c r="D41" s="1243"/>
      <c r="E41" s="1244"/>
      <c r="F41" s="36"/>
      <c r="G41" s="37"/>
      <c r="H41" s="37"/>
      <c r="I41" s="37"/>
      <c r="J41" s="38"/>
      <c r="K41" s="22"/>
      <c r="L41" s="22"/>
      <c r="M41" s="22"/>
      <c r="N41" s="22"/>
      <c r="O41" s="22"/>
      <c r="P41" s="22"/>
    </row>
    <row r="42" spans="1:16" ht="39.200000000000003" customHeight="1" x14ac:dyDescent="0.15">
      <c r="A42" s="22"/>
      <c r="B42" s="39"/>
      <c r="C42" s="1242" t="s">
        <v>577</v>
      </c>
      <c r="D42" s="1243"/>
      <c r="E42" s="1244"/>
      <c r="F42" s="36" t="s">
        <v>520</v>
      </c>
      <c r="G42" s="37" t="s">
        <v>520</v>
      </c>
      <c r="H42" s="37" t="s">
        <v>520</v>
      </c>
      <c r="I42" s="37" t="s">
        <v>520</v>
      </c>
      <c r="J42" s="38" t="s">
        <v>520</v>
      </c>
      <c r="K42" s="22"/>
      <c r="L42" s="22"/>
      <c r="M42" s="22"/>
      <c r="N42" s="22"/>
      <c r="O42" s="22"/>
      <c r="P42" s="22"/>
    </row>
    <row r="43" spans="1:16" ht="39.200000000000003" customHeight="1" thickBot="1" x14ac:dyDescent="0.2">
      <c r="A43" s="22"/>
      <c r="B43" s="40"/>
      <c r="C43" s="1245" t="s">
        <v>578</v>
      </c>
      <c r="D43" s="1246"/>
      <c r="E43" s="1247"/>
      <c r="F43" s="41" t="s">
        <v>520</v>
      </c>
      <c r="G43" s="42" t="s">
        <v>520</v>
      </c>
      <c r="H43" s="42" t="s">
        <v>520</v>
      </c>
      <c r="I43" s="42" t="s">
        <v>520</v>
      </c>
      <c r="J43" s="43" t="s">
        <v>520</v>
      </c>
      <c r="K43" s="22"/>
      <c r="L43" s="22"/>
      <c r="M43" s="22"/>
      <c r="N43" s="22"/>
      <c r="O43" s="22"/>
      <c r="P43" s="22"/>
    </row>
    <row r="44" spans="1:16" ht="39.200000000000003"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fkhuQ1HQ6LbKLcY/JipE+vvPrL+WP8vF3CiBpz/s3rjiyb10n/cPYNDDVOIG9lYDI5k2KF7+7QsDduju+tflQ==" saltValue="5xScYPCMZ7qr8sQviB7R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7" customHeight="1" x14ac:dyDescent="0.15">
      <c r="A1" s="48"/>
      <c r="B1" s="48"/>
      <c r="C1" s="48"/>
      <c r="D1" s="48"/>
      <c r="E1" s="48"/>
      <c r="F1" s="48"/>
      <c r="G1" s="48"/>
      <c r="H1" s="48"/>
      <c r="I1" s="48"/>
      <c r="J1" s="48"/>
      <c r="K1" s="48"/>
      <c r="L1" s="48"/>
      <c r="M1" s="48"/>
      <c r="N1" s="48"/>
      <c r="O1" s="48"/>
      <c r="P1" s="48"/>
      <c r="Q1" s="48"/>
      <c r="R1" s="48"/>
      <c r="S1" s="48"/>
      <c r="T1" s="48"/>
      <c r="U1" s="48"/>
    </row>
    <row r="2" spans="1:21" ht="13.7" customHeight="1" x14ac:dyDescent="0.15">
      <c r="A2" s="48"/>
      <c r="B2" s="48"/>
      <c r="C2" s="48"/>
      <c r="D2" s="48"/>
      <c r="E2" s="48"/>
      <c r="F2" s="48"/>
      <c r="G2" s="48"/>
      <c r="H2" s="48"/>
      <c r="I2" s="48"/>
      <c r="J2" s="48"/>
      <c r="K2" s="48"/>
      <c r="L2" s="48"/>
      <c r="M2" s="48"/>
      <c r="N2" s="48"/>
      <c r="O2" s="48"/>
      <c r="P2" s="48"/>
      <c r="Q2" s="48"/>
      <c r="R2" s="48"/>
      <c r="S2" s="48"/>
      <c r="T2" s="48"/>
      <c r="U2" s="48"/>
    </row>
    <row r="3" spans="1:21" ht="13.7" customHeight="1" x14ac:dyDescent="0.15">
      <c r="A3" s="48"/>
      <c r="B3" s="48"/>
      <c r="C3" s="48"/>
      <c r="D3" s="48"/>
      <c r="E3" s="48"/>
      <c r="F3" s="48"/>
      <c r="G3" s="48"/>
      <c r="H3" s="48"/>
      <c r="I3" s="48"/>
      <c r="J3" s="48"/>
      <c r="K3" s="48"/>
      <c r="L3" s="48"/>
      <c r="M3" s="48"/>
      <c r="N3" s="48"/>
      <c r="O3" s="48"/>
      <c r="P3" s="48"/>
      <c r="Q3" s="48"/>
      <c r="R3" s="48"/>
      <c r="S3" s="48"/>
      <c r="T3" s="48"/>
      <c r="U3" s="48"/>
    </row>
    <row r="4" spans="1:21" ht="13.7" customHeight="1" x14ac:dyDescent="0.15">
      <c r="A4" s="48"/>
      <c r="B4" s="48"/>
      <c r="C4" s="48"/>
      <c r="D4" s="48"/>
      <c r="E4" s="48"/>
      <c r="F4" s="48"/>
      <c r="G4" s="48"/>
      <c r="H4" s="48"/>
      <c r="I4" s="48"/>
      <c r="J4" s="48"/>
      <c r="K4" s="48"/>
      <c r="L4" s="48"/>
      <c r="M4" s="48"/>
      <c r="N4" s="48"/>
      <c r="O4" s="48"/>
      <c r="P4" s="48"/>
      <c r="Q4" s="48"/>
      <c r="R4" s="48"/>
      <c r="S4" s="48"/>
      <c r="T4" s="48"/>
      <c r="U4" s="48"/>
    </row>
    <row r="5" spans="1:21" ht="13.7" customHeight="1" x14ac:dyDescent="0.15">
      <c r="A5" s="48"/>
      <c r="B5" s="48"/>
      <c r="C5" s="48"/>
      <c r="D5" s="48"/>
      <c r="E5" s="48"/>
      <c r="F5" s="48"/>
      <c r="G5" s="48"/>
      <c r="H5" s="48"/>
      <c r="I5" s="48"/>
      <c r="J5" s="48"/>
      <c r="K5" s="48"/>
      <c r="L5" s="48"/>
      <c r="M5" s="48"/>
      <c r="N5" s="48"/>
      <c r="O5" s="48"/>
      <c r="P5" s="48"/>
      <c r="Q5" s="48"/>
      <c r="R5" s="48"/>
      <c r="S5" s="48"/>
      <c r="T5" s="48"/>
      <c r="U5" s="48"/>
    </row>
    <row r="6" spans="1:21" ht="13.7" customHeight="1" x14ac:dyDescent="0.15">
      <c r="A6" s="48"/>
      <c r="B6" s="48"/>
      <c r="C6" s="48"/>
      <c r="D6" s="48"/>
      <c r="E6" s="48"/>
      <c r="F6" s="48"/>
      <c r="G6" s="48"/>
      <c r="H6" s="48"/>
      <c r="I6" s="48"/>
      <c r="J6" s="48"/>
      <c r="K6" s="48"/>
      <c r="L6" s="48"/>
      <c r="M6" s="48"/>
      <c r="N6" s="48"/>
      <c r="O6" s="48"/>
      <c r="P6" s="48"/>
      <c r="Q6" s="48"/>
      <c r="R6" s="48"/>
      <c r="S6" s="48"/>
      <c r="T6" s="48"/>
      <c r="U6" s="48"/>
    </row>
    <row r="7" spans="1:21" ht="13.7" customHeight="1" x14ac:dyDescent="0.15">
      <c r="A7" s="48"/>
      <c r="B7" s="48"/>
      <c r="C7" s="48"/>
      <c r="D7" s="48"/>
      <c r="E7" s="48"/>
      <c r="F7" s="48"/>
      <c r="G7" s="48"/>
      <c r="H7" s="48"/>
      <c r="I7" s="48"/>
      <c r="J7" s="48"/>
      <c r="K7" s="48"/>
      <c r="L7" s="48"/>
      <c r="M7" s="48"/>
      <c r="N7" s="48"/>
      <c r="O7" s="48"/>
      <c r="P7" s="48"/>
      <c r="Q7" s="48"/>
      <c r="R7" s="48"/>
      <c r="S7" s="48"/>
      <c r="T7" s="48"/>
      <c r="U7" s="48"/>
    </row>
    <row r="8" spans="1:21" ht="13.7" customHeight="1" x14ac:dyDescent="0.15">
      <c r="A8" s="48"/>
      <c r="B8" s="48"/>
      <c r="C8" s="48"/>
      <c r="D8" s="48"/>
      <c r="E8" s="48"/>
      <c r="F8" s="48"/>
      <c r="G8" s="48"/>
      <c r="H8" s="48"/>
      <c r="I8" s="48"/>
      <c r="J8" s="48"/>
      <c r="K8" s="48"/>
      <c r="L8" s="48"/>
      <c r="M8" s="48"/>
      <c r="N8" s="48"/>
      <c r="O8" s="48"/>
      <c r="P8" s="48"/>
      <c r="Q8" s="48"/>
      <c r="R8" s="48"/>
      <c r="S8" s="48"/>
      <c r="T8" s="48"/>
      <c r="U8" s="48"/>
    </row>
    <row r="9" spans="1:21" ht="13.7" customHeight="1" x14ac:dyDescent="0.15">
      <c r="A9" s="48"/>
      <c r="B9" s="48"/>
      <c r="C9" s="48"/>
      <c r="D9" s="48"/>
      <c r="E9" s="48"/>
      <c r="F9" s="48"/>
      <c r="G9" s="48"/>
      <c r="H9" s="48"/>
      <c r="I9" s="48"/>
      <c r="J9" s="48"/>
      <c r="K9" s="48"/>
      <c r="L9" s="48"/>
      <c r="M9" s="48"/>
      <c r="N9" s="48"/>
      <c r="O9" s="48"/>
      <c r="P9" s="48"/>
      <c r="Q9" s="48"/>
      <c r="R9" s="48"/>
      <c r="S9" s="48"/>
      <c r="T9" s="48"/>
      <c r="U9" s="48"/>
    </row>
    <row r="10" spans="1:21" ht="13.7"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7"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7"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7"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7"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7"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7"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7"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7"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7"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7"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7"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7"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7"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7"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7"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7"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7"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7"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7"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7"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7"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7"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7"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7"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7"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7"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7"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7"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7"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7"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7"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7"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5539</v>
      </c>
      <c r="L45" s="60">
        <v>5391</v>
      </c>
      <c r="M45" s="60">
        <v>5494</v>
      </c>
      <c r="N45" s="60">
        <v>5701</v>
      </c>
      <c r="O45" s="61">
        <v>5790</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520</v>
      </c>
      <c r="L46" s="64" t="s">
        <v>520</v>
      </c>
      <c r="M46" s="64" t="s">
        <v>520</v>
      </c>
      <c r="N46" s="64" t="s">
        <v>520</v>
      </c>
      <c r="O46" s="65" t="s">
        <v>520</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520</v>
      </c>
      <c r="L47" s="64" t="s">
        <v>520</v>
      </c>
      <c r="M47" s="64" t="s">
        <v>520</v>
      </c>
      <c r="N47" s="64" t="s">
        <v>520</v>
      </c>
      <c r="O47" s="65" t="s">
        <v>520</v>
      </c>
      <c r="P47" s="48"/>
      <c r="Q47" s="48"/>
      <c r="R47" s="48"/>
      <c r="S47" s="48"/>
      <c r="T47" s="48"/>
      <c r="U47" s="48"/>
    </row>
    <row r="48" spans="1:21" ht="30.75" customHeight="1" x14ac:dyDescent="0.15">
      <c r="A48" s="48"/>
      <c r="B48" s="1252"/>
      <c r="C48" s="1253"/>
      <c r="D48" s="62"/>
      <c r="E48" s="1258" t="s">
        <v>15</v>
      </c>
      <c r="F48" s="1258"/>
      <c r="G48" s="1258"/>
      <c r="H48" s="1258"/>
      <c r="I48" s="1258"/>
      <c r="J48" s="1259"/>
      <c r="K48" s="63">
        <v>595</v>
      </c>
      <c r="L48" s="64">
        <v>471</v>
      </c>
      <c r="M48" s="64">
        <v>456</v>
      </c>
      <c r="N48" s="64">
        <v>516</v>
      </c>
      <c r="O48" s="65">
        <v>491</v>
      </c>
      <c r="P48" s="48"/>
      <c r="Q48" s="48"/>
      <c r="R48" s="48"/>
      <c r="S48" s="48"/>
      <c r="T48" s="48"/>
      <c r="U48" s="48"/>
    </row>
    <row r="49" spans="1:21" ht="30.75" customHeight="1" x14ac:dyDescent="0.15">
      <c r="A49" s="48"/>
      <c r="B49" s="1252"/>
      <c r="C49" s="1253"/>
      <c r="D49" s="62"/>
      <c r="E49" s="1258" t="s">
        <v>16</v>
      </c>
      <c r="F49" s="1258"/>
      <c r="G49" s="1258"/>
      <c r="H49" s="1258"/>
      <c r="I49" s="1258"/>
      <c r="J49" s="1259"/>
      <c r="K49" s="63">
        <v>25</v>
      </c>
      <c r="L49" s="64">
        <v>23</v>
      </c>
      <c r="M49" s="64">
        <v>25</v>
      </c>
      <c r="N49" s="64">
        <v>21</v>
      </c>
      <c r="O49" s="65">
        <v>21</v>
      </c>
      <c r="P49" s="48"/>
      <c r="Q49" s="48"/>
      <c r="R49" s="48"/>
      <c r="S49" s="48"/>
      <c r="T49" s="48"/>
      <c r="U49" s="48"/>
    </row>
    <row r="50" spans="1:21" ht="30.75" customHeight="1" x14ac:dyDescent="0.15">
      <c r="A50" s="48"/>
      <c r="B50" s="1252"/>
      <c r="C50" s="1253"/>
      <c r="D50" s="62"/>
      <c r="E50" s="1258" t="s">
        <v>17</v>
      </c>
      <c r="F50" s="1258"/>
      <c r="G50" s="1258"/>
      <c r="H50" s="1258"/>
      <c r="I50" s="1258"/>
      <c r="J50" s="1259"/>
      <c r="K50" s="63">
        <v>383</v>
      </c>
      <c r="L50" s="64">
        <v>273</v>
      </c>
      <c r="M50" s="64">
        <v>253</v>
      </c>
      <c r="N50" s="64">
        <v>253</v>
      </c>
      <c r="O50" s="65">
        <v>240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520</v>
      </c>
      <c r="L51" s="64" t="s">
        <v>520</v>
      </c>
      <c r="M51" s="64" t="s">
        <v>520</v>
      </c>
      <c r="N51" s="64" t="s">
        <v>520</v>
      </c>
      <c r="O51" s="65" t="s">
        <v>520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4212</v>
      </c>
      <c r="L52" s="64">
        <v>4319</v>
      </c>
      <c r="M52" s="64">
        <v>4451</v>
      </c>
      <c r="N52" s="64">
        <v>4402</v>
      </c>
      <c r="O52" s="65">
        <v>4612</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2330</v>
      </c>
      <c r="L53" s="69">
        <v>1839</v>
      </c>
      <c r="M53" s="69">
        <v>1777</v>
      </c>
      <c r="N53" s="69">
        <v>2089</v>
      </c>
      <c r="O53" s="70">
        <v>1930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7"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7" customHeight="1" x14ac:dyDescent="0.15">
      <c r="B57" s="1266" t="s">
        <v>25</v>
      </c>
      <c r="C57" s="1267"/>
      <c r="D57" s="1270" t="s">
        <v>26</v>
      </c>
      <c r="E57" s="1271"/>
      <c r="F57" s="1271"/>
      <c r="G57" s="1271"/>
      <c r="H57" s="1271"/>
      <c r="I57" s="1271"/>
      <c r="J57" s="1272"/>
      <c r="K57" s="83" t="s">
        <v>606</v>
      </c>
      <c r="L57" s="84" t="s">
        <v>606</v>
      </c>
      <c r="M57" s="84" t="s">
        <v>606</v>
      </c>
      <c r="N57" s="84" t="s">
        <v>606</v>
      </c>
      <c r="O57" s="85" t="s">
        <v>606</v>
      </c>
    </row>
    <row r="58" spans="1:21" ht="31.7" customHeight="1" thickBot="1" x14ac:dyDescent="0.2">
      <c r="B58" s="1268"/>
      <c r="C58" s="1269"/>
      <c r="D58" s="1273" t="s">
        <v>27</v>
      </c>
      <c r="E58" s="1274"/>
      <c r="F58" s="1274"/>
      <c r="G58" s="1274"/>
      <c r="H58" s="1274"/>
      <c r="I58" s="1274"/>
      <c r="J58" s="1275"/>
      <c r="K58" s="86" t="s">
        <v>606</v>
      </c>
      <c r="L58" s="87" t="s">
        <v>606</v>
      </c>
      <c r="M58" s="87" t="s">
        <v>606</v>
      </c>
      <c r="N58" s="87" t="s">
        <v>606</v>
      </c>
      <c r="O58" s="88" t="s">
        <v>606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F1GuwwkjXLr2DM1+DH11RmjSYqf08AiB03U880tr21WJ0Uc44Mlg8+ccXNyCgoss6HArRA5Q3/QzVh4wP0RIg==" saltValue="UlaPMHGnaBGwzajrTD7s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7"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76" t="s">
        <v>30</v>
      </c>
      <c r="C41" s="1277"/>
      <c r="D41" s="102"/>
      <c r="E41" s="1282" t="s">
        <v>31</v>
      </c>
      <c r="F41" s="1282"/>
      <c r="G41" s="1282"/>
      <c r="H41" s="1283"/>
      <c r="I41" s="103">
        <v>57256</v>
      </c>
      <c r="J41" s="104">
        <v>57023</v>
      </c>
      <c r="K41" s="104">
        <v>54614</v>
      </c>
      <c r="L41" s="104">
        <v>52007</v>
      </c>
      <c r="M41" s="105">
        <v>51192</v>
      </c>
    </row>
    <row r="42" spans="2:13" ht="27.75" customHeight="1" x14ac:dyDescent="0.15">
      <c r="B42" s="1278"/>
      <c r="C42" s="1279"/>
      <c r="D42" s="106"/>
      <c r="E42" s="1284" t="s">
        <v>32</v>
      </c>
      <c r="F42" s="1284"/>
      <c r="G42" s="1284"/>
      <c r="H42" s="1285"/>
      <c r="I42" s="107">
        <v>3035</v>
      </c>
      <c r="J42" s="108">
        <v>2817</v>
      </c>
      <c r="K42" s="108">
        <v>2614</v>
      </c>
      <c r="L42" s="108">
        <v>1732</v>
      </c>
      <c r="M42" s="109">
        <v>1521</v>
      </c>
    </row>
    <row r="43" spans="2:13" ht="27.75" customHeight="1" x14ac:dyDescent="0.15">
      <c r="B43" s="1278"/>
      <c r="C43" s="1279"/>
      <c r="D43" s="106"/>
      <c r="E43" s="1284" t="s">
        <v>33</v>
      </c>
      <c r="F43" s="1284"/>
      <c r="G43" s="1284"/>
      <c r="H43" s="1285"/>
      <c r="I43" s="107">
        <v>1441</v>
      </c>
      <c r="J43" s="108">
        <v>1339</v>
      </c>
      <c r="K43" s="108">
        <v>1318</v>
      </c>
      <c r="L43" s="108">
        <v>716</v>
      </c>
      <c r="M43" s="109">
        <v>644</v>
      </c>
    </row>
    <row r="44" spans="2:13" ht="27.75" customHeight="1" x14ac:dyDescent="0.15">
      <c r="B44" s="1278"/>
      <c r="C44" s="1279"/>
      <c r="D44" s="106"/>
      <c r="E44" s="1284" t="s">
        <v>34</v>
      </c>
      <c r="F44" s="1284"/>
      <c r="G44" s="1284"/>
      <c r="H44" s="1285"/>
      <c r="I44" s="107">
        <v>119</v>
      </c>
      <c r="J44" s="108">
        <v>548</v>
      </c>
      <c r="K44" s="108">
        <v>526</v>
      </c>
      <c r="L44" s="108">
        <v>1240</v>
      </c>
      <c r="M44" s="109">
        <v>1748</v>
      </c>
    </row>
    <row r="45" spans="2:13" ht="27.75" customHeight="1" x14ac:dyDescent="0.15">
      <c r="B45" s="1278"/>
      <c r="C45" s="1279"/>
      <c r="D45" s="106"/>
      <c r="E45" s="1284" t="s">
        <v>35</v>
      </c>
      <c r="F45" s="1284"/>
      <c r="G45" s="1284"/>
      <c r="H45" s="1285"/>
      <c r="I45" s="107">
        <v>7370</v>
      </c>
      <c r="J45" s="108">
        <v>7160</v>
      </c>
      <c r="K45" s="108">
        <v>6464</v>
      </c>
      <c r="L45" s="108">
        <v>5520</v>
      </c>
      <c r="M45" s="109">
        <v>5435</v>
      </c>
    </row>
    <row r="46" spans="2:13" ht="27.75" customHeight="1" x14ac:dyDescent="0.15">
      <c r="B46" s="1278"/>
      <c r="C46" s="1279"/>
      <c r="D46" s="110"/>
      <c r="E46" s="1284" t="s">
        <v>36</v>
      </c>
      <c r="F46" s="1284"/>
      <c r="G46" s="1284"/>
      <c r="H46" s="1285"/>
      <c r="I46" s="107" t="s">
        <v>520</v>
      </c>
      <c r="J46" s="108" t="s">
        <v>520</v>
      </c>
      <c r="K46" s="108">
        <v>6</v>
      </c>
      <c r="L46" s="108" t="s">
        <v>520</v>
      </c>
      <c r="M46" s="109" t="s">
        <v>520</v>
      </c>
    </row>
    <row r="47" spans="2:13" ht="27.75" customHeight="1" x14ac:dyDescent="0.15">
      <c r="B47" s="1278"/>
      <c r="C47" s="1279"/>
      <c r="D47" s="111"/>
      <c r="E47" s="1286" t="s">
        <v>37</v>
      </c>
      <c r="F47" s="1287"/>
      <c r="G47" s="1287"/>
      <c r="H47" s="1288"/>
      <c r="I47" s="107" t="s">
        <v>520</v>
      </c>
      <c r="J47" s="108" t="s">
        <v>520</v>
      </c>
      <c r="K47" s="108" t="s">
        <v>520</v>
      </c>
      <c r="L47" s="108" t="s">
        <v>520</v>
      </c>
      <c r="M47" s="109" t="s">
        <v>520</v>
      </c>
    </row>
    <row r="48" spans="2:13" ht="27.75" customHeight="1" x14ac:dyDescent="0.15">
      <c r="B48" s="1278"/>
      <c r="C48" s="1279"/>
      <c r="D48" s="106"/>
      <c r="E48" s="1284" t="s">
        <v>38</v>
      </c>
      <c r="F48" s="1284"/>
      <c r="G48" s="1284"/>
      <c r="H48" s="1285"/>
      <c r="I48" s="107" t="s">
        <v>520</v>
      </c>
      <c r="J48" s="108" t="s">
        <v>520</v>
      </c>
      <c r="K48" s="108" t="s">
        <v>520</v>
      </c>
      <c r="L48" s="108" t="s">
        <v>520</v>
      </c>
      <c r="M48" s="109" t="s">
        <v>520</v>
      </c>
    </row>
    <row r="49" spans="2:13" ht="27.75" customHeight="1" x14ac:dyDescent="0.15">
      <c r="B49" s="1280"/>
      <c r="C49" s="1281"/>
      <c r="D49" s="106"/>
      <c r="E49" s="1284" t="s">
        <v>39</v>
      </c>
      <c r="F49" s="1284"/>
      <c r="G49" s="1284"/>
      <c r="H49" s="1285"/>
      <c r="I49" s="107" t="s">
        <v>520</v>
      </c>
      <c r="J49" s="108" t="s">
        <v>520</v>
      </c>
      <c r="K49" s="108" t="s">
        <v>520</v>
      </c>
      <c r="L49" s="108" t="s">
        <v>520</v>
      </c>
      <c r="M49" s="109" t="s">
        <v>520</v>
      </c>
    </row>
    <row r="50" spans="2:13" ht="27.75" customHeight="1" x14ac:dyDescent="0.15">
      <c r="B50" s="1289" t="s">
        <v>40</v>
      </c>
      <c r="C50" s="1290"/>
      <c r="D50" s="112"/>
      <c r="E50" s="1284" t="s">
        <v>41</v>
      </c>
      <c r="F50" s="1284"/>
      <c r="G50" s="1284"/>
      <c r="H50" s="1285"/>
      <c r="I50" s="107">
        <v>4205</v>
      </c>
      <c r="J50" s="108">
        <v>4629</v>
      </c>
      <c r="K50" s="108">
        <v>5956</v>
      </c>
      <c r="L50" s="108">
        <v>7056</v>
      </c>
      <c r="M50" s="109">
        <v>7848</v>
      </c>
    </row>
    <row r="51" spans="2:13" ht="27.75" customHeight="1" x14ac:dyDescent="0.15">
      <c r="B51" s="1278"/>
      <c r="C51" s="1279"/>
      <c r="D51" s="106"/>
      <c r="E51" s="1284" t="s">
        <v>42</v>
      </c>
      <c r="F51" s="1284"/>
      <c r="G51" s="1284"/>
      <c r="H51" s="1285"/>
      <c r="I51" s="107">
        <v>11054</v>
      </c>
      <c r="J51" s="108">
        <v>12237</v>
      </c>
      <c r="K51" s="108">
        <v>11879</v>
      </c>
      <c r="L51" s="108">
        <v>10667</v>
      </c>
      <c r="M51" s="109">
        <v>9738</v>
      </c>
    </row>
    <row r="52" spans="2:13" ht="27.75" customHeight="1" x14ac:dyDescent="0.15">
      <c r="B52" s="1280"/>
      <c r="C52" s="1281"/>
      <c r="D52" s="106"/>
      <c r="E52" s="1284" t="s">
        <v>43</v>
      </c>
      <c r="F52" s="1284"/>
      <c r="G52" s="1284"/>
      <c r="H52" s="1285"/>
      <c r="I52" s="107">
        <v>39259</v>
      </c>
      <c r="J52" s="108">
        <v>39089</v>
      </c>
      <c r="K52" s="108">
        <v>37813</v>
      </c>
      <c r="L52" s="108">
        <v>37927</v>
      </c>
      <c r="M52" s="109">
        <v>36594</v>
      </c>
    </row>
    <row r="53" spans="2:13" ht="27.75" customHeight="1" thickBot="1" x14ac:dyDescent="0.2">
      <c r="B53" s="1291" t="s">
        <v>44</v>
      </c>
      <c r="C53" s="1292"/>
      <c r="D53" s="113"/>
      <c r="E53" s="1293" t="s">
        <v>45</v>
      </c>
      <c r="F53" s="1293"/>
      <c r="G53" s="1293"/>
      <c r="H53" s="1294"/>
      <c r="I53" s="114">
        <v>14703</v>
      </c>
      <c r="J53" s="115">
        <v>12931</v>
      </c>
      <c r="K53" s="115">
        <v>9893</v>
      </c>
      <c r="L53" s="115">
        <v>5564</v>
      </c>
      <c r="M53" s="116">
        <v>6359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7" hidden="1" customHeight="1" x14ac:dyDescent="0.15"/>
    <row r="67" ht="13.7" hidden="1" customHeight="1" x14ac:dyDescent="0.15"/>
    <row r="68" ht="13.7" hidden="1" customHeight="1" x14ac:dyDescent="0.15"/>
    <row r="69" ht="13.7" hidden="1" customHeight="1" x14ac:dyDescent="0.15"/>
    <row r="70" ht="13.7" hidden="1" customHeight="1" x14ac:dyDescent="0.15"/>
    <row r="71" ht="13.7" hidden="1" customHeight="1" x14ac:dyDescent="0.15"/>
    <row r="72" ht="13.7" hidden="1" customHeight="1" x14ac:dyDescent="0.15"/>
    <row r="73" ht="13.7" hidden="1" customHeight="1" x14ac:dyDescent="0.15"/>
    <row r="74" ht="13.7" hidden="1" customHeight="1" x14ac:dyDescent="0.15"/>
    <row r="75" ht="13.7" hidden="1" customHeight="1" x14ac:dyDescent="0.15"/>
    <row r="76" ht="13.7" hidden="1" customHeight="1" x14ac:dyDescent="0.15"/>
    <row r="77" ht="13.7" hidden="1" customHeight="1" x14ac:dyDescent="0.15"/>
    <row r="78" ht="13.7" hidden="1" customHeight="1" x14ac:dyDescent="0.15"/>
    <row r="79" ht="13.7" hidden="1" customHeight="1" x14ac:dyDescent="0.15"/>
    <row r="80" ht="13.7" hidden="1" customHeight="1" x14ac:dyDescent="0.15"/>
    <row r="81" ht="13.7" hidden="1" customHeight="1" x14ac:dyDescent="0.15"/>
    <row r="82" ht="13.7" hidden="1" customHeight="1" x14ac:dyDescent="0.15"/>
    <row r="83" ht="13.7" hidden="1" customHeight="1" x14ac:dyDescent="0.15"/>
    <row r="84" ht="13.7" hidden="1" customHeight="1" x14ac:dyDescent="0.15"/>
    <row r="85" ht="13.7" hidden="1" customHeight="1" x14ac:dyDescent="0.15"/>
    <row r="86" ht="13.7" hidden="1" customHeight="1" x14ac:dyDescent="0.15"/>
  </sheetData>
  <sheetProtection algorithmName="SHA-512" hashValue="f0/qN5YSoFvjVANcjjkKRBI8t/CViczwDvXmeHB/a1flIapuI9EnYrQyqBCADID5t5JpjmK9ZGp2MNI1IoXlUA==" saltValue="OwCpY77Lj06cxrR4Z4im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3" t="s">
        <v>48</v>
      </c>
      <c r="D55" s="1303"/>
      <c r="E55" s="1304"/>
      <c r="F55" s="128">
        <v>1946</v>
      </c>
      <c r="G55" s="128">
        <v>2130</v>
      </c>
      <c r="H55" s="129">
        <v>2350</v>
      </c>
    </row>
    <row r="56" spans="2:8" ht="52.5" customHeight="1" x14ac:dyDescent="0.15">
      <c r="B56" s="130"/>
      <c r="C56" s="1305" t="s">
        <v>49</v>
      </c>
      <c r="D56" s="1305"/>
      <c r="E56" s="1306"/>
      <c r="F56" s="131">
        <v>808</v>
      </c>
      <c r="G56" s="131">
        <v>808</v>
      </c>
      <c r="H56" s="132">
        <v>709</v>
      </c>
    </row>
    <row r="57" spans="2:8" ht="53.45" customHeight="1" x14ac:dyDescent="0.15">
      <c r="B57" s="130"/>
      <c r="C57" s="1307" t="s">
        <v>50</v>
      </c>
      <c r="D57" s="1307"/>
      <c r="E57" s="1308"/>
      <c r="F57" s="133">
        <v>1245</v>
      </c>
      <c r="G57" s="133">
        <v>1714</v>
      </c>
      <c r="H57" s="134">
        <v>2262</v>
      </c>
    </row>
    <row r="58" spans="2:8" ht="45.75" customHeight="1" x14ac:dyDescent="0.15">
      <c r="B58" s="135"/>
      <c r="C58" s="1295" t="s">
        <v>599</v>
      </c>
      <c r="D58" s="1296"/>
      <c r="E58" s="1297"/>
      <c r="F58" s="136">
        <v>1000</v>
      </c>
      <c r="G58" s="136">
        <v>1501</v>
      </c>
      <c r="H58" s="137">
        <v>2002</v>
      </c>
    </row>
    <row r="59" spans="2:8" ht="45.75" customHeight="1" x14ac:dyDescent="0.15">
      <c r="B59" s="135"/>
      <c r="C59" s="1295" t="s">
        <v>600</v>
      </c>
      <c r="D59" s="1296"/>
      <c r="E59" s="1297"/>
      <c r="F59" s="136">
        <v>29</v>
      </c>
      <c r="G59" s="136">
        <v>21</v>
      </c>
      <c r="H59" s="137">
        <v>77</v>
      </c>
    </row>
    <row r="60" spans="2:8" ht="45.75" customHeight="1" x14ac:dyDescent="0.15">
      <c r="B60" s="135"/>
      <c r="C60" s="1295" t="s">
        <v>601</v>
      </c>
      <c r="D60" s="1296"/>
      <c r="E60" s="1297"/>
      <c r="F60" s="136">
        <v>88</v>
      </c>
      <c r="G60" s="136">
        <v>70</v>
      </c>
      <c r="H60" s="137">
        <v>60</v>
      </c>
    </row>
    <row r="61" spans="2:8" ht="45.75" customHeight="1" x14ac:dyDescent="0.15">
      <c r="B61" s="135"/>
      <c r="C61" s="1295" t="s">
        <v>602</v>
      </c>
      <c r="D61" s="1296"/>
      <c r="E61" s="1297"/>
      <c r="F61" s="136">
        <v>59</v>
      </c>
      <c r="G61" s="136">
        <v>59</v>
      </c>
      <c r="H61" s="137">
        <v>59</v>
      </c>
    </row>
    <row r="62" spans="2:8" ht="45.75" customHeight="1" thickBot="1" x14ac:dyDescent="0.2">
      <c r="B62" s="138"/>
      <c r="C62" s="1298" t="s">
        <v>607</v>
      </c>
      <c r="D62" s="1299"/>
      <c r="E62" s="1300"/>
      <c r="F62" s="139">
        <v>69</v>
      </c>
      <c r="G62" s="139">
        <v>63</v>
      </c>
      <c r="H62" s="140">
        <v>58</v>
      </c>
    </row>
    <row r="63" spans="2:8" ht="52.5" customHeight="1" thickBot="1" x14ac:dyDescent="0.2">
      <c r="B63" s="141"/>
      <c r="C63" s="1301" t="s">
        <v>51</v>
      </c>
      <c r="D63" s="1301"/>
      <c r="E63" s="1302"/>
      <c r="F63" s="142">
        <v>4000</v>
      </c>
      <c r="G63" s="142">
        <v>4653</v>
      </c>
      <c r="H63" s="143">
        <v>5321</v>
      </c>
    </row>
    <row r="64" spans="2:8" ht="15" customHeight="1" x14ac:dyDescent="0.15"/>
  </sheetData>
  <sheetProtection algorithmName="SHA-512" hashValue="vcfckaLGTER8YpY6H91NBB5KlO9MVuKu5N0A/Dm53fmmaD4BqAdcB8AzwlEyVkp19coa9noVqgckv8wfasjrdQ==" saltValue="bQyHSLEiC3RBThElb0zr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election activeCell="CA61" sqref="CA6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611</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612</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561</v>
      </c>
      <c r="BQ50" s="1314"/>
      <c r="BR50" s="1314"/>
      <c r="BS50" s="1314"/>
      <c r="BT50" s="1314"/>
      <c r="BU50" s="1314"/>
      <c r="BV50" s="1314"/>
      <c r="BW50" s="1314"/>
      <c r="BX50" s="1314" t="s">
        <v>562</v>
      </c>
      <c r="BY50" s="1314"/>
      <c r="BZ50" s="1314"/>
      <c r="CA50" s="1314"/>
      <c r="CB50" s="1314"/>
      <c r="CC50" s="1314"/>
      <c r="CD50" s="1314"/>
      <c r="CE50" s="1314"/>
      <c r="CF50" s="1314" t="s">
        <v>563</v>
      </c>
      <c r="CG50" s="1314"/>
      <c r="CH50" s="1314"/>
      <c r="CI50" s="1314"/>
      <c r="CJ50" s="1314"/>
      <c r="CK50" s="1314"/>
      <c r="CL50" s="1314"/>
      <c r="CM50" s="1314"/>
      <c r="CN50" s="1314" t="s">
        <v>564</v>
      </c>
      <c r="CO50" s="1314"/>
      <c r="CP50" s="1314"/>
      <c r="CQ50" s="1314"/>
      <c r="CR50" s="1314"/>
      <c r="CS50" s="1314"/>
      <c r="CT50" s="1314"/>
      <c r="CU50" s="1314"/>
      <c r="CV50" s="1314" t="s">
        <v>565</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613</v>
      </c>
      <c r="AO51" s="1312"/>
      <c r="AP51" s="1312"/>
      <c r="AQ51" s="1312"/>
      <c r="AR51" s="1312"/>
      <c r="AS51" s="1312"/>
      <c r="AT51" s="1312"/>
      <c r="AU51" s="1312"/>
      <c r="AV51" s="1312"/>
      <c r="AW51" s="1312"/>
      <c r="AX51" s="1312"/>
      <c r="AY51" s="1312"/>
      <c r="AZ51" s="1312"/>
      <c r="BA51" s="1312"/>
      <c r="BB51" s="1312" t="s">
        <v>614</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21"/>
      <c r="CG51" s="1309"/>
      <c r="CH51" s="1309"/>
      <c r="CI51" s="1309"/>
      <c r="CJ51" s="1309"/>
      <c r="CK51" s="1309"/>
      <c r="CL51" s="1309"/>
      <c r="CM51" s="1309"/>
      <c r="CN51" s="1321"/>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615</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21"/>
      <c r="CG53" s="1309"/>
      <c r="CH53" s="1309"/>
      <c r="CI53" s="1309"/>
      <c r="CJ53" s="1309"/>
      <c r="CK53" s="1309"/>
      <c r="CL53" s="1309"/>
      <c r="CM53" s="1309"/>
      <c r="CN53" s="1321"/>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616</v>
      </c>
      <c r="AO55" s="1314"/>
      <c r="AP55" s="1314"/>
      <c r="AQ55" s="1314"/>
      <c r="AR55" s="1314"/>
      <c r="AS55" s="1314"/>
      <c r="AT55" s="1314"/>
      <c r="AU55" s="1314"/>
      <c r="AV55" s="1314"/>
      <c r="AW55" s="1314"/>
      <c r="AX55" s="1314"/>
      <c r="AY55" s="1314"/>
      <c r="AZ55" s="1314"/>
      <c r="BA55" s="1314"/>
      <c r="BB55" s="1312" t="s">
        <v>614</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21"/>
      <c r="CG55" s="1309"/>
      <c r="CH55" s="1309"/>
      <c r="CI55" s="1309"/>
      <c r="CJ55" s="1309"/>
      <c r="CK55" s="1309"/>
      <c r="CL55" s="1309"/>
      <c r="CM55" s="1309"/>
      <c r="CN55" s="1321"/>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615</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21"/>
      <c r="CG57" s="1309"/>
      <c r="CH57" s="1309"/>
      <c r="CI57" s="1309"/>
      <c r="CJ57" s="1309"/>
      <c r="CK57" s="1309"/>
      <c r="CL57" s="1309"/>
      <c r="CM57" s="1309"/>
      <c r="CN57" s="1321"/>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x14ac:dyDescent="0.15">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618</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612</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561</v>
      </c>
      <c r="BQ72" s="1314"/>
      <c r="BR72" s="1314"/>
      <c r="BS72" s="1314"/>
      <c r="BT72" s="1314"/>
      <c r="BU72" s="1314"/>
      <c r="BV72" s="1314"/>
      <c r="BW72" s="1314"/>
      <c r="BX72" s="1314" t="s">
        <v>562</v>
      </c>
      <c r="BY72" s="1314"/>
      <c r="BZ72" s="1314"/>
      <c r="CA72" s="1314"/>
      <c r="CB72" s="1314"/>
      <c r="CC72" s="1314"/>
      <c r="CD72" s="1314"/>
      <c r="CE72" s="1314"/>
      <c r="CF72" s="1314" t="s">
        <v>563</v>
      </c>
      <c r="CG72" s="1314"/>
      <c r="CH72" s="1314"/>
      <c r="CI72" s="1314"/>
      <c r="CJ72" s="1314"/>
      <c r="CK72" s="1314"/>
      <c r="CL72" s="1314"/>
      <c r="CM72" s="1314"/>
      <c r="CN72" s="1314" t="s">
        <v>564</v>
      </c>
      <c r="CO72" s="1314"/>
      <c r="CP72" s="1314"/>
      <c r="CQ72" s="1314"/>
      <c r="CR72" s="1314"/>
      <c r="CS72" s="1314"/>
      <c r="CT72" s="1314"/>
      <c r="CU72" s="1314"/>
      <c r="CV72" s="1314" t="s">
        <v>565</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613</v>
      </c>
      <c r="AO73" s="1312"/>
      <c r="AP73" s="1312"/>
      <c r="AQ73" s="1312"/>
      <c r="AR73" s="1312"/>
      <c r="AS73" s="1312"/>
      <c r="AT73" s="1312"/>
      <c r="AU73" s="1312"/>
      <c r="AV73" s="1312"/>
      <c r="AW73" s="1312"/>
      <c r="AX73" s="1312"/>
      <c r="AY73" s="1312"/>
      <c r="AZ73" s="1312"/>
      <c r="BA73" s="1312"/>
      <c r="BB73" s="1312" t="s">
        <v>614</v>
      </c>
      <c r="BC73" s="1312"/>
      <c r="BD73" s="1312"/>
      <c r="BE73" s="1312"/>
      <c r="BF73" s="1312"/>
      <c r="BG73" s="1312"/>
      <c r="BH73" s="1312"/>
      <c r="BI73" s="1312"/>
      <c r="BJ73" s="1312"/>
      <c r="BK73" s="1312"/>
      <c r="BL73" s="1312"/>
      <c r="BM73" s="1312"/>
      <c r="BN73" s="1312"/>
      <c r="BO73" s="1312"/>
      <c r="BP73" s="1309">
        <v>51.1</v>
      </c>
      <c r="BQ73" s="1309"/>
      <c r="BR73" s="1309"/>
      <c r="BS73" s="1309"/>
      <c r="BT73" s="1309"/>
      <c r="BU73" s="1309"/>
      <c r="BV73" s="1309"/>
      <c r="BW73" s="1309"/>
      <c r="BX73" s="1309">
        <v>44.2</v>
      </c>
      <c r="BY73" s="1309"/>
      <c r="BZ73" s="1309"/>
      <c r="CA73" s="1309"/>
      <c r="CB73" s="1309"/>
      <c r="CC73" s="1309"/>
      <c r="CD73" s="1309"/>
      <c r="CE73" s="1309"/>
      <c r="CF73" s="1309">
        <v>33.5</v>
      </c>
      <c r="CG73" s="1309"/>
      <c r="CH73" s="1309"/>
      <c r="CI73" s="1309"/>
      <c r="CJ73" s="1309"/>
      <c r="CK73" s="1309"/>
      <c r="CL73" s="1309"/>
      <c r="CM73" s="1309"/>
      <c r="CN73" s="1309">
        <v>18.600000000000001</v>
      </c>
      <c r="CO73" s="1309"/>
      <c r="CP73" s="1309"/>
      <c r="CQ73" s="1309"/>
      <c r="CR73" s="1309"/>
      <c r="CS73" s="1309"/>
      <c r="CT73" s="1309"/>
      <c r="CU73" s="1309"/>
      <c r="CV73" s="1309">
        <v>21</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619</v>
      </c>
      <c r="BC75" s="1312"/>
      <c r="BD75" s="1312"/>
      <c r="BE75" s="1312"/>
      <c r="BF75" s="1312"/>
      <c r="BG75" s="1312"/>
      <c r="BH75" s="1312"/>
      <c r="BI75" s="1312"/>
      <c r="BJ75" s="1312"/>
      <c r="BK75" s="1312"/>
      <c r="BL75" s="1312"/>
      <c r="BM75" s="1312"/>
      <c r="BN75" s="1312"/>
      <c r="BO75" s="1312"/>
      <c r="BP75" s="1309">
        <v>8.6999999999999993</v>
      </c>
      <c r="BQ75" s="1309"/>
      <c r="BR75" s="1309"/>
      <c r="BS75" s="1309"/>
      <c r="BT75" s="1309"/>
      <c r="BU75" s="1309"/>
      <c r="BV75" s="1309"/>
      <c r="BW75" s="1309"/>
      <c r="BX75" s="1309">
        <v>7.5</v>
      </c>
      <c r="BY75" s="1309"/>
      <c r="BZ75" s="1309"/>
      <c r="CA75" s="1309"/>
      <c r="CB75" s="1309"/>
      <c r="CC75" s="1309"/>
      <c r="CD75" s="1309"/>
      <c r="CE75" s="1309"/>
      <c r="CF75" s="1309">
        <v>6.8</v>
      </c>
      <c r="CG75" s="1309"/>
      <c r="CH75" s="1309"/>
      <c r="CI75" s="1309"/>
      <c r="CJ75" s="1309"/>
      <c r="CK75" s="1309"/>
      <c r="CL75" s="1309"/>
      <c r="CM75" s="1309"/>
      <c r="CN75" s="1309">
        <v>6.4</v>
      </c>
      <c r="CO75" s="1309"/>
      <c r="CP75" s="1309"/>
      <c r="CQ75" s="1309"/>
      <c r="CR75" s="1309"/>
      <c r="CS75" s="1309"/>
      <c r="CT75" s="1309"/>
      <c r="CU75" s="1309"/>
      <c r="CV75" s="1309">
        <v>6.4</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616</v>
      </c>
      <c r="AO77" s="1314"/>
      <c r="AP77" s="1314"/>
      <c r="AQ77" s="1314"/>
      <c r="AR77" s="1314"/>
      <c r="AS77" s="1314"/>
      <c r="AT77" s="1314"/>
      <c r="AU77" s="1314"/>
      <c r="AV77" s="1314"/>
      <c r="AW77" s="1314"/>
      <c r="AX77" s="1314"/>
      <c r="AY77" s="1314"/>
      <c r="AZ77" s="1314"/>
      <c r="BA77" s="1314"/>
      <c r="BB77" s="1312" t="s">
        <v>614</v>
      </c>
      <c r="BC77" s="1312"/>
      <c r="BD77" s="1312"/>
      <c r="BE77" s="1312"/>
      <c r="BF77" s="1312"/>
      <c r="BG77" s="1312"/>
      <c r="BH77" s="1312"/>
      <c r="BI77" s="1312"/>
      <c r="BJ77" s="1312"/>
      <c r="BK77" s="1312"/>
      <c r="BL77" s="1312"/>
      <c r="BM77" s="1312"/>
      <c r="BN77" s="1312"/>
      <c r="BO77" s="1312"/>
      <c r="BP77" s="1309">
        <v>25.4</v>
      </c>
      <c r="BQ77" s="1309"/>
      <c r="BR77" s="1309"/>
      <c r="BS77" s="1309"/>
      <c r="BT77" s="1309"/>
      <c r="BU77" s="1309"/>
      <c r="BV77" s="1309"/>
      <c r="BW77" s="1309"/>
      <c r="BX77" s="1309">
        <v>16.600000000000001</v>
      </c>
      <c r="BY77" s="1309"/>
      <c r="BZ77" s="1309"/>
      <c r="CA77" s="1309"/>
      <c r="CB77" s="1309"/>
      <c r="CC77" s="1309"/>
      <c r="CD77" s="1309"/>
      <c r="CE77" s="1309"/>
      <c r="CF77" s="1309">
        <v>17.399999999999999</v>
      </c>
      <c r="CG77" s="1309"/>
      <c r="CH77" s="1309"/>
      <c r="CI77" s="1309"/>
      <c r="CJ77" s="1309"/>
      <c r="CK77" s="1309"/>
      <c r="CL77" s="1309"/>
      <c r="CM77" s="1309"/>
      <c r="CN77" s="1309">
        <v>12.1</v>
      </c>
      <c r="CO77" s="1309"/>
      <c r="CP77" s="1309"/>
      <c r="CQ77" s="1309"/>
      <c r="CR77" s="1309"/>
      <c r="CS77" s="1309"/>
      <c r="CT77" s="1309"/>
      <c r="CU77" s="1309"/>
      <c r="CV77" s="1309">
        <v>11.2</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619</v>
      </c>
      <c r="BC79" s="1312"/>
      <c r="BD79" s="1312"/>
      <c r="BE79" s="1312"/>
      <c r="BF79" s="1312"/>
      <c r="BG79" s="1312"/>
      <c r="BH79" s="1312"/>
      <c r="BI79" s="1312"/>
      <c r="BJ79" s="1312"/>
      <c r="BK79" s="1312"/>
      <c r="BL79" s="1312"/>
      <c r="BM79" s="1312"/>
      <c r="BN79" s="1312"/>
      <c r="BO79" s="1312"/>
      <c r="BP79" s="1309">
        <v>4.8</v>
      </c>
      <c r="BQ79" s="1309"/>
      <c r="BR79" s="1309"/>
      <c r="BS79" s="1309"/>
      <c r="BT79" s="1309"/>
      <c r="BU79" s="1309"/>
      <c r="BV79" s="1309"/>
      <c r="BW79" s="1309"/>
      <c r="BX79" s="1309">
        <v>3.6</v>
      </c>
      <c r="BY79" s="1309"/>
      <c r="BZ79" s="1309"/>
      <c r="CA79" s="1309"/>
      <c r="CB79" s="1309"/>
      <c r="CC79" s="1309"/>
      <c r="CD79" s="1309"/>
      <c r="CE79" s="1309"/>
      <c r="CF79" s="1309">
        <v>3.6</v>
      </c>
      <c r="CG79" s="1309"/>
      <c r="CH79" s="1309"/>
      <c r="CI79" s="1309"/>
      <c r="CJ79" s="1309"/>
      <c r="CK79" s="1309"/>
      <c r="CL79" s="1309"/>
      <c r="CM79" s="1309"/>
      <c r="CN79" s="1309">
        <v>3.5</v>
      </c>
      <c r="CO79" s="1309"/>
      <c r="CP79" s="1309"/>
      <c r="CQ79" s="1309"/>
      <c r="CR79" s="1309"/>
      <c r="CS79" s="1309"/>
      <c r="CT79" s="1309"/>
      <c r="CU79" s="1309"/>
      <c r="CV79" s="1309">
        <v>3.5</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1SRy7m/yxSoM8DBI2eosFzKs39qo0jURMzaEPTGvExQLslWp3W5LLBnt3qtAqF1bvAHj28FVimJDjqSOunPQcg==" saltValue="xlCJf5cGYiqn0J81lEp0i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40" zoomScaleNormal="40" zoomScaleSheetLayoutView="70" workbookViewId="0">
      <selection activeCell="CA61" sqref="CA6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zx2qkX76FAEMc93+jR7kzFKbupE9KJ1JJoFYxaod5uMx8wncQepunqrXrjedRbm/JezWkkrBYTfgXbSfZY36+g==" saltValue="8wTh8zSf2fVcfSh00SiB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CA61" sqref="CA6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kqo+g1Lv/eqsY57Of+UnTUrCDXf/+F2yeaPBqbIzBoGAgLAP6G3IqeQO6GH8plu6doIfW6yBcc04TuR6Y/3ffQ==" saltValue="8vWrA4yO/u1rvRCjG7S2+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40896</v>
      </c>
      <c r="E3" s="162"/>
      <c r="F3" s="163">
        <v>39951</v>
      </c>
      <c r="G3" s="164"/>
      <c r="H3" s="165"/>
    </row>
    <row r="4" spans="1:8" x14ac:dyDescent="0.15">
      <c r="A4" s="166"/>
      <c r="B4" s="167"/>
      <c r="C4" s="168"/>
      <c r="D4" s="169">
        <v>17261</v>
      </c>
      <c r="E4" s="170"/>
      <c r="F4" s="171">
        <v>22555</v>
      </c>
      <c r="G4" s="172"/>
      <c r="H4" s="173"/>
    </row>
    <row r="5" spans="1:8" x14ac:dyDescent="0.15">
      <c r="A5" s="154" t="s">
        <v>553</v>
      </c>
      <c r="B5" s="159"/>
      <c r="C5" s="160"/>
      <c r="D5" s="161">
        <v>31271</v>
      </c>
      <c r="E5" s="162"/>
      <c r="F5" s="163">
        <v>39893</v>
      </c>
      <c r="G5" s="164"/>
      <c r="H5" s="165"/>
    </row>
    <row r="6" spans="1:8" x14ac:dyDescent="0.15">
      <c r="A6" s="166"/>
      <c r="B6" s="167"/>
      <c r="C6" s="168"/>
      <c r="D6" s="169">
        <v>16341</v>
      </c>
      <c r="E6" s="170"/>
      <c r="F6" s="171">
        <v>26170</v>
      </c>
      <c r="G6" s="172"/>
      <c r="H6" s="173"/>
    </row>
    <row r="7" spans="1:8" x14ac:dyDescent="0.15">
      <c r="A7" s="154" t="s">
        <v>554</v>
      </c>
      <c r="B7" s="159"/>
      <c r="C7" s="160"/>
      <c r="D7" s="161">
        <v>18865</v>
      </c>
      <c r="E7" s="162"/>
      <c r="F7" s="163">
        <v>41080</v>
      </c>
      <c r="G7" s="164"/>
      <c r="H7" s="165"/>
    </row>
    <row r="8" spans="1:8" x14ac:dyDescent="0.15">
      <c r="A8" s="166"/>
      <c r="B8" s="167"/>
      <c r="C8" s="168"/>
      <c r="D8" s="169">
        <v>11538</v>
      </c>
      <c r="E8" s="170"/>
      <c r="F8" s="171">
        <v>27265</v>
      </c>
      <c r="G8" s="172"/>
      <c r="H8" s="173"/>
    </row>
    <row r="9" spans="1:8" x14ac:dyDescent="0.15">
      <c r="A9" s="154" t="s">
        <v>555</v>
      </c>
      <c r="B9" s="159"/>
      <c r="C9" s="160"/>
      <c r="D9" s="161">
        <v>21528</v>
      </c>
      <c r="E9" s="162"/>
      <c r="F9" s="163">
        <v>33173</v>
      </c>
      <c r="G9" s="164"/>
      <c r="H9" s="165"/>
    </row>
    <row r="10" spans="1:8" x14ac:dyDescent="0.15">
      <c r="A10" s="166"/>
      <c r="B10" s="167"/>
      <c r="C10" s="168"/>
      <c r="D10" s="169">
        <v>12588</v>
      </c>
      <c r="E10" s="170"/>
      <c r="F10" s="171">
        <v>20353</v>
      </c>
      <c r="G10" s="172"/>
      <c r="H10" s="173"/>
    </row>
    <row r="11" spans="1:8" x14ac:dyDescent="0.15">
      <c r="A11" s="154" t="s">
        <v>556</v>
      </c>
      <c r="B11" s="159"/>
      <c r="C11" s="160"/>
      <c r="D11" s="161">
        <v>33763</v>
      </c>
      <c r="E11" s="162"/>
      <c r="F11" s="163">
        <v>37644</v>
      </c>
      <c r="G11" s="164"/>
      <c r="H11" s="165"/>
    </row>
    <row r="12" spans="1:8" x14ac:dyDescent="0.15">
      <c r="A12" s="166"/>
      <c r="B12" s="167"/>
      <c r="C12" s="174"/>
      <c r="D12" s="169">
        <v>24298</v>
      </c>
      <c r="E12" s="170"/>
      <c r="F12" s="171">
        <v>24939</v>
      </c>
      <c r="G12" s="172"/>
      <c r="H12" s="173"/>
    </row>
    <row r="13" spans="1:8" x14ac:dyDescent="0.15">
      <c r="A13" s="154"/>
      <c r="B13" s="159"/>
      <c r="C13" s="175"/>
      <c r="D13" s="176">
        <v>29265</v>
      </c>
      <c r="E13" s="177"/>
      <c r="F13" s="178">
        <v>38348</v>
      </c>
      <c r="G13" s="179"/>
      <c r="H13" s="165"/>
    </row>
    <row r="14" spans="1:8" x14ac:dyDescent="0.15">
      <c r="A14" s="166"/>
      <c r="B14" s="167"/>
      <c r="C14" s="168"/>
      <c r="D14" s="169">
        <v>16405</v>
      </c>
      <c r="E14" s="170"/>
      <c r="F14" s="171">
        <v>24256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4.8</v>
      </c>
      <c r="C19" s="180">
        <f>ROUND(VALUE(SUBSTITUTE(実質収支比率等に係る経年分析!G$48,"▲","-")),2)</f>
        <v>4.54</v>
      </c>
      <c r="D19" s="180">
        <f>ROUND(VALUE(SUBSTITUTE(実質収支比率等に係る経年分析!H$48,"▲","-")),2)</f>
        <v>6.32</v>
      </c>
      <c r="E19" s="180">
        <f>ROUND(VALUE(SUBSTITUTE(実質収支比率等に係る経年分析!I$48,"▲","-")),2)</f>
        <v>4.51</v>
      </c>
      <c r="F19" s="180">
        <f>ROUND(VALUE(SUBSTITUTE(実質収支比率等に係る経年分析!J$48,"▲","-")),2)</f>
        <v>3.98</v>
      </c>
    </row>
    <row r="20" spans="1:11" x14ac:dyDescent="0.15">
      <c r="A20" s="180" t="s">
        <v>55</v>
      </c>
      <c r="B20" s="180">
        <f>ROUND(VALUE(SUBSTITUTE(実質収支比率等に係る経年分析!F$47,"▲","-")),2)</f>
        <v>7.09</v>
      </c>
      <c r="C20" s="180">
        <f>ROUND(VALUE(SUBSTITUTE(実質収支比率等に係る経年分析!G$47,"▲","-")),2)</f>
        <v>5.79</v>
      </c>
      <c r="D20" s="180">
        <f>ROUND(VALUE(SUBSTITUTE(実質収支比率等に係る経年分析!H$47,"▲","-")),2)</f>
        <v>5.94</v>
      </c>
      <c r="E20" s="180">
        <f>ROUND(VALUE(SUBSTITUTE(実質収支比率等に係る経年分析!I$47,"▲","-")),2)</f>
        <v>6.42</v>
      </c>
      <c r="F20" s="180">
        <f>ROUND(VALUE(SUBSTITUTE(実質収支比率等に係る経年分析!J$47,"▲","-")),2)</f>
        <v>7</v>
      </c>
    </row>
    <row r="21" spans="1:11" x14ac:dyDescent="0.15">
      <c r="A21" s="180" t="s">
        <v>56</v>
      </c>
      <c r="B21" s="180">
        <f>IF(ISNUMBER(VALUE(SUBSTITUTE(実質収支比率等に係る経年分析!F$49,"▲","-"))),ROUND(VALUE(SUBSTITUTE(実質収支比率等に係る経年分析!F$49,"▲","-")),2),NA())</f>
        <v>0.1</v>
      </c>
      <c r="C21" s="180">
        <f>IF(ISNUMBER(VALUE(SUBSTITUTE(実質収支比率等に係る経年分析!G$49,"▲","-"))),ROUND(VALUE(SUBSTITUTE(実質収支比率等に係る経年分析!G$49,"▲","-")),2),NA())</f>
        <v>-3.73</v>
      </c>
      <c r="D21" s="180">
        <f>IF(ISNUMBER(VALUE(SUBSTITUTE(実質収支比率等に係る経年分析!H$49,"▲","-"))),ROUND(VALUE(SUBSTITUTE(実質収支比率等に係る経年分析!H$49,"▲","-")),2),NA())</f>
        <v>-0.23</v>
      </c>
      <c r="E21" s="180">
        <f>IF(ISNUMBER(VALUE(SUBSTITUTE(実質収支比率等に係る経年分析!I$49,"▲","-"))),ROUND(VALUE(SUBSTITUTE(実質収支比率等に係る経年分析!I$49,"▲","-")),2),NA())</f>
        <v>-4.3</v>
      </c>
      <c r="F21" s="180">
        <f>IF(ISNUMBER(VALUE(SUBSTITUTE(実質収支比率等に係る経年分析!J$49,"▲","-"))),ROUND(VALUE(SUBSTITUTE(実質収支比率等に係る経年分析!J$49,"▲","-")),2),NA())</f>
        <v>-2.06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墓地事業特別会計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6.31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3.97</v>
      </c>
    </row>
    <row r="35" spans="1:16" x14ac:dyDescent="0.15">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8.82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4212</v>
      </c>
      <c r="E42" s="182"/>
      <c r="F42" s="182"/>
      <c r="G42" s="182">
        <f>'実質公債費比率（分子）の構造'!L$52</f>
        <v>4319</v>
      </c>
      <c r="H42" s="182"/>
      <c r="I42" s="182"/>
      <c r="J42" s="182">
        <f>'実質公債費比率（分子）の構造'!M$52</f>
        <v>4451</v>
      </c>
      <c r="K42" s="182"/>
      <c r="L42" s="182"/>
      <c r="M42" s="182">
        <f>'実質公債費比率（分子）の構造'!N$52</f>
        <v>4402</v>
      </c>
      <c r="N42" s="182"/>
      <c r="O42" s="182"/>
      <c r="P42" s="182">
        <f>'実質公債費比率（分子）の構造'!O$52</f>
        <v>4612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383</v>
      </c>
      <c r="C44" s="182"/>
      <c r="D44" s="182"/>
      <c r="E44" s="182">
        <f>'実質公債費比率（分子）の構造'!L$50</f>
        <v>273</v>
      </c>
      <c r="F44" s="182"/>
      <c r="G44" s="182"/>
      <c r="H44" s="182">
        <f>'実質公債費比率（分子）の構造'!M$50</f>
        <v>253</v>
      </c>
      <c r="I44" s="182"/>
      <c r="J44" s="182"/>
      <c r="K44" s="182">
        <f>'実質公債費比率（分子）の構造'!N$50</f>
        <v>253</v>
      </c>
      <c r="L44" s="182"/>
      <c r="M44" s="182"/>
      <c r="N44" s="182">
        <f>'実質公債費比率（分子）の構造'!O$50</f>
        <v>240</v>
      </c>
      <c r="O44" s="182"/>
      <c r="P44" s="182"/>
    </row>
    <row r="45" spans="1:16" x14ac:dyDescent="0.15">
      <c r="A45" s="182" t="s">
        <v>66</v>
      </c>
      <c r="B45" s="182">
        <f>'実質公債費比率（分子）の構造'!K$49</f>
        <v>25</v>
      </c>
      <c r="C45" s="182"/>
      <c r="D45" s="182"/>
      <c r="E45" s="182">
        <f>'実質公債費比率（分子）の構造'!L$49</f>
        <v>23</v>
      </c>
      <c r="F45" s="182"/>
      <c r="G45" s="182"/>
      <c r="H45" s="182">
        <f>'実質公債費比率（分子）の構造'!M$49</f>
        <v>25</v>
      </c>
      <c r="I45" s="182"/>
      <c r="J45" s="182"/>
      <c r="K45" s="182">
        <f>'実質公債費比率（分子）の構造'!N$49</f>
        <v>21</v>
      </c>
      <c r="L45" s="182"/>
      <c r="M45" s="182"/>
      <c r="N45" s="182">
        <f>'実質公債費比率（分子）の構造'!O$49</f>
        <v>21</v>
      </c>
      <c r="O45" s="182"/>
      <c r="P45" s="182"/>
    </row>
    <row r="46" spans="1:16" x14ac:dyDescent="0.15">
      <c r="A46" s="182" t="s">
        <v>67</v>
      </c>
      <c r="B46" s="182">
        <f>'実質公債費比率（分子）の構造'!K$48</f>
        <v>595</v>
      </c>
      <c r="C46" s="182"/>
      <c r="D46" s="182"/>
      <c r="E46" s="182">
        <f>'実質公債費比率（分子）の構造'!L$48</f>
        <v>471</v>
      </c>
      <c r="F46" s="182"/>
      <c r="G46" s="182"/>
      <c r="H46" s="182">
        <f>'実質公債費比率（分子）の構造'!M$48</f>
        <v>456</v>
      </c>
      <c r="I46" s="182"/>
      <c r="J46" s="182"/>
      <c r="K46" s="182">
        <f>'実質公債費比率（分子）の構造'!N$48</f>
        <v>516</v>
      </c>
      <c r="L46" s="182"/>
      <c r="M46" s="182"/>
      <c r="N46" s="182">
        <f>'実質公債費比率（分子）の構造'!O$48</f>
        <v>491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5539</v>
      </c>
      <c r="C49" s="182"/>
      <c r="D49" s="182"/>
      <c r="E49" s="182">
        <f>'実質公債費比率（分子）の構造'!L$45</f>
        <v>5391</v>
      </c>
      <c r="F49" s="182"/>
      <c r="G49" s="182"/>
      <c r="H49" s="182">
        <f>'実質公債費比率（分子）の構造'!M$45</f>
        <v>5494</v>
      </c>
      <c r="I49" s="182"/>
      <c r="J49" s="182"/>
      <c r="K49" s="182">
        <f>'実質公債費比率（分子）の構造'!N$45</f>
        <v>5701</v>
      </c>
      <c r="L49" s="182"/>
      <c r="M49" s="182"/>
      <c r="N49" s="182">
        <f>'実質公債費比率（分子）の構造'!O$45</f>
        <v>5790</v>
      </c>
      <c r="O49" s="182"/>
      <c r="P49" s="182"/>
    </row>
    <row r="50" spans="1:16" x14ac:dyDescent="0.15">
      <c r="A50" s="182" t="s">
        <v>71</v>
      </c>
      <c r="B50" s="182" t="e">
        <f>NA()</f>
        <v>#N/A</v>
      </c>
      <c r="C50" s="182">
        <f>IF(ISNUMBER('実質公債費比率（分子）の構造'!K$53),'実質公債費比率（分子）の構造'!K$53,NA())</f>
        <v>2330</v>
      </c>
      <c r="D50" s="182" t="e">
        <f>NA()</f>
        <v>#N/A</v>
      </c>
      <c r="E50" s="182" t="e">
        <f>NA()</f>
        <v>#N/A</v>
      </c>
      <c r="F50" s="182">
        <f>IF(ISNUMBER('実質公債費比率（分子）の構造'!L$53),'実質公債費比率（分子）の構造'!L$53,NA())</f>
        <v>1839</v>
      </c>
      <c r="G50" s="182" t="e">
        <f>NA()</f>
        <v>#N/A</v>
      </c>
      <c r="H50" s="182" t="e">
        <f>NA()</f>
        <v>#N/A</v>
      </c>
      <c r="I50" s="182">
        <f>IF(ISNUMBER('実質公債費比率（分子）の構造'!M$53),'実質公債費比率（分子）の構造'!M$53,NA())</f>
        <v>1777</v>
      </c>
      <c r="J50" s="182" t="e">
        <f>NA()</f>
        <v>#N/A</v>
      </c>
      <c r="K50" s="182" t="e">
        <f>NA()</f>
        <v>#N/A</v>
      </c>
      <c r="L50" s="182">
        <f>IF(ISNUMBER('実質公債費比率（分子）の構造'!N$53),'実質公債費比率（分子）の構造'!N$53,NA())</f>
        <v>2089</v>
      </c>
      <c r="M50" s="182" t="e">
        <f>NA()</f>
        <v>#N/A</v>
      </c>
      <c r="N50" s="182" t="e">
        <f>NA()</f>
        <v>#N/A</v>
      </c>
      <c r="O50" s="182">
        <f>IF(ISNUMBER('実質公債費比率（分子）の構造'!O$53),'実質公債費比率（分子）の構造'!O$53,NA())</f>
        <v>1930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39259</v>
      </c>
      <c r="E56" s="181"/>
      <c r="F56" s="181"/>
      <c r="G56" s="181">
        <f>'将来負担比率（分子）の構造'!J$52</f>
        <v>39089</v>
      </c>
      <c r="H56" s="181"/>
      <c r="I56" s="181"/>
      <c r="J56" s="181">
        <f>'将来負担比率（分子）の構造'!K$52</f>
        <v>37813</v>
      </c>
      <c r="K56" s="181"/>
      <c r="L56" s="181"/>
      <c r="M56" s="181">
        <f>'将来負担比率（分子）の構造'!L$52</f>
        <v>37927</v>
      </c>
      <c r="N56" s="181"/>
      <c r="O56" s="181"/>
      <c r="P56" s="181">
        <f>'将来負担比率（分子）の構造'!M$52</f>
        <v>36594</v>
      </c>
    </row>
    <row r="57" spans="1:16" x14ac:dyDescent="0.15">
      <c r="A57" s="181" t="s">
        <v>42</v>
      </c>
      <c r="B57" s="181"/>
      <c r="C57" s="181"/>
      <c r="D57" s="181">
        <f>'将来負担比率（分子）の構造'!I$51</f>
        <v>11054</v>
      </c>
      <c r="E57" s="181"/>
      <c r="F57" s="181"/>
      <c r="G57" s="181">
        <f>'将来負担比率（分子）の構造'!J$51</f>
        <v>12237</v>
      </c>
      <c r="H57" s="181"/>
      <c r="I57" s="181"/>
      <c r="J57" s="181">
        <f>'将来負担比率（分子）の構造'!K$51</f>
        <v>11879</v>
      </c>
      <c r="K57" s="181"/>
      <c r="L57" s="181"/>
      <c r="M57" s="181">
        <f>'将来負担比率（分子）の構造'!L$51</f>
        <v>10667</v>
      </c>
      <c r="N57" s="181"/>
      <c r="O57" s="181"/>
      <c r="P57" s="181">
        <f>'将来負担比率（分子）の構造'!M$51</f>
        <v>9738</v>
      </c>
    </row>
    <row r="58" spans="1:16" x14ac:dyDescent="0.15">
      <c r="A58" s="181" t="s">
        <v>41</v>
      </c>
      <c r="B58" s="181"/>
      <c r="C58" s="181"/>
      <c r="D58" s="181">
        <f>'将来負担比率（分子）の構造'!I$50</f>
        <v>4205</v>
      </c>
      <c r="E58" s="181"/>
      <c r="F58" s="181"/>
      <c r="G58" s="181">
        <f>'将来負担比率（分子）の構造'!J$50</f>
        <v>4629</v>
      </c>
      <c r="H58" s="181"/>
      <c r="I58" s="181"/>
      <c r="J58" s="181">
        <f>'将来負担比率（分子）の構造'!K$50</f>
        <v>5956</v>
      </c>
      <c r="K58" s="181"/>
      <c r="L58" s="181"/>
      <c r="M58" s="181">
        <f>'将来負担比率（分子）の構造'!L$50</f>
        <v>7056</v>
      </c>
      <c r="N58" s="181"/>
      <c r="O58" s="181"/>
      <c r="P58" s="181">
        <f>'将来負担比率（分子）の構造'!M$50</f>
        <v>7848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f>'将来負担比率（分子）の構造'!K$46</f>
        <v>6</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7370</v>
      </c>
      <c r="C62" s="181"/>
      <c r="D62" s="181"/>
      <c r="E62" s="181">
        <f>'将来負担比率（分子）の構造'!J$45</f>
        <v>7160</v>
      </c>
      <c r="F62" s="181"/>
      <c r="G62" s="181"/>
      <c r="H62" s="181">
        <f>'将来負担比率（分子）の構造'!K$45</f>
        <v>6464</v>
      </c>
      <c r="I62" s="181"/>
      <c r="J62" s="181"/>
      <c r="K62" s="181">
        <f>'将来負担比率（分子）の構造'!L$45</f>
        <v>5520</v>
      </c>
      <c r="L62" s="181"/>
      <c r="M62" s="181"/>
      <c r="N62" s="181">
        <f>'将来負担比率（分子）の構造'!M$45</f>
        <v>5435</v>
      </c>
      <c r="O62" s="181"/>
      <c r="P62" s="181"/>
    </row>
    <row r="63" spans="1:16" x14ac:dyDescent="0.15">
      <c r="A63" s="181" t="s">
        <v>34</v>
      </c>
      <c r="B63" s="181">
        <f>'将来負担比率（分子）の構造'!I$44</f>
        <v>119</v>
      </c>
      <c r="C63" s="181"/>
      <c r="D63" s="181"/>
      <c r="E63" s="181">
        <f>'将来負担比率（分子）の構造'!J$44</f>
        <v>548</v>
      </c>
      <c r="F63" s="181"/>
      <c r="G63" s="181"/>
      <c r="H63" s="181">
        <f>'将来負担比率（分子）の構造'!K$44</f>
        <v>526</v>
      </c>
      <c r="I63" s="181"/>
      <c r="J63" s="181"/>
      <c r="K63" s="181">
        <f>'将来負担比率（分子）の構造'!L$44</f>
        <v>1240</v>
      </c>
      <c r="L63" s="181"/>
      <c r="M63" s="181"/>
      <c r="N63" s="181">
        <f>'将来負担比率（分子）の構造'!M$44</f>
        <v>1748</v>
      </c>
      <c r="O63" s="181"/>
      <c r="P63" s="181"/>
    </row>
    <row r="64" spans="1:16" x14ac:dyDescent="0.15">
      <c r="A64" s="181" t="s">
        <v>33</v>
      </c>
      <c r="B64" s="181">
        <f>'将来負担比率（分子）の構造'!I$43</f>
        <v>1441</v>
      </c>
      <c r="C64" s="181"/>
      <c r="D64" s="181"/>
      <c r="E64" s="181">
        <f>'将来負担比率（分子）の構造'!J$43</f>
        <v>1339</v>
      </c>
      <c r="F64" s="181"/>
      <c r="G64" s="181"/>
      <c r="H64" s="181">
        <f>'将来負担比率（分子）の構造'!K$43</f>
        <v>1318</v>
      </c>
      <c r="I64" s="181"/>
      <c r="J64" s="181"/>
      <c r="K64" s="181">
        <f>'将来負担比率（分子）の構造'!L$43</f>
        <v>716</v>
      </c>
      <c r="L64" s="181"/>
      <c r="M64" s="181"/>
      <c r="N64" s="181">
        <f>'将来負担比率（分子）の構造'!M$43</f>
        <v>644</v>
      </c>
      <c r="O64" s="181"/>
      <c r="P64" s="181"/>
    </row>
    <row r="65" spans="1:16" x14ac:dyDescent="0.15">
      <c r="A65" s="181" t="s">
        <v>32</v>
      </c>
      <c r="B65" s="181">
        <f>'将来負担比率（分子）の構造'!I$42</f>
        <v>3035</v>
      </c>
      <c r="C65" s="181"/>
      <c r="D65" s="181"/>
      <c r="E65" s="181">
        <f>'将来負担比率（分子）の構造'!J$42</f>
        <v>2817</v>
      </c>
      <c r="F65" s="181"/>
      <c r="G65" s="181"/>
      <c r="H65" s="181">
        <f>'将来負担比率（分子）の構造'!K$42</f>
        <v>2614</v>
      </c>
      <c r="I65" s="181"/>
      <c r="J65" s="181"/>
      <c r="K65" s="181">
        <f>'将来負担比率（分子）の構造'!L$42</f>
        <v>1732</v>
      </c>
      <c r="L65" s="181"/>
      <c r="M65" s="181"/>
      <c r="N65" s="181">
        <f>'将来負担比率（分子）の構造'!M$42</f>
        <v>1521</v>
      </c>
      <c r="O65" s="181"/>
      <c r="P65" s="181"/>
    </row>
    <row r="66" spans="1:16" x14ac:dyDescent="0.15">
      <c r="A66" s="181" t="s">
        <v>31</v>
      </c>
      <c r="B66" s="181">
        <f>'将来負担比率（分子）の構造'!I$41</f>
        <v>57256</v>
      </c>
      <c r="C66" s="181"/>
      <c r="D66" s="181"/>
      <c r="E66" s="181">
        <f>'将来負担比率（分子）の構造'!J$41</f>
        <v>57023</v>
      </c>
      <c r="F66" s="181"/>
      <c r="G66" s="181"/>
      <c r="H66" s="181">
        <f>'将来負担比率（分子）の構造'!K$41</f>
        <v>54614</v>
      </c>
      <c r="I66" s="181"/>
      <c r="J66" s="181"/>
      <c r="K66" s="181">
        <f>'将来負担比率（分子）の構造'!L$41</f>
        <v>52007</v>
      </c>
      <c r="L66" s="181"/>
      <c r="M66" s="181"/>
      <c r="N66" s="181">
        <f>'将来負担比率（分子）の構造'!M$41</f>
        <v>51192</v>
      </c>
      <c r="O66" s="181"/>
      <c r="P66" s="181"/>
    </row>
    <row r="67" spans="1:16" x14ac:dyDescent="0.15">
      <c r="A67" s="181" t="s">
        <v>75</v>
      </c>
      <c r="B67" s="181" t="e">
        <f>NA()</f>
        <v>#N/A</v>
      </c>
      <c r="C67" s="181">
        <f>IF(ISNUMBER('将来負担比率（分子）の構造'!I$53), IF('将来負担比率（分子）の構造'!I$53 &lt; 0, 0, '将来負担比率（分子）の構造'!I$53), NA())</f>
        <v>14703</v>
      </c>
      <c r="D67" s="181" t="e">
        <f>NA()</f>
        <v>#N/A</v>
      </c>
      <c r="E67" s="181" t="e">
        <f>NA()</f>
        <v>#N/A</v>
      </c>
      <c r="F67" s="181">
        <f>IF(ISNUMBER('将来負担比率（分子）の構造'!J$53), IF('将来負担比率（分子）の構造'!J$53 &lt; 0, 0, '将来負担比率（分子）の構造'!J$53), NA())</f>
        <v>12931</v>
      </c>
      <c r="G67" s="181" t="e">
        <f>NA()</f>
        <v>#N/A</v>
      </c>
      <c r="H67" s="181" t="e">
        <f>NA()</f>
        <v>#N/A</v>
      </c>
      <c r="I67" s="181">
        <f>IF(ISNUMBER('将来負担比率（分子）の構造'!K$53), IF('将来負担比率（分子）の構造'!K$53 &lt; 0, 0, '将来負担比率（分子）の構造'!K$53), NA())</f>
        <v>9893</v>
      </c>
      <c r="J67" s="181" t="e">
        <f>NA()</f>
        <v>#N/A</v>
      </c>
      <c r="K67" s="181" t="e">
        <f>NA()</f>
        <v>#N/A</v>
      </c>
      <c r="L67" s="181">
        <f>IF(ISNUMBER('将来負担比率（分子）の構造'!L$53), IF('将来負担比率（分子）の構造'!L$53 &lt; 0, 0, '将来負担比率（分子）の構造'!L$53), NA())</f>
        <v>5564</v>
      </c>
      <c r="M67" s="181" t="e">
        <f>NA()</f>
        <v>#N/A</v>
      </c>
      <c r="N67" s="181" t="e">
        <f>NA()</f>
        <v>#N/A</v>
      </c>
      <c r="O67" s="181">
        <f>IF(ISNUMBER('将来負担比率（分子）の構造'!M$53), IF('将来負担比率（分子）の構造'!M$53 &lt; 0, 0, '将来負担比率（分子）の構造'!M$53), NA())</f>
        <v>6359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1946</v>
      </c>
      <c r="C72" s="185">
        <f>基金残高に係る経年分析!G55</f>
        <v>2130</v>
      </c>
      <c r="D72" s="185">
        <f>基金残高に係る経年分析!H55</f>
        <v>2350</v>
      </c>
    </row>
    <row r="73" spans="1:16" x14ac:dyDescent="0.15">
      <c r="A73" s="184" t="s">
        <v>78</v>
      </c>
      <c r="B73" s="185">
        <f>基金残高に係る経年分析!F56</f>
        <v>808</v>
      </c>
      <c r="C73" s="185">
        <f>基金残高に係る経年分析!G56</f>
        <v>808</v>
      </c>
      <c r="D73" s="185">
        <f>基金残高に係る経年分析!H56</f>
        <v>709</v>
      </c>
    </row>
    <row r="74" spans="1:16" x14ac:dyDescent="0.15">
      <c r="A74" s="184" t="s">
        <v>79</v>
      </c>
      <c r="B74" s="185">
        <f>基金残高に係る経年分析!F57</f>
        <v>1245</v>
      </c>
      <c r="C74" s="185">
        <f>基金残高に係る経年分析!G57</f>
        <v>1714</v>
      </c>
      <c r="D74" s="185">
        <f>基金残高に係る経年分析!H57</f>
        <v>2262</v>
      </c>
    </row>
  </sheetData>
  <sheetProtection algorithmName="SHA-512" hashValue="mDcU7S9UbHuaf8pdrqgm1ukWF0ydNSeXN6JDpRE0WVzCVGL4+rE2Kg+0wYlNxHrA0yO+4khYq5HgiWMy3RlgEA==" saltValue="zU3tj34YqpYR6THBQB+C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7"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7"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29678221</v>
      </c>
      <c r="S5" s="673"/>
      <c r="T5" s="673"/>
      <c r="U5" s="673"/>
      <c r="V5" s="673"/>
      <c r="W5" s="673"/>
      <c r="X5" s="673"/>
      <c r="Y5" s="674"/>
      <c r="Z5" s="675">
        <v>48.4</v>
      </c>
      <c r="AA5" s="675"/>
      <c r="AB5" s="675"/>
      <c r="AC5" s="675"/>
      <c r="AD5" s="676">
        <v>27404930</v>
      </c>
      <c r="AE5" s="676"/>
      <c r="AF5" s="676"/>
      <c r="AG5" s="676"/>
      <c r="AH5" s="676"/>
      <c r="AI5" s="676"/>
      <c r="AJ5" s="676"/>
      <c r="AK5" s="676"/>
      <c r="AL5" s="677">
        <v>80.8</v>
      </c>
      <c r="AM5" s="678"/>
      <c r="AN5" s="678"/>
      <c r="AO5" s="679"/>
      <c r="AP5" s="669" t="s">
        <v>225</v>
      </c>
      <c r="AQ5" s="670"/>
      <c r="AR5" s="670"/>
      <c r="AS5" s="670"/>
      <c r="AT5" s="670"/>
      <c r="AU5" s="670"/>
      <c r="AV5" s="670"/>
      <c r="AW5" s="670"/>
      <c r="AX5" s="670"/>
      <c r="AY5" s="670"/>
      <c r="AZ5" s="670"/>
      <c r="BA5" s="670"/>
      <c r="BB5" s="670"/>
      <c r="BC5" s="670"/>
      <c r="BD5" s="670"/>
      <c r="BE5" s="670"/>
      <c r="BF5" s="671"/>
      <c r="BG5" s="683">
        <v>27403390</v>
      </c>
      <c r="BH5" s="684"/>
      <c r="BI5" s="684"/>
      <c r="BJ5" s="684"/>
      <c r="BK5" s="684"/>
      <c r="BL5" s="684"/>
      <c r="BM5" s="684"/>
      <c r="BN5" s="685"/>
      <c r="BO5" s="686">
        <v>92.3</v>
      </c>
      <c r="BP5" s="686"/>
      <c r="BQ5" s="686"/>
      <c r="BR5" s="686"/>
      <c r="BS5" s="687">
        <v>192835</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373265</v>
      </c>
      <c r="S6" s="684"/>
      <c r="T6" s="684"/>
      <c r="U6" s="684"/>
      <c r="V6" s="684"/>
      <c r="W6" s="684"/>
      <c r="X6" s="684"/>
      <c r="Y6" s="685"/>
      <c r="Z6" s="686">
        <v>0.6</v>
      </c>
      <c r="AA6" s="686"/>
      <c r="AB6" s="686"/>
      <c r="AC6" s="686"/>
      <c r="AD6" s="687">
        <v>373265</v>
      </c>
      <c r="AE6" s="687"/>
      <c r="AF6" s="687"/>
      <c r="AG6" s="687"/>
      <c r="AH6" s="687"/>
      <c r="AI6" s="687"/>
      <c r="AJ6" s="687"/>
      <c r="AK6" s="687"/>
      <c r="AL6" s="688">
        <v>1.1000000000000001</v>
      </c>
      <c r="AM6" s="689"/>
      <c r="AN6" s="689"/>
      <c r="AO6" s="690"/>
      <c r="AP6" s="680" t="s">
        <v>230</v>
      </c>
      <c r="AQ6" s="681"/>
      <c r="AR6" s="681"/>
      <c r="AS6" s="681"/>
      <c r="AT6" s="681"/>
      <c r="AU6" s="681"/>
      <c r="AV6" s="681"/>
      <c r="AW6" s="681"/>
      <c r="AX6" s="681"/>
      <c r="AY6" s="681"/>
      <c r="AZ6" s="681"/>
      <c r="BA6" s="681"/>
      <c r="BB6" s="681"/>
      <c r="BC6" s="681"/>
      <c r="BD6" s="681"/>
      <c r="BE6" s="681"/>
      <c r="BF6" s="682"/>
      <c r="BG6" s="683">
        <v>27403390</v>
      </c>
      <c r="BH6" s="684"/>
      <c r="BI6" s="684"/>
      <c r="BJ6" s="684"/>
      <c r="BK6" s="684"/>
      <c r="BL6" s="684"/>
      <c r="BM6" s="684"/>
      <c r="BN6" s="685"/>
      <c r="BO6" s="686">
        <v>92.3</v>
      </c>
      <c r="BP6" s="686"/>
      <c r="BQ6" s="686"/>
      <c r="BR6" s="686"/>
      <c r="BS6" s="687">
        <v>192835</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387500</v>
      </c>
      <c r="CS6" s="684"/>
      <c r="CT6" s="684"/>
      <c r="CU6" s="684"/>
      <c r="CV6" s="684"/>
      <c r="CW6" s="684"/>
      <c r="CX6" s="684"/>
      <c r="CY6" s="685"/>
      <c r="CZ6" s="677">
        <v>0.6</v>
      </c>
      <c r="DA6" s="678"/>
      <c r="DB6" s="678"/>
      <c r="DC6" s="697"/>
      <c r="DD6" s="692" t="s">
        <v>128</v>
      </c>
      <c r="DE6" s="684"/>
      <c r="DF6" s="684"/>
      <c r="DG6" s="684"/>
      <c r="DH6" s="684"/>
      <c r="DI6" s="684"/>
      <c r="DJ6" s="684"/>
      <c r="DK6" s="684"/>
      <c r="DL6" s="684"/>
      <c r="DM6" s="684"/>
      <c r="DN6" s="684"/>
      <c r="DO6" s="684"/>
      <c r="DP6" s="685"/>
      <c r="DQ6" s="692">
        <v>387425</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22864</v>
      </c>
      <c r="S7" s="684"/>
      <c r="T7" s="684"/>
      <c r="U7" s="684"/>
      <c r="V7" s="684"/>
      <c r="W7" s="684"/>
      <c r="X7" s="684"/>
      <c r="Y7" s="685"/>
      <c r="Z7" s="686">
        <v>0</v>
      </c>
      <c r="AA7" s="686"/>
      <c r="AB7" s="686"/>
      <c r="AC7" s="686"/>
      <c r="AD7" s="687">
        <v>22864</v>
      </c>
      <c r="AE7" s="687"/>
      <c r="AF7" s="687"/>
      <c r="AG7" s="687"/>
      <c r="AH7" s="687"/>
      <c r="AI7" s="687"/>
      <c r="AJ7" s="687"/>
      <c r="AK7" s="687"/>
      <c r="AL7" s="688">
        <v>0.1</v>
      </c>
      <c r="AM7" s="689"/>
      <c r="AN7" s="689"/>
      <c r="AO7" s="690"/>
      <c r="AP7" s="680" t="s">
        <v>233</v>
      </c>
      <c r="AQ7" s="681"/>
      <c r="AR7" s="681"/>
      <c r="AS7" s="681"/>
      <c r="AT7" s="681"/>
      <c r="AU7" s="681"/>
      <c r="AV7" s="681"/>
      <c r="AW7" s="681"/>
      <c r="AX7" s="681"/>
      <c r="AY7" s="681"/>
      <c r="AZ7" s="681"/>
      <c r="BA7" s="681"/>
      <c r="BB7" s="681"/>
      <c r="BC7" s="681"/>
      <c r="BD7" s="681"/>
      <c r="BE7" s="681"/>
      <c r="BF7" s="682"/>
      <c r="BG7" s="683">
        <v>15069077</v>
      </c>
      <c r="BH7" s="684"/>
      <c r="BI7" s="684"/>
      <c r="BJ7" s="684"/>
      <c r="BK7" s="684"/>
      <c r="BL7" s="684"/>
      <c r="BM7" s="684"/>
      <c r="BN7" s="685"/>
      <c r="BO7" s="686">
        <v>50.8</v>
      </c>
      <c r="BP7" s="686"/>
      <c r="BQ7" s="686"/>
      <c r="BR7" s="686"/>
      <c r="BS7" s="687">
        <v>192835</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6131115</v>
      </c>
      <c r="CS7" s="684"/>
      <c r="CT7" s="684"/>
      <c r="CU7" s="684"/>
      <c r="CV7" s="684"/>
      <c r="CW7" s="684"/>
      <c r="CX7" s="684"/>
      <c r="CY7" s="685"/>
      <c r="CZ7" s="686">
        <v>10.3</v>
      </c>
      <c r="DA7" s="686"/>
      <c r="DB7" s="686"/>
      <c r="DC7" s="686"/>
      <c r="DD7" s="692">
        <v>314486</v>
      </c>
      <c r="DE7" s="684"/>
      <c r="DF7" s="684"/>
      <c r="DG7" s="684"/>
      <c r="DH7" s="684"/>
      <c r="DI7" s="684"/>
      <c r="DJ7" s="684"/>
      <c r="DK7" s="684"/>
      <c r="DL7" s="684"/>
      <c r="DM7" s="684"/>
      <c r="DN7" s="684"/>
      <c r="DO7" s="684"/>
      <c r="DP7" s="685"/>
      <c r="DQ7" s="692">
        <v>5241825</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159313</v>
      </c>
      <c r="S8" s="684"/>
      <c r="T8" s="684"/>
      <c r="U8" s="684"/>
      <c r="V8" s="684"/>
      <c r="W8" s="684"/>
      <c r="X8" s="684"/>
      <c r="Y8" s="685"/>
      <c r="Z8" s="686">
        <v>0.3</v>
      </c>
      <c r="AA8" s="686"/>
      <c r="AB8" s="686"/>
      <c r="AC8" s="686"/>
      <c r="AD8" s="687">
        <v>159313</v>
      </c>
      <c r="AE8" s="687"/>
      <c r="AF8" s="687"/>
      <c r="AG8" s="687"/>
      <c r="AH8" s="687"/>
      <c r="AI8" s="687"/>
      <c r="AJ8" s="687"/>
      <c r="AK8" s="687"/>
      <c r="AL8" s="688">
        <v>0.5</v>
      </c>
      <c r="AM8" s="689"/>
      <c r="AN8" s="689"/>
      <c r="AO8" s="690"/>
      <c r="AP8" s="680" t="s">
        <v>236</v>
      </c>
      <c r="AQ8" s="681"/>
      <c r="AR8" s="681"/>
      <c r="AS8" s="681"/>
      <c r="AT8" s="681"/>
      <c r="AU8" s="681"/>
      <c r="AV8" s="681"/>
      <c r="AW8" s="681"/>
      <c r="AX8" s="681"/>
      <c r="AY8" s="681"/>
      <c r="AZ8" s="681"/>
      <c r="BA8" s="681"/>
      <c r="BB8" s="681"/>
      <c r="BC8" s="681"/>
      <c r="BD8" s="681"/>
      <c r="BE8" s="681"/>
      <c r="BF8" s="682"/>
      <c r="BG8" s="683">
        <v>356917</v>
      </c>
      <c r="BH8" s="684"/>
      <c r="BI8" s="684"/>
      <c r="BJ8" s="684"/>
      <c r="BK8" s="684"/>
      <c r="BL8" s="684"/>
      <c r="BM8" s="684"/>
      <c r="BN8" s="685"/>
      <c r="BO8" s="686">
        <v>1.2</v>
      </c>
      <c r="BP8" s="686"/>
      <c r="BQ8" s="686"/>
      <c r="BR8" s="686"/>
      <c r="BS8" s="692" t="s">
        <v>237</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25560879</v>
      </c>
      <c r="CS8" s="684"/>
      <c r="CT8" s="684"/>
      <c r="CU8" s="684"/>
      <c r="CV8" s="684"/>
      <c r="CW8" s="684"/>
      <c r="CX8" s="684"/>
      <c r="CY8" s="685"/>
      <c r="CZ8" s="686">
        <v>42.8</v>
      </c>
      <c r="DA8" s="686"/>
      <c r="DB8" s="686"/>
      <c r="DC8" s="686"/>
      <c r="DD8" s="692">
        <v>1040359</v>
      </c>
      <c r="DE8" s="684"/>
      <c r="DF8" s="684"/>
      <c r="DG8" s="684"/>
      <c r="DH8" s="684"/>
      <c r="DI8" s="684"/>
      <c r="DJ8" s="684"/>
      <c r="DK8" s="684"/>
      <c r="DL8" s="684"/>
      <c r="DM8" s="684"/>
      <c r="DN8" s="684"/>
      <c r="DO8" s="684"/>
      <c r="DP8" s="685"/>
      <c r="DQ8" s="692">
        <v>12312350</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104932</v>
      </c>
      <c r="S9" s="684"/>
      <c r="T9" s="684"/>
      <c r="U9" s="684"/>
      <c r="V9" s="684"/>
      <c r="W9" s="684"/>
      <c r="X9" s="684"/>
      <c r="Y9" s="685"/>
      <c r="Z9" s="686">
        <v>0.2</v>
      </c>
      <c r="AA9" s="686"/>
      <c r="AB9" s="686"/>
      <c r="AC9" s="686"/>
      <c r="AD9" s="687">
        <v>104932</v>
      </c>
      <c r="AE9" s="687"/>
      <c r="AF9" s="687"/>
      <c r="AG9" s="687"/>
      <c r="AH9" s="687"/>
      <c r="AI9" s="687"/>
      <c r="AJ9" s="687"/>
      <c r="AK9" s="687"/>
      <c r="AL9" s="688">
        <v>0.3</v>
      </c>
      <c r="AM9" s="689"/>
      <c r="AN9" s="689"/>
      <c r="AO9" s="690"/>
      <c r="AP9" s="680" t="s">
        <v>240</v>
      </c>
      <c r="AQ9" s="681"/>
      <c r="AR9" s="681"/>
      <c r="AS9" s="681"/>
      <c r="AT9" s="681"/>
      <c r="AU9" s="681"/>
      <c r="AV9" s="681"/>
      <c r="AW9" s="681"/>
      <c r="AX9" s="681"/>
      <c r="AY9" s="681"/>
      <c r="AZ9" s="681"/>
      <c r="BA9" s="681"/>
      <c r="BB9" s="681"/>
      <c r="BC9" s="681"/>
      <c r="BD9" s="681"/>
      <c r="BE9" s="681"/>
      <c r="BF9" s="682"/>
      <c r="BG9" s="683">
        <v>12736118</v>
      </c>
      <c r="BH9" s="684"/>
      <c r="BI9" s="684"/>
      <c r="BJ9" s="684"/>
      <c r="BK9" s="684"/>
      <c r="BL9" s="684"/>
      <c r="BM9" s="684"/>
      <c r="BN9" s="685"/>
      <c r="BO9" s="686">
        <v>42.9</v>
      </c>
      <c r="BP9" s="686"/>
      <c r="BQ9" s="686"/>
      <c r="BR9" s="686"/>
      <c r="BS9" s="692" t="s">
        <v>237</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5264472</v>
      </c>
      <c r="CS9" s="684"/>
      <c r="CT9" s="684"/>
      <c r="CU9" s="684"/>
      <c r="CV9" s="684"/>
      <c r="CW9" s="684"/>
      <c r="CX9" s="684"/>
      <c r="CY9" s="685"/>
      <c r="CZ9" s="686">
        <v>8.8000000000000007</v>
      </c>
      <c r="DA9" s="686"/>
      <c r="DB9" s="686"/>
      <c r="DC9" s="686"/>
      <c r="DD9" s="692">
        <v>276120</v>
      </c>
      <c r="DE9" s="684"/>
      <c r="DF9" s="684"/>
      <c r="DG9" s="684"/>
      <c r="DH9" s="684"/>
      <c r="DI9" s="684"/>
      <c r="DJ9" s="684"/>
      <c r="DK9" s="684"/>
      <c r="DL9" s="684"/>
      <c r="DM9" s="684"/>
      <c r="DN9" s="684"/>
      <c r="DO9" s="684"/>
      <c r="DP9" s="685"/>
      <c r="DQ9" s="692">
        <v>4548628</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237</v>
      </c>
      <c r="AA10" s="686"/>
      <c r="AB10" s="686"/>
      <c r="AC10" s="686"/>
      <c r="AD10" s="687" t="s">
        <v>237</v>
      </c>
      <c r="AE10" s="687"/>
      <c r="AF10" s="687"/>
      <c r="AG10" s="687"/>
      <c r="AH10" s="687"/>
      <c r="AI10" s="687"/>
      <c r="AJ10" s="687"/>
      <c r="AK10" s="687"/>
      <c r="AL10" s="688" t="s">
        <v>237</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448085</v>
      </c>
      <c r="BH10" s="684"/>
      <c r="BI10" s="684"/>
      <c r="BJ10" s="684"/>
      <c r="BK10" s="684"/>
      <c r="BL10" s="684"/>
      <c r="BM10" s="684"/>
      <c r="BN10" s="685"/>
      <c r="BO10" s="686">
        <v>1.5</v>
      </c>
      <c r="BP10" s="686"/>
      <c r="BQ10" s="686"/>
      <c r="BR10" s="686"/>
      <c r="BS10" s="692" t="s">
        <v>237</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11268</v>
      </c>
      <c r="CS10" s="684"/>
      <c r="CT10" s="684"/>
      <c r="CU10" s="684"/>
      <c r="CV10" s="684"/>
      <c r="CW10" s="684"/>
      <c r="CX10" s="684"/>
      <c r="CY10" s="685"/>
      <c r="CZ10" s="686">
        <v>0</v>
      </c>
      <c r="DA10" s="686"/>
      <c r="DB10" s="686"/>
      <c r="DC10" s="686"/>
      <c r="DD10" s="692" t="s">
        <v>128</v>
      </c>
      <c r="DE10" s="684"/>
      <c r="DF10" s="684"/>
      <c r="DG10" s="684"/>
      <c r="DH10" s="684"/>
      <c r="DI10" s="684"/>
      <c r="DJ10" s="684"/>
      <c r="DK10" s="684"/>
      <c r="DL10" s="684"/>
      <c r="DM10" s="684"/>
      <c r="DN10" s="684"/>
      <c r="DO10" s="684"/>
      <c r="DP10" s="685"/>
      <c r="DQ10" s="692">
        <v>11268</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3275372</v>
      </c>
      <c r="S11" s="684"/>
      <c r="T11" s="684"/>
      <c r="U11" s="684"/>
      <c r="V11" s="684"/>
      <c r="W11" s="684"/>
      <c r="X11" s="684"/>
      <c r="Y11" s="685"/>
      <c r="Z11" s="688">
        <v>5.3</v>
      </c>
      <c r="AA11" s="689"/>
      <c r="AB11" s="689"/>
      <c r="AC11" s="701"/>
      <c r="AD11" s="692">
        <v>3275372</v>
      </c>
      <c r="AE11" s="684"/>
      <c r="AF11" s="684"/>
      <c r="AG11" s="684"/>
      <c r="AH11" s="684"/>
      <c r="AI11" s="684"/>
      <c r="AJ11" s="684"/>
      <c r="AK11" s="685"/>
      <c r="AL11" s="688">
        <v>9.6999999999999993</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1527957</v>
      </c>
      <c r="BH11" s="684"/>
      <c r="BI11" s="684"/>
      <c r="BJ11" s="684"/>
      <c r="BK11" s="684"/>
      <c r="BL11" s="684"/>
      <c r="BM11" s="684"/>
      <c r="BN11" s="685"/>
      <c r="BO11" s="686">
        <v>5.0999999999999996</v>
      </c>
      <c r="BP11" s="686"/>
      <c r="BQ11" s="686"/>
      <c r="BR11" s="686"/>
      <c r="BS11" s="692">
        <v>192835</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308000</v>
      </c>
      <c r="CS11" s="684"/>
      <c r="CT11" s="684"/>
      <c r="CU11" s="684"/>
      <c r="CV11" s="684"/>
      <c r="CW11" s="684"/>
      <c r="CX11" s="684"/>
      <c r="CY11" s="685"/>
      <c r="CZ11" s="686">
        <v>0.5</v>
      </c>
      <c r="DA11" s="686"/>
      <c r="DB11" s="686"/>
      <c r="DC11" s="686"/>
      <c r="DD11" s="692">
        <v>20145</v>
      </c>
      <c r="DE11" s="684"/>
      <c r="DF11" s="684"/>
      <c r="DG11" s="684"/>
      <c r="DH11" s="684"/>
      <c r="DI11" s="684"/>
      <c r="DJ11" s="684"/>
      <c r="DK11" s="684"/>
      <c r="DL11" s="684"/>
      <c r="DM11" s="684"/>
      <c r="DN11" s="684"/>
      <c r="DO11" s="684"/>
      <c r="DP11" s="685"/>
      <c r="DQ11" s="692">
        <v>276157</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v>44143</v>
      </c>
      <c r="S12" s="684"/>
      <c r="T12" s="684"/>
      <c r="U12" s="684"/>
      <c r="V12" s="684"/>
      <c r="W12" s="684"/>
      <c r="X12" s="684"/>
      <c r="Y12" s="685"/>
      <c r="Z12" s="686">
        <v>0.1</v>
      </c>
      <c r="AA12" s="686"/>
      <c r="AB12" s="686"/>
      <c r="AC12" s="686"/>
      <c r="AD12" s="687">
        <v>44143</v>
      </c>
      <c r="AE12" s="687"/>
      <c r="AF12" s="687"/>
      <c r="AG12" s="687"/>
      <c r="AH12" s="687"/>
      <c r="AI12" s="687"/>
      <c r="AJ12" s="687"/>
      <c r="AK12" s="687"/>
      <c r="AL12" s="688">
        <v>0.1</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10949745</v>
      </c>
      <c r="BH12" s="684"/>
      <c r="BI12" s="684"/>
      <c r="BJ12" s="684"/>
      <c r="BK12" s="684"/>
      <c r="BL12" s="684"/>
      <c r="BM12" s="684"/>
      <c r="BN12" s="685"/>
      <c r="BO12" s="686">
        <v>36.9</v>
      </c>
      <c r="BP12" s="686"/>
      <c r="BQ12" s="686"/>
      <c r="BR12" s="686"/>
      <c r="BS12" s="692" t="s">
        <v>237</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495912</v>
      </c>
      <c r="CS12" s="684"/>
      <c r="CT12" s="684"/>
      <c r="CU12" s="684"/>
      <c r="CV12" s="684"/>
      <c r="CW12" s="684"/>
      <c r="CX12" s="684"/>
      <c r="CY12" s="685"/>
      <c r="CZ12" s="686">
        <v>0.8</v>
      </c>
      <c r="DA12" s="686"/>
      <c r="DB12" s="686"/>
      <c r="DC12" s="686"/>
      <c r="DD12" s="692">
        <v>280</v>
      </c>
      <c r="DE12" s="684"/>
      <c r="DF12" s="684"/>
      <c r="DG12" s="684"/>
      <c r="DH12" s="684"/>
      <c r="DI12" s="684"/>
      <c r="DJ12" s="684"/>
      <c r="DK12" s="684"/>
      <c r="DL12" s="684"/>
      <c r="DM12" s="684"/>
      <c r="DN12" s="684"/>
      <c r="DO12" s="684"/>
      <c r="DP12" s="685"/>
      <c r="DQ12" s="692">
        <v>193615</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128</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10937729</v>
      </c>
      <c r="BH13" s="684"/>
      <c r="BI13" s="684"/>
      <c r="BJ13" s="684"/>
      <c r="BK13" s="684"/>
      <c r="BL13" s="684"/>
      <c r="BM13" s="684"/>
      <c r="BN13" s="685"/>
      <c r="BO13" s="686">
        <v>36.9</v>
      </c>
      <c r="BP13" s="686"/>
      <c r="BQ13" s="686"/>
      <c r="BR13" s="686"/>
      <c r="BS13" s="692" t="s">
        <v>128</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3767241</v>
      </c>
      <c r="CS13" s="684"/>
      <c r="CT13" s="684"/>
      <c r="CU13" s="684"/>
      <c r="CV13" s="684"/>
      <c r="CW13" s="684"/>
      <c r="CX13" s="684"/>
      <c r="CY13" s="685"/>
      <c r="CZ13" s="686">
        <v>6.3</v>
      </c>
      <c r="DA13" s="686"/>
      <c r="DB13" s="686"/>
      <c r="DC13" s="686"/>
      <c r="DD13" s="692">
        <v>1294273</v>
      </c>
      <c r="DE13" s="684"/>
      <c r="DF13" s="684"/>
      <c r="DG13" s="684"/>
      <c r="DH13" s="684"/>
      <c r="DI13" s="684"/>
      <c r="DJ13" s="684"/>
      <c r="DK13" s="684"/>
      <c r="DL13" s="684"/>
      <c r="DM13" s="684"/>
      <c r="DN13" s="684"/>
      <c r="DO13" s="684"/>
      <c r="DP13" s="685"/>
      <c r="DQ13" s="692">
        <v>2878179</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77049</v>
      </c>
      <c r="S14" s="684"/>
      <c r="T14" s="684"/>
      <c r="U14" s="684"/>
      <c r="V14" s="684"/>
      <c r="W14" s="684"/>
      <c r="X14" s="684"/>
      <c r="Y14" s="685"/>
      <c r="Z14" s="686">
        <v>0.1</v>
      </c>
      <c r="AA14" s="686"/>
      <c r="AB14" s="686"/>
      <c r="AC14" s="686"/>
      <c r="AD14" s="687">
        <v>77049</v>
      </c>
      <c r="AE14" s="687"/>
      <c r="AF14" s="687"/>
      <c r="AG14" s="687"/>
      <c r="AH14" s="687"/>
      <c r="AI14" s="687"/>
      <c r="AJ14" s="687"/>
      <c r="AK14" s="687"/>
      <c r="AL14" s="688">
        <v>0.2</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251288</v>
      </c>
      <c r="BH14" s="684"/>
      <c r="BI14" s="684"/>
      <c r="BJ14" s="684"/>
      <c r="BK14" s="684"/>
      <c r="BL14" s="684"/>
      <c r="BM14" s="684"/>
      <c r="BN14" s="685"/>
      <c r="BO14" s="686">
        <v>0.8</v>
      </c>
      <c r="BP14" s="686"/>
      <c r="BQ14" s="686"/>
      <c r="BR14" s="686"/>
      <c r="BS14" s="692" t="s">
        <v>256</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3230391</v>
      </c>
      <c r="CS14" s="684"/>
      <c r="CT14" s="684"/>
      <c r="CU14" s="684"/>
      <c r="CV14" s="684"/>
      <c r="CW14" s="684"/>
      <c r="CX14" s="684"/>
      <c r="CY14" s="685"/>
      <c r="CZ14" s="686">
        <v>5.4</v>
      </c>
      <c r="DA14" s="686"/>
      <c r="DB14" s="686"/>
      <c r="DC14" s="686"/>
      <c r="DD14" s="692">
        <v>1206185</v>
      </c>
      <c r="DE14" s="684"/>
      <c r="DF14" s="684"/>
      <c r="DG14" s="684"/>
      <c r="DH14" s="684"/>
      <c r="DI14" s="684"/>
      <c r="DJ14" s="684"/>
      <c r="DK14" s="684"/>
      <c r="DL14" s="684"/>
      <c r="DM14" s="684"/>
      <c r="DN14" s="684"/>
      <c r="DO14" s="684"/>
      <c r="DP14" s="685"/>
      <c r="DQ14" s="692">
        <v>2353331</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256</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1133280</v>
      </c>
      <c r="BH15" s="684"/>
      <c r="BI15" s="684"/>
      <c r="BJ15" s="684"/>
      <c r="BK15" s="684"/>
      <c r="BL15" s="684"/>
      <c r="BM15" s="684"/>
      <c r="BN15" s="685"/>
      <c r="BO15" s="686">
        <v>3.8</v>
      </c>
      <c r="BP15" s="686"/>
      <c r="BQ15" s="686"/>
      <c r="BR15" s="686"/>
      <c r="BS15" s="692" t="s">
        <v>128</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8650533</v>
      </c>
      <c r="CS15" s="684"/>
      <c r="CT15" s="684"/>
      <c r="CU15" s="684"/>
      <c r="CV15" s="684"/>
      <c r="CW15" s="684"/>
      <c r="CX15" s="684"/>
      <c r="CY15" s="685"/>
      <c r="CZ15" s="686">
        <v>14.5</v>
      </c>
      <c r="DA15" s="686"/>
      <c r="DB15" s="686"/>
      <c r="DC15" s="686"/>
      <c r="DD15" s="692">
        <v>2593449</v>
      </c>
      <c r="DE15" s="684"/>
      <c r="DF15" s="684"/>
      <c r="DG15" s="684"/>
      <c r="DH15" s="684"/>
      <c r="DI15" s="684"/>
      <c r="DJ15" s="684"/>
      <c r="DK15" s="684"/>
      <c r="DL15" s="684"/>
      <c r="DM15" s="684"/>
      <c r="DN15" s="684"/>
      <c r="DO15" s="684"/>
      <c r="DP15" s="685"/>
      <c r="DQ15" s="692">
        <v>5041572</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22515</v>
      </c>
      <c r="S16" s="684"/>
      <c r="T16" s="684"/>
      <c r="U16" s="684"/>
      <c r="V16" s="684"/>
      <c r="W16" s="684"/>
      <c r="X16" s="684"/>
      <c r="Y16" s="685"/>
      <c r="Z16" s="686">
        <v>0</v>
      </c>
      <c r="AA16" s="686"/>
      <c r="AB16" s="686"/>
      <c r="AC16" s="686"/>
      <c r="AD16" s="687">
        <v>22515</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128</v>
      </c>
      <c r="BP16" s="686"/>
      <c r="BQ16" s="686"/>
      <c r="BR16" s="686"/>
      <c r="BS16" s="692" t="s">
        <v>237</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124485</v>
      </c>
      <c r="CS16" s="684"/>
      <c r="CT16" s="684"/>
      <c r="CU16" s="684"/>
      <c r="CV16" s="684"/>
      <c r="CW16" s="684"/>
      <c r="CX16" s="684"/>
      <c r="CY16" s="685"/>
      <c r="CZ16" s="686">
        <v>0.2</v>
      </c>
      <c r="DA16" s="686"/>
      <c r="DB16" s="686"/>
      <c r="DC16" s="686"/>
      <c r="DD16" s="692" t="s">
        <v>128</v>
      </c>
      <c r="DE16" s="684"/>
      <c r="DF16" s="684"/>
      <c r="DG16" s="684"/>
      <c r="DH16" s="684"/>
      <c r="DI16" s="684"/>
      <c r="DJ16" s="684"/>
      <c r="DK16" s="684"/>
      <c r="DL16" s="684"/>
      <c r="DM16" s="684"/>
      <c r="DN16" s="684"/>
      <c r="DO16" s="684"/>
      <c r="DP16" s="685"/>
      <c r="DQ16" s="692">
        <v>101859</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479218</v>
      </c>
      <c r="S17" s="684"/>
      <c r="T17" s="684"/>
      <c r="U17" s="684"/>
      <c r="V17" s="684"/>
      <c r="W17" s="684"/>
      <c r="X17" s="684"/>
      <c r="Y17" s="685"/>
      <c r="Z17" s="686">
        <v>0.8</v>
      </c>
      <c r="AA17" s="686"/>
      <c r="AB17" s="686"/>
      <c r="AC17" s="686"/>
      <c r="AD17" s="687">
        <v>479218</v>
      </c>
      <c r="AE17" s="687"/>
      <c r="AF17" s="687"/>
      <c r="AG17" s="687"/>
      <c r="AH17" s="687"/>
      <c r="AI17" s="687"/>
      <c r="AJ17" s="687"/>
      <c r="AK17" s="687"/>
      <c r="AL17" s="688">
        <v>1.4</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237</v>
      </c>
      <c r="BH17" s="684"/>
      <c r="BI17" s="684"/>
      <c r="BJ17" s="684"/>
      <c r="BK17" s="684"/>
      <c r="BL17" s="684"/>
      <c r="BM17" s="684"/>
      <c r="BN17" s="685"/>
      <c r="BO17" s="686" t="s">
        <v>128</v>
      </c>
      <c r="BP17" s="686"/>
      <c r="BQ17" s="686"/>
      <c r="BR17" s="686"/>
      <c r="BS17" s="692" t="s">
        <v>128</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5789822</v>
      </c>
      <c r="CS17" s="684"/>
      <c r="CT17" s="684"/>
      <c r="CU17" s="684"/>
      <c r="CV17" s="684"/>
      <c r="CW17" s="684"/>
      <c r="CX17" s="684"/>
      <c r="CY17" s="685"/>
      <c r="CZ17" s="686">
        <v>9.6999999999999993</v>
      </c>
      <c r="DA17" s="686"/>
      <c r="DB17" s="686"/>
      <c r="DC17" s="686"/>
      <c r="DD17" s="692" t="s">
        <v>237</v>
      </c>
      <c r="DE17" s="684"/>
      <c r="DF17" s="684"/>
      <c r="DG17" s="684"/>
      <c r="DH17" s="684"/>
      <c r="DI17" s="684"/>
      <c r="DJ17" s="684"/>
      <c r="DK17" s="684"/>
      <c r="DL17" s="684"/>
      <c r="DM17" s="684"/>
      <c r="DN17" s="684"/>
      <c r="DO17" s="684"/>
      <c r="DP17" s="685"/>
      <c r="DQ17" s="692">
        <v>5775210</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226236</v>
      </c>
      <c r="S18" s="684"/>
      <c r="T18" s="684"/>
      <c r="U18" s="684"/>
      <c r="V18" s="684"/>
      <c r="W18" s="684"/>
      <c r="X18" s="684"/>
      <c r="Y18" s="685"/>
      <c r="Z18" s="686">
        <v>0.4</v>
      </c>
      <c r="AA18" s="686"/>
      <c r="AB18" s="686"/>
      <c r="AC18" s="686"/>
      <c r="AD18" s="687">
        <v>226236</v>
      </c>
      <c r="AE18" s="687"/>
      <c r="AF18" s="687"/>
      <c r="AG18" s="687"/>
      <c r="AH18" s="687"/>
      <c r="AI18" s="687"/>
      <c r="AJ18" s="687"/>
      <c r="AK18" s="687"/>
      <c r="AL18" s="688">
        <v>0.7</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237</v>
      </c>
      <c r="BP18" s="686"/>
      <c r="BQ18" s="686"/>
      <c r="BR18" s="686"/>
      <c r="BS18" s="692" t="s">
        <v>237</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237</v>
      </c>
      <c r="CS18" s="684"/>
      <c r="CT18" s="684"/>
      <c r="CU18" s="684"/>
      <c r="CV18" s="684"/>
      <c r="CW18" s="684"/>
      <c r="CX18" s="684"/>
      <c r="CY18" s="685"/>
      <c r="CZ18" s="686" t="s">
        <v>128</v>
      </c>
      <c r="DA18" s="686"/>
      <c r="DB18" s="686"/>
      <c r="DC18" s="686"/>
      <c r="DD18" s="692" t="s">
        <v>128</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10653</v>
      </c>
      <c r="S19" s="684"/>
      <c r="T19" s="684"/>
      <c r="U19" s="684"/>
      <c r="V19" s="684"/>
      <c r="W19" s="684"/>
      <c r="X19" s="684"/>
      <c r="Y19" s="685"/>
      <c r="Z19" s="686">
        <v>0</v>
      </c>
      <c r="AA19" s="686"/>
      <c r="AB19" s="686"/>
      <c r="AC19" s="686"/>
      <c r="AD19" s="687">
        <v>10653</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2274831</v>
      </c>
      <c r="BH19" s="684"/>
      <c r="BI19" s="684"/>
      <c r="BJ19" s="684"/>
      <c r="BK19" s="684"/>
      <c r="BL19" s="684"/>
      <c r="BM19" s="684"/>
      <c r="BN19" s="685"/>
      <c r="BO19" s="686">
        <v>7.7</v>
      </c>
      <c r="BP19" s="686"/>
      <c r="BQ19" s="686"/>
      <c r="BR19" s="686"/>
      <c r="BS19" s="692" t="s">
        <v>237</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128</v>
      </c>
      <c r="DA19" s="686"/>
      <c r="DB19" s="686"/>
      <c r="DC19" s="686"/>
      <c r="DD19" s="692" t="s">
        <v>237</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2129</v>
      </c>
      <c r="S20" s="684"/>
      <c r="T20" s="684"/>
      <c r="U20" s="684"/>
      <c r="V20" s="684"/>
      <c r="W20" s="684"/>
      <c r="X20" s="684"/>
      <c r="Y20" s="685"/>
      <c r="Z20" s="686">
        <v>0</v>
      </c>
      <c r="AA20" s="686"/>
      <c r="AB20" s="686"/>
      <c r="AC20" s="686"/>
      <c r="AD20" s="687">
        <v>2129</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2274831</v>
      </c>
      <c r="BH20" s="684"/>
      <c r="BI20" s="684"/>
      <c r="BJ20" s="684"/>
      <c r="BK20" s="684"/>
      <c r="BL20" s="684"/>
      <c r="BM20" s="684"/>
      <c r="BN20" s="685"/>
      <c r="BO20" s="686">
        <v>7.7</v>
      </c>
      <c r="BP20" s="686"/>
      <c r="BQ20" s="686"/>
      <c r="BR20" s="686"/>
      <c r="BS20" s="692" t="s">
        <v>128</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59721618</v>
      </c>
      <c r="CS20" s="684"/>
      <c r="CT20" s="684"/>
      <c r="CU20" s="684"/>
      <c r="CV20" s="684"/>
      <c r="CW20" s="684"/>
      <c r="CX20" s="684"/>
      <c r="CY20" s="685"/>
      <c r="CZ20" s="686">
        <v>100</v>
      </c>
      <c r="DA20" s="686"/>
      <c r="DB20" s="686"/>
      <c r="DC20" s="686"/>
      <c r="DD20" s="692">
        <v>6745297</v>
      </c>
      <c r="DE20" s="684"/>
      <c r="DF20" s="684"/>
      <c r="DG20" s="684"/>
      <c r="DH20" s="684"/>
      <c r="DI20" s="684"/>
      <c r="DJ20" s="684"/>
      <c r="DK20" s="684"/>
      <c r="DL20" s="684"/>
      <c r="DM20" s="684"/>
      <c r="DN20" s="684"/>
      <c r="DO20" s="684"/>
      <c r="DP20" s="685"/>
      <c r="DQ20" s="692">
        <v>39121419</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240200</v>
      </c>
      <c r="S21" s="684"/>
      <c r="T21" s="684"/>
      <c r="U21" s="684"/>
      <c r="V21" s="684"/>
      <c r="W21" s="684"/>
      <c r="X21" s="684"/>
      <c r="Y21" s="685"/>
      <c r="Z21" s="686">
        <v>0.4</v>
      </c>
      <c r="AA21" s="686"/>
      <c r="AB21" s="686"/>
      <c r="AC21" s="686"/>
      <c r="AD21" s="687">
        <v>240200</v>
      </c>
      <c r="AE21" s="687"/>
      <c r="AF21" s="687"/>
      <c r="AG21" s="687"/>
      <c r="AH21" s="687"/>
      <c r="AI21" s="687"/>
      <c r="AJ21" s="687"/>
      <c r="AK21" s="687"/>
      <c r="AL21" s="688">
        <v>0.7</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1540</v>
      </c>
      <c r="BH21" s="684"/>
      <c r="BI21" s="684"/>
      <c r="BJ21" s="684"/>
      <c r="BK21" s="684"/>
      <c r="BL21" s="684"/>
      <c r="BM21" s="684"/>
      <c r="BN21" s="685"/>
      <c r="BO21" s="686">
        <v>0</v>
      </c>
      <c r="BP21" s="686"/>
      <c r="BQ21" s="686"/>
      <c r="BR21" s="686"/>
      <c r="BS21" s="692" t="s">
        <v>237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1349435</v>
      </c>
      <c r="S22" s="684"/>
      <c r="T22" s="684"/>
      <c r="U22" s="684"/>
      <c r="V22" s="684"/>
      <c r="W22" s="684"/>
      <c r="X22" s="684"/>
      <c r="Y22" s="685"/>
      <c r="Z22" s="686">
        <v>2.2000000000000002</v>
      </c>
      <c r="AA22" s="686"/>
      <c r="AB22" s="686"/>
      <c r="AC22" s="686"/>
      <c r="AD22" s="687">
        <v>1129599</v>
      </c>
      <c r="AE22" s="687"/>
      <c r="AF22" s="687"/>
      <c r="AG22" s="687"/>
      <c r="AH22" s="687"/>
      <c r="AI22" s="687"/>
      <c r="AJ22" s="687"/>
      <c r="AK22" s="687"/>
      <c r="AL22" s="688">
        <v>3.3</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237</v>
      </c>
      <c r="BH22" s="684"/>
      <c r="BI22" s="684"/>
      <c r="BJ22" s="684"/>
      <c r="BK22" s="684"/>
      <c r="BL22" s="684"/>
      <c r="BM22" s="684"/>
      <c r="BN22" s="685"/>
      <c r="BO22" s="686" t="s">
        <v>128</v>
      </c>
      <c r="BP22" s="686"/>
      <c r="BQ22" s="686"/>
      <c r="BR22" s="686"/>
      <c r="BS22" s="692" t="s">
        <v>237</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1129599</v>
      </c>
      <c r="S23" s="684"/>
      <c r="T23" s="684"/>
      <c r="U23" s="684"/>
      <c r="V23" s="684"/>
      <c r="W23" s="684"/>
      <c r="X23" s="684"/>
      <c r="Y23" s="685"/>
      <c r="Z23" s="686">
        <v>1.8</v>
      </c>
      <c r="AA23" s="686"/>
      <c r="AB23" s="686"/>
      <c r="AC23" s="686"/>
      <c r="AD23" s="687">
        <v>1129599</v>
      </c>
      <c r="AE23" s="687"/>
      <c r="AF23" s="687"/>
      <c r="AG23" s="687"/>
      <c r="AH23" s="687"/>
      <c r="AI23" s="687"/>
      <c r="AJ23" s="687"/>
      <c r="AK23" s="687"/>
      <c r="AL23" s="688">
        <v>3.3</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2273291</v>
      </c>
      <c r="BH23" s="684"/>
      <c r="BI23" s="684"/>
      <c r="BJ23" s="684"/>
      <c r="BK23" s="684"/>
      <c r="BL23" s="684"/>
      <c r="BM23" s="684"/>
      <c r="BN23" s="685"/>
      <c r="BO23" s="686">
        <v>7.7</v>
      </c>
      <c r="BP23" s="686"/>
      <c r="BQ23" s="686"/>
      <c r="BR23" s="686"/>
      <c r="BS23" s="692" t="s">
        <v>237</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211601</v>
      </c>
      <c r="S24" s="684"/>
      <c r="T24" s="684"/>
      <c r="U24" s="684"/>
      <c r="V24" s="684"/>
      <c r="W24" s="684"/>
      <c r="X24" s="684"/>
      <c r="Y24" s="685"/>
      <c r="Z24" s="686">
        <v>0.3</v>
      </c>
      <c r="AA24" s="686"/>
      <c r="AB24" s="686"/>
      <c r="AC24" s="686"/>
      <c r="AD24" s="687" t="s">
        <v>128</v>
      </c>
      <c r="AE24" s="687"/>
      <c r="AF24" s="687"/>
      <c r="AG24" s="687"/>
      <c r="AH24" s="687"/>
      <c r="AI24" s="687"/>
      <c r="AJ24" s="687"/>
      <c r="AK24" s="687"/>
      <c r="AL24" s="688" t="s">
        <v>128</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256</v>
      </c>
      <c r="BH24" s="684"/>
      <c r="BI24" s="684"/>
      <c r="BJ24" s="684"/>
      <c r="BK24" s="684"/>
      <c r="BL24" s="684"/>
      <c r="BM24" s="684"/>
      <c r="BN24" s="685"/>
      <c r="BO24" s="686" t="s">
        <v>128</v>
      </c>
      <c r="BP24" s="686"/>
      <c r="BQ24" s="686"/>
      <c r="BR24" s="686"/>
      <c r="BS24" s="692" t="s">
        <v>237</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32059564</v>
      </c>
      <c r="CS24" s="673"/>
      <c r="CT24" s="673"/>
      <c r="CU24" s="673"/>
      <c r="CV24" s="673"/>
      <c r="CW24" s="673"/>
      <c r="CX24" s="673"/>
      <c r="CY24" s="674"/>
      <c r="CZ24" s="677">
        <v>53.7</v>
      </c>
      <c r="DA24" s="678"/>
      <c r="DB24" s="678"/>
      <c r="DC24" s="697"/>
      <c r="DD24" s="722">
        <v>19926927</v>
      </c>
      <c r="DE24" s="673"/>
      <c r="DF24" s="673"/>
      <c r="DG24" s="673"/>
      <c r="DH24" s="673"/>
      <c r="DI24" s="673"/>
      <c r="DJ24" s="673"/>
      <c r="DK24" s="674"/>
      <c r="DL24" s="722">
        <v>19921184</v>
      </c>
      <c r="DM24" s="673"/>
      <c r="DN24" s="673"/>
      <c r="DO24" s="673"/>
      <c r="DP24" s="673"/>
      <c r="DQ24" s="673"/>
      <c r="DR24" s="673"/>
      <c r="DS24" s="673"/>
      <c r="DT24" s="673"/>
      <c r="DU24" s="673"/>
      <c r="DV24" s="674"/>
      <c r="DW24" s="677">
        <v>56.6</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v>8235</v>
      </c>
      <c r="S25" s="684"/>
      <c r="T25" s="684"/>
      <c r="U25" s="684"/>
      <c r="V25" s="684"/>
      <c r="W25" s="684"/>
      <c r="X25" s="684"/>
      <c r="Y25" s="685"/>
      <c r="Z25" s="686">
        <v>0</v>
      </c>
      <c r="AA25" s="686"/>
      <c r="AB25" s="686"/>
      <c r="AC25" s="686"/>
      <c r="AD25" s="687" t="s">
        <v>128</v>
      </c>
      <c r="AE25" s="687"/>
      <c r="AF25" s="687"/>
      <c r="AG25" s="687"/>
      <c r="AH25" s="687"/>
      <c r="AI25" s="687"/>
      <c r="AJ25" s="687"/>
      <c r="AK25" s="687"/>
      <c r="AL25" s="688" t="s">
        <v>237</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237</v>
      </c>
      <c r="BH25" s="684"/>
      <c r="BI25" s="684"/>
      <c r="BJ25" s="684"/>
      <c r="BK25" s="684"/>
      <c r="BL25" s="684"/>
      <c r="BM25" s="684"/>
      <c r="BN25" s="685"/>
      <c r="BO25" s="686" t="s">
        <v>237</v>
      </c>
      <c r="BP25" s="686"/>
      <c r="BQ25" s="686"/>
      <c r="BR25" s="686"/>
      <c r="BS25" s="692" t="s">
        <v>128</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10378008</v>
      </c>
      <c r="CS25" s="719"/>
      <c r="CT25" s="719"/>
      <c r="CU25" s="719"/>
      <c r="CV25" s="719"/>
      <c r="CW25" s="719"/>
      <c r="CX25" s="719"/>
      <c r="CY25" s="720"/>
      <c r="CZ25" s="688">
        <v>17.399999999999999</v>
      </c>
      <c r="DA25" s="717"/>
      <c r="DB25" s="717"/>
      <c r="DC25" s="721"/>
      <c r="DD25" s="692">
        <v>9543037</v>
      </c>
      <c r="DE25" s="719"/>
      <c r="DF25" s="719"/>
      <c r="DG25" s="719"/>
      <c r="DH25" s="719"/>
      <c r="DI25" s="719"/>
      <c r="DJ25" s="719"/>
      <c r="DK25" s="720"/>
      <c r="DL25" s="692">
        <v>9539030</v>
      </c>
      <c r="DM25" s="719"/>
      <c r="DN25" s="719"/>
      <c r="DO25" s="719"/>
      <c r="DP25" s="719"/>
      <c r="DQ25" s="719"/>
      <c r="DR25" s="719"/>
      <c r="DS25" s="719"/>
      <c r="DT25" s="719"/>
      <c r="DU25" s="719"/>
      <c r="DV25" s="720"/>
      <c r="DW25" s="688">
        <v>27.1</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35586327</v>
      </c>
      <c r="S26" s="684"/>
      <c r="T26" s="684"/>
      <c r="U26" s="684"/>
      <c r="V26" s="684"/>
      <c r="W26" s="684"/>
      <c r="X26" s="684"/>
      <c r="Y26" s="685"/>
      <c r="Z26" s="686">
        <v>58</v>
      </c>
      <c r="AA26" s="686"/>
      <c r="AB26" s="686"/>
      <c r="AC26" s="686"/>
      <c r="AD26" s="687">
        <v>33093200</v>
      </c>
      <c r="AE26" s="687"/>
      <c r="AF26" s="687"/>
      <c r="AG26" s="687"/>
      <c r="AH26" s="687"/>
      <c r="AI26" s="687"/>
      <c r="AJ26" s="687"/>
      <c r="AK26" s="687"/>
      <c r="AL26" s="688">
        <v>97.6</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128</v>
      </c>
      <c r="BH26" s="684"/>
      <c r="BI26" s="684"/>
      <c r="BJ26" s="684"/>
      <c r="BK26" s="684"/>
      <c r="BL26" s="684"/>
      <c r="BM26" s="684"/>
      <c r="BN26" s="685"/>
      <c r="BO26" s="686" t="s">
        <v>128</v>
      </c>
      <c r="BP26" s="686"/>
      <c r="BQ26" s="686"/>
      <c r="BR26" s="686"/>
      <c r="BS26" s="692" t="s">
        <v>237</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7638403</v>
      </c>
      <c r="CS26" s="684"/>
      <c r="CT26" s="684"/>
      <c r="CU26" s="684"/>
      <c r="CV26" s="684"/>
      <c r="CW26" s="684"/>
      <c r="CX26" s="684"/>
      <c r="CY26" s="685"/>
      <c r="CZ26" s="688">
        <v>12.8</v>
      </c>
      <c r="DA26" s="717"/>
      <c r="DB26" s="717"/>
      <c r="DC26" s="721"/>
      <c r="DD26" s="692">
        <v>6882537</v>
      </c>
      <c r="DE26" s="684"/>
      <c r="DF26" s="684"/>
      <c r="DG26" s="684"/>
      <c r="DH26" s="684"/>
      <c r="DI26" s="684"/>
      <c r="DJ26" s="684"/>
      <c r="DK26" s="685"/>
      <c r="DL26" s="692" t="s">
        <v>237</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18478</v>
      </c>
      <c r="S27" s="684"/>
      <c r="T27" s="684"/>
      <c r="U27" s="684"/>
      <c r="V27" s="684"/>
      <c r="W27" s="684"/>
      <c r="X27" s="684"/>
      <c r="Y27" s="685"/>
      <c r="Z27" s="686">
        <v>0</v>
      </c>
      <c r="AA27" s="686"/>
      <c r="AB27" s="686"/>
      <c r="AC27" s="686"/>
      <c r="AD27" s="687">
        <v>18478</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29678221</v>
      </c>
      <c r="BH27" s="684"/>
      <c r="BI27" s="684"/>
      <c r="BJ27" s="684"/>
      <c r="BK27" s="684"/>
      <c r="BL27" s="684"/>
      <c r="BM27" s="684"/>
      <c r="BN27" s="685"/>
      <c r="BO27" s="686">
        <v>100</v>
      </c>
      <c r="BP27" s="686"/>
      <c r="BQ27" s="686"/>
      <c r="BR27" s="686"/>
      <c r="BS27" s="692">
        <v>192835</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15891734</v>
      </c>
      <c r="CS27" s="719"/>
      <c r="CT27" s="719"/>
      <c r="CU27" s="719"/>
      <c r="CV27" s="719"/>
      <c r="CW27" s="719"/>
      <c r="CX27" s="719"/>
      <c r="CY27" s="720"/>
      <c r="CZ27" s="688">
        <v>26.6</v>
      </c>
      <c r="DA27" s="717"/>
      <c r="DB27" s="717"/>
      <c r="DC27" s="721"/>
      <c r="DD27" s="692">
        <v>4608680</v>
      </c>
      <c r="DE27" s="719"/>
      <c r="DF27" s="719"/>
      <c r="DG27" s="719"/>
      <c r="DH27" s="719"/>
      <c r="DI27" s="719"/>
      <c r="DJ27" s="719"/>
      <c r="DK27" s="720"/>
      <c r="DL27" s="692">
        <v>4606944</v>
      </c>
      <c r="DM27" s="719"/>
      <c r="DN27" s="719"/>
      <c r="DO27" s="719"/>
      <c r="DP27" s="719"/>
      <c r="DQ27" s="719"/>
      <c r="DR27" s="719"/>
      <c r="DS27" s="719"/>
      <c r="DT27" s="719"/>
      <c r="DU27" s="719"/>
      <c r="DV27" s="720"/>
      <c r="DW27" s="688">
        <v>13.1</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510705</v>
      </c>
      <c r="S28" s="684"/>
      <c r="T28" s="684"/>
      <c r="U28" s="684"/>
      <c r="V28" s="684"/>
      <c r="W28" s="684"/>
      <c r="X28" s="684"/>
      <c r="Y28" s="685"/>
      <c r="Z28" s="686">
        <v>0.8</v>
      </c>
      <c r="AA28" s="686"/>
      <c r="AB28" s="686"/>
      <c r="AC28" s="686"/>
      <c r="AD28" s="687" t="s">
        <v>128</v>
      </c>
      <c r="AE28" s="687"/>
      <c r="AF28" s="687"/>
      <c r="AG28" s="687"/>
      <c r="AH28" s="687"/>
      <c r="AI28" s="687"/>
      <c r="AJ28" s="687"/>
      <c r="AK28" s="687"/>
      <c r="AL28" s="688" t="s">
        <v>237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5789822</v>
      </c>
      <c r="CS28" s="684"/>
      <c r="CT28" s="684"/>
      <c r="CU28" s="684"/>
      <c r="CV28" s="684"/>
      <c r="CW28" s="684"/>
      <c r="CX28" s="684"/>
      <c r="CY28" s="685"/>
      <c r="CZ28" s="688">
        <v>9.6999999999999993</v>
      </c>
      <c r="DA28" s="717"/>
      <c r="DB28" s="717"/>
      <c r="DC28" s="721"/>
      <c r="DD28" s="692">
        <v>5775210</v>
      </c>
      <c r="DE28" s="684"/>
      <c r="DF28" s="684"/>
      <c r="DG28" s="684"/>
      <c r="DH28" s="684"/>
      <c r="DI28" s="684"/>
      <c r="DJ28" s="684"/>
      <c r="DK28" s="685"/>
      <c r="DL28" s="692">
        <v>5775210</v>
      </c>
      <c r="DM28" s="684"/>
      <c r="DN28" s="684"/>
      <c r="DO28" s="684"/>
      <c r="DP28" s="684"/>
      <c r="DQ28" s="684"/>
      <c r="DR28" s="684"/>
      <c r="DS28" s="684"/>
      <c r="DT28" s="684"/>
      <c r="DU28" s="684"/>
      <c r="DV28" s="685"/>
      <c r="DW28" s="688">
        <v>16.399999999999999</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859346</v>
      </c>
      <c r="S29" s="684"/>
      <c r="T29" s="684"/>
      <c r="U29" s="684"/>
      <c r="V29" s="684"/>
      <c r="W29" s="684"/>
      <c r="X29" s="684"/>
      <c r="Y29" s="685"/>
      <c r="Z29" s="686">
        <v>1.4</v>
      </c>
      <c r="AA29" s="686"/>
      <c r="AB29" s="686"/>
      <c r="AC29" s="686"/>
      <c r="AD29" s="687">
        <v>276599</v>
      </c>
      <c r="AE29" s="687"/>
      <c r="AF29" s="687"/>
      <c r="AG29" s="687"/>
      <c r="AH29" s="687"/>
      <c r="AI29" s="687"/>
      <c r="AJ29" s="687"/>
      <c r="AK29" s="687"/>
      <c r="AL29" s="688">
        <v>0.8</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5789822</v>
      </c>
      <c r="CS29" s="719"/>
      <c r="CT29" s="719"/>
      <c r="CU29" s="719"/>
      <c r="CV29" s="719"/>
      <c r="CW29" s="719"/>
      <c r="CX29" s="719"/>
      <c r="CY29" s="720"/>
      <c r="CZ29" s="688">
        <v>9.6999999999999993</v>
      </c>
      <c r="DA29" s="717"/>
      <c r="DB29" s="717"/>
      <c r="DC29" s="721"/>
      <c r="DD29" s="692">
        <v>5775210</v>
      </c>
      <c r="DE29" s="719"/>
      <c r="DF29" s="719"/>
      <c r="DG29" s="719"/>
      <c r="DH29" s="719"/>
      <c r="DI29" s="719"/>
      <c r="DJ29" s="719"/>
      <c r="DK29" s="720"/>
      <c r="DL29" s="692">
        <v>5775210</v>
      </c>
      <c r="DM29" s="719"/>
      <c r="DN29" s="719"/>
      <c r="DO29" s="719"/>
      <c r="DP29" s="719"/>
      <c r="DQ29" s="719"/>
      <c r="DR29" s="719"/>
      <c r="DS29" s="719"/>
      <c r="DT29" s="719"/>
      <c r="DU29" s="719"/>
      <c r="DV29" s="720"/>
      <c r="DW29" s="688">
        <v>16.399999999999999</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866542</v>
      </c>
      <c r="S30" s="684"/>
      <c r="T30" s="684"/>
      <c r="U30" s="684"/>
      <c r="V30" s="684"/>
      <c r="W30" s="684"/>
      <c r="X30" s="684"/>
      <c r="Y30" s="685"/>
      <c r="Z30" s="686">
        <v>1.4</v>
      </c>
      <c r="AA30" s="686"/>
      <c r="AB30" s="686"/>
      <c r="AC30" s="686"/>
      <c r="AD30" s="687" t="s">
        <v>128</v>
      </c>
      <c r="AE30" s="687"/>
      <c r="AF30" s="687"/>
      <c r="AG30" s="687"/>
      <c r="AH30" s="687"/>
      <c r="AI30" s="687"/>
      <c r="AJ30" s="687"/>
      <c r="AK30" s="687"/>
      <c r="AL30" s="688" t="s">
        <v>128</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5470295</v>
      </c>
      <c r="CS30" s="684"/>
      <c r="CT30" s="684"/>
      <c r="CU30" s="684"/>
      <c r="CV30" s="684"/>
      <c r="CW30" s="684"/>
      <c r="CX30" s="684"/>
      <c r="CY30" s="685"/>
      <c r="CZ30" s="688">
        <v>9.1999999999999993</v>
      </c>
      <c r="DA30" s="717"/>
      <c r="DB30" s="717"/>
      <c r="DC30" s="721"/>
      <c r="DD30" s="692">
        <v>5455835</v>
      </c>
      <c r="DE30" s="684"/>
      <c r="DF30" s="684"/>
      <c r="DG30" s="684"/>
      <c r="DH30" s="684"/>
      <c r="DI30" s="684"/>
      <c r="DJ30" s="684"/>
      <c r="DK30" s="685"/>
      <c r="DL30" s="692">
        <v>5455835</v>
      </c>
      <c r="DM30" s="684"/>
      <c r="DN30" s="684"/>
      <c r="DO30" s="684"/>
      <c r="DP30" s="684"/>
      <c r="DQ30" s="684"/>
      <c r="DR30" s="684"/>
      <c r="DS30" s="684"/>
      <c r="DT30" s="684"/>
      <c r="DU30" s="684"/>
      <c r="DV30" s="685"/>
      <c r="DW30" s="688">
        <v>15.5</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9912503</v>
      </c>
      <c r="S31" s="684"/>
      <c r="T31" s="684"/>
      <c r="U31" s="684"/>
      <c r="V31" s="684"/>
      <c r="W31" s="684"/>
      <c r="X31" s="684"/>
      <c r="Y31" s="685"/>
      <c r="Z31" s="686">
        <v>16.2</v>
      </c>
      <c r="AA31" s="686"/>
      <c r="AB31" s="686"/>
      <c r="AC31" s="686"/>
      <c r="AD31" s="687" t="s">
        <v>128</v>
      </c>
      <c r="AE31" s="687"/>
      <c r="AF31" s="687"/>
      <c r="AG31" s="687"/>
      <c r="AH31" s="687"/>
      <c r="AI31" s="687"/>
      <c r="AJ31" s="687"/>
      <c r="AK31" s="687"/>
      <c r="AL31" s="688" t="s">
        <v>237</v>
      </c>
      <c r="AM31" s="689"/>
      <c r="AN31" s="689"/>
      <c r="AO31" s="690"/>
      <c r="AP31" s="740" t="s">
        <v>310</v>
      </c>
      <c r="AQ31" s="741"/>
      <c r="AR31" s="741"/>
      <c r="AS31" s="741"/>
      <c r="AT31" s="746" t="s">
        <v>311</v>
      </c>
      <c r="AU31" s="231"/>
      <c r="AV31" s="231"/>
      <c r="AW31" s="231"/>
      <c r="AX31" s="669" t="s">
        <v>186</v>
      </c>
      <c r="AY31" s="670"/>
      <c r="AZ31" s="670"/>
      <c r="BA31" s="670"/>
      <c r="BB31" s="670"/>
      <c r="BC31" s="670"/>
      <c r="BD31" s="670"/>
      <c r="BE31" s="670"/>
      <c r="BF31" s="671"/>
      <c r="BG31" s="751">
        <v>99</v>
      </c>
      <c r="BH31" s="738"/>
      <c r="BI31" s="738"/>
      <c r="BJ31" s="738"/>
      <c r="BK31" s="738"/>
      <c r="BL31" s="738"/>
      <c r="BM31" s="678">
        <v>96.9</v>
      </c>
      <c r="BN31" s="738"/>
      <c r="BO31" s="738"/>
      <c r="BP31" s="738"/>
      <c r="BQ31" s="739"/>
      <c r="BR31" s="751">
        <v>99</v>
      </c>
      <c r="BS31" s="738"/>
      <c r="BT31" s="738"/>
      <c r="BU31" s="738"/>
      <c r="BV31" s="738"/>
      <c r="BW31" s="738"/>
      <c r="BX31" s="678">
        <v>96.3</v>
      </c>
      <c r="BY31" s="738"/>
      <c r="BZ31" s="738"/>
      <c r="CA31" s="738"/>
      <c r="CB31" s="739"/>
      <c r="CD31" s="725"/>
      <c r="CE31" s="726"/>
      <c r="CF31" s="698" t="s">
        <v>312</v>
      </c>
      <c r="CG31" s="699"/>
      <c r="CH31" s="699"/>
      <c r="CI31" s="699"/>
      <c r="CJ31" s="699"/>
      <c r="CK31" s="699"/>
      <c r="CL31" s="699"/>
      <c r="CM31" s="699"/>
      <c r="CN31" s="699"/>
      <c r="CO31" s="699"/>
      <c r="CP31" s="699"/>
      <c r="CQ31" s="700"/>
      <c r="CR31" s="683">
        <v>319527</v>
      </c>
      <c r="CS31" s="719"/>
      <c r="CT31" s="719"/>
      <c r="CU31" s="719"/>
      <c r="CV31" s="719"/>
      <c r="CW31" s="719"/>
      <c r="CX31" s="719"/>
      <c r="CY31" s="720"/>
      <c r="CZ31" s="688">
        <v>0.5</v>
      </c>
      <c r="DA31" s="717"/>
      <c r="DB31" s="717"/>
      <c r="DC31" s="721"/>
      <c r="DD31" s="692">
        <v>319375</v>
      </c>
      <c r="DE31" s="719"/>
      <c r="DF31" s="719"/>
      <c r="DG31" s="719"/>
      <c r="DH31" s="719"/>
      <c r="DI31" s="719"/>
      <c r="DJ31" s="719"/>
      <c r="DK31" s="720"/>
      <c r="DL31" s="692">
        <v>319375</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313</v>
      </c>
      <c r="C32" s="730"/>
      <c r="D32" s="730"/>
      <c r="E32" s="730"/>
      <c r="F32" s="730"/>
      <c r="G32" s="730"/>
      <c r="H32" s="730"/>
      <c r="I32" s="730"/>
      <c r="J32" s="730"/>
      <c r="K32" s="730"/>
      <c r="L32" s="730"/>
      <c r="M32" s="730"/>
      <c r="N32" s="730"/>
      <c r="O32" s="730"/>
      <c r="P32" s="730"/>
      <c r="Q32" s="731"/>
      <c r="R32" s="683">
        <v>380071</v>
      </c>
      <c r="S32" s="684"/>
      <c r="T32" s="684"/>
      <c r="U32" s="684"/>
      <c r="V32" s="684"/>
      <c r="W32" s="684"/>
      <c r="X32" s="684"/>
      <c r="Y32" s="685"/>
      <c r="Z32" s="686">
        <v>0.6</v>
      </c>
      <c r="AA32" s="686"/>
      <c r="AB32" s="686"/>
      <c r="AC32" s="686"/>
      <c r="AD32" s="687">
        <v>380071</v>
      </c>
      <c r="AE32" s="687"/>
      <c r="AF32" s="687"/>
      <c r="AG32" s="687"/>
      <c r="AH32" s="687"/>
      <c r="AI32" s="687"/>
      <c r="AJ32" s="687"/>
      <c r="AK32" s="687"/>
      <c r="AL32" s="688">
        <v>1.1000000000000001</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98.9</v>
      </c>
      <c r="BH32" s="719"/>
      <c r="BI32" s="719"/>
      <c r="BJ32" s="719"/>
      <c r="BK32" s="719"/>
      <c r="BL32" s="719"/>
      <c r="BM32" s="689">
        <v>96.4</v>
      </c>
      <c r="BN32" s="749"/>
      <c r="BO32" s="749"/>
      <c r="BP32" s="749"/>
      <c r="BQ32" s="750"/>
      <c r="BR32" s="752">
        <v>98.8</v>
      </c>
      <c r="BS32" s="719"/>
      <c r="BT32" s="719"/>
      <c r="BU32" s="719"/>
      <c r="BV32" s="719"/>
      <c r="BW32" s="719"/>
      <c r="BX32" s="689">
        <v>96</v>
      </c>
      <c r="BY32" s="749"/>
      <c r="BZ32" s="749"/>
      <c r="CA32" s="749"/>
      <c r="CB32" s="750"/>
      <c r="CD32" s="727"/>
      <c r="CE32" s="728"/>
      <c r="CF32" s="698" t="s">
        <v>316</v>
      </c>
      <c r="CG32" s="699"/>
      <c r="CH32" s="699"/>
      <c r="CI32" s="699"/>
      <c r="CJ32" s="699"/>
      <c r="CK32" s="699"/>
      <c r="CL32" s="699"/>
      <c r="CM32" s="699"/>
      <c r="CN32" s="699"/>
      <c r="CO32" s="699"/>
      <c r="CP32" s="699"/>
      <c r="CQ32" s="700"/>
      <c r="CR32" s="683" t="s">
        <v>128</v>
      </c>
      <c r="CS32" s="684"/>
      <c r="CT32" s="684"/>
      <c r="CU32" s="684"/>
      <c r="CV32" s="684"/>
      <c r="CW32" s="684"/>
      <c r="CX32" s="684"/>
      <c r="CY32" s="685"/>
      <c r="CZ32" s="688" t="s">
        <v>237</v>
      </c>
      <c r="DA32" s="717"/>
      <c r="DB32" s="717"/>
      <c r="DC32" s="721"/>
      <c r="DD32" s="692" t="s">
        <v>128</v>
      </c>
      <c r="DE32" s="684"/>
      <c r="DF32" s="684"/>
      <c r="DG32" s="684"/>
      <c r="DH32" s="684"/>
      <c r="DI32" s="684"/>
      <c r="DJ32" s="684"/>
      <c r="DK32" s="685"/>
      <c r="DL32" s="692" t="s">
        <v>128</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4138531</v>
      </c>
      <c r="S33" s="684"/>
      <c r="T33" s="684"/>
      <c r="U33" s="684"/>
      <c r="V33" s="684"/>
      <c r="W33" s="684"/>
      <c r="X33" s="684"/>
      <c r="Y33" s="685"/>
      <c r="Z33" s="686">
        <v>6.7</v>
      </c>
      <c r="AA33" s="686"/>
      <c r="AB33" s="686"/>
      <c r="AC33" s="686"/>
      <c r="AD33" s="687" t="s">
        <v>256</v>
      </c>
      <c r="AE33" s="687"/>
      <c r="AF33" s="687"/>
      <c r="AG33" s="687"/>
      <c r="AH33" s="687"/>
      <c r="AI33" s="687"/>
      <c r="AJ33" s="687"/>
      <c r="AK33" s="687"/>
      <c r="AL33" s="688" t="s">
        <v>128</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99.2</v>
      </c>
      <c r="BH33" s="754"/>
      <c r="BI33" s="754"/>
      <c r="BJ33" s="754"/>
      <c r="BK33" s="754"/>
      <c r="BL33" s="754"/>
      <c r="BM33" s="755">
        <v>97.2</v>
      </c>
      <c r="BN33" s="754"/>
      <c r="BO33" s="754"/>
      <c r="BP33" s="754"/>
      <c r="BQ33" s="756"/>
      <c r="BR33" s="753">
        <v>99.1</v>
      </c>
      <c r="BS33" s="754"/>
      <c r="BT33" s="754"/>
      <c r="BU33" s="754"/>
      <c r="BV33" s="754"/>
      <c r="BW33" s="754"/>
      <c r="BX33" s="755">
        <v>96.5</v>
      </c>
      <c r="BY33" s="754"/>
      <c r="BZ33" s="754"/>
      <c r="CA33" s="754"/>
      <c r="CB33" s="756"/>
      <c r="CD33" s="698" t="s">
        <v>319</v>
      </c>
      <c r="CE33" s="699"/>
      <c r="CF33" s="699"/>
      <c r="CG33" s="699"/>
      <c r="CH33" s="699"/>
      <c r="CI33" s="699"/>
      <c r="CJ33" s="699"/>
      <c r="CK33" s="699"/>
      <c r="CL33" s="699"/>
      <c r="CM33" s="699"/>
      <c r="CN33" s="699"/>
      <c r="CO33" s="699"/>
      <c r="CP33" s="699"/>
      <c r="CQ33" s="700"/>
      <c r="CR33" s="683">
        <v>20792272</v>
      </c>
      <c r="CS33" s="719"/>
      <c r="CT33" s="719"/>
      <c r="CU33" s="719"/>
      <c r="CV33" s="719"/>
      <c r="CW33" s="719"/>
      <c r="CX33" s="719"/>
      <c r="CY33" s="720"/>
      <c r="CZ33" s="688">
        <v>34.799999999999997</v>
      </c>
      <c r="DA33" s="717"/>
      <c r="DB33" s="717"/>
      <c r="DC33" s="721"/>
      <c r="DD33" s="692">
        <v>16651153</v>
      </c>
      <c r="DE33" s="719"/>
      <c r="DF33" s="719"/>
      <c r="DG33" s="719"/>
      <c r="DH33" s="719"/>
      <c r="DI33" s="719"/>
      <c r="DJ33" s="719"/>
      <c r="DK33" s="720"/>
      <c r="DL33" s="692">
        <v>14296323</v>
      </c>
      <c r="DM33" s="719"/>
      <c r="DN33" s="719"/>
      <c r="DO33" s="719"/>
      <c r="DP33" s="719"/>
      <c r="DQ33" s="719"/>
      <c r="DR33" s="719"/>
      <c r="DS33" s="719"/>
      <c r="DT33" s="719"/>
      <c r="DU33" s="719"/>
      <c r="DV33" s="720"/>
      <c r="DW33" s="688">
        <v>40.6</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195916</v>
      </c>
      <c r="S34" s="684"/>
      <c r="T34" s="684"/>
      <c r="U34" s="684"/>
      <c r="V34" s="684"/>
      <c r="W34" s="684"/>
      <c r="X34" s="684"/>
      <c r="Y34" s="685"/>
      <c r="Z34" s="686">
        <v>0.3</v>
      </c>
      <c r="AA34" s="686"/>
      <c r="AB34" s="686"/>
      <c r="AC34" s="686"/>
      <c r="AD34" s="687">
        <v>15130</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11231395</v>
      </c>
      <c r="CS34" s="684"/>
      <c r="CT34" s="684"/>
      <c r="CU34" s="684"/>
      <c r="CV34" s="684"/>
      <c r="CW34" s="684"/>
      <c r="CX34" s="684"/>
      <c r="CY34" s="685"/>
      <c r="CZ34" s="688">
        <v>18.8</v>
      </c>
      <c r="DA34" s="717"/>
      <c r="DB34" s="717"/>
      <c r="DC34" s="721"/>
      <c r="DD34" s="692">
        <v>8726659</v>
      </c>
      <c r="DE34" s="684"/>
      <c r="DF34" s="684"/>
      <c r="DG34" s="684"/>
      <c r="DH34" s="684"/>
      <c r="DI34" s="684"/>
      <c r="DJ34" s="684"/>
      <c r="DK34" s="685"/>
      <c r="DL34" s="692">
        <v>8074071</v>
      </c>
      <c r="DM34" s="684"/>
      <c r="DN34" s="684"/>
      <c r="DO34" s="684"/>
      <c r="DP34" s="684"/>
      <c r="DQ34" s="684"/>
      <c r="DR34" s="684"/>
      <c r="DS34" s="684"/>
      <c r="DT34" s="684"/>
      <c r="DU34" s="684"/>
      <c r="DV34" s="685"/>
      <c r="DW34" s="688">
        <v>23</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77268</v>
      </c>
      <c r="S35" s="684"/>
      <c r="T35" s="684"/>
      <c r="U35" s="684"/>
      <c r="V35" s="684"/>
      <c r="W35" s="684"/>
      <c r="X35" s="684"/>
      <c r="Y35" s="685"/>
      <c r="Z35" s="686">
        <v>0.1</v>
      </c>
      <c r="AA35" s="686"/>
      <c r="AB35" s="686"/>
      <c r="AC35" s="686"/>
      <c r="AD35" s="687" t="s">
        <v>128</v>
      </c>
      <c r="AE35" s="687"/>
      <c r="AF35" s="687"/>
      <c r="AG35" s="687"/>
      <c r="AH35" s="687"/>
      <c r="AI35" s="687"/>
      <c r="AJ35" s="687"/>
      <c r="AK35" s="687"/>
      <c r="AL35" s="688" t="s">
        <v>128</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267747</v>
      </c>
      <c r="CS35" s="719"/>
      <c r="CT35" s="719"/>
      <c r="CU35" s="719"/>
      <c r="CV35" s="719"/>
      <c r="CW35" s="719"/>
      <c r="CX35" s="719"/>
      <c r="CY35" s="720"/>
      <c r="CZ35" s="688">
        <v>0.4</v>
      </c>
      <c r="DA35" s="717"/>
      <c r="DB35" s="717"/>
      <c r="DC35" s="721"/>
      <c r="DD35" s="692">
        <v>261303</v>
      </c>
      <c r="DE35" s="719"/>
      <c r="DF35" s="719"/>
      <c r="DG35" s="719"/>
      <c r="DH35" s="719"/>
      <c r="DI35" s="719"/>
      <c r="DJ35" s="719"/>
      <c r="DK35" s="720"/>
      <c r="DL35" s="692">
        <v>261303</v>
      </c>
      <c r="DM35" s="719"/>
      <c r="DN35" s="719"/>
      <c r="DO35" s="719"/>
      <c r="DP35" s="719"/>
      <c r="DQ35" s="719"/>
      <c r="DR35" s="719"/>
      <c r="DS35" s="719"/>
      <c r="DT35" s="719"/>
      <c r="DU35" s="719"/>
      <c r="DV35" s="720"/>
      <c r="DW35" s="688">
        <v>0.7</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968412</v>
      </c>
      <c r="S36" s="684"/>
      <c r="T36" s="684"/>
      <c r="U36" s="684"/>
      <c r="V36" s="684"/>
      <c r="W36" s="684"/>
      <c r="X36" s="684"/>
      <c r="Y36" s="685"/>
      <c r="Z36" s="686">
        <v>1.6</v>
      </c>
      <c r="AA36" s="686"/>
      <c r="AB36" s="686"/>
      <c r="AC36" s="686"/>
      <c r="AD36" s="687" t="s">
        <v>128</v>
      </c>
      <c r="AE36" s="687"/>
      <c r="AF36" s="687"/>
      <c r="AG36" s="687"/>
      <c r="AH36" s="687"/>
      <c r="AI36" s="687"/>
      <c r="AJ36" s="687"/>
      <c r="AK36" s="687"/>
      <c r="AL36" s="688" t="s">
        <v>128</v>
      </c>
      <c r="AM36" s="689"/>
      <c r="AN36" s="689"/>
      <c r="AO36" s="690"/>
      <c r="AP36" s="235"/>
      <c r="AQ36" s="757" t="s">
        <v>327</v>
      </c>
      <c r="AR36" s="758"/>
      <c r="AS36" s="758"/>
      <c r="AT36" s="758"/>
      <c r="AU36" s="758"/>
      <c r="AV36" s="758"/>
      <c r="AW36" s="758"/>
      <c r="AX36" s="758"/>
      <c r="AY36" s="759"/>
      <c r="AZ36" s="672">
        <v>5795210</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148721</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3318549</v>
      </c>
      <c r="CS36" s="684"/>
      <c r="CT36" s="684"/>
      <c r="CU36" s="684"/>
      <c r="CV36" s="684"/>
      <c r="CW36" s="684"/>
      <c r="CX36" s="684"/>
      <c r="CY36" s="685"/>
      <c r="CZ36" s="688">
        <v>5.6</v>
      </c>
      <c r="DA36" s="717"/>
      <c r="DB36" s="717"/>
      <c r="DC36" s="721"/>
      <c r="DD36" s="692">
        <v>3093764</v>
      </c>
      <c r="DE36" s="684"/>
      <c r="DF36" s="684"/>
      <c r="DG36" s="684"/>
      <c r="DH36" s="684"/>
      <c r="DI36" s="684"/>
      <c r="DJ36" s="684"/>
      <c r="DK36" s="685"/>
      <c r="DL36" s="692">
        <v>1905656</v>
      </c>
      <c r="DM36" s="684"/>
      <c r="DN36" s="684"/>
      <c r="DO36" s="684"/>
      <c r="DP36" s="684"/>
      <c r="DQ36" s="684"/>
      <c r="DR36" s="684"/>
      <c r="DS36" s="684"/>
      <c r="DT36" s="684"/>
      <c r="DU36" s="684"/>
      <c r="DV36" s="685"/>
      <c r="DW36" s="688">
        <v>5.4</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1482817</v>
      </c>
      <c r="S37" s="684"/>
      <c r="T37" s="684"/>
      <c r="U37" s="684"/>
      <c r="V37" s="684"/>
      <c r="W37" s="684"/>
      <c r="X37" s="684"/>
      <c r="Y37" s="685"/>
      <c r="Z37" s="686">
        <v>2.4</v>
      </c>
      <c r="AA37" s="686"/>
      <c r="AB37" s="686"/>
      <c r="AC37" s="686"/>
      <c r="AD37" s="687" t="s">
        <v>128</v>
      </c>
      <c r="AE37" s="687"/>
      <c r="AF37" s="687"/>
      <c r="AG37" s="687"/>
      <c r="AH37" s="687"/>
      <c r="AI37" s="687"/>
      <c r="AJ37" s="687"/>
      <c r="AK37" s="687"/>
      <c r="AL37" s="688" t="s">
        <v>128</v>
      </c>
      <c r="AM37" s="689"/>
      <c r="AN37" s="689"/>
      <c r="AO37" s="690"/>
      <c r="AQ37" s="761" t="s">
        <v>331</v>
      </c>
      <c r="AR37" s="762"/>
      <c r="AS37" s="762"/>
      <c r="AT37" s="762"/>
      <c r="AU37" s="762"/>
      <c r="AV37" s="762"/>
      <c r="AW37" s="762"/>
      <c r="AX37" s="762"/>
      <c r="AY37" s="763"/>
      <c r="AZ37" s="683">
        <v>734243</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103713</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352078</v>
      </c>
      <c r="CS37" s="719"/>
      <c r="CT37" s="719"/>
      <c r="CU37" s="719"/>
      <c r="CV37" s="719"/>
      <c r="CW37" s="719"/>
      <c r="CX37" s="719"/>
      <c r="CY37" s="720"/>
      <c r="CZ37" s="688">
        <v>0.6</v>
      </c>
      <c r="DA37" s="717"/>
      <c r="DB37" s="717"/>
      <c r="DC37" s="721"/>
      <c r="DD37" s="692">
        <v>352066</v>
      </c>
      <c r="DE37" s="719"/>
      <c r="DF37" s="719"/>
      <c r="DG37" s="719"/>
      <c r="DH37" s="719"/>
      <c r="DI37" s="719"/>
      <c r="DJ37" s="719"/>
      <c r="DK37" s="720"/>
      <c r="DL37" s="692">
        <v>150654</v>
      </c>
      <c r="DM37" s="719"/>
      <c r="DN37" s="719"/>
      <c r="DO37" s="719"/>
      <c r="DP37" s="719"/>
      <c r="DQ37" s="719"/>
      <c r="DR37" s="719"/>
      <c r="DS37" s="719"/>
      <c r="DT37" s="719"/>
      <c r="DU37" s="719"/>
      <c r="DV37" s="720"/>
      <c r="DW37" s="688">
        <v>0.4</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1666502</v>
      </c>
      <c r="S38" s="684"/>
      <c r="T38" s="684"/>
      <c r="U38" s="684"/>
      <c r="V38" s="684"/>
      <c r="W38" s="684"/>
      <c r="X38" s="684"/>
      <c r="Y38" s="685"/>
      <c r="Z38" s="686">
        <v>2.7</v>
      </c>
      <c r="AA38" s="686"/>
      <c r="AB38" s="686"/>
      <c r="AC38" s="686"/>
      <c r="AD38" s="687">
        <v>127217</v>
      </c>
      <c r="AE38" s="687"/>
      <c r="AF38" s="687"/>
      <c r="AG38" s="687"/>
      <c r="AH38" s="687"/>
      <c r="AI38" s="687"/>
      <c r="AJ38" s="687"/>
      <c r="AK38" s="687"/>
      <c r="AL38" s="688">
        <v>0.4</v>
      </c>
      <c r="AM38" s="689"/>
      <c r="AN38" s="689"/>
      <c r="AO38" s="690"/>
      <c r="AQ38" s="761" t="s">
        <v>335</v>
      </c>
      <c r="AR38" s="762"/>
      <c r="AS38" s="762"/>
      <c r="AT38" s="762"/>
      <c r="AU38" s="762"/>
      <c r="AV38" s="762"/>
      <c r="AW38" s="762"/>
      <c r="AX38" s="762"/>
      <c r="AY38" s="763"/>
      <c r="AZ38" s="683">
        <v>64568</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24052</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4996399</v>
      </c>
      <c r="CS38" s="684"/>
      <c r="CT38" s="684"/>
      <c r="CU38" s="684"/>
      <c r="CV38" s="684"/>
      <c r="CW38" s="684"/>
      <c r="CX38" s="684"/>
      <c r="CY38" s="685"/>
      <c r="CZ38" s="688">
        <v>8.4</v>
      </c>
      <c r="DA38" s="717"/>
      <c r="DB38" s="717"/>
      <c r="DC38" s="721"/>
      <c r="DD38" s="692">
        <v>4029261</v>
      </c>
      <c r="DE38" s="684"/>
      <c r="DF38" s="684"/>
      <c r="DG38" s="684"/>
      <c r="DH38" s="684"/>
      <c r="DI38" s="684"/>
      <c r="DJ38" s="684"/>
      <c r="DK38" s="685"/>
      <c r="DL38" s="692">
        <v>4022553</v>
      </c>
      <c r="DM38" s="684"/>
      <c r="DN38" s="684"/>
      <c r="DO38" s="684"/>
      <c r="DP38" s="684"/>
      <c r="DQ38" s="684"/>
      <c r="DR38" s="684"/>
      <c r="DS38" s="684"/>
      <c r="DT38" s="684"/>
      <c r="DU38" s="684"/>
      <c r="DV38" s="685"/>
      <c r="DW38" s="688">
        <v>11.4</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4655300</v>
      </c>
      <c r="S39" s="684"/>
      <c r="T39" s="684"/>
      <c r="U39" s="684"/>
      <c r="V39" s="684"/>
      <c r="W39" s="684"/>
      <c r="X39" s="684"/>
      <c r="Y39" s="685"/>
      <c r="Z39" s="686">
        <v>7.6</v>
      </c>
      <c r="AA39" s="686"/>
      <c r="AB39" s="686"/>
      <c r="AC39" s="686"/>
      <c r="AD39" s="687" t="s">
        <v>128</v>
      </c>
      <c r="AE39" s="687"/>
      <c r="AF39" s="687"/>
      <c r="AG39" s="687"/>
      <c r="AH39" s="687"/>
      <c r="AI39" s="687"/>
      <c r="AJ39" s="687"/>
      <c r="AK39" s="687"/>
      <c r="AL39" s="688" t="s">
        <v>237</v>
      </c>
      <c r="AM39" s="689"/>
      <c r="AN39" s="689"/>
      <c r="AO39" s="690"/>
      <c r="AQ39" s="761" t="s">
        <v>339</v>
      </c>
      <c r="AR39" s="762"/>
      <c r="AS39" s="762"/>
      <c r="AT39" s="762"/>
      <c r="AU39" s="762"/>
      <c r="AV39" s="762"/>
      <c r="AW39" s="762"/>
      <c r="AX39" s="762"/>
      <c r="AY39" s="763"/>
      <c r="AZ39" s="683" t="s">
        <v>128</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36128</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605442</v>
      </c>
      <c r="CS39" s="719"/>
      <c r="CT39" s="719"/>
      <c r="CU39" s="719"/>
      <c r="CV39" s="719"/>
      <c r="CW39" s="719"/>
      <c r="CX39" s="719"/>
      <c r="CY39" s="720"/>
      <c r="CZ39" s="688">
        <v>1</v>
      </c>
      <c r="DA39" s="717"/>
      <c r="DB39" s="717"/>
      <c r="DC39" s="721"/>
      <c r="DD39" s="692">
        <v>507426</v>
      </c>
      <c r="DE39" s="719"/>
      <c r="DF39" s="719"/>
      <c r="DG39" s="719"/>
      <c r="DH39" s="719"/>
      <c r="DI39" s="719"/>
      <c r="DJ39" s="719"/>
      <c r="DK39" s="720"/>
      <c r="DL39" s="692" t="s">
        <v>237</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237</v>
      </c>
      <c r="S40" s="684"/>
      <c r="T40" s="684"/>
      <c r="U40" s="684"/>
      <c r="V40" s="684"/>
      <c r="W40" s="684"/>
      <c r="X40" s="684"/>
      <c r="Y40" s="685"/>
      <c r="Z40" s="686" t="s">
        <v>128</v>
      </c>
      <c r="AA40" s="686"/>
      <c r="AB40" s="686"/>
      <c r="AC40" s="686"/>
      <c r="AD40" s="687" t="s">
        <v>237</v>
      </c>
      <c r="AE40" s="687"/>
      <c r="AF40" s="687"/>
      <c r="AG40" s="687"/>
      <c r="AH40" s="687"/>
      <c r="AI40" s="687"/>
      <c r="AJ40" s="687"/>
      <c r="AK40" s="687"/>
      <c r="AL40" s="688" t="s">
        <v>128</v>
      </c>
      <c r="AM40" s="689"/>
      <c r="AN40" s="689"/>
      <c r="AO40" s="690"/>
      <c r="AQ40" s="761" t="s">
        <v>343</v>
      </c>
      <c r="AR40" s="762"/>
      <c r="AS40" s="762"/>
      <c r="AT40" s="762"/>
      <c r="AU40" s="762"/>
      <c r="AV40" s="762"/>
      <c r="AW40" s="762"/>
      <c r="AX40" s="762"/>
      <c r="AY40" s="763"/>
      <c r="AZ40" s="683" t="s">
        <v>237</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105</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372740</v>
      </c>
      <c r="CS40" s="684"/>
      <c r="CT40" s="684"/>
      <c r="CU40" s="684"/>
      <c r="CV40" s="684"/>
      <c r="CW40" s="684"/>
      <c r="CX40" s="684"/>
      <c r="CY40" s="685"/>
      <c r="CZ40" s="688">
        <v>0.6</v>
      </c>
      <c r="DA40" s="717"/>
      <c r="DB40" s="717"/>
      <c r="DC40" s="721"/>
      <c r="DD40" s="692">
        <v>32740</v>
      </c>
      <c r="DE40" s="684"/>
      <c r="DF40" s="684"/>
      <c r="DG40" s="684"/>
      <c r="DH40" s="684"/>
      <c r="DI40" s="684"/>
      <c r="DJ40" s="684"/>
      <c r="DK40" s="685"/>
      <c r="DL40" s="692">
        <v>32740</v>
      </c>
      <c r="DM40" s="684"/>
      <c r="DN40" s="684"/>
      <c r="DO40" s="684"/>
      <c r="DP40" s="684"/>
      <c r="DQ40" s="684"/>
      <c r="DR40" s="684"/>
      <c r="DS40" s="684"/>
      <c r="DT40" s="684"/>
      <c r="DU40" s="684"/>
      <c r="DV40" s="685"/>
      <c r="DW40" s="688">
        <v>0.1</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1267400</v>
      </c>
      <c r="S41" s="684"/>
      <c r="T41" s="684"/>
      <c r="U41" s="684"/>
      <c r="V41" s="684"/>
      <c r="W41" s="684"/>
      <c r="X41" s="684"/>
      <c r="Y41" s="685"/>
      <c r="Z41" s="686">
        <v>2.1</v>
      </c>
      <c r="AA41" s="686"/>
      <c r="AB41" s="686"/>
      <c r="AC41" s="686"/>
      <c r="AD41" s="687" t="s">
        <v>128</v>
      </c>
      <c r="AE41" s="687"/>
      <c r="AF41" s="687"/>
      <c r="AG41" s="687"/>
      <c r="AH41" s="687"/>
      <c r="AI41" s="687"/>
      <c r="AJ41" s="687"/>
      <c r="AK41" s="687"/>
      <c r="AL41" s="688" t="s">
        <v>128</v>
      </c>
      <c r="AM41" s="689"/>
      <c r="AN41" s="689"/>
      <c r="AO41" s="690"/>
      <c r="AQ41" s="761" t="s">
        <v>348</v>
      </c>
      <c r="AR41" s="762"/>
      <c r="AS41" s="762"/>
      <c r="AT41" s="762"/>
      <c r="AU41" s="762"/>
      <c r="AV41" s="762"/>
      <c r="AW41" s="762"/>
      <c r="AX41" s="762"/>
      <c r="AY41" s="763"/>
      <c r="AZ41" s="683">
        <v>1236359</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237</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256</v>
      </c>
      <c r="CS41" s="719"/>
      <c r="CT41" s="719"/>
      <c r="CU41" s="719"/>
      <c r="CV41" s="719"/>
      <c r="CW41" s="719"/>
      <c r="CX41" s="719"/>
      <c r="CY41" s="720"/>
      <c r="CZ41" s="688" t="s">
        <v>237</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351</v>
      </c>
      <c r="C42" s="734"/>
      <c r="D42" s="734"/>
      <c r="E42" s="734"/>
      <c r="F42" s="734"/>
      <c r="G42" s="734"/>
      <c r="H42" s="734"/>
      <c r="I42" s="734"/>
      <c r="J42" s="734"/>
      <c r="K42" s="734"/>
      <c r="L42" s="734"/>
      <c r="M42" s="734"/>
      <c r="N42" s="734"/>
      <c r="O42" s="734"/>
      <c r="P42" s="734"/>
      <c r="Q42" s="735"/>
      <c r="R42" s="768">
        <v>61318718</v>
      </c>
      <c r="S42" s="769"/>
      <c r="T42" s="769"/>
      <c r="U42" s="769"/>
      <c r="V42" s="769"/>
      <c r="W42" s="769"/>
      <c r="X42" s="769"/>
      <c r="Y42" s="777"/>
      <c r="Z42" s="778">
        <v>100</v>
      </c>
      <c r="AA42" s="778"/>
      <c r="AB42" s="778"/>
      <c r="AC42" s="778"/>
      <c r="AD42" s="779">
        <v>33910695</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3760040</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302</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6869782</v>
      </c>
      <c r="CS42" s="684"/>
      <c r="CT42" s="684"/>
      <c r="CU42" s="684"/>
      <c r="CV42" s="684"/>
      <c r="CW42" s="684"/>
      <c r="CX42" s="684"/>
      <c r="CY42" s="685"/>
      <c r="CZ42" s="688">
        <v>11.5</v>
      </c>
      <c r="DA42" s="689"/>
      <c r="DB42" s="689"/>
      <c r="DC42" s="701"/>
      <c r="DD42" s="692">
        <v>2543339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201964</v>
      </c>
      <c r="CS43" s="719"/>
      <c r="CT43" s="719"/>
      <c r="CU43" s="719"/>
      <c r="CV43" s="719"/>
      <c r="CW43" s="719"/>
      <c r="CX43" s="719"/>
      <c r="CY43" s="720"/>
      <c r="CZ43" s="688">
        <v>0.3</v>
      </c>
      <c r="DA43" s="717"/>
      <c r="DB43" s="717"/>
      <c r="DC43" s="721"/>
      <c r="DD43" s="692">
        <v>198161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6745297</v>
      </c>
      <c r="CS44" s="684"/>
      <c r="CT44" s="684"/>
      <c r="CU44" s="684"/>
      <c r="CV44" s="684"/>
      <c r="CW44" s="684"/>
      <c r="CX44" s="684"/>
      <c r="CY44" s="685"/>
      <c r="CZ44" s="688">
        <v>11.3</v>
      </c>
      <c r="DA44" s="689"/>
      <c r="DB44" s="689"/>
      <c r="DC44" s="701"/>
      <c r="DD44" s="692">
        <v>2441480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1879261</v>
      </c>
      <c r="CS45" s="719"/>
      <c r="CT45" s="719"/>
      <c r="CU45" s="719"/>
      <c r="CV45" s="719"/>
      <c r="CW45" s="719"/>
      <c r="CX45" s="719"/>
      <c r="CY45" s="720"/>
      <c r="CZ45" s="688">
        <v>3.1</v>
      </c>
      <c r="DA45" s="717"/>
      <c r="DB45" s="717"/>
      <c r="DC45" s="721"/>
      <c r="DD45" s="692">
        <v>128026</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4854394</v>
      </c>
      <c r="CS46" s="684"/>
      <c r="CT46" s="684"/>
      <c r="CU46" s="684"/>
      <c r="CV46" s="684"/>
      <c r="CW46" s="684"/>
      <c r="CX46" s="684"/>
      <c r="CY46" s="685"/>
      <c r="CZ46" s="688">
        <v>8.1</v>
      </c>
      <c r="DA46" s="689"/>
      <c r="DB46" s="689"/>
      <c r="DC46" s="701"/>
      <c r="DD46" s="692">
        <v>2301812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124485</v>
      </c>
      <c r="CS47" s="719"/>
      <c r="CT47" s="719"/>
      <c r="CU47" s="719"/>
      <c r="CV47" s="719"/>
      <c r="CW47" s="719"/>
      <c r="CX47" s="719"/>
      <c r="CY47" s="720"/>
      <c r="CZ47" s="688">
        <v>0.2</v>
      </c>
      <c r="DA47" s="717"/>
      <c r="DB47" s="717"/>
      <c r="DC47" s="721"/>
      <c r="DD47" s="692">
        <v>101859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237</v>
      </c>
      <c r="CS48" s="684"/>
      <c r="CT48" s="684"/>
      <c r="CU48" s="684"/>
      <c r="CV48" s="684"/>
      <c r="CW48" s="684"/>
      <c r="CX48" s="684"/>
      <c r="CY48" s="685"/>
      <c r="CZ48" s="688" t="s">
        <v>128</v>
      </c>
      <c r="DA48" s="689"/>
      <c r="DB48" s="689"/>
      <c r="DC48" s="701"/>
      <c r="DD48" s="692" t="s">
        <v>237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59721618</v>
      </c>
      <c r="CS49" s="754"/>
      <c r="CT49" s="754"/>
      <c r="CU49" s="754"/>
      <c r="CV49" s="754"/>
      <c r="CW49" s="754"/>
      <c r="CX49" s="754"/>
      <c r="CY49" s="785"/>
      <c r="CZ49" s="780">
        <v>100</v>
      </c>
      <c r="DA49" s="786"/>
      <c r="DB49" s="786"/>
      <c r="DC49" s="787"/>
      <c r="DD49" s="788">
        <v>39121419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iAYgVAPXOBYpuwFzvUZn2UT+sRwTuIDQkzICHGOMKB5jtRQrjiB8jOvDeorEkngu7Y/QutQD+ZGjAif56NWyg==" saltValue="xqsho2FZEAo5oD6GK3Sut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4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4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4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4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45" customHeight="1" thickTop="1" x14ac:dyDescent="0.15">
      <c r="A7" s="259">
        <v>1</v>
      </c>
      <c r="B7" s="815" t="s">
        <v>387</v>
      </c>
      <c r="C7" s="816"/>
      <c r="D7" s="816"/>
      <c r="E7" s="816"/>
      <c r="F7" s="816"/>
      <c r="G7" s="816"/>
      <c r="H7" s="816"/>
      <c r="I7" s="816"/>
      <c r="J7" s="816"/>
      <c r="K7" s="816"/>
      <c r="L7" s="816"/>
      <c r="M7" s="816"/>
      <c r="N7" s="816"/>
      <c r="O7" s="816"/>
      <c r="P7" s="817"/>
      <c r="Q7" s="818">
        <v>61330</v>
      </c>
      <c r="R7" s="819"/>
      <c r="S7" s="819"/>
      <c r="T7" s="819"/>
      <c r="U7" s="819"/>
      <c r="V7" s="819">
        <v>59733</v>
      </c>
      <c r="W7" s="819"/>
      <c r="X7" s="819"/>
      <c r="Y7" s="819"/>
      <c r="Z7" s="819"/>
      <c r="AA7" s="819">
        <v>1597</v>
      </c>
      <c r="AB7" s="819"/>
      <c r="AC7" s="819"/>
      <c r="AD7" s="819"/>
      <c r="AE7" s="820"/>
      <c r="AF7" s="821">
        <v>1335</v>
      </c>
      <c r="AG7" s="822"/>
      <c r="AH7" s="822"/>
      <c r="AI7" s="822"/>
      <c r="AJ7" s="823"/>
      <c r="AK7" s="858">
        <v>940</v>
      </c>
      <c r="AL7" s="859"/>
      <c r="AM7" s="859"/>
      <c r="AN7" s="859"/>
      <c r="AO7" s="859"/>
      <c r="AP7" s="859">
        <v>51192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595</v>
      </c>
      <c r="BT7" s="863"/>
      <c r="BU7" s="863"/>
      <c r="BV7" s="863"/>
      <c r="BW7" s="863"/>
      <c r="BX7" s="863"/>
      <c r="BY7" s="863"/>
      <c r="BZ7" s="863"/>
      <c r="CA7" s="863"/>
      <c r="CB7" s="863"/>
      <c r="CC7" s="863"/>
      <c r="CD7" s="863"/>
      <c r="CE7" s="863"/>
      <c r="CF7" s="863"/>
      <c r="CG7" s="864"/>
      <c r="CH7" s="855">
        <v>49</v>
      </c>
      <c r="CI7" s="856"/>
      <c r="CJ7" s="856"/>
      <c r="CK7" s="856"/>
      <c r="CL7" s="857"/>
      <c r="CM7" s="855">
        <v>310</v>
      </c>
      <c r="CN7" s="856"/>
      <c r="CO7" s="856"/>
      <c r="CP7" s="856"/>
      <c r="CQ7" s="857"/>
      <c r="CR7" s="855">
        <v>20</v>
      </c>
      <c r="CS7" s="856"/>
      <c r="CT7" s="856"/>
      <c r="CU7" s="856"/>
      <c r="CV7" s="857"/>
      <c r="CW7" s="855" t="s">
        <v>598</v>
      </c>
      <c r="CX7" s="856"/>
      <c r="CY7" s="856"/>
      <c r="CZ7" s="856"/>
      <c r="DA7" s="857"/>
      <c r="DB7" s="855" t="s">
        <v>598</v>
      </c>
      <c r="DC7" s="856"/>
      <c r="DD7" s="856"/>
      <c r="DE7" s="856"/>
      <c r="DF7" s="857"/>
      <c r="DG7" s="855" t="s">
        <v>598</v>
      </c>
      <c r="DH7" s="856"/>
      <c r="DI7" s="856"/>
      <c r="DJ7" s="856"/>
      <c r="DK7" s="857"/>
      <c r="DL7" s="855" t="s">
        <v>598</v>
      </c>
      <c r="DM7" s="856"/>
      <c r="DN7" s="856"/>
      <c r="DO7" s="856"/>
      <c r="DP7" s="857"/>
      <c r="DQ7" s="855" t="s">
        <v>598</v>
      </c>
      <c r="DR7" s="856"/>
      <c r="DS7" s="856"/>
      <c r="DT7" s="856"/>
      <c r="DU7" s="857"/>
      <c r="DV7" s="836"/>
      <c r="DW7" s="837"/>
      <c r="DX7" s="837"/>
      <c r="DY7" s="837"/>
      <c r="DZ7" s="838"/>
      <c r="EA7" s="255"/>
    </row>
    <row r="8" spans="1:131" s="256" customFormat="1" ht="26.45" customHeight="1" x14ac:dyDescent="0.15">
      <c r="A8" s="262">
        <v>2</v>
      </c>
      <c r="B8" s="839" t="s">
        <v>388</v>
      </c>
      <c r="C8" s="840"/>
      <c r="D8" s="840"/>
      <c r="E8" s="840"/>
      <c r="F8" s="840"/>
      <c r="G8" s="840"/>
      <c r="H8" s="840"/>
      <c r="I8" s="840"/>
      <c r="J8" s="840"/>
      <c r="K8" s="840"/>
      <c r="L8" s="840"/>
      <c r="M8" s="840"/>
      <c r="N8" s="840"/>
      <c r="O8" s="840"/>
      <c r="P8" s="841"/>
      <c r="Q8" s="842">
        <v>53</v>
      </c>
      <c r="R8" s="843"/>
      <c r="S8" s="843"/>
      <c r="T8" s="843"/>
      <c r="U8" s="843"/>
      <c r="V8" s="843">
        <v>53</v>
      </c>
      <c r="W8" s="843"/>
      <c r="X8" s="843"/>
      <c r="Y8" s="843"/>
      <c r="Z8" s="843"/>
      <c r="AA8" s="843">
        <v>0</v>
      </c>
      <c r="AB8" s="843"/>
      <c r="AC8" s="843"/>
      <c r="AD8" s="843"/>
      <c r="AE8" s="844"/>
      <c r="AF8" s="845">
        <v>0</v>
      </c>
      <c r="AG8" s="846"/>
      <c r="AH8" s="846"/>
      <c r="AI8" s="846"/>
      <c r="AJ8" s="847"/>
      <c r="AK8" s="848">
        <v>28</v>
      </c>
      <c r="AL8" s="849"/>
      <c r="AM8" s="849"/>
      <c r="AN8" s="849"/>
      <c r="AO8" s="849"/>
      <c r="AP8" s="849" t="s">
        <v>605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596</v>
      </c>
      <c r="BT8" s="853"/>
      <c r="BU8" s="853"/>
      <c r="BV8" s="853"/>
      <c r="BW8" s="853"/>
      <c r="BX8" s="853"/>
      <c r="BY8" s="853"/>
      <c r="BZ8" s="853"/>
      <c r="CA8" s="853"/>
      <c r="CB8" s="853"/>
      <c r="CC8" s="853"/>
      <c r="CD8" s="853"/>
      <c r="CE8" s="853"/>
      <c r="CF8" s="853"/>
      <c r="CG8" s="854"/>
      <c r="CH8" s="865">
        <v>7</v>
      </c>
      <c r="CI8" s="866"/>
      <c r="CJ8" s="866"/>
      <c r="CK8" s="866"/>
      <c r="CL8" s="867"/>
      <c r="CM8" s="865">
        <v>933</v>
      </c>
      <c r="CN8" s="866"/>
      <c r="CO8" s="866"/>
      <c r="CP8" s="866"/>
      <c r="CQ8" s="867"/>
      <c r="CR8" s="865">
        <v>280</v>
      </c>
      <c r="CS8" s="866"/>
      <c r="CT8" s="866"/>
      <c r="CU8" s="866"/>
      <c r="CV8" s="867"/>
      <c r="CW8" s="865">
        <v>62</v>
      </c>
      <c r="CX8" s="866"/>
      <c r="CY8" s="866"/>
      <c r="CZ8" s="866"/>
      <c r="DA8" s="867"/>
      <c r="DB8" s="865" t="s">
        <v>598</v>
      </c>
      <c r="DC8" s="866"/>
      <c r="DD8" s="866"/>
      <c r="DE8" s="866"/>
      <c r="DF8" s="867"/>
      <c r="DG8" s="865" t="s">
        <v>598</v>
      </c>
      <c r="DH8" s="866"/>
      <c r="DI8" s="866"/>
      <c r="DJ8" s="866"/>
      <c r="DK8" s="867"/>
      <c r="DL8" s="865" t="s">
        <v>598</v>
      </c>
      <c r="DM8" s="866"/>
      <c r="DN8" s="866"/>
      <c r="DO8" s="866"/>
      <c r="DP8" s="867"/>
      <c r="DQ8" s="865" t="s">
        <v>598</v>
      </c>
      <c r="DR8" s="866"/>
      <c r="DS8" s="866"/>
      <c r="DT8" s="866"/>
      <c r="DU8" s="867"/>
      <c r="DV8" s="868"/>
      <c r="DW8" s="869"/>
      <c r="DX8" s="869"/>
      <c r="DY8" s="869"/>
      <c r="DZ8" s="870"/>
      <c r="EA8" s="255"/>
    </row>
    <row r="9" spans="1:131" s="256" customFormat="1" ht="26.4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597</v>
      </c>
      <c r="BT9" s="853"/>
      <c r="BU9" s="853"/>
      <c r="BV9" s="853"/>
      <c r="BW9" s="853"/>
      <c r="BX9" s="853"/>
      <c r="BY9" s="853"/>
      <c r="BZ9" s="853"/>
      <c r="CA9" s="853"/>
      <c r="CB9" s="853"/>
      <c r="CC9" s="853"/>
      <c r="CD9" s="853"/>
      <c r="CE9" s="853"/>
      <c r="CF9" s="853"/>
      <c r="CG9" s="854"/>
      <c r="CH9" s="865">
        <v>-4</v>
      </c>
      <c r="CI9" s="866"/>
      <c r="CJ9" s="866"/>
      <c r="CK9" s="866"/>
      <c r="CL9" s="867"/>
      <c r="CM9" s="865">
        <v>447</v>
      </c>
      <c r="CN9" s="866"/>
      <c r="CO9" s="866"/>
      <c r="CP9" s="866"/>
      <c r="CQ9" s="867"/>
      <c r="CR9" s="865">
        <v>280</v>
      </c>
      <c r="CS9" s="866"/>
      <c r="CT9" s="866"/>
      <c r="CU9" s="866"/>
      <c r="CV9" s="867"/>
      <c r="CW9" s="865">
        <v>49</v>
      </c>
      <c r="CX9" s="866"/>
      <c r="CY9" s="866"/>
      <c r="CZ9" s="866"/>
      <c r="DA9" s="867"/>
      <c r="DB9" s="865" t="s">
        <v>598</v>
      </c>
      <c r="DC9" s="866"/>
      <c r="DD9" s="866"/>
      <c r="DE9" s="866"/>
      <c r="DF9" s="867"/>
      <c r="DG9" s="865" t="s">
        <v>598</v>
      </c>
      <c r="DH9" s="866"/>
      <c r="DI9" s="866"/>
      <c r="DJ9" s="866"/>
      <c r="DK9" s="867"/>
      <c r="DL9" s="865" t="s">
        <v>598</v>
      </c>
      <c r="DM9" s="866"/>
      <c r="DN9" s="866"/>
      <c r="DO9" s="866"/>
      <c r="DP9" s="867"/>
      <c r="DQ9" s="865" t="s">
        <v>598</v>
      </c>
      <c r="DR9" s="866"/>
      <c r="DS9" s="866"/>
      <c r="DT9" s="866"/>
      <c r="DU9" s="867"/>
      <c r="DV9" s="868"/>
      <c r="DW9" s="869"/>
      <c r="DX9" s="869"/>
      <c r="DY9" s="869"/>
      <c r="DZ9" s="870"/>
      <c r="EA9" s="255"/>
    </row>
    <row r="10" spans="1:131" s="256" customFormat="1" ht="26.4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4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4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4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4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4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4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4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4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4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4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4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4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45" customHeight="1" thickBot="1" x14ac:dyDescent="0.2">
      <c r="A23" s="265" t="s">
        <v>390</v>
      </c>
      <c r="B23" s="874" t="s">
        <v>391</v>
      </c>
      <c r="C23" s="875"/>
      <c r="D23" s="875"/>
      <c r="E23" s="875"/>
      <c r="F23" s="875"/>
      <c r="G23" s="875"/>
      <c r="H23" s="875"/>
      <c r="I23" s="875"/>
      <c r="J23" s="875"/>
      <c r="K23" s="875"/>
      <c r="L23" s="875"/>
      <c r="M23" s="875"/>
      <c r="N23" s="875"/>
      <c r="O23" s="875"/>
      <c r="P23" s="876"/>
      <c r="Q23" s="877">
        <v>61382</v>
      </c>
      <c r="R23" s="878"/>
      <c r="S23" s="878"/>
      <c r="T23" s="878"/>
      <c r="U23" s="878"/>
      <c r="V23" s="878">
        <v>59785</v>
      </c>
      <c r="W23" s="878"/>
      <c r="X23" s="878"/>
      <c r="Y23" s="878"/>
      <c r="Z23" s="878"/>
      <c r="AA23" s="878">
        <v>1597</v>
      </c>
      <c r="AB23" s="878"/>
      <c r="AC23" s="878"/>
      <c r="AD23" s="878"/>
      <c r="AE23" s="879"/>
      <c r="AF23" s="880">
        <v>1336</v>
      </c>
      <c r="AG23" s="878"/>
      <c r="AH23" s="878"/>
      <c r="AI23" s="878"/>
      <c r="AJ23" s="881"/>
      <c r="AK23" s="882"/>
      <c r="AL23" s="883"/>
      <c r="AM23" s="883"/>
      <c r="AN23" s="883"/>
      <c r="AO23" s="883"/>
      <c r="AP23" s="878">
        <v>51192</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4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4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45" customHeight="1" x14ac:dyDescent="0.15">
      <c r="A26" s="824" t="s">
        <v>370</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4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45" customHeight="1" thickTop="1" x14ac:dyDescent="0.15">
      <c r="A28" s="267">
        <v>1</v>
      </c>
      <c r="B28" s="815" t="s">
        <v>403</v>
      </c>
      <c r="C28" s="816"/>
      <c r="D28" s="816"/>
      <c r="E28" s="816"/>
      <c r="F28" s="816"/>
      <c r="G28" s="816"/>
      <c r="H28" s="816"/>
      <c r="I28" s="816"/>
      <c r="J28" s="816"/>
      <c r="K28" s="816"/>
      <c r="L28" s="816"/>
      <c r="M28" s="816"/>
      <c r="N28" s="816"/>
      <c r="O28" s="816"/>
      <c r="P28" s="817"/>
      <c r="Q28" s="906">
        <v>16489</v>
      </c>
      <c r="R28" s="907"/>
      <c r="S28" s="907"/>
      <c r="T28" s="907"/>
      <c r="U28" s="907"/>
      <c r="V28" s="907">
        <v>16341</v>
      </c>
      <c r="W28" s="907"/>
      <c r="X28" s="907"/>
      <c r="Y28" s="907"/>
      <c r="Z28" s="907"/>
      <c r="AA28" s="907">
        <v>149</v>
      </c>
      <c r="AB28" s="907"/>
      <c r="AC28" s="907"/>
      <c r="AD28" s="907"/>
      <c r="AE28" s="908"/>
      <c r="AF28" s="909">
        <v>149</v>
      </c>
      <c r="AG28" s="907"/>
      <c r="AH28" s="907"/>
      <c r="AI28" s="907"/>
      <c r="AJ28" s="910"/>
      <c r="AK28" s="911">
        <v>1381</v>
      </c>
      <c r="AL28" s="902"/>
      <c r="AM28" s="902"/>
      <c r="AN28" s="902"/>
      <c r="AO28" s="902"/>
      <c r="AP28" s="902" t="s">
        <v>585</v>
      </c>
      <c r="AQ28" s="902"/>
      <c r="AR28" s="902"/>
      <c r="AS28" s="902"/>
      <c r="AT28" s="902"/>
      <c r="AU28" s="902" t="s">
        <v>585</v>
      </c>
      <c r="AV28" s="902"/>
      <c r="AW28" s="902"/>
      <c r="AX28" s="902"/>
      <c r="AY28" s="902"/>
      <c r="AZ28" s="903" t="s">
        <v>585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45" customHeight="1" x14ac:dyDescent="0.15">
      <c r="A29" s="267">
        <v>2</v>
      </c>
      <c r="B29" s="839" t="s">
        <v>404</v>
      </c>
      <c r="C29" s="840"/>
      <c r="D29" s="840"/>
      <c r="E29" s="840"/>
      <c r="F29" s="840"/>
      <c r="G29" s="840"/>
      <c r="H29" s="840"/>
      <c r="I29" s="840"/>
      <c r="J29" s="840"/>
      <c r="K29" s="840"/>
      <c r="L29" s="840"/>
      <c r="M29" s="840"/>
      <c r="N29" s="840"/>
      <c r="O29" s="840"/>
      <c r="P29" s="841"/>
      <c r="Q29" s="842">
        <v>12149</v>
      </c>
      <c r="R29" s="843"/>
      <c r="S29" s="843"/>
      <c r="T29" s="843"/>
      <c r="U29" s="843"/>
      <c r="V29" s="843">
        <v>12114</v>
      </c>
      <c r="W29" s="843"/>
      <c r="X29" s="843"/>
      <c r="Y29" s="843"/>
      <c r="Z29" s="843"/>
      <c r="AA29" s="843">
        <v>35</v>
      </c>
      <c r="AB29" s="843"/>
      <c r="AC29" s="843"/>
      <c r="AD29" s="843"/>
      <c r="AE29" s="844"/>
      <c r="AF29" s="845">
        <v>35</v>
      </c>
      <c r="AG29" s="846"/>
      <c r="AH29" s="846"/>
      <c r="AI29" s="846"/>
      <c r="AJ29" s="847"/>
      <c r="AK29" s="914">
        <v>1859</v>
      </c>
      <c r="AL29" s="915"/>
      <c r="AM29" s="915"/>
      <c r="AN29" s="915"/>
      <c r="AO29" s="915"/>
      <c r="AP29" s="915" t="s">
        <v>585</v>
      </c>
      <c r="AQ29" s="915"/>
      <c r="AR29" s="915"/>
      <c r="AS29" s="915"/>
      <c r="AT29" s="915"/>
      <c r="AU29" s="915" t="s">
        <v>585</v>
      </c>
      <c r="AV29" s="915"/>
      <c r="AW29" s="915"/>
      <c r="AX29" s="915"/>
      <c r="AY29" s="915"/>
      <c r="AZ29" s="916" t="s">
        <v>585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45" customHeight="1" x14ac:dyDescent="0.15">
      <c r="A30" s="267">
        <v>3</v>
      </c>
      <c r="B30" s="839" t="s">
        <v>405</v>
      </c>
      <c r="C30" s="840"/>
      <c r="D30" s="840"/>
      <c r="E30" s="840"/>
      <c r="F30" s="840"/>
      <c r="G30" s="840"/>
      <c r="H30" s="840"/>
      <c r="I30" s="840"/>
      <c r="J30" s="840"/>
      <c r="K30" s="840"/>
      <c r="L30" s="840"/>
      <c r="M30" s="840"/>
      <c r="N30" s="840"/>
      <c r="O30" s="840"/>
      <c r="P30" s="841"/>
      <c r="Q30" s="842">
        <v>2454</v>
      </c>
      <c r="R30" s="843"/>
      <c r="S30" s="843"/>
      <c r="T30" s="843"/>
      <c r="U30" s="843"/>
      <c r="V30" s="843">
        <v>2365</v>
      </c>
      <c r="W30" s="843"/>
      <c r="X30" s="843"/>
      <c r="Y30" s="843"/>
      <c r="Z30" s="843"/>
      <c r="AA30" s="843">
        <v>89</v>
      </c>
      <c r="AB30" s="843"/>
      <c r="AC30" s="843"/>
      <c r="AD30" s="843"/>
      <c r="AE30" s="844"/>
      <c r="AF30" s="845">
        <v>89</v>
      </c>
      <c r="AG30" s="846"/>
      <c r="AH30" s="846"/>
      <c r="AI30" s="846"/>
      <c r="AJ30" s="847"/>
      <c r="AK30" s="914">
        <v>360</v>
      </c>
      <c r="AL30" s="915"/>
      <c r="AM30" s="915"/>
      <c r="AN30" s="915"/>
      <c r="AO30" s="915"/>
      <c r="AP30" s="915" t="s">
        <v>585</v>
      </c>
      <c r="AQ30" s="915"/>
      <c r="AR30" s="915"/>
      <c r="AS30" s="915"/>
      <c r="AT30" s="915"/>
      <c r="AU30" s="915" t="s">
        <v>585</v>
      </c>
      <c r="AV30" s="915"/>
      <c r="AW30" s="915"/>
      <c r="AX30" s="915"/>
      <c r="AY30" s="915"/>
      <c r="AZ30" s="916" t="s">
        <v>585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45" customHeight="1" x14ac:dyDescent="0.15">
      <c r="A31" s="267">
        <v>4</v>
      </c>
      <c r="B31" s="839" t="s">
        <v>406</v>
      </c>
      <c r="C31" s="840"/>
      <c r="D31" s="840"/>
      <c r="E31" s="840"/>
      <c r="F31" s="840"/>
      <c r="G31" s="840"/>
      <c r="H31" s="840"/>
      <c r="I31" s="840"/>
      <c r="J31" s="840"/>
      <c r="K31" s="840"/>
      <c r="L31" s="840"/>
      <c r="M31" s="840"/>
      <c r="N31" s="840"/>
      <c r="O31" s="840"/>
      <c r="P31" s="841"/>
      <c r="Q31" s="842">
        <v>4134</v>
      </c>
      <c r="R31" s="843"/>
      <c r="S31" s="843"/>
      <c r="T31" s="843"/>
      <c r="U31" s="843"/>
      <c r="V31" s="843">
        <v>3525</v>
      </c>
      <c r="W31" s="843"/>
      <c r="X31" s="843"/>
      <c r="Y31" s="843"/>
      <c r="Z31" s="843"/>
      <c r="AA31" s="843">
        <v>609</v>
      </c>
      <c r="AB31" s="843"/>
      <c r="AC31" s="843"/>
      <c r="AD31" s="843"/>
      <c r="AE31" s="844"/>
      <c r="AF31" s="845">
        <v>2965</v>
      </c>
      <c r="AG31" s="846"/>
      <c r="AH31" s="846"/>
      <c r="AI31" s="846"/>
      <c r="AJ31" s="847"/>
      <c r="AK31" s="914">
        <v>64</v>
      </c>
      <c r="AL31" s="915"/>
      <c r="AM31" s="915"/>
      <c r="AN31" s="915"/>
      <c r="AO31" s="915"/>
      <c r="AP31" s="915">
        <v>13453</v>
      </c>
      <c r="AQ31" s="915"/>
      <c r="AR31" s="915"/>
      <c r="AS31" s="915"/>
      <c r="AT31" s="915"/>
      <c r="AU31" s="915">
        <v>0</v>
      </c>
      <c r="AV31" s="915"/>
      <c r="AW31" s="915"/>
      <c r="AX31" s="915"/>
      <c r="AY31" s="915"/>
      <c r="AZ31" s="916" t="s">
        <v>585</v>
      </c>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45" customHeight="1" x14ac:dyDescent="0.15">
      <c r="A32" s="267">
        <v>5</v>
      </c>
      <c r="B32" s="839" t="s">
        <v>408</v>
      </c>
      <c r="C32" s="840"/>
      <c r="D32" s="840"/>
      <c r="E32" s="840"/>
      <c r="F32" s="840"/>
      <c r="G32" s="840"/>
      <c r="H32" s="840"/>
      <c r="I32" s="840"/>
      <c r="J32" s="840"/>
      <c r="K32" s="840"/>
      <c r="L32" s="840"/>
      <c r="M32" s="840"/>
      <c r="N32" s="840"/>
      <c r="O32" s="840"/>
      <c r="P32" s="841"/>
      <c r="Q32" s="842">
        <v>3297</v>
      </c>
      <c r="R32" s="843"/>
      <c r="S32" s="843"/>
      <c r="T32" s="843"/>
      <c r="U32" s="843"/>
      <c r="V32" s="843">
        <v>3135</v>
      </c>
      <c r="W32" s="843"/>
      <c r="X32" s="843"/>
      <c r="Y32" s="843"/>
      <c r="Z32" s="843"/>
      <c r="AA32" s="843">
        <v>162</v>
      </c>
      <c r="AB32" s="843"/>
      <c r="AC32" s="843"/>
      <c r="AD32" s="843"/>
      <c r="AE32" s="844"/>
      <c r="AF32" s="845">
        <v>1458</v>
      </c>
      <c r="AG32" s="846"/>
      <c r="AH32" s="846"/>
      <c r="AI32" s="846"/>
      <c r="AJ32" s="847"/>
      <c r="AK32" s="914">
        <v>734</v>
      </c>
      <c r="AL32" s="915"/>
      <c r="AM32" s="915"/>
      <c r="AN32" s="915"/>
      <c r="AO32" s="915"/>
      <c r="AP32" s="915">
        <v>8146</v>
      </c>
      <c r="AQ32" s="915"/>
      <c r="AR32" s="915"/>
      <c r="AS32" s="915"/>
      <c r="AT32" s="915"/>
      <c r="AU32" s="915">
        <v>644</v>
      </c>
      <c r="AV32" s="915"/>
      <c r="AW32" s="915"/>
      <c r="AX32" s="915"/>
      <c r="AY32" s="915"/>
      <c r="AZ32" s="916" t="s">
        <v>585</v>
      </c>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4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4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4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4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4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4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4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4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4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4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4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4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4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4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4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4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4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4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4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4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4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4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4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4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4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4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4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4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4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4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45" customHeight="1" thickBot="1" x14ac:dyDescent="0.2">
      <c r="A63" s="265" t="s">
        <v>390</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4696</v>
      </c>
      <c r="AG63" s="926"/>
      <c r="AH63" s="926"/>
      <c r="AI63" s="926"/>
      <c r="AJ63" s="927"/>
      <c r="AK63" s="928"/>
      <c r="AL63" s="923"/>
      <c r="AM63" s="923"/>
      <c r="AN63" s="923"/>
      <c r="AO63" s="923"/>
      <c r="AP63" s="926">
        <v>21598</v>
      </c>
      <c r="AQ63" s="926"/>
      <c r="AR63" s="926"/>
      <c r="AS63" s="926"/>
      <c r="AT63" s="926"/>
      <c r="AU63" s="926">
        <v>644</v>
      </c>
      <c r="AV63" s="926"/>
      <c r="AW63" s="926"/>
      <c r="AX63" s="926"/>
      <c r="AY63" s="926"/>
      <c r="AZ63" s="930"/>
      <c r="BA63" s="930"/>
      <c r="BB63" s="930"/>
      <c r="BC63" s="930"/>
      <c r="BD63" s="930"/>
      <c r="BE63" s="931"/>
      <c r="BF63" s="931"/>
      <c r="BG63" s="931"/>
      <c r="BH63" s="931"/>
      <c r="BI63" s="932"/>
      <c r="BJ63" s="933" t="s">
        <v>392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4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4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45" customHeight="1" x14ac:dyDescent="0.15">
      <c r="A66" s="824" t="s">
        <v>412</v>
      </c>
      <c r="B66" s="825"/>
      <c r="C66" s="825"/>
      <c r="D66" s="825"/>
      <c r="E66" s="825"/>
      <c r="F66" s="825"/>
      <c r="G66" s="825"/>
      <c r="H66" s="825"/>
      <c r="I66" s="825"/>
      <c r="J66" s="825"/>
      <c r="K66" s="825"/>
      <c r="L66" s="825"/>
      <c r="M66" s="825"/>
      <c r="N66" s="825"/>
      <c r="O66" s="825"/>
      <c r="P66" s="826"/>
      <c r="Q66" s="801" t="s">
        <v>413</v>
      </c>
      <c r="R66" s="802"/>
      <c r="S66" s="802"/>
      <c r="T66" s="802"/>
      <c r="U66" s="803"/>
      <c r="V66" s="801" t="s">
        <v>414</v>
      </c>
      <c r="W66" s="802"/>
      <c r="X66" s="802"/>
      <c r="Y66" s="802"/>
      <c r="Z66" s="803"/>
      <c r="AA66" s="801" t="s">
        <v>397</v>
      </c>
      <c r="AB66" s="802"/>
      <c r="AC66" s="802"/>
      <c r="AD66" s="802"/>
      <c r="AE66" s="803"/>
      <c r="AF66" s="936" t="s">
        <v>415</v>
      </c>
      <c r="AG66" s="897"/>
      <c r="AH66" s="897"/>
      <c r="AI66" s="897"/>
      <c r="AJ66" s="937"/>
      <c r="AK66" s="801" t="s">
        <v>416</v>
      </c>
      <c r="AL66" s="825"/>
      <c r="AM66" s="825"/>
      <c r="AN66" s="825"/>
      <c r="AO66" s="826"/>
      <c r="AP66" s="801" t="s">
        <v>417</v>
      </c>
      <c r="AQ66" s="802"/>
      <c r="AR66" s="802"/>
      <c r="AS66" s="802"/>
      <c r="AT66" s="803"/>
      <c r="AU66" s="801" t="s">
        <v>418</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4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45" customHeight="1" thickTop="1" x14ac:dyDescent="0.15">
      <c r="A68" s="259">
        <v>1</v>
      </c>
      <c r="B68" s="953" t="s">
        <v>586</v>
      </c>
      <c r="C68" s="954"/>
      <c r="D68" s="954"/>
      <c r="E68" s="954"/>
      <c r="F68" s="954"/>
      <c r="G68" s="954"/>
      <c r="H68" s="954"/>
      <c r="I68" s="954"/>
      <c r="J68" s="954"/>
      <c r="K68" s="954"/>
      <c r="L68" s="954"/>
      <c r="M68" s="954"/>
      <c r="N68" s="954"/>
      <c r="O68" s="954"/>
      <c r="P68" s="955"/>
      <c r="Q68" s="956">
        <v>22428</v>
      </c>
      <c r="R68" s="950"/>
      <c r="S68" s="950"/>
      <c r="T68" s="950"/>
      <c r="U68" s="950"/>
      <c r="V68" s="950">
        <v>21660</v>
      </c>
      <c r="W68" s="950"/>
      <c r="X68" s="950"/>
      <c r="Y68" s="950"/>
      <c r="Z68" s="950"/>
      <c r="AA68" s="950">
        <v>768</v>
      </c>
      <c r="AB68" s="950"/>
      <c r="AC68" s="950"/>
      <c r="AD68" s="950"/>
      <c r="AE68" s="950"/>
      <c r="AF68" s="950">
        <v>768</v>
      </c>
      <c r="AG68" s="950"/>
      <c r="AH68" s="950"/>
      <c r="AI68" s="950"/>
      <c r="AJ68" s="950"/>
      <c r="AK68" s="950">
        <v>28</v>
      </c>
      <c r="AL68" s="950"/>
      <c r="AM68" s="950"/>
      <c r="AN68" s="950"/>
      <c r="AO68" s="950"/>
      <c r="AP68" s="950" t="s">
        <v>585</v>
      </c>
      <c r="AQ68" s="950"/>
      <c r="AR68" s="950"/>
      <c r="AS68" s="950"/>
      <c r="AT68" s="950"/>
      <c r="AU68" s="950" t="s">
        <v>585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45" customHeight="1" x14ac:dyDescent="0.15">
      <c r="A69" s="262">
        <v>2</v>
      </c>
      <c r="B69" s="957" t="s">
        <v>587</v>
      </c>
      <c r="C69" s="958"/>
      <c r="D69" s="958"/>
      <c r="E69" s="958"/>
      <c r="F69" s="958"/>
      <c r="G69" s="958"/>
      <c r="H69" s="958"/>
      <c r="I69" s="958"/>
      <c r="J69" s="958"/>
      <c r="K69" s="958"/>
      <c r="L69" s="958"/>
      <c r="M69" s="958"/>
      <c r="N69" s="958"/>
      <c r="O69" s="958"/>
      <c r="P69" s="959"/>
      <c r="Q69" s="960">
        <v>193</v>
      </c>
      <c r="R69" s="915"/>
      <c r="S69" s="915"/>
      <c r="T69" s="915"/>
      <c r="U69" s="915"/>
      <c r="V69" s="915">
        <v>137</v>
      </c>
      <c r="W69" s="915"/>
      <c r="X69" s="915"/>
      <c r="Y69" s="915"/>
      <c r="Z69" s="915"/>
      <c r="AA69" s="915">
        <v>56</v>
      </c>
      <c r="AB69" s="915"/>
      <c r="AC69" s="915"/>
      <c r="AD69" s="915"/>
      <c r="AE69" s="915"/>
      <c r="AF69" s="915">
        <v>56</v>
      </c>
      <c r="AG69" s="915"/>
      <c r="AH69" s="915"/>
      <c r="AI69" s="915"/>
      <c r="AJ69" s="915"/>
      <c r="AK69" s="915" t="s">
        <v>604</v>
      </c>
      <c r="AL69" s="915"/>
      <c r="AM69" s="915"/>
      <c r="AN69" s="915"/>
      <c r="AO69" s="915"/>
      <c r="AP69" s="915" t="s">
        <v>585</v>
      </c>
      <c r="AQ69" s="915"/>
      <c r="AR69" s="915"/>
      <c r="AS69" s="915"/>
      <c r="AT69" s="915"/>
      <c r="AU69" s="915" t="s">
        <v>585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45" customHeight="1" x14ac:dyDescent="0.15">
      <c r="A70" s="262">
        <v>3</v>
      </c>
      <c r="B70" s="957" t="s">
        <v>588</v>
      </c>
      <c r="C70" s="958"/>
      <c r="D70" s="958"/>
      <c r="E70" s="958"/>
      <c r="F70" s="958"/>
      <c r="G70" s="958"/>
      <c r="H70" s="958"/>
      <c r="I70" s="958"/>
      <c r="J70" s="958"/>
      <c r="K70" s="958"/>
      <c r="L70" s="958"/>
      <c r="M70" s="958"/>
      <c r="N70" s="958"/>
      <c r="O70" s="958"/>
      <c r="P70" s="959"/>
      <c r="Q70" s="960">
        <v>102</v>
      </c>
      <c r="R70" s="915"/>
      <c r="S70" s="915"/>
      <c r="T70" s="915"/>
      <c r="U70" s="915"/>
      <c r="V70" s="915">
        <v>95</v>
      </c>
      <c r="W70" s="915"/>
      <c r="X70" s="915"/>
      <c r="Y70" s="915"/>
      <c r="Z70" s="915"/>
      <c r="AA70" s="915">
        <v>7</v>
      </c>
      <c r="AB70" s="915"/>
      <c r="AC70" s="915"/>
      <c r="AD70" s="915"/>
      <c r="AE70" s="915"/>
      <c r="AF70" s="915">
        <v>7</v>
      </c>
      <c r="AG70" s="915"/>
      <c r="AH70" s="915"/>
      <c r="AI70" s="915"/>
      <c r="AJ70" s="915"/>
      <c r="AK70" s="915">
        <v>1</v>
      </c>
      <c r="AL70" s="915"/>
      <c r="AM70" s="915"/>
      <c r="AN70" s="915"/>
      <c r="AO70" s="915"/>
      <c r="AP70" s="915" t="s">
        <v>585</v>
      </c>
      <c r="AQ70" s="915"/>
      <c r="AR70" s="915"/>
      <c r="AS70" s="915"/>
      <c r="AT70" s="915"/>
      <c r="AU70" s="915" t="s">
        <v>585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45" customHeight="1" x14ac:dyDescent="0.15">
      <c r="A71" s="262">
        <v>4</v>
      </c>
      <c r="B71" s="957" t="s">
        <v>589</v>
      </c>
      <c r="C71" s="958"/>
      <c r="D71" s="958"/>
      <c r="E71" s="958"/>
      <c r="F71" s="958"/>
      <c r="G71" s="958"/>
      <c r="H71" s="958"/>
      <c r="I71" s="958"/>
      <c r="J71" s="958"/>
      <c r="K71" s="958"/>
      <c r="L71" s="958"/>
      <c r="M71" s="958"/>
      <c r="N71" s="958"/>
      <c r="O71" s="958"/>
      <c r="P71" s="959"/>
      <c r="Q71" s="960">
        <v>108</v>
      </c>
      <c r="R71" s="915"/>
      <c r="S71" s="915"/>
      <c r="T71" s="915"/>
      <c r="U71" s="915"/>
      <c r="V71" s="915">
        <v>74</v>
      </c>
      <c r="W71" s="915"/>
      <c r="X71" s="915"/>
      <c r="Y71" s="915"/>
      <c r="Z71" s="915"/>
      <c r="AA71" s="915">
        <v>34</v>
      </c>
      <c r="AB71" s="915"/>
      <c r="AC71" s="915"/>
      <c r="AD71" s="915"/>
      <c r="AE71" s="915"/>
      <c r="AF71" s="915">
        <v>34</v>
      </c>
      <c r="AG71" s="915"/>
      <c r="AH71" s="915"/>
      <c r="AI71" s="915"/>
      <c r="AJ71" s="915"/>
      <c r="AK71" s="915" t="s">
        <v>604</v>
      </c>
      <c r="AL71" s="915"/>
      <c r="AM71" s="915"/>
      <c r="AN71" s="915"/>
      <c r="AO71" s="915"/>
      <c r="AP71" s="915" t="s">
        <v>585</v>
      </c>
      <c r="AQ71" s="915"/>
      <c r="AR71" s="915"/>
      <c r="AS71" s="915"/>
      <c r="AT71" s="915"/>
      <c r="AU71" s="915" t="s">
        <v>585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45" customHeight="1" x14ac:dyDescent="0.15">
      <c r="A72" s="262">
        <v>5</v>
      </c>
      <c r="B72" s="957" t="s">
        <v>590</v>
      </c>
      <c r="C72" s="958"/>
      <c r="D72" s="958"/>
      <c r="E72" s="958"/>
      <c r="F72" s="958"/>
      <c r="G72" s="958"/>
      <c r="H72" s="958"/>
      <c r="I72" s="958"/>
      <c r="J72" s="958"/>
      <c r="K72" s="958"/>
      <c r="L72" s="958"/>
      <c r="M72" s="958"/>
      <c r="N72" s="958"/>
      <c r="O72" s="958"/>
      <c r="P72" s="959"/>
      <c r="Q72" s="960">
        <v>2588</v>
      </c>
      <c r="R72" s="915"/>
      <c r="S72" s="915"/>
      <c r="T72" s="915"/>
      <c r="U72" s="915"/>
      <c r="V72" s="915">
        <v>2314</v>
      </c>
      <c r="W72" s="915"/>
      <c r="X72" s="915"/>
      <c r="Y72" s="915"/>
      <c r="Z72" s="915"/>
      <c r="AA72" s="915">
        <v>274</v>
      </c>
      <c r="AB72" s="915"/>
      <c r="AC72" s="915"/>
      <c r="AD72" s="915"/>
      <c r="AE72" s="915"/>
      <c r="AF72" s="915">
        <v>274</v>
      </c>
      <c r="AG72" s="915"/>
      <c r="AH72" s="915"/>
      <c r="AI72" s="915"/>
      <c r="AJ72" s="915"/>
      <c r="AK72" s="915">
        <v>117</v>
      </c>
      <c r="AL72" s="915"/>
      <c r="AM72" s="915"/>
      <c r="AN72" s="915"/>
      <c r="AO72" s="915"/>
      <c r="AP72" s="915" t="s">
        <v>585</v>
      </c>
      <c r="AQ72" s="915"/>
      <c r="AR72" s="915"/>
      <c r="AS72" s="915"/>
      <c r="AT72" s="915"/>
      <c r="AU72" s="915" t="s">
        <v>585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45" customHeight="1" x14ac:dyDescent="0.15">
      <c r="A73" s="262">
        <v>6</v>
      </c>
      <c r="B73" s="957" t="s">
        <v>591</v>
      </c>
      <c r="C73" s="958"/>
      <c r="D73" s="958"/>
      <c r="E73" s="958"/>
      <c r="F73" s="958"/>
      <c r="G73" s="958"/>
      <c r="H73" s="958"/>
      <c r="I73" s="958"/>
      <c r="J73" s="958"/>
      <c r="K73" s="958"/>
      <c r="L73" s="958"/>
      <c r="M73" s="958"/>
      <c r="N73" s="958"/>
      <c r="O73" s="958"/>
      <c r="P73" s="959"/>
      <c r="Q73" s="960">
        <v>657281</v>
      </c>
      <c r="R73" s="915"/>
      <c r="S73" s="915"/>
      <c r="T73" s="915"/>
      <c r="U73" s="915"/>
      <c r="V73" s="915">
        <v>647955</v>
      </c>
      <c r="W73" s="915"/>
      <c r="X73" s="915"/>
      <c r="Y73" s="915"/>
      <c r="Z73" s="915"/>
      <c r="AA73" s="915">
        <v>9326</v>
      </c>
      <c r="AB73" s="915"/>
      <c r="AC73" s="915"/>
      <c r="AD73" s="915"/>
      <c r="AE73" s="915"/>
      <c r="AF73" s="915">
        <v>9326</v>
      </c>
      <c r="AG73" s="915"/>
      <c r="AH73" s="915"/>
      <c r="AI73" s="915"/>
      <c r="AJ73" s="915"/>
      <c r="AK73" s="915">
        <v>3989</v>
      </c>
      <c r="AL73" s="915"/>
      <c r="AM73" s="915"/>
      <c r="AN73" s="915"/>
      <c r="AO73" s="915"/>
      <c r="AP73" s="915" t="s">
        <v>585</v>
      </c>
      <c r="AQ73" s="915"/>
      <c r="AR73" s="915"/>
      <c r="AS73" s="915"/>
      <c r="AT73" s="915"/>
      <c r="AU73" s="915" t="s">
        <v>585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45" customHeight="1" x14ac:dyDescent="0.15">
      <c r="A74" s="262">
        <v>7</v>
      </c>
      <c r="B74" s="957" t="s">
        <v>592</v>
      </c>
      <c r="C74" s="958"/>
      <c r="D74" s="958"/>
      <c r="E74" s="958"/>
      <c r="F74" s="958"/>
      <c r="G74" s="958"/>
      <c r="H74" s="958"/>
      <c r="I74" s="958"/>
      <c r="J74" s="958"/>
      <c r="K74" s="958"/>
      <c r="L74" s="958"/>
      <c r="M74" s="958"/>
      <c r="N74" s="958"/>
      <c r="O74" s="958"/>
      <c r="P74" s="959"/>
      <c r="Q74" s="960">
        <v>5808</v>
      </c>
      <c r="R74" s="915"/>
      <c r="S74" s="915"/>
      <c r="T74" s="915"/>
      <c r="U74" s="915"/>
      <c r="V74" s="915">
        <v>5686</v>
      </c>
      <c r="W74" s="915"/>
      <c r="X74" s="915"/>
      <c r="Y74" s="915"/>
      <c r="Z74" s="915"/>
      <c r="AA74" s="915">
        <v>122</v>
      </c>
      <c r="AB74" s="915"/>
      <c r="AC74" s="915"/>
      <c r="AD74" s="915"/>
      <c r="AE74" s="915"/>
      <c r="AF74" s="915">
        <v>122</v>
      </c>
      <c r="AG74" s="915"/>
      <c r="AH74" s="915"/>
      <c r="AI74" s="915"/>
      <c r="AJ74" s="915"/>
      <c r="AK74" s="915">
        <v>23</v>
      </c>
      <c r="AL74" s="915"/>
      <c r="AM74" s="915"/>
      <c r="AN74" s="915"/>
      <c r="AO74" s="915"/>
      <c r="AP74" s="915">
        <v>8786</v>
      </c>
      <c r="AQ74" s="915"/>
      <c r="AR74" s="915"/>
      <c r="AS74" s="915"/>
      <c r="AT74" s="915"/>
      <c r="AU74" s="915">
        <v>1748</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45" customHeight="1" x14ac:dyDescent="0.15">
      <c r="A75" s="262">
        <v>8</v>
      </c>
      <c r="B75" s="957" t="s">
        <v>593</v>
      </c>
      <c r="C75" s="958"/>
      <c r="D75" s="958"/>
      <c r="E75" s="958"/>
      <c r="F75" s="958"/>
      <c r="G75" s="958"/>
      <c r="H75" s="958"/>
      <c r="I75" s="958"/>
      <c r="J75" s="958"/>
      <c r="K75" s="958"/>
      <c r="L75" s="958"/>
      <c r="M75" s="958"/>
      <c r="N75" s="958"/>
      <c r="O75" s="958"/>
      <c r="P75" s="959"/>
      <c r="Q75" s="963">
        <v>12046</v>
      </c>
      <c r="R75" s="964"/>
      <c r="S75" s="964"/>
      <c r="T75" s="964"/>
      <c r="U75" s="914"/>
      <c r="V75" s="965">
        <v>9946</v>
      </c>
      <c r="W75" s="964"/>
      <c r="X75" s="964"/>
      <c r="Y75" s="964"/>
      <c r="Z75" s="914"/>
      <c r="AA75" s="965">
        <v>2100</v>
      </c>
      <c r="AB75" s="964"/>
      <c r="AC75" s="964"/>
      <c r="AD75" s="964"/>
      <c r="AE75" s="914"/>
      <c r="AF75" s="965">
        <v>10902</v>
      </c>
      <c r="AG75" s="964"/>
      <c r="AH75" s="964"/>
      <c r="AI75" s="964"/>
      <c r="AJ75" s="914"/>
      <c r="AK75" s="965">
        <v>166</v>
      </c>
      <c r="AL75" s="964"/>
      <c r="AM75" s="964"/>
      <c r="AN75" s="964"/>
      <c r="AO75" s="914"/>
      <c r="AP75" s="965" t="s">
        <v>585</v>
      </c>
      <c r="AQ75" s="964"/>
      <c r="AR75" s="964"/>
      <c r="AS75" s="964"/>
      <c r="AT75" s="914"/>
      <c r="AU75" s="965" t="s">
        <v>585</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45" customHeight="1" x14ac:dyDescent="0.15">
      <c r="A76" s="262">
        <v>9</v>
      </c>
      <c r="B76" s="957" t="s">
        <v>594</v>
      </c>
      <c r="C76" s="958"/>
      <c r="D76" s="958"/>
      <c r="E76" s="958"/>
      <c r="F76" s="958"/>
      <c r="G76" s="958"/>
      <c r="H76" s="958"/>
      <c r="I76" s="958"/>
      <c r="J76" s="958"/>
      <c r="K76" s="958"/>
      <c r="L76" s="958"/>
      <c r="M76" s="958"/>
      <c r="N76" s="958"/>
      <c r="O76" s="958"/>
      <c r="P76" s="959"/>
      <c r="Q76" s="963">
        <v>16</v>
      </c>
      <c r="R76" s="964"/>
      <c r="S76" s="964"/>
      <c r="T76" s="964"/>
      <c r="U76" s="914"/>
      <c r="V76" s="965">
        <v>15</v>
      </c>
      <c r="W76" s="964"/>
      <c r="X76" s="964"/>
      <c r="Y76" s="964"/>
      <c r="Z76" s="914"/>
      <c r="AA76" s="965">
        <v>1</v>
      </c>
      <c r="AB76" s="964"/>
      <c r="AC76" s="964"/>
      <c r="AD76" s="964"/>
      <c r="AE76" s="914"/>
      <c r="AF76" s="965">
        <v>1</v>
      </c>
      <c r="AG76" s="964"/>
      <c r="AH76" s="964"/>
      <c r="AI76" s="964"/>
      <c r="AJ76" s="914"/>
      <c r="AK76" s="965">
        <v>5</v>
      </c>
      <c r="AL76" s="964"/>
      <c r="AM76" s="964"/>
      <c r="AN76" s="964"/>
      <c r="AO76" s="914"/>
      <c r="AP76" s="965" t="s">
        <v>585</v>
      </c>
      <c r="AQ76" s="964"/>
      <c r="AR76" s="964"/>
      <c r="AS76" s="964"/>
      <c r="AT76" s="914"/>
      <c r="AU76" s="965" t="s">
        <v>585</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4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4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4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4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4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4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4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4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4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4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4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45" customHeight="1" thickBot="1" x14ac:dyDescent="0.2">
      <c r="A88" s="265" t="s">
        <v>390</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21490</v>
      </c>
      <c r="AG88" s="926"/>
      <c r="AH88" s="926"/>
      <c r="AI88" s="926"/>
      <c r="AJ88" s="926"/>
      <c r="AK88" s="923"/>
      <c r="AL88" s="923"/>
      <c r="AM88" s="923"/>
      <c r="AN88" s="923"/>
      <c r="AO88" s="923"/>
      <c r="AP88" s="926">
        <v>8786</v>
      </c>
      <c r="AQ88" s="926"/>
      <c r="AR88" s="926"/>
      <c r="AS88" s="926"/>
      <c r="AT88" s="926"/>
      <c r="AU88" s="926">
        <v>1748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4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4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4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4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4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4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4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4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4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4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4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4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4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4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580</v>
      </c>
      <c r="CS102" s="934"/>
      <c r="CT102" s="934"/>
      <c r="CU102" s="934"/>
      <c r="CV102" s="977"/>
      <c r="CW102" s="976">
        <v>111</v>
      </c>
      <c r="CX102" s="934"/>
      <c r="CY102" s="934"/>
      <c r="CZ102" s="934"/>
      <c r="DA102" s="977"/>
      <c r="DB102" s="976" t="s">
        <v>603</v>
      </c>
      <c r="DC102" s="934"/>
      <c r="DD102" s="934"/>
      <c r="DE102" s="934"/>
      <c r="DF102" s="977"/>
      <c r="DG102" s="976" t="s">
        <v>603</v>
      </c>
      <c r="DH102" s="934"/>
      <c r="DI102" s="934"/>
      <c r="DJ102" s="934"/>
      <c r="DK102" s="977"/>
      <c r="DL102" s="976" t="s">
        <v>603</v>
      </c>
      <c r="DM102" s="934"/>
      <c r="DN102" s="934"/>
      <c r="DO102" s="934"/>
      <c r="DP102" s="977"/>
      <c r="DQ102" s="976" t="s">
        <v>603</v>
      </c>
      <c r="DR102" s="934"/>
      <c r="DS102" s="934"/>
      <c r="DT102" s="934"/>
      <c r="DU102" s="977"/>
      <c r="DV102" s="1000"/>
      <c r="DW102" s="1001"/>
      <c r="DX102" s="1001"/>
      <c r="DY102" s="1001"/>
      <c r="DZ102" s="1002"/>
      <c r="EA102" s="247"/>
    </row>
    <row r="103" spans="1:131" s="248" customFormat="1" ht="26.4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4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4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45" customHeight="1" x14ac:dyDescent="0.15">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45" customHeight="1" x14ac:dyDescent="0.15">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307</v>
      </c>
      <c r="AG109" s="979"/>
      <c r="AH109" s="979"/>
      <c r="AI109" s="979"/>
      <c r="AJ109" s="980"/>
      <c r="AK109" s="978" t="s">
        <v>306</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307</v>
      </c>
      <c r="BW109" s="979"/>
      <c r="BX109" s="979"/>
      <c r="BY109" s="979"/>
      <c r="BZ109" s="980"/>
      <c r="CA109" s="978" t="s">
        <v>306</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307</v>
      </c>
      <c r="DM109" s="979"/>
      <c r="DN109" s="979"/>
      <c r="DO109" s="979"/>
      <c r="DP109" s="980"/>
      <c r="DQ109" s="978" t="s">
        <v>306</v>
      </c>
      <c r="DR109" s="979"/>
      <c r="DS109" s="979"/>
      <c r="DT109" s="979"/>
      <c r="DU109" s="980"/>
      <c r="DV109" s="978" t="s">
        <v>429</v>
      </c>
      <c r="DW109" s="979"/>
      <c r="DX109" s="979"/>
      <c r="DY109" s="979"/>
      <c r="DZ109" s="981"/>
    </row>
    <row r="110" spans="1:131" s="247" customFormat="1" ht="26.45" customHeight="1" x14ac:dyDescent="0.15">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5493990</v>
      </c>
      <c r="AB110" s="986"/>
      <c r="AC110" s="986"/>
      <c r="AD110" s="986"/>
      <c r="AE110" s="987"/>
      <c r="AF110" s="988">
        <v>5700721</v>
      </c>
      <c r="AG110" s="986"/>
      <c r="AH110" s="986"/>
      <c r="AI110" s="986"/>
      <c r="AJ110" s="987"/>
      <c r="AK110" s="988">
        <v>5789822</v>
      </c>
      <c r="AL110" s="986"/>
      <c r="AM110" s="986"/>
      <c r="AN110" s="986"/>
      <c r="AO110" s="987"/>
      <c r="AP110" s="989">
        <v>19.2</v>
      </c>
      <c r="AQ110" s="990"/>
      <c r="AR110" s="990"/>
      <c r="AS110" s="990"/>
      <c r="AT110" s="991"/>
      <c r="AU110" s="992" t="s">
        <v>73</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54614138</v>
      </c>
      <c r="BR110" s="1021"/>
      <c r="BS110" s="1021"/>
      <c r="BT110" s="1021"/>
      <c r="BU110" s="1021"/>
      <c r="BV110" s="1021">
        <v>52007081</v>
      </c>
      <c r="BW110" s="1021"/>
      <c r="BX110" s="1021"/>
      <c r="BY110" s="1021"/>
      <c r="BZ110" s="1021"/>
      <c r="CA110" s="1021">
        <v>51192086</v>
      </c>
      <c r="CB110" s="1021"/>
      <c r="CC110" s="1021"/>
      <c r="CD110" s="1021"/>
      <c r="CE110" s="1021"/>
      <c r="CF110" s="1035">
        <v>169.4</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1009746</v>
      </c>
      <c r="DH110" s="1021"/>
      <c r="DI110" s="1021"/>
      <c r="DJ110" s="1021"/>
      <c r="DK110" s="1021"/>
      <c r="DL110" s="1021">
        <v>874768</v>
      </c>
      <c r="DM110" s="1021"/>
      <c r="DN110" s="1021"/>
      <c r="DO110" s="1021"/>
      <c r="DP110" s="1021"/>
      <c r="DQ110" s="1021">
        <v>736756</v>
      </c>
      <c r="DR110" s="1021"/>
      <c r="DS110" s="1021"/>
      <c r="DT110" s="1021"/>
      <c r="DU110" s="1021"/>
      <c r="DV110" s="1022">
        <v>2.4</v>
      </c>
      <c r="DW110" s="1022"/>
      <c r="DX110" s="1022"/>
      <c r="DY110" s="1022"/>
      <c r="DZ110" s="1023"/>
    </row>
    <row r="111" spans="1:131" s="247" customFormat="1" ht="26.45" customHeight="1" x14ac:dyDescent="0.15">
      <c r="A111" s="1024" t="s">
        <v>435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436</v>
      </c>
      <c r="AB111" s="1028"/>
      <c r="AC111" s="1028"/>
      <c r="AD111" s="1028"/>
      <c r="AE111" s="1029"/>
      <c r="AF111" s="1030" t="s">
        <v>437</v>
      </c>
      <c r="AG111" s="1028"/>
      <c r="AH111" s="1028"/>
      <c r="AI111" s="1028"/>
      <c r="AJ111" s="1029"/>
      <c r="AK111" s="1030" t="s">
        <v>128</v>
      </c>
      <c r="AL111" s="1028"/>
      <c r="AM111" s="1028"/>
      <c r="AN111" s="1028"/>
      <c r="AO111" s="1029"/>
      <c r="AP111" s="1031" t="s">
        <v>128</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v>2613543</v>
      </c>
      <c r="BR111" s="1014"/>
      <c r="BS111" s="1014"/>
      <c r="BT111" s="1014"/>
      <c r="BU111" s="1014"/>
      <c r="BV111" s="1014">
        <v>1731537</v>
      </c>
      <c r="BW111" s="1014"/>
      <c r="BX111" s="1014"/>
      <c r="BY111" s="1014"/>
      <c r="BZ111" s="1014"/>
      <c r="CA111" s="1014">
        <v>1520500</v>
      </c>
      <c r="CB111" s="1014"/>
      <c r="CC111" s="1014"/>
      <c r="CD111" s="1014"/>
      <c r="CE111" s="1014"/>
      <c r="CF111" s="1008">
        <v>5</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v>1603797</v>
      </c>
      <c r="DH111" s="1014"/>
      <c r="DI111" s="1014"/>
      <c r="DJ111" s="1014"/>
      <c r="DK111" s="1014"/>
      <c r="DL111" s="1014">
        <v>856769</v>
      </c>
      <c r="DM111" s="1014"/>
      <c r="DN111" s="1014"/>
      <c r="DO111" s="1014"/>
      <c r="DP111" s="1014"/>
      <c r="DQ111" s="1014">
        <v>783744</v>
      </c>
      <c r="DR111" s="1014"/>
      <c r="DS111" s="1014"/>
      <c r="DT111" s="1014"/>
      <c r="DU111" s="1014"/>
      <c r="DV111" s="1015">
        <v>2.6</v>
      </c>
      <c r="DW111" s="1015"/>
      <c r="DX111" s="1015"/>
      <c r="DY111" s="1015"/>
      <c r="DZ111" s="1016"/>
    </row>
    <row r="112" spans="1:131" s="247" customFormat="1" ht="26.45" customHeight="1" x14ac:dyDescent="0.15">
      <c r="A112" s="1046" t="s">
        <v>440</v>
      </c>
      <c r="B112" s="1047"/>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128</v>
      </c>
      <c r="AB112" s="1053"/>
      <c r="AC112" s="1053"/>
      <c r="AD112" s="1053"/>
      <c r="AE112" s="1054"/>
      <c r="AF112" s="1055" t="s">
        <v>437</v>
      </c>
      <c r="AG112" s="1053"/>
      <c r="AH112" s="1053"/>
      <c r="AI112" s="1053"/>
      <c r="AJ112" s="1054"/>
      <c r="AK112" s="1055" t="s">
        <v>437</v>
      </c>
      <c r="AL112" s="1053"/>
      <c r="AM112" s="1053"/>
      <c r="AN112" s="1053"/>
      <c r="AO112" s="1054"/>
      <c r="AP112" s="1056" t="s">
        <v>437</v>
      </c>
      <c r="AQ112" s="1057"/>
      <c r="AR112" s="1057"/>
      <c r="AS112" s="1057"/>
      <c r="AT112" s="1058"/>
      <c r="AU112" s="994"/>
      <c r="AV112" s="995"/>
      <c r="AW112" s="995"/>
      <c r="AX112" s="995"/>
      <c r="AY112" s="995"/>
      <c r="AZ112" s="1043" t="s">
        <v>442</v>
      </c>
      <c r="BA112" s="1044"/>
      <c r="BB112" s="1044"/>
      <c r="BC112" s="1044"/>
      <c r="BD112" s="1044"/>
      <c r="BE112" s="1044"/>
      <c r="BF112" s="1044"/>
      <c r="BG112" s="1044"/>
      <c r="BH112" s="1044"/>
      <c r="BI112" s="1044"/>
      <c r="BJ112" s="1044"/>
      <c r="BK112" s="1044"/>
      <c r="BL112" s="1044"/>
      <c r="BM112" s="1044"/>
      <c r="BN112" s="1044"/>
      <c r="BO112" s="1044"/>
      <c r="BP112" s="1045"/>
      <c r="BQ112" s="1013">
        <v>1317864</v>
      </c>
      <c r="BR112" s="1014"/>
      <c r="BS112" s="1014"/>
      <c r="BT112" s="1014"/>
      <c r="BU112" s="1014"/>
      <c r="BV112" s="1014">
        <v>715933</v>
      </c>
      <c r="BW112" s="1014"/>
      <c r="BX112" s="1014"/>
      <c r="BY112" s="1014"/>
      <c r="BZ112" s="1014"/>
      <c r="CA112" s="1014">
        <v>643518</v>
      </c>
      <c r="CB112" s="1014"/>
      <c r="CC112" s="1014"/>
      <c r="CD112" s="1014"/>
      <c r="CE112" s="1014"/>
      <c r="CF112" s="1008">
        <v>2.1</v>
      </c>
      <c r="CG112" s="1009"/>
      <c r="CH112" s="1009"/>
      <c r="CI112" s="1009"/>
      <c r="CJ112" s="1009"/>
      <c r="CK112" s="1039"/>
      <c r="CL112" s="1040"/>
      <c r="CM112" s="1010" t="s">
        <v>443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437</v>
      </c>
      <c r="DH112" s="1014"/>
      <c r="DI112" s="1014"/>
      <c r="DJ112" s="1014"/>
      <c r="DK112" s="1014"/>
      <c r="DL112" s="1014" t="s">
        <v>437</v>
      </c>
      <c r="DM112" s="1014"/>
      <c r="DN112" s="1014"/>
      <c r="DO112" s="1014"/>
      <c r="DP112" s="1014"/>
      <c r="DQ112" s="1014" t="s">
        <v>437</v>
      </c>
      <c r="DR112" s="1014"/>
      <c r="DS112" s="1014"/>
      <c r="DT112" s="1014"/>
      <c r="DU112" s="1014"/>
      <c r="DV112" s="1015" t="s">
        <v>437</v>
      </c>
      <c r="DW112" s="1015"/>
      <c r="DX112" s="1015"/>
      <c r="DY112" s="1015"/>
      <c r="DZ112" s="1016"/>
    </row>
    <row r="113" spans="1:130" s="247" customFormat="1" ht="26.45" customHeight="1" x14ac:dyDescent="0.15">
      <c r="A113" s="1048"/>
      <c r="B113" s="1049"/>
      <c r="C113" s="1044" t="s">
        <v>444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455571</v>
      </c>
      <c r="AB113" s="1028"/>
      <c r="AC113" s="1028"/>
      <c r="AD113" s="1028"/>
      <c r="AE113" s="1029"/>
      <c r="AF113" s="1030">
        <v>515665</v>
      </c>
      <c r="AG113" s="1028"/>
      <c r="AH113" s="1028"/>
      <c r="AI113" s="1028"/>
      <c r="AJ113" s="1029"/>
      <c r="AK113" s="1030">
        <v>491213</v>
      </c>
      <c r="AL113" s="1028"/>
      <c r="AM113" s="1028"/>
      <c r="AN113" s="1028"/>
      <c r="AO113" s="1029"/>
      <c r="AP113" s="1031">
        <v>1.6</v>
      </c>
      <c r="AQ113" s="1032"/>
      <c r="AR113" s="1032"/>
      <c r="AS113" s="1032"/>
      <c r="AT113" s="1033"/>
      <c r="AU113" s="994"/>
      <c r="AV113" s="995"/>
      <c r="AW113" s="995"/>
      <c r="AX113" s="995"/>
      <c r="AY113" s="995"/>
      <c r="AZ113" s="1043" t="s">
        <v>445</v>
      </c>
      <c r="BA113" s="1044"/>
      <c r="BB113" s="1044"/>
      <c r="BC113" s="1044"/>
      <c r="BD113" s="1044"/>
      <c r="BE113" s="1044"/>
      <c r="BF113" s="1044"/>
      <c r="BG113" s="1044"/>
      <c r="BH113" s="1044"/>
      <c r="BI113" s="1044"/>
      <c r="BJ113" s="1044"/>
      <c r="BK113" s="1044"/>
      <c r="BL113" s="1044"/>
      <c r="BM113" s="1044"/>
      <c r="BN113" s="1044"/>
      <c r="BO113" s="1044"/>
      <c r="BP113" s="1045"/>
      <c r="BQ113" s="1013">
        <v>526493</v>
      </c>
      <c r="BR113" s="1014"/>
      <c r="BS113" s="1014"/>
      <c r="BT113" s="1014"/>
      <c r="BU113" s="1014"/>
      <c r="BV113" s="1014">
        <v>1239705</v>
      </c>
      <c r="BW113" s="1014"/>
      <c r="BX113" s="1014"/>
      <c r="BY113" s="1014"/>
      <c r="BZ113" s="1014"/>
      <c r="CA113" s="1014">
        <v>1748384</v>
      </c>
      <c r="CB113" s="1014"/>
      <c r="CC113" s="1014"/>
      <c r="CD113" s="1014"/>
      <c r="CE113" s="1014"/>
      <c r="CF113" s="1008">
        <v>5.8</v>
      </c>
      <c r="CG113" s="1009"/>
      <c r="CH113" s="1009"/>
      <c r="CI113" s="1009"/>
      <c r="CJ113" s="1009"/>
      <c r="CK113" s="1039"/>
      <c r="CL113" s="1040"/>
      <c r="CM113" s="1010" t="s">
        <v>446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437</v>
      </c>
      <c r="DH113" s="1053"/>
      <c r="DI113" s="1053"/>
      <c r="DJ113" s="1053"/>
      <c r="DK113" s="1054"/>
      <c r="DL113" s="1055" t="s">
        <v>437</v>
      </c>
      <c r="DM113" s="1053"/>
      <c r="DN113" s="1053"/>
      <c r="DO113" s="1053"/>
      <c r="DP113" s="1054"/>
      <c r="DQ113" s="1055" t="s">
        <v>437</v>
      </c>
      <c r="DR113" s="1053"/>
      <c r="DS113" s="1053"/>
      <c r="DT113" s="1053"/>
      <c r="DU113" s="1054"/>
      <c r="DV113" s="1056" t="s">
        <v>437</v>
      </c>
      <c r="DW113" s="1057"/>
      <c r="DX113" s="1057"/>
      <c r="DY113" s="1057"/>
      <c r="DZ113" s="1058"/>
    </row>
    <row r="114" spans="1:130" s="247" customFormat="1" ht="26.45" customHeight="1" x14ac:dyDescent="0.15">
      <c r="A114" s="1048"/>
      <c r="B114" s="1049"/>
      <c r="C114" s="1044" t="s">
        <v>447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25120</v>
      </c>
      <c r="AB114" s="1053"/>
      <c r="AC114" s="1053"/>
      <c r="AD114" s="1053"/>
      <c r="AE114" s="1054"/>
      <c r="AF114" s="1055">
        <v>21226</v>
      </c>
      <c r="AG114" s="1053"/>
      <c r="AH114" s="1053"/>
      <c r="AI114" s="1053"/>
      <c r="AJ114" s="1054"/>
      <c r="AK114" s="1055">
        <v>20579</v>
      </c>
      <c r="AL114" s="1053"/>
      <c r="AM114" s="1053"/>
      <c r="AN114" s="1053"/>
      <c r="AO114" s="1054"/>
      <c r="AP114" s="1056">
        <v>0.1</v>
      </c>
      <c r="AQ114" s="1057"/>
      <c r="AR114" s="1057"/>
      <c r="AS114" s="1057"/>
      <c r="AT114" s="1058"/>
      <c r="AU114" s="994"/>
      <c r="AV114" s="995"/>
      <c r="AW114" s="995"/>
      <c r="AX114" s="995"/>
      <c r="AY114" s="995"/>
      <c r="AZ114" s="1043" t="s">
        <v>448</v>
      </c>
      <c r="BA114" s="1044"/>
      <c r="BB114" s="1044"/>
      <c r="BC114" s="1044"/>
      <c r="BD114" s="1044"/>
      <c r="BE114" s="1044"/>
      <c r="BF114" s="1044"/>
      <c r="BG114" s="1044"/>
      <c r="BH114" s="1044"/>
      <c r="BI114" s="1044"/>
      <c r="BJ114" s="1044"/>
      <c r="BK114" s="1044"/>
      <c r="BL114" s="1044"/>
      <c r="BM114" s="1044"/>
      <c r="BN114" s="1044"/>
      <c r="BO114" s="1044"/>
      <c r="BP114" s="1045"/>
      <c r="BQ114" s="1013">
        <v>6464261</v>
      </c>
      <c r="BR114" s="1014"/>
      <c r="BS114" s="1014"/>
      <c r="BT114" s="1014"/>
      <c r="BU114" s="1014"/>
      <c r="BV114" s="1014">
        <v>5520195</v>
      </c>
      <c r="BW114" s="1014"/>
      <c r="BX114" s="1014"/>
      <c r="BY114" s="1014"/>
      <c r="BZ114" s="1014"/>
      <c r="CA114" s="1014">
        <v>5435102</v>
      </c>
      <c r="CB114" s="1014"/>
      <c r="CC114" s="1014"/>
      <c r="CD114" s="1014"/>
      <c r="CE114" s="1014"/>
      <c r="CF114" s="1008">
        <v>18</v>
      </c>
      <c r="CG114" s="1009"/>
      <c r="CH114" s="1009"/>
      <c r="CI114" s="1009"/>
      <c r="CJ114" s="1009"/>
      <c r="CK114" s="1039"/>
      <c r="CL114" s="1040"/>
      <c r="CM114" s="1010" t="s">
        <v>449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437</v>
      </c>
      <c r="DH114" s="1053"/>
      <c r="DI114" s="1053"/>
      <c r="DJ114" s="1053"/>
      <c r="DK114" s="1054"/>
      <c r="DL114" s="1055" t="s">
        <v>437</v>
      </c>
      <c r="DM114" s="1053"/>
      <c r="DN114" s="1053"/>
      <c r="DO114" s="1053"/>
      <c r="DP114" s="1054"/>
      <c r="DQ114" s="1055" t="s">
        <v>128</v>
      </c>
      <c r="DR114" s="1053"/>
      <c r="DS114" s="1053"/>
      <c r="DT114" s="1053"/>
      <c r="DU114" s="1054"/>
      <c r="DV114" s="1056" t="s">
        <v>128</v>
      </c>
      <c r="DW114" s="1057"/>
      <c r="DX114" s="1057"/>
      <c r="DY114" s="1057"/>
      <c r="DZ114" s="1058"/>
    </row>
    <row r="115" spans="1:130" s="247" customFormat="1" ht="26.45" customHeight="1" x14ac:dyDescent="0.15">
      <c r="A115" s="1048"/>
      <c r="B115" s="1049"/>
      <c r="C115" s="1044" t="s">
        <v>450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252812</v>
      </c>
      <c r="AB115" s="1028"/>
      <c r="AC115" s="1028"/>
      <c r="AD115" s="1028"/>
      <c r="AE115" s="1029"/>
      <c r="AF115" s="1030">
        <v>252959</v>
      </c>
      <c r="AG115" s="1028"/>
      <c r="AH115" s="1028"/>
      <c r="AI115" s="1028"/>
      <c r="AJ115" s="1029"/>
      <c r="AK115" s="1030">
        <v>240189</v>
      </c>
      <c r="AL115" s="1028"/>
      <c r="AM115" s="1028"/>
      <c r="AN115" s="1028"/>
      <c r="AO115" s="1029"/>
      <c r="AP115" s="1031">
        <v>0.8</v>
      </c>
      <c r="AQ115" s="1032"/>
      <c r="AR115" s="1032"/>
      <c r="AS115" s="1032"/>
      <c r="AT115" s="1033"/>
      <c r="AU115" s="994"/>
      <c r="AV115" s="995"/>
      <c r="AW115" s="995"/>
      <c r="AX115" s="995"/>
      <c r="AY115" s="995"/>
      <c r="AZ115" s="1043" t="s">
        <v>451</v>
      </c>
      <c r="BA115" s="1044"/>
      <c r="BB115" s="1044"/>
      <c r="BC115" s="1044"/>
      <c r="BD115" s="1044"/>
      <c r="BE115" s="1044"/>
      <c r="BF115" s="1044"/>
      <c r="BG115" s="1044"/>
      <c r="BH115" s="1044"/>
      <c r="BI115" s="1044"/>
      <c r="BJ115" s="1044"/>
      <c r="BK115" s="1044"/>
      <c r="BL115" s="1044"/>
      <c r="BM115" s="1044"/>
      <c r="BN115" s="1044"/>
      <c r="BO115" s="1044"/>
      <c r="BP115" s="1045"/>
      <c r="BQ115" s="1013">
        <v>5559</v>
      </c>
      <c r="BR115" s="1014"/>
      <c r="BS115" s="1014"/>
      <c r="BT115" s="1014"/>
      <c r="BU115" s="1014"/>
      <c r="BV115" s="1014" t="s">
        <v>437</v>
      </c>
      <c r="BW115" s="1014"/>
      <c r="BX115" s="1014"/>
      <c r="BY115" s="1014"/>
      <c r="BZ115" s="1014"/>
      <c r="CA115" s="1014" t="s">
        <v>437</v>
      </c>
      <c r="CB115" s="1014"/>
      <c r="CC115" s="1014"/>
      <c r="CD115" s="1014"/>
      <c r="CE115" s="1014"/>
      <c r="CF115" s="1008" t="s">
        <v>128</v>
      </c>
      <c r="CG115" s="1009"/>
      <c r="CH115" s="1009"/>
      <c r="CI115" s="1009"/>
      <c r="CJ115" s="1009"/>
      <c r="CK115" s="1039"/>
      <c r="CL115" s="1040"/>
      <c r="CM115" s="1043" t="s">
        <v>452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128</v>
      </c>
      <c r="DH115" s="1053"/>
      <c r="DI115" s="1053"/>
      <c r="DJ115" s="1053"/>
      <c r="DK115" s="1054"/>
      <c r="DL115" s="1055" t="s">
        <v>437</v>
      </c>
      <c r="DM115" s="1053"/>
      <c r="DN115" s="1053"/>
      <c r="DO115" s="1053"/>
      <c r="DP115" s="1054"/>
      <c r="DQ115" s="1055" t="s">
        <v>437</v>
      </c>
      <c r="DR115" s="1053"/>
      <c r="DS115" s="1053"/>
      <c r="DT115" s="1053"/>
      <c r="DU115" s="1054"/>
      <c r="DV115" s="1056" t="s">
        <v>437</v>
      </c>
      <c r="DW115" s="1057"/>
      <c r="DX115" s="1057"/>
      <c r="DY115" s="1057"/>
      <c r="DZ115" s="1058"/>
    </row>
    <row r="116" spans="1:130" s="247" customFormat="1" ht="26.45" customHeight="1" x14ac:dyDescent="0.15">
      <c r="A116" s="1050"/>
      <c r="B116" s="1051"/>
      <c r="C116" s="1059" t="s">
        <v>453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437</v>
      </c>
      <c r="AB116" s="1053"/>
      <c r="AC116" s="1053"/>
      <c r="AD116" s="1053"/>
      <c r="AE116" s="1054"/>
      <c r="AF116" s="1055" t="s">
        <v>392</v>
      </c>
      <c r="AG116" s="1053"/>
      <c r="AH116" s="1053"/>
      <c r="AI116" s="1053"/>
      <c r="AJ116" s="1054"/>
      <c r="AK116" s="1055" t="s">
        <v>128</v>
      </c>
      <c r="AL116" s="1053"/>
      <c r="AM116" s="1053"/>
      <c r="AN116" s="1053"/>
      <c r="AO116" s="1054"/>
      <c r="AP116" s="1056" t="s">
        <v>437</v>
      </c>
      <c r="AQ116" s="1057"/>
      <c r="AR116" s="1057"/>
      <c r="AS116" s="1057"/>
      <c r="AT116" s="1058"/>
      <c r="AU116" s="994"/>
      <c r="AV116" s="995"/>
      <c r="AW116" s="995"/>
      <c r="AX116" s="995"/>
      <c r="AY116" s="995"/>
      <c r="AZ116" s="1061" t="s">
        <v>454</v>
      </c>
      <c r="BA116" s="1062"/>
      <c r="BB116" s="1062"/>
      <c r="BC116" s="1062"/>
      <c r="BD116" s="1062"/>
      <c r="BE116" s="1062"/>
      <c r="BF116" s="1062"/>
      <c r="BG116" s="1062"/>
      <c r="BH116" s="1062"/>
      <c r="BI116" s="1062"/>
      <c r="BJ116" s="1062"/>
      <c r="BK116" s="1062"/>
      <c r="BL116" s="1062"/>
      <c r="BM116" s="1062"/>
      <c r="BN116" s="1062"/>
      <c r="BO116" s="1062"/>
      <c r="BP116" s="1063"/>
      <c r="BQ116" s="1013" t="s">
        <v>437</v>
      </c>
      <c r="BR116" s="1014"/>
      <c r="BS116" s="1014"/>
      <c r="BT116" s="1014"/>
      <c r="BU116" s="1014"/>
      <c r="BV116" s="1014" t="s">
        <v>437</v>
      </c>
      <c r="BW116" s="1014"/>
      <c r="BX116" s="1014"/>
      <c r="BY116" s="1014"/>
      <c r="BZ116" s="1014"/>
      <c r="CA116" s="1014" t="s">
        <v>437</v>
      </c>
      <c r="CB116" s="1014"/>
      <c r="CC116" s="1014"/>
      <c r="CD116" s="1014"/>
      <c r="CE116" s="1014"/>
      <c r="CF116" s="1008" t="s">
        <v>437</v>
      </c>
      <c r="CG116" s="1009"/>
      <c r="CH116" s="1009"/>
      <c r="CI116" s="1009"/>
      <c r="CJ116" s="1009"/>
      <c r="CK116" s="1039"/>
      <c r="CL116" s="1040"/>
      <c r="CM116" s="1010" t="s">
        <v>455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128</v>
      </c>
      <c r="DH116" s="1053"/>
      <c r="DI116" s="1053"/>
      <c r="DJ116" s="1053"/>
      <c r="DK116" s="1054"/>
      <c r="DL116" s="1055" t="s">
        <v>128</v>
      </c>
      <c r="DM116" s="1053"/>
      <c r="DN116" s="1053"/>
      <c r="DO116" s="1053"/>
      <c r="DP116" s="1054"/>
      <c r="DQ116" s="1055" t="s">
        <v>437</v>
      </c>
      <c r="DR116" s="1053"/>
      <c r="DS116" s="1053"/>
      <c r="DT116" s="1053"/>
      <c r="DU116" s="1054"/>
      <c r="DV116" s="1056" t="s">
        <v>437</v>
      </c>
      <c r="DW116" s="1057"/>
      <c r="DX116" s="1057"/>
      <c r="DY116" s="1057"/>
      <c r="DZ116" s="1058"/>
    </row>
    <row r="117" spans="1:130" s="247" customFormat="1" ht="26.4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456</v>
      </c>
      <c r="Z117" s="980"/>
      <c r="AA117" s="1070">
        <v>6227493</v>
      </c>
      <c r="AB117" s="1071"/>
      <c r="AC117" s="1071"/>
      <c r="AD117" s="1071"/>
      <c r="AE117" s="1072"/>
      <c r="AF117" s="1073">
        <v>6490571</v>
      </c>
      <c r="AG117" s="1071"/>
      <c r="AH117" s="1071"/>
      <c r="AI117" s="1071"/>
      <c r="AJ117" s="1072"/>
      <c r="AK117" s="1073">
        <v>6541803</v>
      </c>
      <c r="AL117" s="1071"/>
      <c r="AM117" s="1071"/>
      <c r="AN117" s="1071"/>
      <c r="AO117" s="1072"/>
      <c r="AP117" s="1074"/>
      <c r="AQ117" s="1075"/>
      <c r="AR117" s="1075"/>
      <c r="AS117" s="1075"/>
      <c r="AT117" s="1076"/>
      <c r="AU117" s="994"/>
      <c r="AV117" s="995"/>
      <c r="AW117" s="995"/>
      <c r="AX117" s="995"/>
      <c r="AY117" s="995"/>
      <c r="AZ117" s="1061" t="s">
        <v>457</v>
      </c>
      <c r="BA117" s="1062"/>
      <c r="BB117" s="1062"/>
      <c r="BC117" s="1062"/>
      <c r="BD117" s="1062"/>
      <c r="BE117" s="1062"/>
      <c r="BF117" s="1062"/>
      <c r="BG117" s="1062"/>
      <c r="BH117" s="1062"/>
      <c r="BI117" s="1062"/>
      <c r="BJ117" s="1062"/>
      <c r="BK117" s="1062"/>
      <c r="BL117" s="1062"/>
      <c r="BM117" s="1062"/>
      <c r="BN117" s="1062"/>
      <c r="BO117" s="1062"/>
      <c r="BP117" s="1063"/>
      <c r="BQ117" s="1013" t="s">
        <v>458</v>
      </c>
      <c r="BR117" s="1014"/>
      <c r="BS117" s="1014"/>
      <c r="BT117" s="1014"/>
      <c r="BU117" s="1014"/>
      <c r="BV117" s="1014" t="s">
        <v>459</v>
      </c>
      <c r="BW117" s="1014"/>
      <c r="BX117" s="1014"/>
      <c r="BY117" s="1014"/>
      <c r="BZ117" s="1014"/>
      <c r="CA117" s="1014" t="s">
        <v>392</v>
      </c>
      <c r="CB117" s="1014"/>
      <c r="CC117" s="1014"/>
      <c r="CD117" s="1014"/>
      <c r="CE117" s="1014"/>
      <c r="CF117" s="1008" t="s">
        <v>392</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392</v>
      </c>
      <c r="DH117" s="1053"/>
      <c r="DI117" s="1053"/>
      <c r="DJ117" s="1053"/>
      <c r="DK117" s="1054"/>
      <c r="DL117" s="1055" t="s">
        <v>392</v>
      </c>
      <c r="DM117" s="1053"/>
      <c r="DN117" s="1053"/>
      <c r="DO117" s="1053"/>
      <c r="DP117" s="1054"/>
      <c r="DQ117" s="1055" t="s">
        <v>461</v>
      </c>
      <c r="DR117" s="1053"/>
      <c r="DS117" s="1053"/>
      <c r="DT117" s="1053"/>
      <c r="DU117" s="1054"/>
      <c r="DV117" s="1056" t="s">
        <v>459</v>
      </c>
      <c r="DW117" s="1057"/>
      <c r="DX117" s="1057"/>
      <c r="DY117" s="1057"/>
      <c r="DZ117" s="1058"/>
    </row>
    <row r="118" spans="1:130" s="247" customFormat="1" ht="26.45" customHeight="1" x14ac:dyDescent="0.15">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307</v>
      </c>
      <c r="AG118" s="979"/>
      <c r="AH118" s="979"/>
      <c r="AI118" s="979"/>
      <c r="AJ118" s="980"/>
      <c r="AK118" s="978" t="s">
        <v>306</v>
      </c>
      <c r="AL118" s="979"/>
      <c r="AM118" s="979"/>
      <c r="AN118" s="979"/>
      <c r="AO118" s="980"/>
      <c r="AP118" s="1065" t="s">
        <v>429</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128</v>
      </c>
      <c r="BW118" s="1092"/>
      <c r="BX118" s="1092"/>
      <c r="BY118" s="1092"/>
      <c r="BZ118" s="1092"/>
      <c r="CA118" s="1092" t="s">
        <v>392</v>
      </c>
      <c r="CB118" s="1092"/>
      <c r="CC118" s="1092"/>
      <c r="CD118" s="1092"/>
      <c r="CE118" s="1092"/>
      <c r="CF118" s="1008" t="s">
        <v>392</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464</v>
      </c>
      <c r="DM118" s="1053"/>
      <c r="DN118" s="1053"/>
      <c r="DO118" s="1053"/>
      <c r="DP118" s="1054"/>
      <c r="DQ118" s="1055" t="s">
        <v>464</v>
      </c>
      <c r="DR118" s="1053"/>
      <c r="DS118" s="1053"/>
      <c r="DT118" s="1053"/>
      <c r="DU118" s="1054"/>
      <c r="DV118" s="1056" t="s">
        <v>465</v>
      </c>
      <c r="DW118" s="1057"/>
      <c r="DX118" s="1057"/>
      <c r="DY118" s="1057"/>
      <c r="DZ118" s="1058"/>
    </row>
    <row r="119" spans="1:130" s="247" customFormat="1" ht="26.45" customHeight="1" x14ac:dyDescent="0.15">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v>153882</v>
      </c>
      <c r="AB119" s="986"/>
      <c r="AC119" s="986"/>
      <c r="AD119" s="986"/>
      <c r="AE119" s="987"/>
      <c r="AF119" s="988">
        <v>154025</v>
      </c>
      <c r="AG119" s="986"/>
      <c r="AH119" s="986"/>
      <c r="AI119" s="986"/>
      <c r="AJ119" s="987"/>
      <c r="AK119" s="988">
        <v>154169</v>
      </c>
      <c r="AL119" s="986"/>
      <c r="AM119" s="986"/>
      <c r="AN119" s="986"/>
      <c r="AO119" s="987"/>
      <c r="AP119" s="989">
        <v>0.5</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466</v>
      </c>
      <c r="BP119" s="1100"/>
      <c r="BQ119" s="1091">
        <v>65541858</v>
      </c>
      <c r="BR119" s="1092"/>
      <c r="BS119" s="1092"/>
      <c r="BT119" s="1092"/>
      <c r="BU119" s="1092"/>
      <c r="BV119" s="1092">
        <v>61214451</v>
      </c>
      <c r="BW119" s="1092"/>
      <c r="BX119" s="1092"/>
      <c r="BY119" s="1092"/>
      <c r="BZ119" s="1092"/>
      <c r="CA119" s="1092">
        <v>60539590</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392</v>
      </c>
      <c r="DH119" s="1078"/>
      <c r="DI119" s="1078"/>
      <c r="DJ119" s="1078"/>
      <c r="DK119" s="1079"/>
      <c r="DL119" s="1077" t="s">
        <v>128</v>
      </c>
      <c r="DM119" s="1078"/>
      <c r="DN119" s="1078"/>
      <c r="DO119" s="1078"/>
      <c r="DP119" s="1079"/>
      <c r="DQ119" s="1077" t="s">
        <v>128</v>
      </c>
      <c r="DR119" s="1078"/>
      <c r="DS119" s="1078"/>
      <c r="DT119" s="1078"/>
      <c r="DU119" s="1079"/>
      <c r="DV119" s="1080" t="s">
        <v>468</v>
      </c>
      <c r="DW119" s="1081"/>
      <c r="DX119" s="1081"/>
      <c r="DY119" s="1081"/>
      <c r="DZ119" s="1082"/>
    </row>
    <row r="120" spans="1:130" s="247" customFormat="1" ht="26.45" customHeight="1" x14ac:dyDescent="0.15">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v>98930</v>
      </c>
      <c r="AB120" s="1053"/>
      <c r="AC120" s="1053"/>
      <c r="AD120" s="1053"/>
      <c r="AE120" s="1054"/>
      <c r="AF120" s="1055">
        <v>98934</v>
      </c>
      <c r="AG120" s="1053"/>
      <c r="AH120" s="1053"/>
      <c r="AI120" s="1053"/>
      <c r="AJ120" s="1054"/>
      <c r="AK120" s="1055">
        <v>86020</v>
      </c>
      <c r="AL120" s="1053"/>
      <c r="AM120" s="1053"/>
      <c r="AN120" s="1053"/>
      <c r="AO120" s="1054"/>
      <c r="AP120" s="1056">
        <v>0.3</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5956179</v>
      </c>
      <c r="BR120" s="1021"/>
      <c r="BS120" s="1021"/>
      <c r="BT120" s="1021"/>
      <c r="BU120" s="1021"/>
      <c r="BV120" s="1021">
        <v>7055972</v>
      </c>
      <c r="BW120" s="1021"/>
      <c r="BX120" s="1021"/>
      <c r="BY120" s="1021"/>
      <c r="BZ120" s="1021"/>
      <c r="CA120" s="1021">
        <v>7847746</v>
      </c>
      <c r="CB120" s="1021"/>
      <c r="CC120" s="1021"/>
      <c r="CD120" s="1021"/>
      <c r="CE120" s="1021"/>
      <c r="CF120" s="1035">
        <v>26</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1317864</v>
      </c>
      <c r="DH120" s="1021"/>
      <c r="DI120" s="1021"/>
      <c r="DJ120" s="1021"/>
      <c r="DK120" s="1021"/>
      <c r="DL120" s="1021">
        <v>715933</v>
      </c>
      <c r="DM120" s="1021"/>
      <c r="DN120" s="1021"/>
      <c r="DO120" s="1021"/>
      <c r="DP120" s="1021"/>
      <c r="DQ120" s="1021">
        <v>643518</v>
      </c>
      <c r="DR120" s="1021"/>
      <c r="DS120" s="1021"/>
      <c r="DT120" s="1021"/>
      <c r="DU120" s="1021"/>
      <c r="DV120" s="1022">
        <v>2.1</v>
      </c>
      <c r="DW120" s="1022"/>
      <c r="DX120" s="1022"/>
      <c r="DY120" s="1022"/>
      <c r="DZ120" s="1023"/>
    </row>
    <row r="121" spans="1:130" s="247" customFormat="1" ht="26.45" customHeight="1" x14ac:dyDescent="0.15">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128</v>
      </c>
      <c r="AB121" s="1053"/>
      <c r="AC121" s="1053"/>
      <c r="AD121" s="1053"/>
      <c r="AE121" s="1054"/>
      <c r="AF121" s="1055" t="s">
        <v>128</v>
      </c>
      <c r="AG121" s="1053"/>
      <c r="AH121" s="1053"/>
      <c r="AI121" s="1053"/>
      <c r="AJ121" s="1054"/>
      <c r="AK121" s="1055" t="s">
        <v>392</v>
      </c>
      <c r="AL121" s="1053"/>
      <c r="AM121" s="1053"/>
      <c r="AN121" s="1053"/>
      <c r="AO121" s="1054"/>
      <c r="AP121" s="1056" t="s">
        <v>465</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11879416</v>
      </c>
      <c r="BR121" s="1014"/>
      <c r="BS121" s="1014"/>
      <c r="BT121" s="1014"/>
      <c r="BU121" s="1014"/>
      <c r="BV121" s="1014">
        <v>10667048</v>
      </c>
      <c r="BW121" s="1014"/>
      <c r="BX121" s="1014"/>
      <c r="BY121" s="1014"/>
      <c r="BZ121" s="1014"/>
      <c r="CA121" s="1014">
        <v>9738496</v>
      </c>
      <c r="CB121" s="1014"/>
      <c r="CC121" s="1014"/>
      <c r="CD121" s="1014"/>
      <c r="CE121" s="1014"/>
      <c r="CF121" s="1008">
        <v>32.200000000000003</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t="s">
        <v>392</v>
      </c>
      <c r="DH121" s="1014"/>
      <c r="DI121" s="1014"/>
      <c r="DJ121" s="1014"/>
      <c r="DK121" s="1014"/>
      <c r="DL121" s="1014" t="s">
        <v>392</v>
      </c>
      <c r="DM121" s="1014"/>
      <c r="DN121" s="1014"/>
      <c r="DO121" s="1014"/>
      <c r="DP121" s="1014"/>
      <c r="DQ121" s="1014" t="s">
        <v>392</v>
      </c>
      <c r="DR121" s="1014"/>
      <c r="DS121" s="1014"/>
      <c r="DT121" s="1014"/>
      <c r="DU121" s="1014"/>
      <c r="DV121" s="1015" t="s">
        <v>128</v>
      </c>
      <c r="DW121" s="1015"/>
      <c r="DX121" s="1015"/>
      <c r="DY121" s="1015"/>
      <c r="DZ121" s="1016"/>
    </row>
    <row r="122" spans="1:130" s="247" customFormat="1" ht="26.45" customHeight="1" x14ac:dyDescent="0.15">
      <c r="A122" s="1153"/>
      <c r="B122" s="1040"/>
      <c r="C122" s="1010" t="s">
        <v>449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476</v>
      </c>
      <c r="AB122" s="1053"/>
      <c r="AC122" s="1053"/>
      <c r="AD122" s="1053"/>
      <c r="AE122" s="1054"/>
      <c r="AF122" s="1055" t="s">
        <v>464</v>
      </c>
      <c r="AG122" s="1053"/>
      <c r="AH122" s="1053"/>
      <c r="AI122" s="1053"/>
      <c r="AJ122" s="1054"/>
      <c r="AK122" s="1055" t="s">
        <v>468</v>
      </c>
      <c r="AL122" s="1053"/>
      <c r="AM122" s="1053"/>
      <c r="AN122" s="1053"/>
      <c r="AO122" s="1054"/>
      <c r="AP122" s="1056" t="s">
        <v>468</v>
      </c>
      <c r="AQ122" s="1057"/>
      <c r="AR122" s="1057"/>
      <c r="AS122" s="1057"/>
      <c r="AT122" s="1058"/>
      <c r="AU122" s="1086"/>
      <c r="AV122" s="1087"/>
      <c r="AW122" s="1087"/>
      <c r="AX122" s="1087"/>
      <c r="AY122" s="1088"/>
      <c r="AZ122" s="1068" t="s">
        <v>477</v>
      </c>
      <c r="BA122" s="1059"/>
      <c r="BB122" s="1059"/>
      <c r="BC122" s="1059"/>
      <c r="BD122" s="1059"/>
      <c r="BE122" s="1059"/>
      <c r="BF122" s="1059"/>
      <c r="BG122" s="1059"/>
      <c r="BH122" s="1059"/>
      <c r="BI122" s="1059"/>
      <c r="BJ122" s="1059"/>
      <c r="BK122" s="1059"/>
      <c r="BL122" s="1059"/>
      <c r="BM122" s="1059"/>
      <c r="BN122" s="1059"/>
      <c r="BO122" s="1059"/>
      <c r="BP122" s="1060"/>
      <c r="BQ122" s="1091">
        <v>37812964</v>
      </c>
      <c r="BR122" s="1092"/>
      <c r="BS122" s="1092"/>
      <c r="BT122" s="1092"/>
      <c r="BU122" s="1092"/>
      <c r="BV122" s="1092">
        <v>37927334</v>
      </c>
      <c r="BW122" s="1092"/>
      <c r="BX122" s="1092"/>
      <c r="BY122" s="1092"/>
      <c r="BZ122" s="1092"/>
      <c r="CA122" s="1092">
        <v>36593894</v>
      </c>
      <c r="CB122" s="1092"/>
      <c r="CC122" s="1092"/>
      <c r="CD122" s="1092"/>
      <c r="CE122" s="1092"/>
      <c r="CF122" s="1112">
        <v>121.1</v>
      </c>
      <c r="CG122" s="1113"/>
      <c r="CH122" s="1113"/>
      <c r="CI122" s="1113"/>
      <c r="CJ122" s="1113"/>
      <c r="CK122" s="1104"/>
      <c r="CL122" s="1105"/>
      <c r="CM122" s="1105"/>
      <c r="CN122" s="1105"/>
      <c r="CO122" s="1106"/>
      <c r="CP122" s="1114" t="s">
        <v>478</v>
      </c>
      <c r="CQ122" s="1115"/>
      <c r="CR122" s="1115"/>
      <c r="CS122" s="1115"/>
      <c r="CT122" s="1115"/>
      <c r="CU122" s="1115"/>
      <c r="CV122" s="1115"/>
      <c r="CW122" s="1115"/>
      <c r="CX122" s="1115"/>
      <c r="CY122" s="1115"/>
      <c r="CZ122" s="1115"/>
      <c r="DA122" s="1115"/>
      <c r="DB122" s="1115"/>
      <c r="DC122" s="1115"/>
      <c r="DD122" s="1115"/>
      <c r="DE122" s="1115"/>
      <c r="DF122" s="1116"/>
      <c r="DG122" s="1013" t="s">
        <v>128</v>
      </c>
      <c r="DH122" s="1014"/>
      <c r="DI122" s="1014"/>
      <c r="DJ122" s="1014"/>
      <c r="DK122" s="1014"/>
      <c r="DL122" s="1014" t="s">
        <v>392</v>
      </c>
      <c r="DM122" s="1014"/>
      <c r="DN122" s="1014"/>
      <c r="DO122" s="1014"/>
      <c r="DP122" s="1014"/>
      <c r="DQ122" s="1014" t="s">
        <v>392</v>
      </c>
      <c r="DR122" s="1014"/>
      <c r="DS122" s="1014"/>
      <c r="DT122" s="1014"/>
      <c r="DU122" s="1014"/>
      <c r="DV122" s="1015" t="s">
        <v>128</v>
      </c>
      <c r="DW122" s="1015"/>
      <c r="DX122" s="1015"/>
      <c r="DY122" s="1015"/>
      <c r="DZ122" s="1016"/>
    </row>
    <row r="123" spans="1:130" s="247" customFormat="1" ht="26.45" customHeight="1" x14ac:dyDescent="0.15">
      <c r="A123" s="1153"/>
      <c r="B123" s="1040"/>
      <c r="C123" s="1010" t="s">
        <v>455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392</v>
      </c>
      <c r="AB123" s="1053"/>
      <c r="AC123" s="1053"/>
      <c r="AD123" s="1053"/>
      <c r="AE123" s="1054"/>
      <c r="AF123" s="1055" t="s">
        <v>392</v>
      </c>
      <c r="AG123" s="1053"/>
      <c r="AH123" s="1053"/>
      <c r="AI123" s="1053"/>
      <c r="AJ123" s="1054"/>
      <c r="AK123" s="1055" t="s">
        <v>392</v>
      </c>
      <c r="AL123" s="1053"/>
      <c r="AM123" s="1053"/>
      <c r="AN123" s="1053"/>
      <c r="AO123" s="1054"/>
      <c r="AP123" s="1056" t="s">
        <v>392</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479</v>
      </c>
      <c r="BP123" s="1100"/>
      <c r="BQ123" s="1159">
        <v>55648559</v>
      </c>
      <c r="BR123" s="1160"/>
      <c r="BS123" s="1160"/>
      <c r="BT123" s="1160"/>
      <c r="BU123" s="1160"/>
      <c r="BV123" s="1160">
        <v>55650354</v>
      </c>
      <c r="BW123" s="1160"/>
      <c r="BX123" s="1160"/>
      <c r="BY123" s="1160"/>
      <c r="BZ123" s="1160"/>
      <c r="CA123" s="1160">
        <v>54180136</v>
      </c>
      <c r="CB123" s="1160"/>
      <c r="CC123" s="1160"/>
      <c r="CD123" s="1160"/>
      <c r="CE123" s="1160"/>
      <c r="CF123" s="1093"/>
      <c r="CG123" s="1094"/>
      <c r="CH123" s="1094"/>
      <c r="CI123" s="1094"/>
      <c r="CJ123" s="1095"/>
      <c r="CK123" s="1104"/>
      <c r="CL123" s="1105"/>
      <c r="CM123" s="1105"/>
      <c r="CN123" s="1105"/>
      <c r="CO123" s="1106"/>
      <c r="CP123" s="1114" t="s">
        <v>480</v>
      </c>
      <c r="CQ123" s="1115"/>
      <c r="CR123" s="1115"/>
      <c r="CS123" s="1115"/>
      <c r="CT123" s="1115"/>
      <c r="CU123" s="1115"/>
      <c r="CV123" s="1115"/>
      <c r="CW123" s="1115"/>
      <c r="CX123" s="1115"/>
      <c r="CY123" s="1115"/>
      <c r="CZ123" s="1115"/>
      <c r="DA123" s="1115"/>
      <c r="DB123" s="1115"/>
      <c r="DC123" s="1115"/>
      <c r="DD123" s="1115"/>
      <c r="DE123" s="1115"/>
      <c r="DF123" s="1116"/>
      <c r="DG123" s="1052" t="s">
        <v>128</v>
      </c>
      <c r="DH123" s="1053"/>
      <c r="DI123" s="1053"/>
      <c r="DJ123" s="1053"/>
      <c r="DK123" s="1054"/>
      <c r="DL123" s="1055" t="s">
        <v>476</v>
      </c>
      <c r="DM123" s="1053"/>
      <c r="DN123" s="1053"/>
      <c r="DO123" s="1053"/>
      <c r="DP123" s="1054"/>
      <c r="DQ123" s="1055" t="s">
        <v>392</v>
      </c>
      <c r="DR123" s="1053"/>
      <c r="DS123" s="1053"/>
      <c r="DT123" s="1053"/>
      <c r="DU123" s="1054"/>
      <c r="DV123" s="1056" t="s">
        <v>464</v>
      </c>
      <c r="DW123" s="1057"/>
      <c r="DX123" s="1057"/>
      <c r="DY123" s="1057"/>
      <c r="DZ123" s="1058"/>
    </row>
    <row r="124" spans="1:130" s="247" customFormat="1" ht="26.45" customHeight="1" thickBot="1" x14ac:dyDescent="0.2">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476</v>
      </c>
      <c r="AB124" s="1053"/>
      <c r="AC124" s="1053"/>
      <c r="AD124" s="1053"/>
      <c r="AE124" s="1054"/>
      <c r="AF124" s="1055" t="s">
        <v>128</v>
      </c>
      <c r="AG124" s="1053"/>
      <c r="AH124" s="1053"/>
      <c r="AI124" s="1053"/>
      <c r="AJ124" s="1054"/>
      <c r="AK124" s="1055" t="s">
        <v>392</v>
      </c>
      <c r="AL124" s="1053"/>
      <c r="AM124" s="1053"/>
      <c r="AN124" s="1053"/>
      <c r="AO124" s="1054"/>
      <c r="AP124" s="1056" t="s">
        <v>128</v>
      </c>
      <c r="AQ124" s="1057"/>
      <c r="AR124" s="1057"/>
      <c r="AS124" s="1057"/>
      <c r="AT124" s="1058"/>
      <c r="AU124" s="1155" t="s">
        <v>481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33.5</v>
      </c>
      <c r="BR124" s="1122"/>
      <c r="BS124" s="1122"/>
      <c r="BT124" s="1122"/>
      <c r="BU124" s="1122"/>
      <c r="BV124" s="1122">
        <v>18.600000000000001</v>
      </c>
      <c r="BW124" s="1122"/>
      <c r="BX124" s="1122"/>
      <c r="BY124" s="1122"/>
      <c r="BZ124" s="1122"/>
      <c r="CA124" s="1122">
        <v>21</v>
      </c>
      <c r="CB124" s="1122"/>
      <c r="CC124" s="1122"/>
      <c r="CD124" s="1122"/>
      <c r="CE124" s="1122"/>
      <c r="CF124" s="1123"/>
      <c r="CG124" s="1124"/>
      <c r="CH124" s="1124"/>
      <c r="CI124" s="1124"/>
      <c r="CJ124" s="1125"/>
      <c r="CK124" s="1107"/>
      <c r="CL124" s="1107"/>
      <c r="CM124" s="1107"/>
      <c r="CN124" s="1107"/>
      <c r="CO124" s="1108"/>
      <c r="CP124" s="1114" t="s">
        <v>482</v>
      </c>
      <c r="CQ124" s="1115"/>
      <c r="CR124" s="1115"/>
      <c r="CS124" s="1115"/>
      <c r="CT124" s="1115"/>
      <c r="CU124" s="1115"/>
      <c r="CV124" s="1115"/>
      <c r="CW124" s="1115"/>
      <c r="CX124" s="1115"/>
      <c r="CY124" s="1115"/>
      <c r="CZ124" s="1115"/>
      <c r="DA124" s="1115"/>
      <c r="DB124" s="1115"/>
      <c r="DC124" s="1115"/>
      <c r="DD124" s="1115"/>
      <c r="DE124" s="1115"/>
      <c r="DF124" s="1116"/>
      <c r="DG124" s="1099" t="s">
        <v>476</v>
      </c>
      <c r="DH124" s="1078"/>
      <c r="DI124" s="1078"/>
      <c r="DJ124" s="1078"/>
      <c r="DK124" s="1079"/>
      <c r="DL124" s="1077" t="s">
        <v>483</v>
      </c>
      <c r="DM124" s="1078"/>
      <c r="DN124" s="1078"/>
      <c r="DO124" s="1078"/>
      <c r="DP124" s="1079"/>
      <c r="DQ124" s="1077" t="s">
        <v>392</v>
      </c>
      <c r="DR124" s="1078"/>
      <c r="DS124" s="1078"/>
      <c r="DT124" s="1078"/>
      <c r="DU124" s="1079"/>
      <c r="DV124" s="1080" t="s">
        <v>128</v>
      </c>
      <c r="DW124" s="1081"/>
      <c r="DX124" s="1081"/>
      <c r="DY124" s="1081"/>
      <c r="DZ124" s="1082"/>
    </row>
    <row r="125" spans="1:130" s="247" customFormat="1" ht="26.45" customHeight="1" x14ac:dyDescent="0.15">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392</v>
      </c>
      <c r="AB125" s="1053"/>
      <c r="AC125" s="1053"/>
      <c r="AD125" s="1053"/>
      <c r="AE125" s="1054"/>
      <c r="AF125" s="1055" t="s">
        <v>392</v>
      </c>
      <c r="AG125" s="1053"/>
      <c r="AH125" s="1053"/>
      <c r="AI125" s="1053"/>
      <c r="AJ125" s="1054"/>
      <c r="AK125" s="1055" t="s">
        <v>461</v>
      </c>
      <c r="AL125" s="1053"/>
      <c r="AM125" s="1053"/>
      <c r="AN125" s="1053"/>
      <c r="AO125" s="1054"/>
      <c r="AP125" s="1056" t="s">
        <v>392</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484</v>
      </c>
      <c r="CL125" s="1102"/>
      <c r="CM125" s="1102"/>
      <c r="CN125" s="1102"/>
      <c r="CO125" s="1103"/>
      <c r="CP125" s="1034" t="s">
        <v>485</v>
      </c>
      <c r="CQ125" s="983"/>
      <c r="CR125" s="983"/>
      <c r="CS125" s="983"/>
      <c r="CT125" s="983"/>
      <c r="CU125" s="983"/>
      <c r="CV125" s="983"/>
      <c r="CW125" s="983"/>
      <c r="CX125" s="983"/>
      <c r="CY125" s="983"/>
      <c r="CZ125" s="983"/>
      <c r="DA125" s="983"/>
      <c r="DB125" s="983"/>
      <c r="DC125" s="983"/>
      <c r="DD125" s="983"/>
      <c r="DE125" s="983"/>
      <c r="DF125" s="984"/>
      <c r="DG125" s="1020" t="s">
        <v>392</v>
      </c>
      <c r="DH125" s="1021"/>
      <c r="DI125" s="1021"/>
      <c r="DJ125" s="1021"/>
      <c r="DK125" s="1021"/>
      <c r="DL125" s="1021" t="s">
        <v>392</v>
      </c>
      <c r="DM125" s="1021"/>
      <c r="DN125" s="1021"/>
      <c r="DO125" s="1021"/>
      <c r="DP125" s="1021"/>
      <c r="DQ125" s="1021" t="s">
        <v>464</v>
      </c>
      <c r="DR125" s="1021"/>
      <c r="DS125" s="1021"/>
      <c r="DT125" s="1021"/>
      <c r="DU125" s="1021"/>
      <c r="DV125" s="1022" t="s">
        <v>128</v>
      </c>
      <c r="DW125" s="1022"/>
      <c r="DX125" s="1022"/>
      <c r="DY125" s="1022"/>
      <c r="DZ125" s="1023"/>
    </row>
    <row r="126" spans="1:130" s="247" customFormat="1" ht="26.45" customHeight="1" thickBot="1" x14ac:dyDescent="0.2">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483</v>
      </c>
      <c r="AB126" s="1053"/>
      <c r="AC126" s="1053"/>
      <c r="AD126" s="1053"/>
      <c r="AE126" s="1054"/>
      <c r="AF126" s="1055" t="s">
        <v>476</v>
      </c>
      <c r="AG126" s="1053"/>
      <c r="AH126" s="1053"/>
      <c r="AI126" s="1053"/>
      <c r="AJ126" s="1054"/>
      <c r="AK126" s="1055" t="s">
        <v>392</v>
      </c>
      <c r="AL126" s="1053"/>
      <c r="AM126" s="1053"/>
      <c r="AN126" s="1053"/>
      <c r="AO126" s="1054"/>
      <c r="AP126" s="1056" t="s">
        <v>392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486</v>
      </c>
      <c r="CQ126" s="1044"/>
      <c r="CR126" s="1044"/>
      <c r="CS126" s="1044"/>
      <c r="CT126" s="1044"/>
      <c r="CU126" s="1044"/>
      <c r="CV126" s="1044"/>
      <c r="CW126" s="1044"/>
      <c r="CX126" s="1044"/>
      <c r="CY126" s="1044"/>
      <c r="CZ126" s="1044"/>
      <c r="DA126" s="1044"/>
      <c r="DB126" s="1044"/>
      <c r="DC126" s="1044"/>
      <c r="DD126" s="1044"/>
      <c r="DE126" s="1044"/>
      <c r="DF126" s="1045"/>
      <c r="DG126" s="1013" t="s">
        <v>392</v>
      </c>
      <c r="DH126" s="1014"/>
      <c r="DI126" s="1014"/>
      <c r="DJ126" s="1014"/>
      <c r="DK126" s="1014"/>
      <c r="DL126" s="1014" t="s">
        <v>392</v>
      </c>
      <c r="DM126" s="1014"/>
      <c r="DN126" s="1014"/>
      <c r="DO126" s="1014"/>
      <c r="DP126" s="1014"/>
      <c r="DQ126" s="1014" t="s">
        <v>128</v>
      </c>
      <c r="DR126" s="1014"/>
      <c r="DS126" s="1014"/>
      <c r="DT126" s="1014"/>
      <c r="DU126" s="1014"/>
      <c r="DV126" s="1015" t="s">
        <v>128</v>
      </c>
      <c r="DW126" s="1015"/>
      <c r="DX126" s="1015"/>
      <c r="DY126" s="1015"/>
      <c r="DZ126" s="1016"/>
    </row>
    <row r="127" spans="1:130" s="247" customFormat="1" ht="26.45" customHeight="1" x14ac:dyDescent="0.15">
      <c r="A127" s="1154"/>
      <c r="B127" s="1042"/>
      <c r="C127" s="1096" t="s">
        <v>487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476</v>
      </c>
      <c r="AB127" s="1053"/>
      <c r="AC127" s="1053"/>
      <c r="AD127" s="1053"/>
      <c r="AE127" s="1054"/>
      <c r="AF127" s="1055" t="s">
        <v>392</v>
      </c>
      <c r="AG127" s="1053"/>
      <c r="AH127" s="1053"/>
      <c r="AI127" s="1053"/>
      <c r="AJ127" s="1054"/>
      <c r="AK127" s="1055" t="s">
        <v>476</v>
      </c>
      <c r="AL127" s="1053"/>
      <c r="AM127" s="1053"/>
      <c r="AN127" s="1053"/>
      <c r="AO127" s="1054"/>
      <c r="AP127" s="1056" t="s">
        <v>464</v>
      </c>
      <c r="AQ127" s="1057"/>
      <c r="AR127" s="1057"/>
      <c r="AS127" s="1057"/>
      <c r="AT127" s="1058"/>
      <c r="AU127" s="283"/>
      <c r="AV127" s="283"/>
      <c r="AW127" s="283"/>
      <c r="AX127" s="1126" t="s">
        <v>488</v>
      </c>
      <c r="AY127" s="1127"/>
      <c r="AZ127" s="1127"/>
      <c r="BA127" s="1127"/>
      <c r="BB127" s="1127"/>
      <c r="BC127" s="1127"/>
      <c r="BD127" s="1127"/>
      <c r="BE127" s="1128"/>
      <c r="BF127" s="1129" t="s">
        <v>489</v>
      </c>
      <c r="BG127" s="1127"/>
      <c r="BH127" s="1127"/>
      <c r="BI127" s="1127"/>
      <c r="BJ127" s="1127"/>
      <c r="BK127" s="1127"/>
      <c r="BL127" s="1128"/>
      <c r="BM127" s="1129" t="s">
        <v>490</v>
      </c>
      <c r="BN127" s="1127"/>
      <c r="BO127" s="1127"/>
      <c r="BP127" s="1127"/>
      <c r="BQ127" s="1127"/>
      <c r="BR127" s="1127"/>
      <c r="BS127" s="1128"/>
      <c r="BT127" s="1129" t="s">
        <v>491</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492</v>
      </c>
      <c r="CQ127" s="1044"/>
      <c r="CR127" s="1044"/>
      <c r="CS127" s="1044"/>
      <c r="CT127" s="1044"/>
      <c r="CU127" s="1044"/>
      <c r="CV127" s="1044"/>
      <c r="CW127" s="1044"/>
      <c r="CX127" s="1044"/>
      <c r="CY127" s="1044"/>
      <c r="CZ127" s="1044"/>
      <c r="DA127" s="1044"/>
      <c r="DB127" s="1044"/>
      <c r="DC127" s="1044"/>
      <c r="DD127" s="1044"/>
      <c r="DE127" s="1044"/>
      <c r="DF127" s="1045"/>
      <c r="DG127" s="1013" t="s">
        <v>392</v>
      </c>
      <c r="DH127" s="1014"/>
      <c r="DI127" s="1014"/>
      <c r="DJ127" s="1014"/>
      <c r="DK127" s="1014"/>
      <c r="DL127" s="1014" t="s">
        <v>392</v>
      </c>
      <c r="DM127" s="1014"/>
      <c r="DN127" s="1014"/>
      <c r="DO127" s="1014"/>
      <c r="DP127" s="1014"/>
      <c r="DQ127" s="1014" t="s">
        <v>392</v>
      </c>
      <c r="DR127" s="1014"/>
      <c r="DS127" s="1014"/>
      <c r="DT127" s="1014"/>
      <c r="DU127" s="1014"/>
      <c r="DV127" s="1015" t="s">
        <v>465</v>
      </c>
      <c r="DW127" s="1015"/>
      <c r="DX127" s="1015"/>
      <c r="DY127" s="1015"/>
      <c r="DZ127" s="1016"/>
    </row>
    <row r="128" spans="1:130" s="247" customFormat="1" ht="26.45" customHeight="1" thickBot="1" x14ac:dyDescent="0.2">
      <c r="A128" s="1137" t="s">
        <v>493</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494</v>
      </c>
      <c r="X128" s="1139"/>
      <c r="Y128" s="1139"/>
      <c r="Z128" s="1140"/>
      <c r="AA128" s="1141">
        <v>1146137</v>
      </c>
      <c r="AB128" s="1142"/>
      <c r="AC128" s="1142"/>
      <c r="AD128" s="1142"/>
      <c r="AE128" s="1143"/>
      <c r="AF128" s="1144">
        <v>1042628</v>
      </c>
      <c r="AG128" s="1142"/>
      <c r="AH128" s="1142"/>
      <c r="AI128" s="1142"/>
      <c r="AJ128" s="1143"/>
      <c r="AK128" s="1144">
        <v>1243413</v>
      </c>
      <c r="AL128" s="1142"/>
      <c r="AM128" s="1142"/>
      <c r="AN128" s="1142"/>
      <c r="AO128" s="1143"/>
      <c r="AP128" s="1145"/>
      <c r="AQ128" s="1146"/>
      <c r="AR128" s="1146"/>
      <c r="AS128" s="1146"/>
      <c r="AT128" s="1147"/>
      <c r="AU128" s="283"/>
      <c r="AV128" s="283"/>
      <c r="AW128" s="283"/>
      <c r="AX128" s="982" t="s">
        <v>495</v>
      </c>
      <c r="AY128" s="983"/>
      <c r="AZ128" s="983"/>
      <c r="BA128" s="983"/>
      <c r="BB128" s="983"/>
      <c r="BC128" s="983"/>
      <c r="BD128" s="983"/>
      <c r="BE128" s="984"/>
      <c r="BF128" s="1148" t="s">
        <v>392</v>
      </c>
      <c r="BG128" s="1149"/>
      <c r="BH128" s="1149"/>
      <c r="BI128" s="1149"/>
      <c r="BJ128" s="1149"/>
      <c r="BK128" s="1149"/>
      <c r="BL128" s="1150"/>
      <c r="BM128" s="1148">
        <v>11.66</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496</v>
      </c>
      <c r="CQ128" s="1131"/>
      <c r="CR128" s="1131"/>
      <c r="CS128" s="1131"/>
      <c r="CT128" s="1131"/>
      <c r="CU128" s="1131"/>
      <c r="CV128" s="1131"/>
      <c r="CW128" s="1131"/>
      <c r="CX128" s="1131"/>
      <c r="CY128" s="1131"/>
      <c r="CZ128" s="1131"/>
      <c r="DA128" s="1131"/>
      <c r="DB128" s="1131"/>
      <c r="DC128" s="1131"/>
      <c r="DD128" s="1131"/>
      <c r="DE128" s="1131"/>
      <c r="DF128" s="1132"/>
      <c r="DG128" s="1133">
        <v>5559</v>
      </c>
      <c r="DH128" s="1134"/>
      <c r="DI128" s="1134"/>
      <c r="DJ128" s="1134"/>
      <c r="DK128" s="1134"/>
      <c r="DL128" s="1134" t="s">
        <v>128</v>
      </c>
      <c r="DM128" s="1134"/>
      <c r="DN128" s="1134"/>
      <c r="DO128" s="1134"/>
      <c r="DP128" s="1134"/>
      <c r="DQ128" s="1134" t="s">
        <v>392</v>
      </c>
      <c r="DR128" s="1134"/>
      <c r="DS128" s="1134"/>
      <c r="DT128" s="1134"/>
      <c r="DU128" s="1134"/>
      <c r="DV128" s="1135" t="s">
        <v>128</v>
      </c>
      <c r="DW128" s="1135"/>
      <c r="DX128" s="1135"/>
      <c r="DY128" s="1135"/>
      <c r="DZ128" s="1136"/>
    </row>
    <row r="129" spans="1:131" s="247" customFormat="1" ht="26.4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497</v>
      </c>
      <c r="X129" s="1168"/>
      <c r="Y129" s="1168"/>
      <c r="Z129" s="1169"/>
      <c r="AA129" s="1052">
        <v>32762752</v>
      </c>
      <c r="AB129" s="1053"/>
      <c r="AC129" s="1053"/>
      <c r="AD129" s="1053"/>
      <c r="AE129" s="1054"/>
      <c r="AF129" s="1055">
        <v>33205939</v>
      </c>
      <c r="AG129" s="1053"/>
      <c r="AH129" s="1053"/>
      <c r="AI129" s="1053"/>
      <c r="AJ129" s="1054"/>
      <c r="AK129" s="1055">
        <v>33593082</v>
      </c>
      <c r="AL129" s="1053"/>
      <c r="AM129" s="1053"/>
      <c r="AN129" s="1053"/>
      <c r="AO129" s="1054"/>
      <c r="AP129" s="1170"/>
      <c r="AQ129" s="1171"/>
      <c r="AR129" s="1171"/>
      <c r="AS129" s="1171"/>
      <c r="AT129" s="1172"/>
      <c r="AU129" s="285"/>
      <c r="AV129" s="285"/>
      <c r="AW129" s="285"/>
      <c r="AX129" s="1161" t="s">
        <v>498</v>
      </c>
      <c r="AY129" s="1044"/>
      <c r="AZ129" s="1044"/>
      <c r="BA129" s="1044"/>
      <c r="BB129" s="1044"/>
      <c r="BC129" s="1044"/>
      <c r="BD129" s="1044"/>
      <c r="BE129" s="1045"/>
      <c r="BF129" s="1162" t="s">
        <v>464</v>
      </c>
      <c r="BG129" s="1163"/>
      <c r="BH129" s="1163"/>
      <c r="BI129" s="1163"/>
      <c r="BJ129" s="1163"/>
      <c r="BK129" s="1163"/>
      <c r="BL129" s="1164"/>
      <c r="BM129" s="1162">
        <v>16.66</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45" customHeight="1" x14ac:dyDescent="0.15">
      <c r="A130" s="1024" t="s">
        <v>499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500</v>
      </c>
      <c r="X130" s="1168"/>
      <c r="Y130" s="1168"/>
      <c r="Z130" s="1169"/>
      <c r="AA130" s="1052">
        <v>3304937</v>
      </c>
      <c r="AB130" s="1053"/>
      <c r="AC130" s="1053"/>
      <c r="AD130" s="1053"/>
      <c r="AE130" s="1054"/>
      <c r="AF130" s="1055">
        <v>3359066</v>
      </c>
      <c r="AG130" s="1053"/>
      <c r="AH130" s="1053"/>
      <c r="AI130" s="1053"/>
      <c r="AJ130" s="1054"/>
      <c r="AK130" s="1055">
        <v>3369108</v>
      </c>
      <c r="AL130" s="1053"/>
      <c r="AM130" s="1053"/>
      <c r="AN130" s="1053"/>
      <c r="AO130" s="1054"/>
      <c r="AP130" s="1170"/>
      <c r="AQ130" s="1171"/>
      <c r="AR130" s="1171"/>
      <c r="AS130" s="1171"/>
      <c r="AT130" s="1172"/>
      <c r="AU130" s="285"/>
      <c r="AV130" s="285"/>
      <c r="AW130" s="285"/>
      <c r="AX130" s="1161" t="s">
        <v>501</v>
      </c>
      <c r="AY130" s="1044"/>
      <c r="AZ130" s="1044"/>
      <c r="BA130" s="1044"/>
      <c r="BB130" s="1044"/>
      <c r="BC130" s="1044"/>
      <c r="BD130" s="1044"/>
      <c r="BE130" s="1045"/>
      <c r="BF130" s="1198">
        <v>6.4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4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502</v>
      </c>
      <c r="X131" s="1206"/>
      <c r="Y131" s="1206"/>
      <c r="Z131" s="1207"/>
      <c r="AA131" s="1099">
        <v>29457815</v>
      </c>
      <c r="AB131" s="1078"/>
      <c r="AC131" s="1078"/>
      <c r="AD131" s="1078"/>
      <c r="AE131" s="1079"/>
      <c r="AF131" s="1077">
        <v>29846873</v>
      </c>
      <c r="AG131" s="1078"/>
      <c r="AH131" s="1078"/>
      <c r="AI131" s="1078"/>
      <c r="AJ131" s="1079"/>
      <c r="AK131" s="1077">
        <v>30223974</v>
      </c>
      <c r="AL131" s="1078"/>
      <c r="AM131" s="1078"/>
      <c r="AN131" s="1078"/>
      <c r="AO131" s="1079"/>
      <c r="AP131" s="1208"/>
      <c r="AQ131" s="1209"/>
      <c r="AR131" s="1209"/>
      <c r="AS131" s="1209"/>
      <c r="AT131" s="1210"/>
      <c r="AU131" s="285"/>
      <c r="AV131" s="285"/>
      <c r="AW131" s="285"/>
      <c r="AX131" s="1180" t="s">
        <v>503</v>
      </c>
      <c r="AY131" s="1131"/>
      <c r="AZ131" s="1131"/>
      <c r="BA131" s="1131"/>
      <c r="BB131" s="1131"/>
      <c r="BC131" s="1131"/>
      <c r="BD131" s="1131"/>
      <c r="BE131" s="1132"/>
      <c r="BF131" s="1181">
        <v>21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45" customHeight="1" x14ac:dyDescent="0.15">
      <c r="A132" s="1187" t="s">
        <v>504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505</v>
      </c>
      <c r="W132" s="1191"/>
      <c r="X132" s="1191"/>
      <c r="Y132" s="1191"/>
      <c r="Z132" s="1192"/>
      <c r="AA132" s="1193">
        <v>6.0303832249999996</v>
      </c>
      <c r="AB132" s="1194"/>
      <c r="AC132" s="1194"/>
      <c r="AD132" s="1194"/>
      <c r="AE132" s="1195"/>
      <c r="AF132" s="1196">
        <v>6.9986446430000004</v>
      </c>
      <c r="AG132" s="1194"/>
      <c r="AH132" s="1194"/>
      <c r="AI132" s="1194"/>
      <c r="AJ132" s="1195"/>
      <c r="AK132" s="1196">
        <v>6.3832843300000004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4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506</v>
      </c>
      <c r="W133" s="1174"/>
      <c r="X133" s="1174"/>
      <c r="Y133" s="1174"/>
      <c r="Z133" s="1175"/>
      <c r="AA133" s="1176">
        <v>6.8</v>
      </c>
      <c r="AB133" s="1177"/>
      <c r="AC133" s="1177"/>
      <c r="AD133" s="1177"/>
      <c r="AE133" s="1178"/>
      <c r="AF133" s="1176">
        <v>6.4</v>
      </c>
      <c r="AG133" s="1177"/>
      <c r="AH133" s="1177"/>
      <c r="AI133" s="1177"/>
      <c r="AJ133" s="1178"/>
      <c r="AK133" s="1176">
        <v>6.4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qE/Vm0fiUPA2ASlKl9AagxuguCtLNMlBoQouPfohvf6KWKts1PC2EC3MHj8eRxwIs1ZVNLaXHTnVVbP38e3cQ==" saltValue="69MpD66+MV3q3a1LcAX4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7" customHeight="1" zeroHeight="1" x14ac:dyDescent="0.15"/>
  <cols>
    <col min="1" max="120" width="2.75" style="292" customWidth="1"/>
    <col min="121" max="121" width="0" style="291" hidden="1" customWidth="1"/>
    <col min="122" max="16384" width="9" style="291" hidden="1"/>
  </cols>
  <sheetData>
    <row r="1" spans="1:120" ht="13.5"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5" x14ac:dyDescent="0.15"/>
    <row r="3" spans="1:120" ht="13.5" x14ac:dyDescent="0.15"/>
    <row r="4" spans="1:120" ht="13.5" x14ac:dyDescent="0.15"/>
    <row r="5" spans="1:120" ht="13.5" x14ac:dyDescent="0.15"/>
    <row r="6" spans="1:120" ht="13.5" x14ac:dyDescent="0.15"/>
    <row r="7" spans="1:120" ht="13.5" x14ac:dyDescent="0.15"/>
    <row r="8" spans="1:120" ht="13.5" x14ac:dyDescent="0.15"/>
    <row r="9" spans="1:120" ht="13.5" x14ac:dyDescent="0.15"/>
    <row r="10" spans="1:120" ht="13.5" x14ac:dyDescent="0.15"/>
    <row r="11" spans="1:120" ht="13.5" x14ac:dyDescent="0.15"/>
    <row r="12" spans="1:120" ht="13.5" x14ac:dyDescent="0.15"/>
    <row r="13" spans="1:120" ht="13.5" x14ac:dyDescent="0.15"/>
    <row r="14" spans="1:120" ht="13.5" x14ac:dyDescent="0.15"/>
    <row r="15" spans="1:120" ht="13.5" x14ac:dyDescent="0.15"/>
    <row r="16" spans="1:120" ht="13.5" x14ac:dyDescent="0.15">
      <c r="DP16" s="291"/>
    </row>
    <row r="17" spans="119:120" ht="13.5" x14ac:dyDescent="0.15">
      <c r="DP17" s="291"/>
    </row>
    <row r="18" spans="119:120" ht="13.5" x14ac:dyDescent="0.15"/>
    <row r="19" spans="119:120" ht="13.5" x14ac:dyDescent="0.15"/>
    <row r="20" spans="119:120" ht="13.5" x14ac:dyDescent="0.15">
      <c r="DO20" s="291"/>
      <c r="DP20" s="291"/>
    </row>
    <row r="21" spans="119:120" ht="13.5" x14ac:dyDescent="0.15">
      <c r="DP21" s="291"/>
    </row>
    <row r="22" spans="119:120" ht="13.5" x14ac:dyDescent="0.15"/>
    <row r="23" spans="119:120" ht="13.5" x14ac:dyDescent="0.15">
      <c r="DO23" s="291"/>
      <c r="DP23" s="291"/>
    </row>
    <row r="24" spans="119:120" ht="13.5" x14ac:dyDescent="0.15">
      <c r="DP24" s="291"/>
    </row>
    <row r="25" spans="119:120" ht="13.5" x14ac:dyDescent="0.15">
      <c r="DP25" s="291"/>
    </row>
    <row r="26" spans="119:120" ht="13.5" x14ac:dyDescent="0.15">
      <c r="DO26" s="291"/>
      <c r="DP26" s="291"/>
    </row>
    <row r="27" spans="119:120" ht="13.5" x14ac:dyDescent="0.15"/>
    <row r="28" spans="119:120" ht="13.5" x14ac:dyDescent="0.15">
      <c r="DO28" s="291"/>
      <c r="DP28" s="291"/>
    </row>
    <row r="29" spans="119:120" ht="13.5" x14ac:dyDescent="0.15">
      <c r="DP29" s="291"/>
    </row>
    <row r="30" spans="119:120" ht="13.5" x14ac:dyDescent="0.15"/>
    <row r="31" spans="119:120" ht="13.5" x14ac:dyDescent="0.15">
      <c r="DO31" s="291"/>
      <c r="DP31" s="291"/>
    </row>
    <row r="32" spans="119:120" ht="13.5" x14ac:dyDescent="0.15"/>
    <row r="33" spans="98:120" ht="13.5" x14ac:dyDescent="0.15">
      <c r="DO33" s="291"/>
      <c r="DP33" s="291"/>
    </row>
    <row r="34" spans="98:120" ht="13.5" x14ac:dyDescent="0.15">
      <c r="DM34" s="291"/>
    </row>
    <row r="35" spans="98:120" ht="13.5" x14ac:dyDescent="0.15">
      <c r="CT35" s="291"/>
      <c r="CU35" s="291"/>
      <c r="CV35" s="291"/>
      <c r="CY35" s="291"/>
      <c r="CZ35" s="291"/>
      <c r="DA35" s="291"/>
      <c r="DD35" s="291"/>
      <c r="DE35" s="291"/>
      <c r="DF35" s="291"/>
      <c r="DI35" s="291"/>
      <c r="DJ35" s="291"/>
      <c r="DK35" s="291"/>
      <c r="DM35" s="291"/>
      <c r="DN35" s="291"/>
      <c r="DO35" s="291"/>
      <c r="DP35" s="291"/>
    </row>
    <row r="36" spans="98:120" ht="13.5" x14ac:dyDescent="0.15"/>
    <row r="37" spans="98:120" ht="13.5" x14ac:dyDescent="0.15">
      <c r="CW37" s="291"/>
      <c r="DB37" s="291"/>
      <c r="DG37" s="291"/>
      <c r="DL37" s="291"/>
      <c r="DP37" s="291"/>
    </row>
    <row r="38" spans="98:120" ht="13.5"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ht="13.5" x14ac:dyDescent="0.15"/>
    <row r="40" spans="98:120" ht="13.5" x14ac:dyDescent="0.15"/>
    <row r="41" spans="98:120" ht="13.5" x14ac:dyDescent="0.15"/>
    <row r="42" spans="98:120" ht="13.5" x14ac:dyDescent="0.15"/>
    <row r="43" spans="98:120" ht="13.5" x14ac:dyDescent="0.15"/>
    <row r="44" spans="98:120" ht="13.5" x14ac:dyDescent="0.15"/>
    <row r="45" spans="98:120" ht="13.5" x14ac:dyDescent="0.15"/>
    <row r="46" spans="98:120" ht="13.5" x14ac:dyDescent="0.15"/>
    <row r="47" spans="98:120" ht="13.5" x14ac:dyDescent="0.15"/>
    <row r="48" spans="98:120" ht="13.5" x14ac:dyDescent="0.15"/>
    <row r="49" spans="22:120" ht="13.5" x14ac:dyDescent="0.15">
      <c r="DN49" s="291"/>
      <c r="DO49" s="291"/>
      <c r="DP49" s="291"/>
    </row>
    <row r="50" spans="22:120" ht="13.5" x14ac:dyDescent="0.15"/>
    <row r="51" spans="22:120" ht="13.5" x14ac:dyDescent="0.15"/>
    <row r="52" spans="22:120" ht="13.5" x14ac:dyDescent="0.15"/>
    <row r="53" spans="22:120" ht="13.5" x14ac:dyDescent="0.15"/>
    <row r="54" spans="22:120" ht="13.5" x14ac:dyDescent="0.15"/>
    <row r="55" spans="22:120" ht="13.5" x14ac:dyDescent="0.15"/>
    <row r="56" spans="22:120" ht="13.5" x14ac:dyDescent="0.15"/>
    <row r="57" spans="22:120" ht="13.5" x14ac:dyDescent="0.15"/>
    <row r="58" spans="22:120" ht="13.5" x14ac:dyDescent="0.15"/>
    <row r="59" spans="22:120" ht="13.5" x14ac:dyDescent="0.15"/>
    <row r="60" spans="22:120" ht="13.5" x14ac:dyDescent="0.15"/>
    <row r="61" spans="22:120" ht="13.5" x14ac:dyDescent="0.15"/>
    <row r="62" spans="22:120" ht="13.5" x14ac:dyDescent="0.15"/>
    <row r="63" spans="22:120" ht="13.5" x14ac:dyDescent="0.15">
      <c r="W63" s="291"/>
      <c r="CS63" s="291"/>
      <c r="CX63" s="291"/>
      <c r="DC63" s="291"/>
      <c r="DH63" s="291"/>
    </row>
    <row r="64" spans="22:120" ht="13.5" x14ac:dyDescent="0.15">
      <c r="V64" s="291"/>
    </row>
    <row r="65" spans="15:120" ht="13.5"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5" x14ac:dyDescent="0.15">
      <c r="Q66" s="291"/>
      <c r="S66" s="291"/>
      <c r="U66" s="291"/>
      <c r="DM66" s="291"/>
    </row>
    <row r="67" spans="15:120" ht="13.5"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5" x14ac:dyDescent="0.15"/>
    <row r="69" spans="15:120" ht="13.5" x14ac:dyDescent="0.15"/>
    <row r="70" spans="15:120" ht="13.5" x14ac:dyDescent="0.15"/>
    <row r="71" spans="15:120" ht="13.5" x14ac:dyDescent="0.15"/>
    <row r="72" spans="15:120" ht="13.5" x14ac:dyDescent="0.15">
      <c r="DP72" s="291"/>
    </row>
    <row r="73" spans="15:120" ht="13.5" x14ac:dyDescent="0.15">
      <c r="DP73" s="291"/>
    </row>
    <row r="74" spans="15:120" ht="13.5" x14ac:dyDescent="0.15"/>
    <row r="75" spans="15:120" ht="13.5" x14ac:dyDescent="0.15"/>
    <row r="76" spans="15:120" ht="13.5" x14ac:dyDescent="0.15"/>
    <row r="77" spans="15:120" ht="13.5" x14ac:dyDescent="0.15"/>
    <row r="78" spans="15:120" ht="13.5" x14ac:dyDescent="0.15"/>
    <row r="79" spans="15:120" ht="13.5" x14ac:dyDescent="0.15"/>
    <row r="80" spans="15:120" ht="13.5" x14ac:dyDescent="0.15"/>
    <row r="81" spans="97:112" ht="13.5" x14ac:dyDescent="0.15"/>
    <row r="82" spans="97:112" ht="13.5" x14ac:dyDescent="0.15"/>
    <row r="83" spans="97:112" ht="13.5" x14ac:dyDescent="0.15"/>
    <row r="84" spans="97:112" ht="13.5" x14ac:dyDescent="0.15"/>
    <row r="85" spans="97:112" ht="13.5" x14ac:dyDescent="0.15"/>
    <row r="86" spans="97:112" ht="13.5" x14ac:dyDescent="0.15"/>
    <row r="87" spans="97:112" ht="13.5" x14ac:dyDescent="0.15"/>
    <row r="88" spans="97:112" ht="13.5" x14ac:dyDescent="0.15"/>
    <row r="89" spans="97:112" ht="13.5" x14ac:dyDescent="0.15"/>
    <row r="90" spans="97:112" ht="13.5" x14ac:dyDescent="0.15"/>
    <row r="91" spans="97:112" ht="13.5" x14ac:dyDescent="0.15"/>
    <row r="92" spans="97:112" ht="13.5" x14ac:dyDescent="0.15"/>
    <row r="93" spans="97:112" ht="13.5" x14ac:dyDescent="0.15"/>
    <row r="94" spans="97:112" ht="13.5" x14ac:dyDescent="0.15"/>
    <row r="95" spans="97:112" ht="13.5" x14ac:dyDescent="0.15"/>
    <row r="96" spans="97:112" ht="13.5" x14ac:dyDescent="0.15">
      <c r="CS96" s="291"/>
      <c r="CX96" s="291"/>
      <c r="DC96" s="291"/>
      <c r="DH96" s="291"/>
    </row>
    <row r="97" spans="24:120" ht="13.5" x14ac:dyDescent="0.15">
      <c r="CS97" s="291"/>
      <c r="CX97" s="291"/>
      <c r="DC97" s="291"/>
      <c r="DH97" s="291"/>
      <c r="DP97" s="292" t="s">
        <v>507</v>
      </c>
    </row>
    <row r="98" spans="24:120" ht="13.5" hidden="1" x14ac:dyDescent="0.15">
      <c r="CS98" s="291"/>
      <c r="CX98" s="291"/>
      <c r="DC98" s="291"/>
      <c r="DH98" s="291"/>
    </row>
    <row r="99" spans="24:120" ht="13.5" hidden="1" x14ac:dyDescent="0.15">
      <c r="CS99" s="291"/>
      <c r="CX99" s="291"/>
      <c r="DC99" s="291"/>
      <c r="DH99" s="291"/>
    </row>
    <row r="101" spans="24:120" ht="12.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t="13.5" hidden="1" x14ac:dyDescent="0.15">
      <c r="CT103" s="291"/>
      <c r="CV103" s="291"/>
      <c r="CW103" s="291"/>
      <c r="CY103" s="291"/>
      <c r="DA103" s="291"/>
      <c r="DB103" s="291"/>
      <c r="DD103" s="291"/>
      <c r="DF103" s="291"/>
      <c r="DG103" s="291"/>
      <c r="DI103" s="291"/>
      <c r="DK103" s="291"/>
      <c r="DL103" s="291"/>
      <c r="DM103" s="291"/>
      <c r="DN103" s="291"/>
      <c r="DO103" s="291"/>
      <c r="DP103" s="291"/>
    </row>
    <row r="104" spans="24:120" ht="13.5"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yWKlNHewGkSfR3DNgr9fnK+REjjK9xu2WCRDBwy+77m6H9pkLr5KvF/9YhRNGeXTbs7OiccXdlNIHK5uLYGYA==" saltValue="8xdc2lw57tm18aVv6KUQ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7" customHeight="1" zeroHeight="1" x14ac:dyDescent="0.15"/>
  <cols>
    <col min="1" max="116" width="2.625" style="292" customWidth="1"/>
    <col min="117" max="16384" width="9" style="291" hidden="1"/>
  </cols>
  <sheetData>
    <row r="1" spans="2:116" ht="13.5"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5" x14ac:dyDescent="0.15"/>
    <row r="3" spans="2:116" ht="13.5" x14ac:dyDescent="0.15"/>
    <row r="4" spans="2:116" ht="13.5"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5"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5" x14ac:dyDescent="0.15"/>
    <row r="7" spans="2:116" ht="13.5" x14ac:dyDescent="0.15"/>
    <row r="8" spans="2:116" ht="13.5" x14ac:dyDescent="0.15"/>
    <row r="9" spans="2:116" ht="13.5" x14ac:dyDescent="0.15"/>
    <row r="10" spans="2:116" ht="13.5" x14ac:dyDescent="0.15"/>
    <row r="11" spans="2:116" ht="13.5" x14ac:dyDescent="0.15"/>
    <row r="12" spans="2:116" ht="13.5" x14ac:dyDescent="0.15"/>
    <row r="13" spans="2:116" ht="13.5" x14ac:dyDescent="0.15"/>
    <row r="14" spans="2:116" ht="13.5" x14ac:dyDescent="0.15"/>
    <row r="15" spans="2:116" ht="13.5" x14ac:dyDescent="0.15"/>
    <row r="16" spans="2:116" ht="13.5" x14ac:dyDescent="0.15"/>
    <row r="17" spans="9:116" ht="13.5" x14ac:dyDescent="0.15"/>
    <row r="18" spans="9:116" ht="13.5"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5" x14ac:dyDescent="0.15"/>
    <row r="20" spans="9:116" ht="13.5" x14ac:dyDescent="0.15"/>
    <row r="21" spans="9:116" ht="13.5" x14ac:dyDescent="0.15">
      <c r="DL21" s="291"/>
    </row>
    <row r="22" spans="9:116" ht="13.5" x14ac:dyDescent="0.15">
      <c r="DI22" s="291"/>
      <c r="DJ22" s="291"/>
      <c r="DK22" s="291"/>
      <c r="DL22" s="291"/>
    </row>
    <row r="23" spans="9:116" ht="13.5" x14ac:dyDescent="0.15">
      <c r="CY23" s="291"/>
      <c r="CZ23" s="291"/>
      <c r="DA23" s="291"/>
      <c r="DB23" s="291"/>
      <c r="DC23" s="291"/>
      <c r="DD23" s="291"/>
      <c r="DE23" s="291"/>
      <c r="DF23" s="291"/>
      <c r="DG23" s="291"/>
      <c r="DH23" s="291"/>
      <c r="DI23" s="291"/>
      <c r="DJ23" s="291"/>
      <c r="DK23" s="291"/>
      <c r="DL23" s="291"/>
    </row>
    <row r="24" spans="9:116" ht="13.5" x14ac:dyDescent="0.15"/>
    <row r="25" spans="9:116" ht="13.5" x14ac:dyDescent="0.15"/>
    <row r="26" spans="9:116" ht="13.5" x14ac:dyDescent="0.15"/>
    <row r="27" spans="9:116" ht="13.5" x14ac:dyDescent="0.15"/>
    <row r="28" spans="9:116" ht="13.5" x14ac:dyDescent="0.15"/>
    <row r="29" spans="9:116" ht="13.5" x14ac:dyDescent="0.15"/>
    <row r="30" spans="9:116" ht="13.5" x14ac:dyDescent="0.15"/>
    <row r="31" spans="9:116" ht="13.5" x14ac:dyDescent="0.15"/>
    <row r="32" spans="9:116" ht="13.5" x14ac:dyDescent="0.15"/>
    <row r="33" spans="15:116" ht="13.5" x14ac:dyDescent="0.15"/>
    <row r="34" spans="15:116" ht="13.5" x14ac:dyDescent="0.15"/>
    <row r="35" spans="15:116" ht="13.5" x14ac:dyDescent="0.15">
      <c r="CZ35" s="291"/>
      <c r="DA35" s="291"/>
      <c r="DB35" s="291"/>
      <c r="DC35" s="291"/>
      <c r="DD35" s="291"/>
      <c r="DE35" s="291"/>
      <c r="DF35" s="291"/>
      <c r="DG35" s="291"/>
      <c r="DH35" s="291"/>
      <c r="DI35" s="291"/>
      <c r="DJ35" s="291"/>
      <c r="DK35" s="291"/>
      <c r="DL35" s="291"/>
    </row>
    <row r="36" spans="15:116" ht="13.5" x14ac:dyDescent="0.15"/>
    <row r="37" spans="15:116" ht="13.5" x14ac:dyDescent="0.15">
      <c r="DL37" s="291"/>
    </row>
    <row r="38" spans="15:116" ht="13.5" x14ac:dyDescent="0.15">
      <c r="DI38" s="291"/>
      <c r="DJ38" s="291"/>
      <c r="DK38" s="291"/>
      <c r="DL38" s="291"/>
    </row>
    <row r="39" spans="15:116" ht="13.5" x14ac:dyDescent="0.15"/>
    <row r="40" spans="15:116" ht="13.5" x14ac:dyDescent="0.15"/>
    <row r="41" spans="15:116" ht="13.5" x14ac:dyDescent="0.15"/>
    <row r="42" spans="15:116" ht="13.5" x14ac:dyDescent="0.15"/>
    <row r="43" spans="15:116" ht="13.5"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5" x14ac:dyDescent="0.15">
      <c r="DL44" s="291"/>
    </row>
    <row r="45" spans="15:116" ht="13.5" x14ac:dyDescent="0.15"/>
    <row r="46" spans="15:116" ht="13.5" x14ac:dyDescent="0.15">
      <c r="DA46" s="291"/>
      <c r="DB46" s="291"/>
      <c r="DC46" s="291"/>
      <c r="DD46" s="291"/>
      <c r="DE46" s="291"/>
      <c r="DF46" s="291"/>
      <c r="DG46" s="291"/>
      <c r="DH46" s="291"/>
      <c r="DI46" s="291"/>
      <c r="DJ46" s="291"/>
      <c r="DK46" s="291"/>
      <c r="DL46" s="291"/>
    </row>
    <row r="47" spans="15:116" ht="13.5" x14ac:dyDescent="0.15"/>
    <row r="48" spans="15:116" ht="13.5" x14ac:dyDescent="0.15"/>
    <row r="49" spans="104:116" ht="13.5" x14ac:dyDescent="0.15"/>
    <row r="50" spans="104:116" ht="13.5" x14ac:dyDescent="0.15">
      <c r="CZ50" s="291"/>
      <c r="DA50" s="291"/>
      <c r="DB50" s="291"/>
      <c r="DC50" s="291"/>
      <c r="DD50" s="291"/>
      <c r="DE50" s="291"/>
      <c r="DF50" s="291"/>
      <c r="DG50" s="291"/>
      <c r="DH50" s="291"/>
      <c r="DI50" s="291"/>
      <c r="DJ50" s="291"/>
      <c r="DK50" s="291"/>
      <c r="DL50" s="291"/>
    </row>
    <row r="51" spans="104:116" ht="13.5" x14ac:dyDescent="0.15"/>
    <row r="52" spans="104:116" ht="13.5" x14ac:dyDescent="0.15"/>
    <row r="53" spans="104:116" ht="13.5" x14ac:dyDescent="0.15">
      <c r="DL53" s="291"/>
    </row>
    <row r="54" spans="104:116" ht="13.5" x14ac:dyDescent="0.15"/>
    <row r="55" spans="104:116" ht="13.5" x14ac:dyDescent="0.15"/>
    <row r="56" spans="104:116" ht="13.5" x14ac:dyDescent="0.15"/>
    <row r="57" spans="104:116" ht="13.5" x14ac:dyDescent="0.15"/>
    <row r="58" spans="104:116" ht="13.5" x14ac:dyDescent="0.15"/>
    <row r="59" spans="104:116" ht="13.5" x14ac:dyDescent="0.15"/>
    <row r="60" spans="104:116" ht="13.5" x14ac:dyDescent="0.15"/>
    <row r="61" spans="104:116" ht="13.5" x14ac:dyDescent="0.15"/>
    <row r="62" spans="104:116" ht="13.5" x14ac:dyDescent="0.15"/>
    <row r="63" spans="104:116" ht="13.5" x14ac:dyDescent="0.15"/>
    <row r="64" spans="104:116" ht="13.5" x14ac:dyDescent="0.15"/>
    <row r="65" spans="107:116" ht="13.5" x14ac:dyDescent="0.15"/>
    <row r="66" spans="107:116" ht="13.5" x14ac:dyDescent="0.15"/>
    <row r="67" spans="107:116" ht="13.5" x14ac:dyDescent="0.15">
      <c r="DC67" s="291"/>
      <c r="DD67" s="291"/>
      <c r="DE67" s="291"/>
      <c r="DF67" s="291"/>
      <c r="DG67" s="291"/>
      <c r="DH67" s="291"/>
      <c r="DI67" s="291"/>
      <c r="DJ67" s="291"/>
      <c r="DK67" s="291"/>
      <c r="DL67" s="291"/>
    </row>
    <row r="68" spans="107:116" ht="13.5" x14ac:dyDescent="0.15"/>
    <row r="69" spans="107:116" ht="13.5" x14ac:dyDescent="0.15"/>
    <row r="70" spans="107:116" ht="13.5" x14ac:dyDescent="0.15"/>
    <row r="71" spans="107:116" ht="13.5" x14ac:dyDescent="0.15"/>
    <row r="72" spans="107:116" ht="13.5" x14ac:dyDescent="0.15"/>
    <row r="73" spans="107:116" ht="13.5" x14ac:dyDescent="0.15"/>
    <row r="74" spans="107:116" ht="13.5" x14ac:dyDescent="0.15"/>
    <row r="75" spans="107:116" ht="13.5" x14ac:dyDescent="0.15"/>
    <row r="76" spans="107:116" ht="13.5" x14ac:dyDescent="0.15"/>
    <row r="77" spans="107:116" ht="13.5" x14ac:dyDescent="0.15"/>
    <row r="78" spans="107:116" ht="13.5" x14ac:dyDescent="0.15"/>
    <row r="79" spans="107:116" ht="13.5" x14ac:dyDescent="0.15"/>
    <row r="80" spans="107:116"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sheetData>
  <sheetProtection algorithmName="SHA-512" hashValue="oIebt6cdDa8OT+lxUkf29pAXXz4M0/tBytgJnKLXGUi+VXeWmPTrqdvzj/PblmTvV9ZUazGCzr4IYjfuIwYkxw==" saltValue="qkdE0p+y2EKK3VGlwWOPrw=="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7"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ht="13.5" x14ac:dyDescent="0.15">
      <c r="AS1" s="294"/>
      <c r="AT1" s="294"/>
    </row>
    <row r="2" spans="1:46" ht="13.5" x14ac:dyDescent="0.15">
      <c r="AS2" s="294"/>
      <c r="AT2" s="294"/>
    </row>
    <row r="3" spans="1:46" ht="13.5" x14ac:dyDescent="0.15">
      <c r="AS3" s="294"/>
      <c r="AT3" s="294"/>
    </row>
    <row r="4" spans="1:46" ht="13.5"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5"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ht="13.5"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510</v>
      </c>
      <c r="AP7" s="304"/>
      <c r="AQ7" s="305" t="s">
        <v>511</v>
      </c>
      <c r="AR7" s="306"/>
    </row>
    <row r="8" spans="1:46" ht="13.5"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512</v>
      </c>
      <c r="AQ8" s="311" t="s">
        <v>513</v>
      </c>
      <c r="AR8" s="312" t="s">
        <v>514</v>
      </c>
    </row>
    <row r="9" spans="1:46" ht="13.5"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515</v>
      </c>
      <c r="AL9" s="1217"/>
      <c r="AM9" s="1217"/>
      <c r="AN9" s="1218"/>
      <c r="AO9" s="313">
        <v>10378008</v>
      </c>
      <c r="AP9" s="313">
        <v>51946</v>
      </c>
      <c r="AQ9" s="314">
        <v>56205</v>
      </c>
      <c r="AR9" s="315">
        <v>-7.6</v>
      </c>
    </row>
    <row r="10" spans="1:46" ht="13.5"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516</v>
      </c>
      <c r="AL10" s="1217"/>
      <c r="AM10" s="1217"/>
      <c r="AN10" s="1218"/>
      <c r="AO10" s="316">
        <v>626999</v>
      </c>
      <c r="AP10" s="316">
        <v>3138</v>
      </c>
      <c r="AQ10" s="317">
        <v>3535</v>
      </c>
      <c r="AR10" s="318">
        <v>-11.2</v>
      </c>
    </row>
    <row r="11" spans="1:46" ht="13.7"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517</v>
      </c>
      <c r="AL11" s="1217"/>
      <c r="AM11" s="1217"/>
      <c r="AN11" s="1218"/>
      <c r="AO11" s="316">
        <v>44726</v>
      </c>
      <c r="AP11" s="316">
        <v>224</v>
      </c>
      <c r="AQ11" s="317">
        <v>1601</v>
      </c>
      <c r="AR11" s="318">
        <v>-86</v>
      </c>
    </row>
    <row r="12" spans="1:46" ht="13.7"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518</v>
      </c>
      <c r="AL12" s="1217"/>
      <c r="AM12" s="1217"/>
      <c r="AN12" s="1218"/>
      <c r="AO12" s="316">
        <v>87934</v>
      </c>
      <c r="AP12" s="316">
        <v>440</v>
      </c>
      <c r="AQ12" s="317">
        <v>977</v>
      </c>
      <c r="AR12" s="318">
        <v>-55</v>
      </c>
    </row>
    <row r="13" spans="1:46" ht="13.7"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519</v>
      </c>
      <c r="AL13" s="1217"/>
      <c r="AM13" s="1217"/>
      <c r="AN13" s="1218"/>
      <c r="AO13" s="316" t="s">
        <v>520</v>
      </c>
      <c r="AP13" s="316" t="s">
        <v>520</v>
      </c>
      <c r="AQ13" s="317">
        <v>14</v>
      </c>
      <c r="AR13" s="318" t="s">
        <v>520</v>
      </c>
    </row>
    <row r="14" spans="1:46" ht="13.7"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521</v>
      </c>
      <c r="AL14" s="1217"/>
      <c r="AM14" s="1217"/>
      <c r="AN14" s="1218"/>
      <c r="AO14" s="316">
        <v>462198</v>
      </c>
      <c r="AP14" s="316">
        <v>2313</v>
      </c>
      <c r="AQ14" s="317">
        <v>2086</v>
      </c>
      <c r="AR14" s="318">
        <v>10.9</v>
      </c>
    </row>
    <row r="15" spans="1:46" ht="13.7"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522</v>
      </c>
      <c r="AL15" s="1217"/>
      <c r="AM15" s="1217"/>
      <c r="AN15" s="1218"/>
      <c r="AO15" s="316">
        <v>201964</v>
      </c>
      <c r="AP15" s="316">
        <v>1011</v>
      </c>
      <c r="AQ15" s="317">
        <v>1354</v>
      </c>
      <c r="AR15" s="318">
        <v>-25.3</v>
      </c>
    </row>
    <row r="16" spans="1:46" ht="13.5"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523</v>
      </c>
      <c r="AL16" s="1220"/>
      <c r="AM16" s="1220"/>
      <c r="AN16" s="1221"/>
      <c r="AO16" s="316">
        <v>-587061</v>
      </c>
      <c r="AP16" s="316">
        <v>-2938</v>
      </c>
      <c r="AQ16" s="317">
        <v>-3936</v>
      </c>
      <c r="AR16" s="318">
        <v>-25.4</v>
      </c>
    </row>
    <row r="17" spans="1:46" ht="13.5"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11214768</v>
      </c>
      <c r="AP17" s="316">
        <v>56134</v>
      </c>
      <c r="AQ17" s="317">
        <v>61836</v>
      </c>
      <c r="AR17" s="318">
        <v>-9.1999999999999993</v>
      </c>
    </row>
    <row r="18" spans="1:46" ht="13.5"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5"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ht="13.5"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ht="13.5"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528</v>
      </c>
      <c r="AL21" s="1212"/>
      <c r="AM21" s="1212"/>
      <c r="AN21" s="1213"/>
      <c r="AO21" s="328">
        <v>5.96</v>
      </c>
      <c r="AP21" s="329">
        <v>6.05</v>
      </c>
      <c r="AQ21" s="330">
        <v>-0.09</v>
      </c>
      <c r="AR21" s="299"/>
      <c r="AS21" s="331"/>
      <c r="AT21" s="327"/>
    </row>
    <row r="22" spans="1:46" s="332" customFormat="1" ht="13.5"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529</v>
      </c>
      <c r="AL22" s="1212"/>
      <c r="AM22" s="1212"/>
      <c r="AN22" s="1213"/>
      <c r="AO22" s="333">
        <v>101.7</v>
      </c>
      <c r="AP22" s="334">
        <v>100</v>
      </c>
      <c r="AQ22" s="335">
        <v>1.7</v>
      </c>
      <c r="AR22" s="319"/>
      <c r="AS22" s="331"/>
      <c r="AT22" s="327"/>
    </row>
    <row r="23" spans="1:46" s="332" customFormat="1" ht="13.5"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5"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5"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5"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5"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5"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ht="13.5"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510</v>
      </c>
      <c r="AP30" s="304"/>
      <c r="AQ30" s="305" t="s">
        <v>511</v>
      </c>
      <c r="AR30" s="306"/>
    </row>
    <row r="31" spans="1:46" ht="13.5"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533</v>
      </c>
      <c r="AL32" s="1228"/>
      <c r="AM32" s="1228"/>
      <c r="AN32" s="1229"/>
      <c r="AO32" s="343">
        <v>5789822</v>
      </c>
      <c r="AP32" s="343">
        <v>28980</v>
      </c>
      <c r="AQ32" s="344">
        <v>27026</v>
      </c>
      <c r="AR32" s="345">
        <v>7.2</v>
      </c>
    </row>
    <row r="33" spans="1:46" ht="13.7"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534</v>
      </c>
      <c r="AL33" s="1228"/>
      <c r="AM33" s="1228"/>
      <c r="AN33" s="1229"/>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535</v>
      </c>
      <c r="AL34" s="1228"/>
      <c r="AM34" s="1228"/>
      <c r="AN34" s="1229"/>
      <c r="AO34" s="343" t="s">
        <v>520</v>
      </c>
      <c r="AP34" s="343" t="s">
        <v>520</v>
      </c>
      <c r="AQ34" s="344">
        <v>25</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536</v>
      </c>
      <c r="AL35" s="1228"/>
      <c r="AM35" s="1228"/>
      <c r="AN35" s="1229"/>
      <c r="AO35" s="343">
        <v>491213</v>
      </c>
      <c r="AP35" s="343">
        <v>2459</v>
      </c>
      <c r="AQ35" s="344">
        <v>6128</v>
      </c>
      <c r="AR35" s="345">
        <v>-59.9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537</v>
      </c>
      <c r="AL36" s="1228"/>
      <c r="AM36" s="1228"/>
      <c r="AN36" s="1229"/>
      <c r="AO36" s="343">
        <v>20579</v>
      </c>
      <c r="AP36" s="343">
        <v>103</v>
      </c>
      <c r="AQ36" s="344">
        <v>667</v>
      </c>
      <c r="AR36" s="345">
        <v>-84.6</v>
      </c>
    </row>
    <row r="37" spans="1:46" ht="13.7"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538</v>
      </c>
      <c r="AL37" s="1228"/>
      <c r="AM37" s="1228"/>
      <c r="AN37" s="1229"/>
      <c r="AO37" s="343">
        <v>240189</v>
      </c>
      <c r="AP37" s="343">
        <v>1202</v>
      </c>
      <c r="AQ37" s="344">
        <v>1499</v>
      </c>
      <c r="AR37" s="345">
        <v>-19.8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539</v>
      </c>
      <c r="AL38" s="1231"/>
      <c r="AM38" s="1231"/>
      <c r="AN38" s="1232"/>
      <c r="AO38" s="346" t="s">
        <v>520</v>
      </c>
      <c r="AP38" s="346" t="s">
        <v>520</v>
      </c>
      <c r="AQ38" s="347">
        <v>0</v>
      </c>
      <c r="AR38" s="335" t="s">
        <v>520</v>
      </c>
      <c r="AS38" s="342"/>
    </row>
    <row r="39" spans="1:46" ht="13.5"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540</v>
      </c>
      <c r="AL39" s="1231"/>
      <c r="AM39" s="1231"/>
      <c r="AN39" s="1232"/>
      <c r="AO39" s="343">
        <v>-1243413</v>
      </c>
      <c r="AP39" s="343">
        <v>-6224</v>
      </c>
      <c r="AQ39" s="344">
        <v>-7805</v>
      </c>
      <c r="AR39" s="345">
        <v>-20.3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541</v>
      </c>
      <c r="AL40" s="1228"/>
      <c r="AM40" s="1228"/>
      <c r="AN40" s="1229"/>
      <c r="AO40" s="343">
        <v>-3369108</v>
      </c>
      <c r="AP40" s="343">
        <v>-16864</v>
      </c>
      <c r="AQ40" s="344">
        <v>-21058</v>
      </c>
      <c r="AR40" s="345">
        <v>-19.899999999999999</v>
      </c>
      <c r="AS40" s="342"/>
    </row>
    <row r="41" spans="1:46" ht="13.5"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1929282</v>
      </c>
      <c r="AP41" s="343">
        <v>9657</v>
      </c>
      <c r="AQ41" s="344">
        <v>6483</v>
      </c>
      <c r="AR41" s="345">
        <v>49</v>
      </c>
      <c r="AS41" s="342"/>
    </row>
    <row r="42" spans="1:46" ht="13.5"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ht="13.5"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5"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5"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5"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4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5"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7"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510</v>
      </c>
      <c r="AN49" s="1224" t="s">
        <v>545</v>
      </c>
      <c r="AO49" s="1225"/>
      <c r="AP49" s="1225"/>
      <c r="AQ49" s="1225"/>
      <c r="AR49" s="1226"/>
    </row>
    <row r="50" spans="1:44" ht="13.5"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546</v>
      </c>
      <c r="AO50" s="360" t="s">
        <v>547</v>
      </c>
      <c r="AP50" s="361" t="s">
        <v>548</v>
      </c>
      <c r="AQ50" s="362" t="s">
        <v>549</v>
      </c>
      <c r="AR50" s="363" t="s">
        <v>550</v>
      </c>
    </row>
    <row r="51" spans="1:44" ht="13.5"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7981891</v>
      </c>
      <c r="AN51" s="365">
        <v>40896</v>
      </c>
      <c r="AO51" s="366">
        <v>-42.6</v>
      </c>
      <c r="AP51" s="367">
        <v>39951</v>
      </c>
      <c r="AQ51" s="368">
        <v>-11.5</v>
      </c>
      <c r="AR51" s="369">
        <v>-31.1</v>
      </c>
    </row>
    <row r="52" spans="1:44" ht="13.5"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3368909</v>
      </c>
      <c r="AN52" s="373">
        <v>17261</v>
      </c>
      <c r="AO52" s="374">
        <v>-40.4</v>
      </c>
      <c r="AP52" s="375">
        <v>22555</v>
      </c>
      <c r="AQ52" s="376">
        <v>-11.9</v>
      </c>
      <c r="AR52" s="377">
        <v>-28.5</v>
      </c>
    </row>
    <row r="53" spans="1:44" ht="13.5"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6126984</v>
      </c>
      <c r="AN53" s="365">
        <v>31271</v>
      </c>
      <c r="AO53" s="366">
        <v>-23.5</v>
      </c>
      <c r="AP53" s="367">
        <v>39893</v>
      </c>
      <c r="AQ53" s="368">
        <v>-0.1</v>
      </c>
      <c r="AR53" s="369">
        <v>-23.4</v>
      </c>
    </row>
    <row r="54" spans="1:44" ht="13.5"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3201674</v>
      </c>
      <c r="AN54" s="373">
        <v>16341</v>
      </c>
      <c r="AO54" s="374">
        <v>-5.3</v>
      </c>
      <c r="AP54" s="375">
        <v>26170</v>
      </c>
      <c r="AQ54" s="376">
        <v>16</v>
      </c>
      <c r="AR54" s="377">
        <v>-21.3</v>
      </c>
    </row>
    <row r="55" spans="1:44" ht="13.5"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3729029</v>
      </c>
      <c r="AN55" s="365">
        <v>18865</v>
      </c>
      <c r="AO55" s="366">
        <v>-39.700000000000003</v>
      </c>
      <c r="AP55" s="367">
        <v>41080</v>
      </c>
      <c r="AQ55" s="368">
        <v>3</v>
      </c>
      <c r="AR55" s="369">
        <v>-42.7</v>
      </c>
    </row>
    <row r="56" spans="1:44" ht="13.5"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2280757</v>
      </c>
      <c r="AN56" s="373">
        <v>11538</v>
      </c>
      <c r="AO56" s="374">
        <v>-29.4</v>
      </c>
      <c r="AP56" s="375">
        <v>27265</v>
      </c>
      <c r="AQ56" s="376">
        <v>4.2</v>
      </c>
      <c r="AR56" s="377">
        <v>-33.6</v>
      </c>
    </row>
    <row r="57" spans="1:44" ht="13.5"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4281103</v>
      </c>
      <c r="AN57" s="365">
        <v>21528</v>
      </c>
      <c r="AO57" s="366">
        <v>14.1</v>
      </c>
      <c r="AP57" s="367">
        <v>33173</v>
      </c>
      <c r="AQ57" s="368">
        <v>-19.2</v>
      </c>
      <c r="AR57" s="369">
        <v>33.299999999999997</v>
      </c>
    </row>
    <row r="58" spans="1:44" ht="13.5"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2503284</v>
      </c>
      <c r="AN58" s="373">
        <v>12588</v>
      </c>
      <c r="AO58" s="374">
        <v>9.1</v>
      </c>
      <c r="AP58" s="375">
        <v>20353</v>
      </c>
      <c r="AQ58" s="376">
        <v>-25.4</v>
      </c>
      <c r="AR58" s="377">
        <v>34.5</v>
      </c>
    </row>
    <row r="59" spans="1:44" ht="13.5"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6745297</v>
      </c>
      <c r="AN59" s="365">
        <v>33763</v>
      </c>
      <c r="AO59" s="366">
        <v>56.8</v>
      </c>
      <c r="AP59" s="367">
        <v>37644</v>
      </c>
      <c r="AQ59" s="368">
        <v>13.5</v>
      </c>
      <c r="AR59" s="369">
        <v>43.3</v>
      </c>
    </row>
    <row r="60" spans="1:44" ht="13.5"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4854394</v>
      </c>
      <c r="AN60" s="373">
        <v>24298</v>
      </c>
      <c r="AO60" s="374">
        <v>93</v>
      </c>
      <c r="AP60" s="375">
        <v>24939</v>
      </c>
      <c r="AQ60" s="376">
        <v>22.5</v>
      </c>
      <c r="AR60" s="377">
        <v>70.5</v>
      </c>
    </row>
    <row r="61" spans="1:44" ht="13.5"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5772861</v>
      </c>
      <c r="AN61" s="380">
        <v>29265</v>
      </c>
      <c r="AO61" s="381">
        <v>-7</v>
      </c>
      <c r="AP61" s="382">
        <v>38348</v>
      </c>
      <c r="AQ61" s="383">
        <v>-2.9</v>
      </c>
      <c r="AR61" s="369">
        <v>-4.0999999999999996</v>
      </c>
    </row>
    <row r="62" spans="1:44" ht="13.5"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3241804</v>
      </c>
      <c r="AN62" s="373">
        <v>16405</v>
      </c>
      <c r="AO62" s="374">
        <v>5.4</v>
      </c>
      <c r="AP62" s="375">
        <v>24256</v>
      </c>
      <c r="AQ62" s="376">
        <v>1.1000000000000001</v>
      </c>
      <c r="AR62" s="377">
        <v>4.3</v>
      </c>
    </row>
    <row r="63" spans="1:44" ht="13.5"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5"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5"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5"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7" hidden="1" customHeight="1" x14ac:dyDescent="0.15">
      <c r="AK67" s="294"/>
      <c r="AL67" s="294"/>
      <c r="AM67" s="294"/>
      <c r="AN67" s="294"/>
      <c r="AO67" s="294"/>
      <c r="AP67" s="294"/>
      <c r="AQ67" s="294"/>
      <c r="AR67" s="294"/>
      <c r="AS67" s="294"/>
      <c r="AT67" s="294"/>
    </row>
    <row r="68" spans="1:46" ht="13.7" hidden="1" customHeight="1" x14ac:dyDescent="0.15">
      <c r="AK68" s="294"/>
      <c r="AL68" s="294"/>
      <c r="AM68" s="294"/>
      <c r="AN68" s="294"/>
      <c r="AO68" s="294"/>
      <c r="AP68" s="294"/>
      <c r="AQ68" s="294"/>
      <c r="AR68" s="294"/>
    </row>
    <row r="69" spans="1:46" ht="13.7" hidden="1" customHeight="1" x14ac:dyDescent="0.15">
      <c r="AK69" s="294"/>
      <c r="AL69" s="294"/>
      <c r="AM69" s="294"/>
      <c r="AN69" s="294"/>
      <c r="AO69" s="294"/>
      <c r="AP69" s="294"/>
      <c r="AQ69" s="294"/>
      <c r="AR69" s="294"/>
    </row>
    <row r="70" spans="1:46" ht="13.5" hidden="1" x14ac:dyDescent="0.15">
      <c r="AK70" s="294"/>
      <c r="AL70" s="294"/>
      <c r="AM70" s="294"/>
      <c r="AN70" s="294"/>
      <c r="AO70" s="294"/>
      <c r="AP70" s="294"/>
      <c r="AQ70" s="294"/>
      <c r="AR70" s="294"/>
    </row>
    <row r="71" spans="1:46" ht="13.5" hidden="1" x14ac:dyDescent="0.15">
      <c r="AK71" s="294"/>
      <c r="AL71" s="294"/>
      <c r="AM71" s="294"/>
      <c r="AN71" s="294"/>
      <c r="AO71" s="294"/>
      <c r="AP71" s="294"/>
      <c r="AQ71" s="294"/>
      <c r="AR71" s="294"/>
    </row>
    <row r="72" spans="1:46" ht="13.5" hidden="1" x14ac:dyDescent="0.15">
      <c r="AK72" s="294"/>
      <c r="AL72" s="294"/>
      <c r="AM72" s="294"/>
      <c r="AN72" s="294"/>
      <c r="AO72" s="294"/>
      <c r="AP72" s="294"/>
      <c r="AQ72" s="294"/>
      <c r="AR72" s="294"/>
    </row>
    <row r="73" spans="1:46" ht="13.5" hidden="1" x14ac:dyDescent="0.15">
      <c r="AK73" s="294"/>
      <c r="AL73" s="294"/>
      <c r="AM73" s="294"/>
      <c r="AN73" s="294"/>
      <c r="AO73" s="294"/>
      <c r="AP73" s="294"/>
      <c r="AQ73" s="294"/>
      <c r="AR73" s="294"/>
    </row>
    <row r="74" spans="1:46" ht="13.5" hidden="1" x14ac:dyDescent="0.15"/>
  </sheetData>
  <sheetProtection algorithmName="SHA-512" hashValue="dyCeuRqiNSIzo1+BRddHDUDPAUaBC51KqAidB5Hycf3nkI/+kod9E1ZNN7pyCnSsavPQAy6JU4hlu9ERFww9Ag==" saltValue="eRiS9eo4P0jpBucNP4uO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7" customHeight="1" zeroHeight="1" x14ac:dyDescent="0.15"/>
  <cols>
    <col min="1" max="125" width="2.5" style="292" customWidth="1"/>
    <col min="126" max="16384" width="9" style="291" hidden="1"/>
  </cols>
  <sheetData>
    <row r="1" spans="2:125" ht="13.7"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5" x14ac:dyDescent="0.15">
      <c r="B2" s="291"/>
      <c r="DG2" s="291"/>
    </row>
    <row r="3" spans="2:125" ht="13.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5" x14ac:dyDescent="0.15"/>
    <row r="5" spans="2:125" ht="13.5" x14ac:dyDescent="0.15"/>
    <row r="6" spans="2:125" ht="13.5" x14ac:dyDescent="0.15"/>
    <row r="7" spans="2:125" ht="13.5" x14ac:dyDescent="0.15"/>
    <row r="8" spans="2:125" ht="13.5" x14ac:dyDescent="0.15"/>
    <row r="9" spans="2:125" ht="13.5" x14ac:dyDescent="0.15">
      <c r="DU9" s="291"/>
    </row>
    <row r="10" spans="2:125" ht="13.5" x14ac:dyDescent="0.15"/>
    <row r="11" spans="2:125" ht="13.5" x14ac:dyDescent="0.15"/>
    <row r="12" spans="2:125" ht="13.5" x14ac:dyDescent="0.15"/>
    <row r="13" spans="2:125" ht="13.5" x14ac:dyDescent="0.15"/>
    <row r="14" spans="2:125" ht="13.5" x14ac:dyDescent="0.15"/>
    <row r="15" spans="2:125" ht="13.5" x14ac:dyDescent="0.15"/>
    <row r="16" spans="2:125" ht="13.5" x14ac:dyDescent="0.15"/>
    <row r="17" spans="125:125" ht="13.5" x14ac:dyDescent="0.15">
      <c r="DU17" s="291"/>
    </row>
    <row r="18" spans="125:125" ht="13.5" x14ac:dyDescent="0.15"/>
    <row r="19" spans="125:125" ht="13.5" x14ac:dyDescent="0.15"/>
    <row r="20" spans="125:125" ht="13.5" x14ac:dyDescent="0.15">
      <c r="DU20" s="291"/>
    </row>
    <row r="21" spans="125:125" ht="13.5" x14ac:dyDescent="0.15">
      <c r="DU21" s="291"/>
    </row>
    <row r="22" spans="125:125" ht="13.5" x14ac:dyDescent="0.15"/>
    <row r="23" spans="125:125" ht="13.5" x14ac:dyDescent="0.15"/>
    <row r="24" spans="125:125" ht="13.5" x14ac:dyDescent="0.15"/>
    <row r="25" spans="125:125" ht="13.5" x14ac:dyDescent="0.15"/>
    <row r="26" spans="125:125" ht="13.5" x14ac:dyDescent="0.15"/>
    <row r="27" spans="125:125" ht="13.5" x14ac:dyDescent="0.15"/>
    <row r="28" spans="125:125" ht="13.5" x14ac:dyDescent="0.15">
      <c r="DU28" s="291"/>
    </row>
    <row r="29" spans="125:125" ht="13.5" x14ac:dyDescent="0.15"/>
    <row r="30" spans="125:125" ht="13.5" x14ac:dyDescent="0.15"/>
    <row r="31" spans="125:125" ht="13.5" x14ac:dyDescent="0.15"/>
    <row r="32" spans="125:125" ht="13.5" x14ac:dyDescent="0.15"/>
    <row r="33" spans="2:125" ht="13.5" x14ac:dyDescent="0.15">
      <c r="B33" s="291"/>
      <c r="G33" s="291"/>
      <c r="I33" s="291"/>
    </row>
    <row r="34" spans="2:125" ht="13.5" x14ac:dyDescent="0.15">
      <c r="C34" s="291"/>
      <c r="P34" s="291"/>
      <c r="DE34" s="291"/>
      <c r="DH34" s="291"/>
    </row>
    <row r="35" spans="2:125" ht="13.5" x14ac:dyDescent="0.15">
      <c r="D35" s="291"/>
      <c r="E35" s="291"/>
      <c r="DG35" s="291"/>
      <c r="DJ35" s="291"/>
      <c r="DP35" s="291"/>
      <c r="DQ35" s="291"/>
      <c r="DR35" s="291"/>
      <c r="DS35" s="291"/>
      <c r="DT35" s="291"/>
      <c r="DU35" s="291"/>
    </row>
    <row r="36" spans="2:125" ht="13.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5" x14ac:dyDescent="0.15">
      <c r="DU37" s="291"/>
    </row>
    <row r="38" spans="2:125" ht="13.5" x14ac:dyDescent="0.15">
      <c r="DT38" s="291"/>
      <c r="DU38" s="291"/>
    </row>
    <row r="39" spans="2:125" ht="13.5" x14ac:dyDescent="0.15"/>
    <row r="40" spans="2:125" ht="13.5" x14ac:dyDescent="0.15">
      <c r="DH40" s="291"/>
    </row>
    <row r="41" spans="2:125" ht="13.5" x14ac:dyDescent="0.15">
      <c r="DE41" s="291"/>
    </row>
    <row r="42" spans="2:125" ht="13.5" x14ac:dyDescent="0.15">
      <c r="DG42" s="291"/>
      <c r="DJ42" s="291"/>
    </row>
    <row r="43" spans="2:125" ht="13.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5" x14ac:dyDescent="0.15">
      <c r="DU44" s="291"/>
    </row>
    <row r="45" spans="2:125" ht="13.5" x14ac:dyDescent="0.15"/>
    <row r="46" spans="2:125" ht="13.5" x14ac:dyDescent="0.15"/>
    <row r="47" spans="2:125" ht="13.5" x14ac:dyDescent="0.15"/>
    <row r="48" spans="2:125" ht="13.5" x14ac:dyDescent="0.15">
      <c r="DT48" s="291"/>
      <c r="DU48" s="291"/>
    </row>
    <row r="49" spans="120:125" ht="13.5" x14ac:dyDescent="0.15">
      <c r="DU49" s="291"/>
    </row>
    <row r="50" spans="120:125" ht="13.5" x14ac:dyDescent="0.15">
      <c r="DU50" s="291"/>
    </row>
    <row r="51" spans="120:125" ht="13.5" x14ac:dyDescent="0.15">
      <c r="DP51" s="291"/>
      <c r="DQ51" s="291"/>
      <c r="DR51" s="291"/>
      <c r="DS51" s="291"/>
      <c r="DT51" s="291"/>
      <c r="DU51" s="291"/>
    </row>
    <row r="52" spans="120:125" ht="13.5" x14ac:dyDescent="0.15"/>
    <row r="53" spans="120:125" ht="13.5" x14ac:dyDescent="0.15"/>
    <row r="54" spans="120:125" ht="13.5" x14ac:dyDescent="0.15">
      <c r="DU54" s="291"/>
    </row>
    <row r="55" spans="120:125" ht="13.5" x14ac:dyDescent="0.15"/>
    <row r="56" spans="120:125" ht="13.5" x14ac:dyDescent="0.15"/>
    <row r="57" spans="120:125" ht="13.5" x14ac:dyDescent="0.15"/>
    <row r="58" spans="120:125" ht="13.5" x14ac:dyDescent="0.15">
      <c r="DU58" s="291"/>
    </row>
    <row r="59" spans="120:125" ht="13.5" x14ac:dyDescent="0.15"/>
    <row r="60" spans="120:125" ht="13.5" x14ac:dyDescent="0.15"/>
    <row r="61" spans="120:125" ht="13.5" x14ac:dyDescent="0.15"/>
    <row r="62" spans="120:125" ht="13.5" x14ac:dyDescent="0.15"/>
    <row r="63" spans="120:125" ht="13.5" x14ac:dyDescent="0.15">
      <c r="DU63" s="291"/>
    </row>
    <row r="64" spans="120:125" ht="13.5" x14ac:dyDescent="0.15">
      <c r="DT64" s="291"/>
      <c r="DU64" s="291"/>
    </row>
    <row r="65" spans="123:125" ht="13.5" x14ac:dyDescent="0.15"/>
    <row r="66" spans="123:125" ht="13.5" x14ac:dyDescent="0.15"/>
    <row r="67" spans="123:125" ht="13.5" x14ac:dyDescent="0.15"/>
    <row r="68" spans="123:125" ht="13.5" x14ac:dyDescent="0.15"/>
    <row r="69" spans="123:125" ht="13.5" x14ac:dyDescent="0.15">
      <c r="DS69" s="291"/>
      <c r="DT69" s="291"/>
      <c r="DU69" s="291"/>
    </row>
    <row r="70" spans="123:125" ht="13.5" x14ac:dyDescent="0.15"/>
    <row r="71" spans="123:125" ht="13.5" x14ac:dyDescent="0.15"/>
    <row r="72" spans="123:125" ht="13.5" x14ac:dyDescent="0.15"/>
    <row r="73" spans="123:125" ht="13.5" x14ac:dyDescent="0.15"/>
    <row r="74" spans="123:125" ht="13.5" x14ac:dyDescent="0.15"/>
    <row r="75" spans="123:125" ht="13.5" x14ac:dyDescent="0.15"/>
    <row r="76" spans="123:125" ht="13.5" x14ac:dyDescent="0.15"/>
    <row r="77" spans="123:125" ht="13.5" x14ac:dyDescent="0.15"/>
    <row r="78" spans="123:125" ht="13.5" x14ac:dyDescent="0.15"/>
    <row r="79" spans="123:125" ht="13.5" x14ac:dyDescent="0.15"/>
    <row r="80" spans="123:125" ht="13.5" x14ac:dyDescent="0.15"/>
    <row r="81" spans="116:125" ht="13.5" x14ac:dyDescent="0.15"/>
    <row r="82" spans="116:125" ht="13.5" x14ac:dyDescent="0.15">
      <c r="DL82" s="291"/>
    </row>
    <row r="83" spans="116:125" ht="13.5" x14ac:dyDescent="0.15">
      <c r="DM83" s="291"/>
      <c r="DN83" s="291"/>
      <c r="DO83" s="291"/>
      <c r="DP83" s="291"/>
      <c r="DQ83" s="291"/>
      <c r="DR83" s="291"/>
      <c r="DS83" s="291"/>
      <c r="DT83" s="291"/>
      <c r="DU83" s="291"/>
    </row>
    <row r="84" spans="116:125" ht="13.5" x14ac:dyDescent="0.15"/>
    <row r="85" spans="116:125" ht="13.5" x14ac:dyDescent="0.15"/>
    <row r="86" spans="116:125" ht="13.5" x14ac:dyDescent="0.15"/>
    <row r="87" spans="116:125" ht="13.5" x14ac:dyDescent="0.15"/>
    <row r="88" spans="116:125" ht="13.5" x14ac:dyDescent="0.15">
      <c r="DU88" s="291"/>
    </row>
    <row r="89" spans="116:125" ht="13.5" x14ac:dyDescent="0.15"/>
    <row r="90" spans="116:125" ht="13.5" x14ac:dyDescent="0.15"/>
    <row r="91" spans="116:125" ht="13.5" x14ac:dyDescent="0.15"/>
    <row r="92" spans="116:125" ht="13.7" customHeight="1" x14ac:dyDescent="0.15"/>
    <row r="93" spans="116:125" ht="13.7" customHeight="1" x14ac:dyDescent="0.15"/>
    <row r="94" spans="116:125" ht="13.7" customHeight="1" x14ac:dyDescent="0.15">
      <c r="DS94" s="291"/>
      <c r="DT94" s="291"/>
      <c r="DU94" s="291"/>
    </row>
    <row r="95" spans="116:125" ht="13.7" customHeight="1" x14ac:dyDescent="0.15">
      <c r="DU95" s="291"/>
    </row>
    <row r="96" spans="116:125" ht="13.7" customHeight="1" x14ac:dyDescent="0.15"/>
    <row r="97" spans="124:125" ht="13.7" customHeight="1" x14ac:dyDescent="0.15"/>
    <row r="98" spans="124:125" ht="13.7" customHeight="1" x14ac:dyDescent="0.15"/>
    <row r="99" spans="124:125" ht="13.7" customHeight="1" x14ac:dyDescent="0.15"/>
    <row r="100" spans="124:125" ht="13.7" customHeight="1" x14ac:dyDescent="0.15"/>
    <row r="101" spans="124:125" ht="13.7" customHeight="1" x14ac:dyDescent="0.15">
      <c r="DU101" s="291"/>
    </row>
    <row r="102" spans="124:125" ht="13.7" customHeight="1" x14ac:dyDescent="0.15"/>
    <row r="103" spans="124:125" ht="13.7" customHeight="1" x14ac:dyDescent="0.15"/>
    <row r="104" spans="124:125" ht="13.7" customHeight="1" x14ac:dyDescent="0.15">
      <c r="DT104" s="291"/>
      <c r="DU104" s="291"/>
    </row>
    <row r="105" spans="124:125" ht="13.7" customHeight="1" x14ac:dyDescent="0.15"/>
    <row r="106" spans="124:125" ht="13.7" customHeight="1" x14ac:dyDescent="0.15"/>
    <row r="107" spans="124:125" ht="13.7" customHeight="1" x14ac:dyDescent="0.15"/>
    <row r="108" spans="124:125" ht="13.7" customHeight="1" x14ac:dyDescent="0.15"/>
    <row r="109" spans="124:125" ht="13.7" customHeight="1" x14ac:dyDescent="0.15"/>
    <row r="110" spans="124:125" ht="13.7" customHeight="1" x14ac:dyDescent="0.15"/>
    <row r="111" spans="124:125" ht="13.7" customHeight="1" x14ac:dyDescent="0.15"/>
    <row r="112" spans="124:125" ht="13.7" customHeight="1" x14ac:dyDescent="0.15"/>
    <row r="113" spans="125:125" ht="13.7" customHeight="1" x14ac:dyDescent="0.15"/>
    <row r="114" spans="125:125" ht="13.7" customHeight="1" x14ac:dyDescent="0.15"/>
    <row r="115" spans="125:125" ht="13.7" customHeight="1" x14ac:dyDescent="0.15"/>
    <row r="116" spans="125:125" ht="13.7" customHeight="1" x14ac:dyDescent="0.15">
      <c r="DU116" s="291" t="s">
        <v>559</v>
      </c>
    </row>
    <row r="120" spans="125:125" ht="13.7" hidden="1" customHeight="1" x14ac:dyDescent="0.15"/>
    <row r="121" spans="125:125" ht="13.7" hidden="1" customHeight="1" x14ac:dyDescent="0.15">
      <c r="DU121" s="291"/>
    </row>
  </sheetData>
  <sheetProtection algorithmName="SHA-512" hashValue="uDbCf1igdEt7iKjYUjbENmm5v+iuJoD4f0qhqrLaEMbXZsSaANC7HysTh+CllhRkM7/GOrqypWIq5aJQwmO++w==" saltValue="EN3xsOjBU6Pt8xZ8uJTZU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7" customHeight="1" zeroHeight="1" x14ac:dyDescent="0.15"/>
  <cols>
    <col min="1" max="125" width="2.5" style="292" customWidth="1"/>
    <col min="126" max="142" width="0" style="291" hidden="1" customWidth="1"/>
    <col min="143" max="16384" width="9" style="291" hidden="1"/>
  </cols>
  <sheetData>
    <row r="1" spans="1:125" ht="13.7"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5" x14ac:dyDescent="0.15">
      <c r="B2" s="291"/>
      <c r="T2" s="291"/>
    </row>
    <row r="3" spans="1:125" ht="13.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5" x14ac:dyDescent="0.15"/>
    <row r="5" spans="1:125" ht="13.5" x14ac:dyDescent="0.15"/>
    <row r="6" spans="1:125" ht="13.5" x14ac:dyDescent="0.15"/>
    <row r="7" spans="1:125" ht="13.5" x14ac:dyDescent="0.15"/>
    <row r="8" spans="1:125" ht="13.5" x14ac:dyDescent="0.15"/>
    <row r="9" spans="1:125" ht="13.5" x14ac:dyDescent="0.15"/>
    <row r="10" spans="1:125" ht="13.5" x14ac:dyDescent="0.15"/>
    <row r="11" spans="1:125" ht="13.5" x14ac:dyDescent="0.15"/>
    <row r="12" spans="1:125" ht="13.5" x14ac:dyDescent="0.15"/>
    <row r="13" spans="1:125" ht="13.5" x14ac:dyDescent="0.15"/>
    <row r="14" spans="1:125" ht="13.5" x14ac:dyDescent="0.15"/>
    <row r="15" spans="1:125" ht="13.5" x14ac:dyDescent="0.15"/>
    <row r="16" spans="1:125" ht="13.5" x14ac:dyDescent="0.15"/>
    <row r="17" ht="13.5" x14ac:dyDescent="0.15"/>
    <row r="18" ht="13.5" x14ac:dyDescent="0.15"/>
    <row r="19" ht="13.5" x14ac:dyDescent="0.15"/>
    <row r="20" ht="13.5" x14ac:dyDescent="0.15"/>
    <row r="21" ht="13.5" x14ac:dyDescent="0.15"/>
    <row r="22" ht="13.5" x14ac:dyDescent="0.15"/>
    <row r="23" ht="13.5" x14ac:dyDescent="0.15"/>
    <row r="24" ht="13.5" x14ac:dyDescent="0.15"/>
    <row r="25" ht="13.5" x14ac:dyDescent="0.15"/>
    <row r="26" ht="13.5" x14ac:dyDescent="0.15"/>
    <row r="27" ht="13.5" x14ac:dyDescent="0.15"/>
    <row r="28" ht="13.5" x14ac:dyDescent="0.15"/>
    <row r="29" ht="13.5" x14ac:dyDescent="0.15"/>
    <row r="30" ht="13.5" x14ac:dyDescent="0.15"/>
    <row r="31" ht="13.5" x14ac:dyDescent="0.15"/>
    <row r="32" ht="13.5" x14ac:dyDescent="0.15"/>
    <row r="33" spans="2:125" ht="13.5" x14ac:dyDescent="0.15">
      <c r="B33" s="291"/>
      <c r="G33" s="291"/>
      <c r="I33" s="291"/>
    </row>
    <row r="34" spans="2:125" ht="13.5" x14ac:dyDescent="0.15">
      <c r="C34" s="291"/>
      <c r="P34" s="291"/>
      <c r="R34" s="291"/>
      <c r="U34" s="291"/>
    </row>
    <row r="35" spans="2:125" ht="13.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5" x14ac:dyDescent="0.15">
      <c r="F36" s="291"/>
      <c r="H36" s="291"/>
      <c r="J36" s="291"/>
      <c r="K36" s="291"/>
      <c r="L36" s="291"/>
      <c r="M36" s="291"/>
      <c r="N36" s="291"/>
      <c r="O36" s="291"/>
      <c r="Q36" s="291"/>
      <c r="S36" s="291"/>
      <c r="V36" s="291"/>
    </row>
    <row r="37" spans="2:125" ht="13.5" x14ac:dyDescent="0.15"/>
    <row r="38" spans="2:125" ht="13.5" x14ac:dyDescent="0.15"/>
    <row r="39" spans="2:125" ht="13.5" x14ac:dyDescent="0.15"/>
    <row r="40" spans="2:125" ht="13.5" x14ac:dyDescent="0.15">
      <c r="U40" s="291"/>
    </row>
    <row r="41" spans="2:125" ht="13.5" x14ac:dyDescent="0.15">
      <c r="R41" s="291"/>
    </row>
    <row r="42" spans="2:125" ht="13.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5" x14ac:dyDescent="0.15">
      <c r="Q43" s="291"/>
      <c r="S43" s="291"/>
      <c r="V43" s="291"/>
    </row>
    <row r="44" spans="2:125" ht="13.5" x14ac:dyDescent="0.15"/>
    <row r="45" spans="2:125" ht="13.5" x14ac:dyDescent="0.15"/>
    <row r="46" spans="2:125" ht="13.5" x14ac:dyDescent="0.15"/>
    <row r="47" spans="2:125" ht="13.5" x14ac:dyDescent="0.15"/>
    <row r="48" spans="2:125" ht="13.5" x14ac:dyDescent="0.15"/>
    <row r="49" ht="13.5" x14ac:dyDescent="0.15"/>
    <row r="50" ht="13.5" x14ac:dyDescent="0.15"/>
    <row r="51" ht="13.5" x14ac:dyDescent="0.15"/>
    <row r="52" ht="13.5" x14ac:dyDescent="0.15"/>
    <row r="53" ht="13.5" x14ac:dyDescent="0.15"/>
    <row r="54" ht="13.5" x14ac:dyDescent="0.15"/>
    <row r="55" ht="13.5" x14ac:dyDescent="0.15"/>
    <row r="56" ht="13.5" x14ac:dyDescent="0.15"/>
    <row r="57" ht="13.5" x14ac:dyDescent="0.15"/>
    <row r="58" ht="13.5" x14ac:dyDescent="0.15"/>
    <row r="59" ht="13.5" x14ac:dyDescent="0.15"/>
    <row r="60" ht="13.5" x14ac:dyDescent="0.15"/>
    <row r="61" ht="13.5" x14ac:dyDescent="0.15"/>
    <row r="62" ht="13.5" x14ac:dyDescent="0.15"/>
    <row r="63" ht="13.5" x14ac:dyDescent="0.15"/>
    <row r="64" ht="13.5" x14ac:dyDescent="0.15"/>
    <row r="65" ht="13.5" x14ac:dyDescent="0.15"/>
    <row r="66" ht="13.5" x14ac:dyDescent="0.15"/>
    <row r="67" ht="13.5" x14ac:dyDescent="0.15"/>
    <row r="68" ht="13.5" x14ac:dyDescent="0.15"/>
    <row r="69" ht="13.5" x14ac:dyDescent="0.15"/>
    <row r="70" ht="13.5" x14ac:dyDescent="0.15"/>
    <row r="71" ht="13.5" x14ac:dyDescent="0.15"/>
    <row r="72" ht="13.5" x14ac:dyDescent="0.15"/>
    <row r="73" ht="13.5" x14ac:dyDescent="0.15"/>
    <row r="74" ht="13.5" x14ac:dyDescent="0.15"/>
    <row r="75" ht="13.5" x14ac:dyDescent="0.15"/>
    <row r="76" ht="13.5" x14ac:dyDescent="0.15"/>
    <row r="77" ht="13.5" x14ac:dyDescent="0.15"/>
    <row r="78" ht="13.5" x14ac:dyDescent="0.15"/>
    <row r="79" ht="13.5" x14ac:dyDescent="0.15"/>
    <row r="80"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row r="91" ht="13.5" x14ac:dyDescent="0.15"/>
    <row r="92" ht="13.7" customHeight="1" x14ac:dyDescent="0.15"/>
    <row r="93" ht="13.7" customHeight="1" x14ac:dyDescent="0.15"/>
    <row r="94" ht="13.7" customHeight="1" x14ac:dyDescent="0.15"/>
    <row r="95" ht="13.7" customHeight="1" x14ac:dyDescent="0.15"/>
    <row r="96" ht="13.7" customHeight="1" x14ac:dyDescent="0.15"/>
    <row r="97" ht="13.7" customHeight="1" x14ac:dyDescent="0.15"/>
    <row r="98" ht="13.7" customHeight="1" x14ac:dyDescent="0.15"/>
    <row r="99" ht="13.7" customHeight="1" x14ac:dyDescent="0.15"/>
    <row r="100" ht="13.7" customHeight="1" x14ac:dyDescent="0.15"/>
    <row r="101" ht="13.7" customHeight="1" x14ac:dyDescent="0.15"/>
    <row r="102" ht="13.7" customHeight="1" x14ac:dyDescent="0.15"/>
    <row r="103" ht="13.7" customHeight="1" x14ac:dyDescent="0.15"/>
    <row r="104" ht="13.7" customHeight="1" x14ac:dyDescent="0.15"/>
    <row r="105" ht="13.7" customHeight="1" x14ac:dyDescent="0.15"/>
    <row r="106" ht="13.7" customHeight="1" x14ac:dyDescent="0.15"/>
    <row r="107" ht="13.7" customHeight="1" x14ac:dyDescent="0.15"/>
    <row r="108" ht="13.7" customHeight="1" x14ac:dyDescent="0.15"/>
    <row r="109" ht="13.7" customHeight="1" x14ac:dyDescent="0.15"/>
    <row r="110" ht="13.7" customHeight="1" x14ac:dyDescent="0.15"/>
    <row r="111" ht="13.7" customHeight="1" x14ac:dyDescent="0.15"/>
    <row r="112" ht="13.7" customHeight="1" x14ac:dyDescent="0.15"/>
    <row r="113" spans="125:125" ht="13.7" customHeight="1" x14ac:dyDescent="0.15"/>
    <row r="114" spans="125:125" ht="13.7" customHeight="1" x14ac:dyDescent="0.15"/>
    <row r="115" spans="125:125" ht="13.7" customHeight="1" x14ac:dyDescent="0.15"/>
    <row r="116" spans="125:125" ht="13.7" customHeight="1" x14ac:dyDescent="0.15">
      <c r="DU116" s="292" t="s">
        <v>560</v>
      </c>
    </row>
  </sheetData>
  <sheetProtection algorithmName="SHA-512" hashValue="qqSydpXcymCBqmUZujacOy5RI5siyW3EsvjoG8JmaKItn3bxHg3F0RCzpx6NWAdCjES8uWfoB9xQcItPJczw5w==" saltValue="mj886zxpHBp6GHUd6iHG3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7"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6" t="s">
        <v>3</v>
      </c>
      <c r="D47" s="1236"/>
      <c r="E47" s="1237"/>
      <c r="F47" s="11">
        <v>7.09</v>
      </c>
      <c r="G47" s="12">
        <v>5.79</v>
      </c>
      <c r="H47" s="12">
        <v>5.94</v>
      </c>
      <c r="I47" s="12">
        <v>6.42</v>
      </c>
      <c r="J47" s="13">
        <v>7</v>
      </c>
    </row>
    <row r="48" spans="2:10" ht="57.75" customHeight="1" x14ac:dyDescent="0.15">
      <c r="B48" s="14"/>
      <c r="C48" s="1238" t="s">
        <v>4</v>
      </c>
      <c r="D48" s="1238"/>
      <c r="E48" s="1239"/>
      <c r="F48" s="15">
        <v>4.8</v>
      </c>
      <c r="G48" s="16">
        <v>4.54</v>
      </c>
      <c r="H48" s="16">
        <v>6.32</v>
      </c>
      <c r="I48" s="16">
        <v>4.51</v>
      </c>
      <c r="J48" s="17">
        <v>3.98</v>
      </c>
    </row>
    <row r="49" spans="2:10" ht="57.75" customHeight="1" thickBot="1" x14ac:dyDescent="0.2">
      <c r="B49" s="18"/>
      <c r="C49" s="1240" t="s">
        <v>5</v>
      </c>
      <c r="D49" s="1240"/>
      <c r="E49" s="1241"/>
      <c r="F49" s="19">
        <v>0.1</v>
      </c>
      <c r="G49" s="20" t="s">
        <v>566</v>
      </c>
      <c r="H49" s="20" t="s">
        <v>567</v>
      </c>
      <c r="I49" s="20" t="s">
        <v>568</v>
      </c>
      <c r="J49" s="21" t="s">
        <v>569</v>
      </c>
    </row>
    <row r="50" spans="2:10" ht="13.7" customHeight="1" x14ac:dyDescent="0.15"/>
  </sheetData>
  <sheetProtection algorithmName="SHA-512" hashValue="vNlft4vqEYic2KDQjH/Hg4Rp5HiUuiW1DdGOgJiefbhnr0S3+JdQNUZwXOFSun+GQDJ9Jdkoto0zibwM5yeudQ==" saltValue="n6p9h94aZ+nw2x5Vknnv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2021-10-27T07:49:46Z</cp:lastPrinted>
  <dcterms:created xsi:type="dcterms:W3CDTF">2021-02-05T01:51:50Z</dcterms:created>
  <dcterms:modified xsi:type="dcterms:W3CDTF">2021-10-27T07:49:55Z</dcterms:modified>
  <cp:category/>
</cp:coreProperties>
</file>