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codeName="ThisWorkbook"/>
  <mc:AlternateContent xmlns:mc="http://schemas.openxmlformats.org/markup-compatibility/2006">
    <mc:Choice Requires="x15">
      <x15ac:absPath xmlns:x15ac="http://schemas.microsoft.com/office/spreadsheetml/2010/11/ac" url="\\dstfs02\01170_市町村課$\01_所属全体フォルダ\5財政班\06fy\050_地方公会計\06 令和４年度財政状況資料集の作成について（ストック情報）\05_元データ\"/>
    </mc:Choice>
  </mc:AlternateContent>
  <xr:revisionPtr revIDLastSave="0" documentId="13_ncr:1_{A7A3889A-0728-4323-A0DB-24E1B123EB20}" xr6:coauthVersionLast="47" xr6:coauthVersionMax="47" xr10:uidLastSave="{00000000-0000-0000-0000-000000000000}"/>
  <bookViews>
    <workbookView xWindow="-108" yWindow="-108" windowWidth="23256" windowHeight="1245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BE35" i="10"/>
  <c r="BE34" i="10"/>
  <c r="C34" i="10"/>
  <c r="C35" i="10" s="1"/>
  <c r="U34" i="10" s="1"/>
  <c r="U35" i="10" s="1"/>
  <c r="U36" i="10" s="1"/>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W42" i="10" s="1"/>
  <c r="CO34" i="10" l="1"/>
  <c r="CO35" i="10" s="1"/>
</calcChain>
</file>

<file path=xl/sharedStrings.xml><?xml version="1.0" encoding="utf-8"?>
<sst xmlns="http://schemas.openxmlformats.org/spreadsheetml/2006/main" count="1116" uniqueCount="617">
  <si>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</si>
  <si>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</si>
  <si>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</si>
  <si>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</si>
  <si>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</si>
  <si>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</si>
  <si>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</si>
  <si>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</si>
  <si>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</si>
  <si>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</si>
  <si>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</si>
  <si>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</si>
  <si>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</si>
  <si>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</si>
  <si>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</si>
  <si>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</si>
  <si>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</si>
  <si>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</si>
  <si>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</si>
  <si>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</si>
  <si>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</si>
  <si>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</si>
  <si>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</si>
  <si>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</si>
  <si>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</si>
  <si>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</si>
  <si>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</si>
  <si>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</si>
  <si>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</si>
  <si>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</si>
  <si>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</si>
  <si>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</si>
  <si>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</si>
  <si>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</si>
  <si>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</si>
  <si>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</si>
  <si>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</si>
  <si>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</si>
  <si>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</si>
  <si>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</si>
  <si>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</si>
  <si>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</si>
  <si>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</si>
  <si>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</si>
  <si>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</si>
  <si>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</si>
  <si>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</si>
  <si>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</si>
  <si>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</si>
  <si>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</si>
  <si>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</si>
  <si>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</si>
  <si>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</si>
  <si>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</si>
  <si>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</si>
  <si>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</si>
  <si>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</si>
  <si>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</si>
  <si>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</si>
  <si>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</si>
  <si>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</si>
  <si>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</si>
  <si>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</si>
  <si>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</si>
  <si>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</si>
  <si>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</si>
  <si>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</si>
  <si>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</si>
  <si>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</si>
  <si>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</si>
  <si>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</si>
  <si>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</si>
  <si>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</si>
  <si>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</si>
  <si>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</si>
  <si>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</si>
  <si>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</si>
  <si>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</si>
  <si>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</si>
  <si>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</si>
  <si>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</si>
  <si>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</si>
  <si>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</si>
  <si>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</si>
  <si>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</si>
  <si>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</si>
  <si>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</si>
  <si>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Ⅳ－３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</si>
  <si>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</si>
  <si>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</si>
  <si>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</si>
  <si>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</si>
  <si>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</si>
  <si>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</si>
  <si>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</si>
  <si>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</si>
  <si>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</si>
  <si>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</si>
  <si>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</si>
  <si>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</si>
  <si>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八千代市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</si>
  <si>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</si>
  <si>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</si>
  <si>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</si>
  <si>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</si>
  <si>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</si>
  <si>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</si>
  <si>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</si>
  <si>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</si>
  <si>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</si>
  <si>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</si>
  <si>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</si>
  <si>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</si>
  <si>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</si>
  <si>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</si>
  <si>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</si>
  <si>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</si>
  <si>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</si>
  <si>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</si>
  <si>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</si>
  <si>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</si>
  <si>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</si>
  <si>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</si>
  <si>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</si>
  <si>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</si>
  <si>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</si>
  <si>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</si>
  <si>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</si>
  <si>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</si>
  <si>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</si>
  <si>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</si>
  <si>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</si>
  <si>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</si>
  <si>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</si>
  <si>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</si>
  <si>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</si>
  <si>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</si>
  <si>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</si>
  <si>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</si>
  <si>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</si>
  <si>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</si>
  <si>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</si>
  <si>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</si>
  <si>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</si>
  <si>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</si>
  <si>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</si>
  <si>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</si>
  <si>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</si>
  <si>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</si>
  <si>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</si>
  <si>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</si>
  <si>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</si>
  <si>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</si>
  <si>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</si>
  <si>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</si>
  <si>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</si>
  <si>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</si>
  <si>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</si>
  <si>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</si>
  <si>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</si>
  <si>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</si>
  <si>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</si>
  <si>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</si>
  <si>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</si>
  <si>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</si>
  <si>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</si>
  <si>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</si>
  <si>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</si>
  <si>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</si>
  <si>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</si>
  <si>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</si>
  <si>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</si>
  <si>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</si>
  <si>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</si>
  <si>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</si>
  <si>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</si>
  <si>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</si>
  <si>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</si>
  <si>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</si>
  <si>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</si>
  <si>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</si>
  <si>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</si>
  <si>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</si>
  <si>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</si>
  <si>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</si>
  <si>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</si>
  <si>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</si>
  <si>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</si>
  <si>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</si>
  <si>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</si>
  <si>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</si>
  <si>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</si>
  <si>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</si>
  <si>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</si>
  <si>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</si>
  <si>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</si>
  <si>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</si>
  <si>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</si>
  <si>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</si>
  <si>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</si>
  <si>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</si>
  <si>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</si>
  <si>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</si>
  <si>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</si>
  <si>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</si>
  <si>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</si>
  <si>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</si>
  <si>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</si>
  <si>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</si>
  <si>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</si>
  <si>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</si>
  <si>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</si>
  <si>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</si>
  <si>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</si>
  <si>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</si>
  <si>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</si>
  <si>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千葉県八千代市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</si>
  <si>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</si>
  <si>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</si>
  <si>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</si>
  <si>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</si>
  <si>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</si>
  <si>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</si>
  <si>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</si>
  <si>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</si>
  <si>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</si>
  <si>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</si>
  <si>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</si>
  <si>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</si>
  <si>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</si>
  <si>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</si>
  <si>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</si>
  <si>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</si>
  <si>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</si>
  <si>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</si>
  <si>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</si>
  <si>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</si>
  <si>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</si>
  <si>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</si>
  <si>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</si>
  <si>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</si>
  <si>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</si>
  <si>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</si>
  <si>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</si>
  <si>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</si>
  <si>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</si>
  <si>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</si>
  <si>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</si>
  <si>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</si>
  <si>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</si>
  <si>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</si>
  <si>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</si>
  <si>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</si>
  <si>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</si>
  <si>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</si>
  <si>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</si>
  <si>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</si>
  <si>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</si>
  <si>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</si>
  <si>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</si>
  <si>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</si>
  <si>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</si>
  <si>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</si>
  <si>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</si>
  <si>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</si>
  <si>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</si>
  <si>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</si>
  <si>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</si>
  <si>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</si>
  <si>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</si>
  <si>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</si>
  <si>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</si>
  <si>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</si>
  <si>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</si>
  <si>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</si>
  <si>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</si>
  <si>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</si>
  <si>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</si>
  <si>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</si>
  <si>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</si>
  <si>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</si>
  <si>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</si>
  <si>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</si>
  <si>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</si>
  <si>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</si>
  <si>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</si>
  <si>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</si>
  <si>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</si>
  <si>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</si>
  <si>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</si>
  <si>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</si>
  <si>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</si>
  <si>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</si>
  <si>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</si>
  <si>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</si>
  <si>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</si>
  <si>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</si>
  <si>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</si>
  <si>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</si>
  <si>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</si>
  <si>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</si>
  <si>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</si>
  <si>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</si>
  <si>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</si>
  <si>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</si>
  <si>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</si>
  <si>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</si>
  <si>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</si>
  <si>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</si>
  <si>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</si>
  <si>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</si>
  <si>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</si>
  <si>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</si>
  <si>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</si>
  <si>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</si>
  <si>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</si>
  <si>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</si>
  <si>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</si>
  <si>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</si>
  <si>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</si>
  <si>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</si>
  <si>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</si>
  <si>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</si>
  <si>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</si>
  <si>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</si>
  <si>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</si>
  <si>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</si>
  <si>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</si>
  <si>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</si>
  <si>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</si>
  <si>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</si>
  <si>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</si>
  <si>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</si>
  <si>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</si>
  <si>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</si>
  <si>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</si>
  <si>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</si>
  <si>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</si>
  <si>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</si>
  <si>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</si>
  <si>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</si>
  <si>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</si>
  <si>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</si>
  <si>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</si>
  <si>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</si>
  <si>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</si>
  <si>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</si>
  <si>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</si>
  <si>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</si>
  <si>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</si>
  <si>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</si>
  <si>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</si>
  <si>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</si>
  <si>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</si>
  <si>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</si>
  <si>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</si>
  <si>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</si>
  <si>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</si>
  <si>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</si>
  <si>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</si>
  <si>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</si>
  <si>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</si>
  <si>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</si>
  <si>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</si>
  <si>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</si>
  <si>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</si>
  <si>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</si>
  <si>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</si>
  <si>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千葉県八千代市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</si>
  <si>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</si>
  <si>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</si>
  <si>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</si>
  <si>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</si>
  <si>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</si>
  <si>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</si>
  <si>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</si>
  <si>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</si>
  <si>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</si>
  <si>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</si>
  <si>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</si>
  <si>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</si>
  <si>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</si>
  <si>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</si>
  <si>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</si>
  <si>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</si>
  <si>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</si>
  <si>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</si>
  <si>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</si>
  <si>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</si>
  <si>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墓地事業特別会計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</si>
  <si>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</si>
  <si>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</si>
  <si>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</si>
  <si>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</si>
  <si>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</si>
  <si>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</si>
  <si>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</si>
  <si>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</si>
  <si>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</si>
  <si>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</si>
  <si>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</si>
  <si>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</si>
  <si>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</si>
  <si>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</si>
  <si>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</si>
  <si>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</si>
  <si>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</si>
  <si>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</si>
  <si>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</si>
  <si>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公共下水道事業会計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</si>
  <si>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</si>
  <si>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</si>
  <si>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</si>
  <si>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</si>
  <si>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</si>
  <si>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</si>
  <si>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</si>
  <si>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</si>
  <si>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</si>
  <si>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</si>
  <si>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</si>
  <si>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</si>
  <si>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</si>
  <si>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</si>
  <si>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</si>
  <si>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</si>
  <si>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</si>
  <si>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</si>
  <si>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</si>
  <si>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</si>
  <si>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</si>
  <si>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</si>
  <si>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</si>
  <si>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</si>
  <si>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</si>
  <si>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</si>
  <si>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</si>
  <si>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</si>
  <si>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</si>
  <si>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</si>
  <si>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</si>
  <si>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</si>
  <si>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</si>
  <si>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</si>
  <si>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</si>
  <si>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</si>
  <si>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</si>
  <si>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</si>
  <si>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</si>
  <si>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</si>
  <si>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</si>
  <si>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</si>
  <si>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</si>
  <si>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</si>
  <si>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</si>
  <si>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</si>
  <si>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</si>
  <si>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</si>
  <si>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</si>
  <si>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</si>
  <si>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</si>
  <si>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t>
    <phoneticPr fontId="5"/>
  </si>
  <si>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</si>
  <si>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</si>
  <si>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</si>
  <si>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</si>
  <si>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</si>
  <si>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</si>
  <si>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</si>
  <si>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</si>
  <si>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</si>
  <si>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</si>
  <si>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</si>
  <si>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</si>
  <si>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</si>
  <si>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</si>
  <si>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</si>
  <si>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</si>
  <si>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</si>
  <si>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</si>
  <si>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</si>
  <si>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</si>
  <si>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</si>
  <si>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</si>
  <si>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</si>
  <si>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</si>
  <si>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</si>
  <si>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</si>
  <si>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</si>
  <si>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</si>
  <si>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</si>
  <si>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</si>
  <si>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</si>
  <si>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</si>
  <si>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</si>
  <si>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</si>
  <si>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</si>
  <si>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</si>
  <si>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</si>
  <si>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</si>
  <si>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</si>
  <si>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</si>
  <si>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</si>
  <si>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</si>
  <si>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</si>
  <si>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</si>
  <si>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</si>
  <si>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</si>
  <si>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</si>
  <si>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</si>
  <si>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</si>
  <si>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</si>
  <si>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</si>
  <si>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</si>
  <si>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</si>
  <si>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</si>
  <si>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</si>
  <si>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</si>
  <si>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</si>
  <si>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</si>
  <si>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</si>
  <si>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</si>
  <si>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</si>
  <si>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</si>
  <si>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</si>
  <si>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</si>
  <si>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</si>
  <si>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</si>
  <si>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</si>
  <si>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</si>
  <si>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</si>
  <si>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</si>
  <si>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</si>
  <si>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</si>
  <si>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</si>
  <si>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</si>
  <si>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</si>
  <si>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</si>
  <si>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</si>
  <si>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</si>
  <si>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</si>
  <si>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</si>
  <si>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</si>
  <si>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</si>
  <si>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</si>
  <si>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</si>
  <si>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</si>
  <si>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</si>
  <si>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</si>
  <si>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</si>
  <si>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</si>
  <si>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</si>
  <si>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</si>
  <si>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</si>
  <si>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</si>
  <si>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</si>
  <si>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</si>
  <si>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</si>
  <si>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</si>
  <si>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</si>
  <si>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</si>
  <si>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</si>
  <si>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</si>
  <si>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</si>
  <si>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</si>
  <si>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</si>
  <si>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</si>
  <si>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</si>
  <si>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</si>
  <si>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</si>
  <si>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</si>
  <si>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4.30</t>
  </si>
  <si>
    <t>▲ 2.06</t>
  </si>
  <si>
    <t>▲ 7.54</t>
  </si>
  <si>
    <t>一般会計</t>
  </si>
  <si>
    <t>水道事業会計</t>
  </si>
  <si>
    <t>公共下水道事業会計</t>
  </si>
  <si>
    <t>介護保険事業特別会計</t>
  </si>
  <si>
    <t>国民健康保険事業特別会計</t>
  </si>
  <si>
    <t>後期高齢者医療特別会計</t>
  </si>
  <si>
    <t>墓地事業特別会計</t>
  </si>
  <si>
    <t>その他会計（赤字）</t>
  </si>
  <si>
    <t>その他会計（黒字）</t>
  </si>
  <si>
    <t>（百万円）</t>
    <phoneticPr fontId="5"/>
  </si>
  <si>
    <t>H30</t>
    <phoneticPr fontId="5"/>
  </si>
  <si>
    <t>R01</t>
    <phoneticPr fontId="5"/>
  </si>
  <si>
    <t>R02</t>
    <phoneticPr fontId="5"/>
  </si>
  <si>
    <t>R03</t>
    <phoneticPr fontId="5"/>
  </si>
  <si>
    <t>R04</t>
    <phoneticPr fontId="5"/>
  </si>
  <si>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</si>
  <si>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</si>
  <si>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2"/>
  </si>
  <si>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2"/>
  </si>
  <si>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2"/>
  </si>
  <si>
    <t>千葉県後期高齢者医療広域連合（後期高齢者医療特別会計）</t>
    <rPh sb="0" eb="3">
      <t>チバケン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</si>
  <si>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四市複合事務組合（一般会計）</t>
    <rPh sb="0" eb="1">
      <t>ヨン</t>
    </rPh>
    <rPh sb="1" eb="2">
      <t>シ</t>
    </rPh>
    <rPh sb="2" eb="4">
      <t>フクゴウ</t>
    </rPh>
    <rPh sb="4" eb="6">
      <t>ジム</t>
    </rPh>
    <rPh sb="6" eb="8">
      <t>クミアイ</t>
    </rPh>
    <rPh sb="9" eb="11">
      <t>イッパン</t>
    </rPh>
    <rPh sb="11" eb="13">
      <t>カイケイ</t>
    </rPh>
    <phoneticPr fontId="2"/>
  </si>
  <si>
    <t>印旛利根川水防事務組合（一般会計）</t>
    <rPh sb="0" eb="2">
      <t>インバ</t>
    </rPh>
    <rPh sb="2" eb="4">
      <t>トネ</t>
    </rPh>
    <rPh sb="4" eb="5">
      <t>ガワ</t>
    </rPh>
    <rPh sb="5" eb="7">
      <t>スイボウ</t>
    </rPh>
    <rPh sb="7" eb="9">
      <t>ジム</t>
    </rPh>
    <rPh sb="9" eb="11">
      <t>クミアイ</t>
    </rPh>
    <rPh sb="12" eb="14">
      <t>イッパン</t>
    </rPh>
    <rPh sb="14" eb="16">
      <t>カイケイ</t>
    </rPh>
    <phoneticPr fontId="2"/>
  </si>
  <si>
    <t>北千葉広域水道企業団（水道用水供給事業会計）</t>
    <rPh sb="0" eb="1">
      <t>キタ</t>
    </rPh>
    <rPh sb="1" eb="3">
      <t>チバ</t>
    </rPh>
    <rPh sb="3" eb="5">
      <t>コウイキ</t>
    </rPh>
    <rPh sb="5" eb="7">
      <t>スイドウ</t>
    </rPh>
    <rPh sb="7" eb="9">
      <t>キギョウ</t>
    </rPh>
    <rPh sb="9" eb="10">
      <t>ダン</t>
    </rPh>
    <rPh sb="11" eb="13">
      <t>スイドウ</t>
    </rPh>
    <rPh sb="13" eb="15">
      <t>ヨウスイ</t>
    </rPh>
    <rPh sb="15" eb="17">
      <t>キョウキュウ</t>
    </rPh>
    <rPh sb="17" eb="19">
      <t>ジギョウ</t>
    </rPh>
    <rPh sb="19" eb="21">
      <t>カイケイ</t>
    </rPh>
    <phoneticPr fontId="2"/>
  </si>
  <si>
    <t>八千代市水道サービス</t>
    <rPh sb="0" eb="4">
      <t>y</t>
    </rPh>
    <rPh sb="4" eb="6">
      <t>スイドウ</t>
    </rPh>
    <phoneticPr fontId="2"/>
  </si>
  <si>
    <t>八千代市地域振興財団</t>
  </si>
  <si>
    <t>庁舎整備基金</t>
    <rPh sb="0" eb="2">
      <t>チョウシャ</t>
    </rPh>
    <rPh sb="2" eb="4">
      <t>セイビ</t>
    </rPh>
    <rPh sb="4" eb="6">
      <t>キキン</t>
    </rPh>
    <phoneticPr fontId="5"/>
  </si>
  <si>
    <t>公共施設等整備基金</t>
    <rPh sb="0" eb="2">
      <t>コウキョウ</t>
    </rPh>
    <rPh sb="2" eb="4">
      <t>シセツ</t>
    </rPh>
    <rPh sb="4" eb="5">
      <t>トウ</t>
    </rPh>
    <rPh sb="5" eb="7">
      <t>セイビ</t>
    </rPh>
    <rPh sb="7" eb="9">
      <t>キキン</t>
    </rPh>
    <phoneticPr fontId="2"/>
  </si>
  <si>
    <t>ふるさと応援基金</t>
    <rPh sb="4" eb="6">
      <t>オウエン</t>
    </rPh>
    <rPh sb="6" eb="8">
      <t>キキン</t>
    </rPh>
    <phoneticPr fontId="2"/>
  </si>
  <si>
    <t>市営霊園基金</t>
    <rPh sb="0" eb="2">
      <t>シエイ</t>
    </rPh>
    <rPh sb="2" eb="4">
      <t>レイエン</t>
    </rPh>
    <rPh sb="4" eb="6">
      <t>キキン</t>
    </rPh>
    <phoneticPr fontId="2"/>
  </si>
  <si>
    <t>森林環境譲与税基金</t>
    <rPh sb="0" eb="2">
      <t>シンリン</t>
    </rPh>
    <rPh sb="2" eb="4">
      <t>カンキョウ</t>
    </rPh>
    <rPh sb="4" eb="7">
      <t>ジョウヨゼイ</t>
    </rPh>
    <rPh sb="7" eb="9">
      <t>キキン</t>
    </rPh>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</si>
  <si>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</si>
  <si>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</si>
  <si>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</si>
  <si>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が類似団体と比べて高い水準にある一方，有形固定資産減価償却率は類似団体より低い水準まで低下している。主な要因としては，みどりが丘小学校増築校舎や学校給食センター東八千代調理場整備等により、新たな資産が増加したこと，また，道路のうち，取得原価が不明であるため備忘価額1円で評価しているものが多くあるためである。
公共施設等個別施設計画に基づき，老朽化した施設等の集約化・複合化等を進めることにより，新たな施設の建設に係る地方債の増加が見込まれるため，地方債の借入を可能な限り抑制し，後年度負担に配慮した財政運営に努め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</si>
  <si>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</si>
  <si>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</si>
  <si>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</si>
  <si>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</si>
  <si>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</si>
  <si>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</si>
  <si>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実質公債費比率ともに類似団体と比較して，高い水準にある。将来負担比率については，標準財政規模の減少（約5億円）により分母が減となり，充当可能財源等のうち，基準財政需要額算入見込額の減少（約22億円）により分子が増となったことで比率が上昇した。実質公債費比率については，ＰＦＩ事業費に係る債務負担行為に係るものが大幅に増加し，令和4年度単年度数値は7.7％と，対前年度比で1.4ポイント増加したため，３か年平均では6.3％となり，比率が上昇した。今後も，将来負担を伴う事業については特に留意し，財政構造の弾力性を確保するうえでも，安易に負担を先送りにしないことや，地方債の借入を可能な限り抑制し，後年度負担に配慮した財政運営に努め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</si>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</sst>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81178FE8-D774-4267-B846-37E7B0391BB7}"/>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33173</c:v>
                </c:pt>
                <c:pt idx="1">
                  <c:v>37644</c:v>
                </c:pt>
                <c:pt idx="2">
                  <c:v>39221</c:v>
                </c:pt>
                <c:pt idx="3">
                  <c:v>38566</c:v>
                </c:pt>
                <c:pt idx="4">
                  <c:v>35156</c:v>
                </c:pt>
              </c:numCache>
            </c:numRef>
          </c:val>
          <c:smooth val="0"/>
          <c:extLst>
            <c:ext xmlns:c16="http://schemas.microsoft.com/office/drawing/2014/chart" uri="{C3380CC4-5D6E-409C-BE32-E72D297353CC}">
              <c16:uniqueId val="{00000000-21F4-40F5-9C0D-FBAF337E5F9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21528</c:v>
                </c:pt>
                <c:pt idx="1">
                  <c:v>33763</c:v>
                </c:pt>
                <c:pt idx="2">
                  <c:v>14104</c:v>
                </c:pt>
                <c:pt idx="3">
                  <c:v>21447</c:v>
                </c:pt>
                <c:pt idx="4">
                  <c:v>34996</c:v>
                </c:pt>
              </c:numCache>
            </c:numRef>
          </c:val>
          <c:smooth val="0"/>
          <c:extLst>
            <c:ext xmlns:c16="http://schemas.microsoft.com/office/drawing/2014/chart" uri="{C3380CC4-5D6E-409C-BE32-E72D297353CC}">
              <c16:uniqueId val="{00000001-21F4-40F5-9C0D-FBAF337E5F9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4.51</c:v>
                </c:pt>
                <c:pt idx="1">
                  <c:v>3.98</c:v>
                </c:pt>
                <c:pt idx="2">
                  <c:v>5.82</c:v>
                </c:pt>
                <c:pt idx="3">
                  <c:v>8.14</c:v>
                </c:pt>
                <c:pt idx="4">
                  <c:v>7.28</c:v>
                </c:pt>
              </c:numCache>
            </c:numRef>
          </c:val>
          <c:extLst>
            <c:ext xmlns:c16="http://schemas.microsoft.com/office/drawing/2014/chart" uri="{C3380CC4-5D6E-409C-BE32-E72D297353CC}">
              <c16:uniqueId val="{00000000-0DF2-409F-9945-8E4E1170A7E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6.42</c:v>
                </c:pt>
                <c:pt idx="1">
                  <c:v>7</c:v>
                </c:pt>
                <c:pt idx="2">
                  <c:v>8.0399999999999991</c:v>
                </c:pt>
                <c:pt idx="3">
                  <c:v>11.06</c:v>
                </c:pt>
                <c:pt idx="4">
                  <c:v>8.7799999999999994</c:v>
                </c:pt>
              </c:numCache>
            </c:numRef>
          </c:val>
          <c:extLst>
            <c:ext xmlns:c16="http://schemas.microsoft.com/office/drawing/2014/chart" uri="{C3380CC4-5D6E-409C-BE32-E72D297353CC}">
              <c16:uniqueId val="{00000001-0DF2-409F-9945-8E4E1170A7E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-4.3</c:v>
                </c:pt>
                <c:pt idx="1">
                  <c:v>-2.06</c:v>
                </c:pt>
                <c:pt idx="2">
                  <c:v>1.27</c:v>
                </c:pt>
                <c:pt idx="3">
                  <c:v>3.49</c:v>
                </c:pt>
                <c:pt idx="4">
                  <c:v>-7.54</c:v>
                </c:pt>
              </c:numCache>
            </c:numRef>
          </c:val>
          <c:smooth val="0"/>
          <c:extLst>
            <c:ext xmlns:c16="http://schemas.microsoft.com/office/drawing/2014/chart" uri="{C3380CC4-5D6E-409C-BE32-E72D297353CC}">
              <c16:uniqueId val="{00000002-0DF2-409F-9945-8E4E1170A7E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346-409F-899B-4D15CFBC165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346-409F-899B-4D15CFBC165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346-409F-899B-4D15CFBC1652}"/>
            </c:ext>
          </c:extLst>
        </c:ser>
        <c:ser>
          <c:idx val="3"/>
          <c:order val="3"/>
          <c:tx>
            <c:strRef>
              <c:f>データシート!$A$30</c:f>
              <c:strCache>
                <c:ptCount val="1"/>
                <c:pt idx="0">
                  <c:v>墓地事業特別会計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B346-409F-899B-4D15CFBC1652}"/>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0.12</c:v>
                </c:pt>
                <c:pt idx="2">
                  <c:v>#N/A</c:v>
                </c:pt>
                <c:pt idx="3">
                  <c:v>0.26</c:v>
                </c:pt>
                <c:pt idx="4">
                  <c:v>#N/A</c:v>
                </c:pt>
                <c:pt idx="5">
                  <c:v>0.03</c:v>
                </c:pt>
                <c:pt idx="6">
                  <c:v>#N/A</c:v>
                </c:pt>
                <c:pt idx="7">
                  <c:v>0.03</c:v>
                </c:pt>
                <c:pt idx="8">
                  <c:v>#N/A</c:v>
                </c:pt>
                <c:pt idx="9">
                  <c:v>0.03</c:v>
                </c:pt>
              </c:numCache>
            </c:numRef>
          </c:val>
          <c:extLst>
            <c:ext xmlns:c16="http://schemas.microsoft.com/office/drawing/2014/chart" uri="{C3380CC4-5D6E-409C-BE32-E72D297353CC}">
              <c16:uniqueId val="{00000004-B346-409F-899B-4D15CFBC1652}"/>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1.07</c:v>
                </c:pt>
                <c:pt idx="2">
                  <c:v>#N/A</c:v>
                </c:pt>
                <c:pt idx="3">
                  <c:v>0.44</c:v>
                </c:pt>
                <c:pt idx="4">
                  <c:v>#N/A</c:v>
                </c:pt>
                <c:pt idx="5">
                  <c:v>0.75</c:v>
                </c:pt>
                <c:pt idx="6">
                  <c:v>#N/A</c:v>
                </c:pt>
                <c:pt idx="7">
                  <c:v>1.1200000000000001</c:v>
                </c:pt>
                <c:pt idx="8">
                  <c:v>#N/A</c:v>
                </c:pt>
                <c:pt idx="9">
                  <c:v>0.33</c:v>
                </c:pt>
              </c:numCache>
            </c:numRef>
          </c:val>
          <c:extLst>
            <c:ext xmlns:c16="http://schemas.microsoft.com/office/drawing/2014/chart" uri="{C3380CC4-5D6E-409C-BE32-E72D297353CC}">
              <c16:uniqueId val="{00000005-B346-409F-899B-4D15CFBC1652}"/>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0.72</c:v>
                </c:pt>
                <c:pt idx="2">
                  <c:v>#N/A</c:v>
                </c:pt>
                <c:pt idx="3">
                  <c:v>0.1</c:v>
                </c:pt>
                <c:pt idx="4">
                  <c:v>#N/A</c:v>
                </c:pt>
                <c:pt idx="5">
                  <c:v>0.93</c:v>
                </c:pt>
                <c:pt idx="6">
                  <c:v>#N/A</c:v>
                </c:pt>
                <c:pt idx="7">
                  <c:v>0.77</c:v>
                </c:pt>
                <c:pt idx="8">
                  <c:v>#N/A</c:v>
                </c:pt>
                <c:pt idx="9">
                  <c:v>1.55</c:v>
                </c:pt>
              </c:numCache>
            </c:numRef>
          </c:val>
          <c:extLst>
            <c:ext xmlns:c16="http://schemas.microsoft.com/office/drawing/2014/chart" uri="{C3380CC4-5D6E-409C-BE32-E72D297353CC}">
              <c16:uniqueId val="{00000006-B346-409F-899B-4D15CFBC1652}"/>
            </c:ext>
          </c:extLst>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3.68</c:v>
                </c:pt>
                <c:pt idx="2">
                  <c:v>#N/A</c:v>
                </c:pt>
                <c:pt idx="3">
                  <c:v>4.34</c:v>
                </c:pt>
                <c:pt idx="4">
                  <c:v>#N/A</c:v>
                </c:pt>
                <c:pt idx="5">
                  <c:v>4.93</c:v>
                </c:pt>
                <c:pt idx="6">
                  <c:v>#N/A</c:v>
                </c:pt>
                <c:pt idx="7">
                  <c:v>5.03</c:v>
                </c:pt>
                <c:pt idx="8">
                  <c:v>#N/A</c:v>
                </c:pt>
                <c:pt idx="9">
                  <c:v>4.51</c:v>
                </c:pt>
              </c:numCache>
            </c:numRef>
          </c:val>
          <c:extLst>
            <c:ext xmlns:c16="http://schemas.microsoft.com/office/drawing/2014/chart" uri="{C3380CC4-5D6E-409C-BE32-E72D297353CC}">
              <c16:uniqueId val="{00000007-B346-409F-899B-4D15CFBC1652}"/>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7.94</c:v>
                </c:pt>
                <c:pt idx="2">
                  <c:v>#N/A</c:v>
                </c:pt>
                <c:pt idx="3">
                  <c:v>8.82</c:v>
                </c:pt>
                <c:pt idx="4">
                  <c:v>#N/A</c:v>
                </c:pt>
                <c:pt idx="5">
                  <c:v>8.5399999999999991</c:v>
                </c:pt>
                <c:pt idx="6">
                  <c:v>#N/A</c:v>
                </c:pt>
                <c:pt idx="7">
                  <c:v>8.99</c:v>
                </c:pt>
                <c:pt idx="8">
                  <c:v>#N/A</c:v>
                </c:pt>
                <c:pt idx="9">
                  <c:v>7.03</c:v>
                </c:pt>
              </c:numCache>
            </c:numRef>
          </c:val>
          <c:extLst>
            <c:ext xmlns:c16="http://schemas.microsoft.com/office/drawing/2014/chart" uri="{C3380CC4-5D6E-409C-BE32-E72D297353CC}">
              <c16:uniqueId val="{00000008-B346-409F-899B-4D15CFBC165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4.5</c:v>
                </c:pt>
                <c:pt idx="2">
                  <c:v>#N/A</c:v>
                </c:pt>
                <c:pt idx="3">
                  <c:v>3.97</c:v>
                </c:pt>
                <c:pt idx="4">
                  <c:v>#N/A</c:v>
                </c:pt>
                <c:pt idx="5">
                  <c:v>5.82</c:v>
                </c:pt>
                <c:pt idx="6">
                  <c:v>#N/A</c:v>
                </c:pt>
                <c:pt idx="7">
                  <c:v>8.14</c:v>
                </c:pt>
                <c:pt idx="8">
                  <c:v>#N/A</c:v>
                </c:pt>
                <c:pt idx="9">
                  <c:v>7.28</c:v>
                </c:pt>
              </c:numCache>
            </c:numRef>
          </c:val>
          <c:extLst>
            <c:ext xmlns:c16="http://schemas.microsoft.com/office/drawing/2014/chart" uri="{C3380CC4-5D6E-409C-BE32-E72D297353CC}">
              <c16:uniqueId val="{00000009-B346-409F-899B-4D15CFBC165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4402</c:v>
                </c:pt>
                <c:pt idx="5">
                  <c:v>4612</c:v>
                </c:pt>
                <c:pt idx="8">
                  <c:v>4582</c:v>
                </c:pt>
                <c:pt idx="11">
                  <c:v>4450</c:v>
                </c:pt>
                <c:pt idx="14">
                  <c:v>4285</c:v>
                </c:pt>
              </c:numCache>
            </c:numRef>
          </c:val>
          <c:extLst>
            <c:ext xmlns:c16="http://schemas.microsoft.com/office/drawing/2014/chart" uri="{C3380CC4-5D6E-409C-BE32-E72D297353CC}">
              <c16:uniqueId val="{00000000-A13A-4BFC-95B5-DC9571E24BC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13A-4BFC-95B5-DC9571E24BC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253</c:v>
                </c:pt>
                <c:pt idx="3">
                  <c:v>240</c:v>
                </c:pt>
                <c:pt idx="6">
                  <c:v>240</c:v>
                </c:pt>
                <c:pt idx="9">
                  <c:v>241</c:v>
                </c:pt>
                <c:pt idx="12">
                  <c:v>516</c:v>
                </c:pt>
              </c:numCache>
            </c:numRef>
          </c:val>
          <c:extLst>
            <c:ext xmlns:c16="http://schemas.microsoft.com/office/drawing/2014/chart" uri="{C3380CC4-5D6E-409C-BE32-E72D297353CC}">
              <c16:uniqueId val="{00000002-A13A-4BFC-95B5-DC9571E24BC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21</c:v>
                </c:pt>
                <c:pt idx="3">
                  <c:v>21</c:v>
                </c:pt>
                <c:pt idx="6">
                  <c:v>49</c:v>
                </c:pt>
                <c:pt idx="9">
                  <c:v>82</c:v>
                </c:pt>
                <c:pt idx="12">
                  <c:v>114</c:v>
                </c:pt>
              </c:numCache>
            </c:numRef>
          </c:val>
          <c:extLst>
            <c:ext xmlns:c16="http://schemas.microsoft.com/office/drawing/2014/chart" uri="{C3380CC4-5D6E-409C-BE32-E72D297353CC}">
              <c16:uniqueId val="{00000003-A13A-4BFC-95B5-DC9571E24BC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516</c:v>
                </c:pt>
                <c:pt idx="3">
                  <c:v>491</c:v>
                </c:pt>
                <c:pt idx="6">
                  <c:v>247</c:v>
                </c:pt>
                <c:pt idx="9">
                  <c:v>527</c:v>
                </c:pt>
                <c:pt idx="12">
                  <c:v>430</c:v>
                </c:pt>
              </c:numCache>
            </c:numRef>
          </c:val>
          <c:extLst>
            <c:ext xmlns:c16="http://schemas.microsoft.com/office/drawing/2014/chart" uri="{C3380CC4-5D6E-409C-BE32-E72D297353CC}">
              <c16:uniqueId val="{00000004-A13A-4BFC-95B5-DC9571E24BC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13A-4BFC-95B5-DC9571E24BC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13A-4BFC-95B5-DC9571E24BC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5701</c:v>
                </c:pt>
                <c:pt idx="3">
                  <c:v>5790</c:v>
                </c:pt>
                <c:pt idx="6">
                  <c:v>5681</c:v>
                </c:pt>
                <c:pt idx="9">
                  <c:v>5724</c:v>
                </c:pt>
                <c:pt idx="12">
                  <c:v>5777</c:v>
                </c:pt>
              </c:numCache>
            </c:numRef>
          </c:val>
          <c:extLst>
            <c:ext xmlns:c16="http://schemas.microsoft.com/office/drawing/2014/chart" uri="{C3380CC4-5D6E-409C-BE32-E72D297353CC}">
              <c16:uniqueId val="{00000007-A13A-4BFC-95B5-DC9571E24BC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2089</c:v>
                </c:pt>
                <c:pt idx="2">
                  <c:v>#N/A</c:v>
                </c:pt>
                <c:pt idx="3">
                  <c:v>#N/A</c:v>
                </c:pt>
                <c:pt idx="4">
                  <c:v>1930</c:v>
                </c:pt>
                <c:pt idx="5">
                  <c:v>#N/A</c:v>
                </c:pt>
                <c:pt idx="6">
                  <c:v>#N/A</c:v>
                </c:pt>
                <c:pt idx="7">
                  <c:v>1635</c:v>
                </c:pt>
                <c:pt idx="8">
                  <c:v>#N/A</c:v>
                </c:pt>
                <c:pt idx="9">
                  <c:v>#N/A</c:v>
                </c:pt>
                <c:pt idx="10">
                  <c:v>2124</c:v>
                </c:pt>
                <c:pt idx="11">
                  <c:v>#N/A</c:v>
                </c:pt>
                <c:pt idx="12">
                  <c:v>#N/A</c:v>
                </c:pt>
                <c:pt idx="13">
                  <c:v>2552</c:v>
                </c:pt>
                <c:pt idx="14">
                  <c:v>#N/A</c:v>
                </c:pt>
              </c:numCache>
            </c:numRef>
          </c:val>
          <c:smooth val="0"/>
          <c:extLst>
            <c:ext xmlns:c16="http://schemas.microsoft.com/office/drawing/2014/chart" uri="{C3380CC4-5D6E-409C-BE32-E72D297353CC}">
              <c16:uniqueId val="{00000008-A13A-4BFC-95B5-DC9571E24BC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37927</c:v>
                </c:pt>
                <c:pt idx="5">
                  <c:v>36594</c:v>
                </c:pt>
                <c:pt idx="8">
                  <c:v>34842</c:v>
                </c:pt>
                <c:pt idx="11">
                  <c:v>34483</c:v>
                </c:pt>
                <c:pt idx="14">
                  <c:v>32238</c:v>
                </c:pt>
              </c:numCache>
            </c:numRef>
          </c:val>
          <c:extLst>
            <c:ext xmlns:c16="http://schemas.microsoft.com/office/drawing/2014/chart" uri="{C3380CC4-5D6E-409C-BE32-E72D297353CC}">
              <c16:uniqueId val="{00000000-6DF3-4AAA-9D86-D6479D70F60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10667</c:v>
                </c:pt>
                <c:pt idx="5">
                  <c:v>9738</c:v>
                </c:pt>
                <c:pt idx="8">
                  <c:v>8891</c:v>
                </c:pt>
                <c:pt idx="11">
                  <c:v>7234</c:v>
                </c:pt>
                <c:pt idx="14">
                  <c:v>6394</c:v>
                </c:pt>
              </c:numCache>
            </c:numRef>
          </c:val>
          <c:extLst>
            <c:ext xmlns:c16="http://schemas.microsoft.com/office/drawing/2014/chart" uri="{C3380CC4-5D6E-409C-BE32-E72D297353CC}">
              <c16:uniqueId val="{00000001-6DF3-4AAA-9D86-D6479D70F60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7056</c:v>
                </c:pt>
                <c:pt idx="5">
                  <c:v>7848</c:v>
                </c:pt>
                <c:pt idx="8">
                  <c:v>8267</c:v>
                </c:pt>
                <c:pt idx="11">
                  <c:v>9972</c:v>
                </c:pt>
                <c:pt idx="14">
                  <c:v>10950</c:v>
                </c:pt>
              </c:numCache>
            </c:numRef>
          </c:val>
          <c:extLst>
            <c:ext xmlns:c16="http://schemas.microsoft.com/office/drawing/2014/chart" uri="{C3380CC4-5D6E-409C-BE32-E72D297353CC}">
              <c16:uniqueId val="{00000002-6DF3-4AAA-9D86-D6479D70F60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DF3-4AAA-9D86-D6479D70F60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DF3-4AAA-9D86-D6479D70F60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3</c:v>
                </c:pt>
                <c:pt idx="9">
                  <c:v>0</c:v>
                </c:pt>
                <c:pt idx="12">
                  <c:v>0</c:v>
                </c:pt>
              </c:numCache>
            </c:numRef>
          </c:val>
          <c:extLst>
            <c:ext xmlns:c16="http://schemas.microsoft.com/office/drawing/2014/chart" uri="{C3380CC4-5D6E-409C-BE32-E72D297353CC}">
              <c16:uniqueId val="{00000005-6DF3-4AAA-9D86-D6479D70F60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5520</c:v>
                </c:pt>
                <c:pt idx="3">
                  <c:v>5435</c:v>
                </c:pt>
                <c:pt idx="6">
                  <c:v>5288</c:v>
                </c:pt>
                <c:pt idx="9">
                  <c:v>5231</c:v>
                </c:pt>
                <c:pt idx="12">
                  <c:v>5155</c:v>
                </c:pt>
              </c:numCache>
            </c:numRef>
          </c:val>
          <c:extLst>
            <c:ext xmlns:c16="http://schemas.microsoft.com/office/drawing/2014/chart" uri="{C3380CC4-5D6E-409C-BE32-E72D297353CC}">
              <c16:uniqueId val="{00000006-6DF3-4AAA-9D86-D6479D70F60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1240</c:v>
                </c:pt>
                <c:pt idx="3">
                  <c:v>1748</c:v>
                </c:pt>
                <c:pt idx="6">
                  <c:v>1705</c:v>
                </c:pt>
                <c:pt idx="9">
                  <c:v>1732</c:v>
                </c:pt>
                <c:pt idx="12">
                  <c:v>1923</c:v>
                </c:pt>
              </c:numCache>
            </c:numRef>
          </c:val>
          <c:extLst>
            <c:ext xmlns:c16="http://schemas.microsoft.com/office/drawing/2014/chart" uri="{C3380CC4-5D6E-409C-BE32-E72D297353CC}">
              <c16:uniqueId val="{00000007-6DF3-4AAA-9D86-D6479D70F60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716</c:v>
                </c:pt>
                <c:pt idx="3">
                  <c:v>644</c:v>
                </c:pt>
                <c:pt idx="6">
                  <c:v>543</c:v>
                </c:pt>
                <c:pt idx="9">
                  <c:v>541</c:v>
                </c:pt>
                <c:pt idx="12">
                  <c:v>502</c:v>
                </c:pt>
              </c:numCache>
            </c:numRef>
          </c:val>
          <c:extLst>
            <c:ext xmlns:c16="http://schemas.microsoft.com/office/drawing/2014/chart" uri="{C3380CC4-5D6E-409C-BE32-E72D297353CC}">
              <c16:uniqueId val="{00000008-6DF3-4AAA-9D86-D6479D70F60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1732</c:v>
                </c:pt>
                <c:pt idx="3">
                  <c:v>1521</c:v>
                </c:pt>
                <c:pt idx="6">
                  <c:v>1305</c:v>
                </c:pt>
                <c:pt idx="9">
                  <c:v>1085</c:v>
                </c:pt>
                <c:pt idx="12">
                  <c:v>1702</c:v>
                </c:pt>
              </c:numCache>
            </c:numRef>
          </c:val>
          <c:extLst>
            <c:ext xmlns:c16="http://schemas.microsoft.com/office/drawing/2014/chart" uri="{C3380CC4-5D6E-409C-BE32-E72D297353CC}">
              <c16:uniqueId val="{00000009-6DF3-4AAA-9D86-D6479D70F60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52007</c:v>
                </c:pt>
                <c:pt idx="3">
                  <c:v>51192</c:v>
                </c:pt>
                <c:pt idx="6">
                  <c:v>47968</c:v>
                </c:pt>
                <c:pt idx="9">
                  <c:v>44951</c:v>
                </c:pt>
                <c:pt idx="12">
                  <c:v>42355</c:v>
                </c:pt>
              </c:numCache>
            </c:numRef>
          </c:val>
          <c:extLst>
            <c:ext xmlns:c16="http://schemas.microsoft.com/office/drawing/2014/chart" uri="{C3380CC4-5D6E-409C-BE32-E72D297353CC}">
              <c16:uniqueId val="{0000000A-6DF3-4AAA-9D86-D6479D70F60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5564</c:v>
                </c:pt>
                <c:pt idx="2">
                  <c:v>#N/A</c:v>
                </c:pt>
                <c:pt idx="3">
                  <c:v>#N/A</c:v>
                </c:pt>
                <c:pt idx="4">
                  <c:v>6359</c:v>
                </c:pt>
                <c:pt idx="5">
                  <c:v>#N/A</c:v>
                </c:pt>
                <c:pt idx="6">
                  <c:v>#N/A</c:v>
                </c:pt>
                <c:pt idx="7">
                  <c:v>4812</c:v>
                </c:pt>
                <c:pt idx="8">
                  <c:v>#N/A</c:v>
                </c:pt>
                <c:pt idx="9">
                  <c:v>#N/A</c:v>
                </c:pt>
                <c:pt idx="10">
                  <c:v>1853</c:v>
                </c:pt>
                <c:pt idx="11">
                  <c:v>#N/A</c:v>
                </c:pt>
                <c:pt idx="12">
                  <c:v>#N/A</c:v>
                </c:pt>
                <c:pt idx="13">
                  <c:v>2054</c:v>
                </c:pt>
                <c:pt idx="14">
                  <c:v>#N/A</c:v>
                </c:pt>
              </c:numCache>
            </c:numRef>
          </c:val>
          <c:smooth val="0"/>
          <c:extLst>
            <c:ext xmlns:c16="http://schemas.microsoft.com/office/drawing/2014/chart" uri="{C3380CC4-5D6E-409C-BE32-E72D297353CC}">
              <c16:uniqueId val="{0000000B-6DF3-4AAA-9D86-D6479D70F60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2781</c:v>
                </c:pt>
                <c:pt idx="1">
                  <c:v>4087</c:v>
                </c:pt>
                <c:pt idx="2">
                  <c:v>3200</c:v>
                </c:pt>
              </c:numCache>
            </c:numRef>
          </c:val>
          <c:extLst>
            <c:ext xmlns:c16="http://schemas.microsoft.com/office/drawing/2014/chart" uri="{C3380CC4-5D6E-409C-BE32-E72D297353CC}">
              <c16:uniqueId val="{00000000-D74B-4CE8-93AB-21B25E2781C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709</c:v>
                </c:pt>
                <c:pt idx="1">
                  <c:v>909</c:v>
                </c:pt>
                <c:pt idx="2">
                  <c:v>910</c:v>
                </c:pt>
              </c:numCache>
            </c:numRef>
          </c:val>
          <c:extLst>
            <c:ext xmlns:c16="http://schemas.microsoft.com/office/drawing/2014/chart" uri="{C3380CC4-5D6E-409C-BE32-E72D297353CC}">
              <c16:uniqueId val="{00000001-D74B-4CE8-93AB-21B25E2781C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2289</c:v>
                </c:pt>
                <c:pt idx="1">
                  <c:v>2293</c:v>
                </c:pt>
                <c:pt idx="2">
                  <c:v>4025</c:v>
                </c:pt>
              </c:numCache>
            </c:numRef>
          </c:val>
          <c:extLst>
            <c:ext xmlns:c16="http://schemas.microsoft.com/office/drawing/2014/chart" uri="{C3380CC4-5D6E-409C-BE32-E72D297353CC}">
              <c16:uniqueId val="{00000002-D74B-4CE8-93AB-21B25E2781C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{5894C076-FC0C-44E4-9324-08207C8D7F6B}</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BA02-42E9-8470-3CF96B30356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{9F243A35-D15B-4E3D-A4BA-9B809DD18A10}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A02-42E9-8470-3CF96B30356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{A0918E24-87BF-480E-91DC-47B18E2EFE82}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A02-42E9-8470-3CF96B30356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{5CFC0B61-34B0-4304-A531-F6CFE773755C}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A02-42E9-8470-3CF96B30356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{6C7AF5F9-0E3C-42E4-8C05-146A0CCE2F02}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A02-42E9-8470-3CF96B303562}"/>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{D5351549-0F11-4654-9019-35C697332DA8}</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BA02-42E9-8470-3CF96B303562}"/>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{AA202A29-8A3C-438B-BB97-E909967988EC}</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BA02-42E9-8470-3CF96B303562}"/>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{4AB36756-153B-4BDC-881F-FAE029075D66}</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BA02-42E9-8470-3CF96B303562}"/>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{44147C5D-B8BA-442C-9E6F-86F06CF97D21}</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BA02-42E9-8470-3CF96B30356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50.9</c:v>
                </c:pt>
                <c:pt idx="24">
                  <c:v>53.6</c:v>
                </c:pt>
                <c:pt idx="32">
                  <c:v>57.6</c:v>
                </c:pt>
              </c:numCache>
            </c:numRef>
          </c:xVal>
          <c:yVal>
            <c:numRef>
              <c:f>公会計指標分析・財政指標組合せ分析表!$BP$51:$DC$51</c:f>
              <c:numCache>
                <c:formatCode>#,##0.0;"▲ "#,##0.0</c:formatCode>
                <c:ptCount val="40"/>
                <c:pt idx="16">
                  <c:v>15.3</c:v>
                </c:pt>
                <c:pt idx="24">
                  <c:v>5.5</c:v>
                </c:pt>
                <c:pt idx="32">
                  <c:v>6.1</c:v>
                </c:pt>
              </c:numCache>
            </c:numRef>
          </c:yVal>
          <c:smooth val="0"/>
          <c:extLst>
            <c:ext xmlns:c16="http://schemas.microsoft.com/office/drawing/2014/chart" uri="{C3380CC4-5D6E-409C-BE32-E72D297353CC}">
              <c16:uniqueId val="{00000009-BA02-42E9-8470-3CF96B30356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{1464FC68-ACE3-4ADB-A047-C649E8AB588F}</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BA02-42E9-8470-3CF96B30356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{DC9973A3-10C5-454C-984C-C286DBA1259B}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A02-42E9-8470-3CF96B30356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{95386241-D255-4996-A74D-3EC2C69DFF39}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A02-42E9-8470-3CF96B30356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{7647CB2B-F22A-40B7-B737-D3D5C736C693}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A02-42E9-8470-3CF96B30356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{A852CB89-5319-4EC5-B506-3E58CD05549F}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A02-42E9-8470-3CF96B303562}"/>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{3425DE6D-B3D7-4E31-9DEB-56690A928C82}</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BA02-42E9-8470-3CF96B303562}"/>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{CC98E7FE-003B-4B9C-89E1-AD2258183220}</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BA02-42E9-8470-3CF96B303562}"/>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{6294C8D1-D016-4703-81C8-ADA19273C1FD}</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BA02-42E9-8470-3CF96B303562}"/>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{7F06DABA-A6BC-46B3-949C-03CB410FD7AF}</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BA02-42E9-8470-3CF96B30356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61</c:v>
                </c:pt>
                <c:pt idx="24">
                  <c:v>62.1</c:v>
                </c:pt>
                <c:pt idx="32">
                  <c:v>68.2</c:v>
                </c:pt>
              </c:numCache>
            </c:numRef>
          </c:xVal>
          <c:yVal>
            <c:numRef>
              <c:f>公会計指標分析・財政指標組合せ分析表!$BP$55:$DC$55</c:f>
              <c:numCache>
                <c:formatCode>#,##0.0;"▲ "#,##0.0</c:formatCode>
                <c:ptCount val="40"/>
                <c:pt idx="16">
                  <c:v>7.1</c:v>
                </c:pt>
                <c:pt idx="24">
                  <c:v>5</c:v>
                </c:pt>
                <c:pt idx="32">
                  <c:v>0.1</c:v>
                </c:pt>
              </c:numCache>
            </c:numRef>
          </c:yVal>
          <c:smooth val="0"/>
          <c:extLst>
            <c:ext xmlns:c16="http://schemas.microsoft.com/office/drawing/2014/chart" uri="{C3380CC4-5D6E-409C-BE32-E72D297353CC}">
              <c16:uniqueId val="{00000013-BA02-42E9-8470-3CF96B303562}"/>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{D8736D07-422D-43D2-B55F-4993847DAAD9}</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DBA2-4B88-9FA0-88298B8809A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{46421D16-C6EF-4AF7-97C9-769AAE92813C}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BA2-4B88-9FA0-88298B8809A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{C531E879-F03F-493E-99B4-656CB219C60C}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BA2-4B88-9FA0-88298B8809A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{A70542B9-E0A9-4EED-84B2-08C55AE67F90}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BA2-4B88-9FA0-88298B8809A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{C880665B-0AC0-4507-B1EC-D168553918EB}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BA2-4B88-9FA0-88298B8809A3}"/>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{D42DAEF4-6501-4927-83E9-FFB80D294A34}</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DBA2-4B88-9FA0-88298B8809A3}"/>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{B0FB5D69-A03A-41DC-A5B1-C06883CF0986}</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DBA2-4B88-9FA0-88298B8809A3}"/>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{154A9E29-2E01-4E4C-8975-845EADDEADD4}</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DBA2-4B88-9FA0-88298B8809A3}"/>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{3FD5E178-7A41-4537-B5C2-20CD4EF061C4}</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DBA2-4B88-9FA0-88298B8809A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6.4</c:v>
                </c:pt>
                <c:pt idx="8">
                  <c:v>6.4</c:v>
                </c:pt>
                <c:pt idx="16">
                  <c:v>6.2</c:v>
                </c:pt>
                <c:pt idx="24">
                  <c:v>5.9</c:v>
                </c:pt>
                <c:pt idx="32">
                  <c:v>6.3</c:v>
                </c:pt>
              </c:numCache>
            </c:numRef>
          </c:xVal>
          <c:yVal>
            <c:numRef>
              <c:f>公会計指標分析・財政指標組合せ分析表!$BP$73:$DC$73</c:f>
              <c:numCache>
                <c:formatCode>#,##0.0;"▲ "#,##0.0</c:formatCode>
                <c:ptCount val="40"/>
                <c:pt idx="0">
                  <c:v>18.600000000000001</c:v>
                </c:pt>
                <c:pt idx="8">
                  <c:v>21</c:v>
                </c:pt>
                <c:pt idx="16">
                  <c:v>15.3</c:v>
                </c:pt>
                <c:pt idx="24">
                  <c:v>5.5</c:v>
                </c:pt>
                <c:pt idx="32">
                  <c:v>6.1</c:v>
                </c:pt>
              </c:numCache>
            </c:numRef>
          </c:yVal>
          <c:smooth val="0"/>
          <c:extLst>
            <c:ext xmlns:c16="http://schemas.microsoft.com/office/drawing/2014/chart" uri="{C3380CC4-5D6E-409C-BE32-E72D297353CC}">
              <c16:uniqueId val="{00000009-DBA2-4B88-9FA0-88298B8809A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1.0155441408254088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{E6AE9EA1-1C47-46FE-BE71-746AD4F9D77B}</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DBA2-4B88-9FA0-88298B8809A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{95872308-BAAC-4EF1-8DD1-1D3DE0511B42}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BA2-4B88-9FA0-88298B8809A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{A5964998-6A42-48E0-8630-E6CC25A52D08}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BA2-4B88-9FA0-88298B8809A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{CD10E87F-172E-43E7-9A41-2E8A932DD442}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BA2-4B88-9FA0-88298B8809A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{C2B83895-5F22-4ABF-9495-D6B292EB00AD}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BA2-4B88-9FA0-88298B8809A3}"/>
                </c:ext>
              </c:extLst>
            </c:dLbl>
            <c:dLbl>
              <c:idx val="8"/>
              <c:layout>
                <c:manualLayout>
                  <c:x val="0"/>
                  <c:y val="-1.0155441408254088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{957D773D-6328-485E-A3FA-C4ABEFD21E5E}</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DBA2-4B88-9FA0-88298B8809A3}"/>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{C7171F50-66AF-4DB1-AE3F-5E52582AA19C}</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DBA2-4B88-9FA0-88298B8809A3}"/>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{51AA56E9-2F61-41D7-A8DA-2E375057B027}</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DBA2-4B88-9FA0-88298B8809A3}"/>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{0C8EE2B1-BB81-41D7-B024-D4635C280274}</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DBA2-4B88-9FA0-88298B8809A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3.5</c:v>
                </c:pt>
                <c:pt idx="8">
                  <c:v>3.5</c:v>
                </c:pt>
                <c:pt idx="16">
                  <c:v>3.4</c:v>
                </c:pt>
                <c:pt idx="24">
                  <c:v>3.6</c:v>
                </c:pt>
                <c:pt idx="32">
                  <c:v>3.6</c:v>
                </c:pt>
              </c:numCache>
            </c:numRef>
          </c:xVal>
          <c:yVal>
            <c:numRef>
              <c:f>公会計指標分析・財政指標組合せ分析表!$BP$77:$DC$77</c:f>
              <c:numCache>
                <c:formatCode>#,##0.0;"▲ "#,##0.0</c:formatCode>
                <c:ptCount val="40"/>
                <c:pt idx="0">
                  <c:v>12.1</c:v>
                </c:pt>
                <c:pt idx="8">
                  <c:v>11.2</c:v>
                </c:pt>
                <c:pt idx="16">
                  <c:v>7.1</c:v>
                </c:pt>
                <c:pt idx="24">
                  <c:v>5</c:v>
                </c:pt>
                <c:pt idx="32">
                  <c:v>0.1</c:v>
                </c:pt>
              </c:numCache>
            </c:numRef>
          </c:yVal>
          <c:smooth val="0"/>
          <c:extLst>
            <c:ext xmlns:c16="http://schemas.microsoft.com/office/drawing/2014/chart" uri="{C3380CC4-5D6E-409C-BE32-E72D297353CC}">
              <c16:uniqueId val="{00000013-DBA2-4B88-9FA0-88298B8809A3}"/>
            </c:ext>
          </c:extLst>
        </c:ser>
        <c:dLbls>
          <c:showLegendKey val="0"/>
          <c:showVal val="1"/>
          <c:showCatName val="0"/>
          <c:showSerName val="0"/>
          <c:showPercent val="0"/>
          <c:showBubbleSize val="0"/>
        </c:dLbls>
        <c:axId val="84219776"/>
        <c:axId val="84234240"/>
      </c:scatterChart>
      <c:valAx>
        <c:axId val="84219776"/>
        <c:scaling>
          <c:orientation val="maxMin"/>
          <c:max val="7"/>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千葉県八千代市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204,717
198,046
51.39
73,726,813
70,512,761
2,655,161
36,455,558
42,355,400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２５年度決算を境に改善基調であり、類似団体及び千葉県平均を上回って推移しているが、令和４年度決算は０．９２と低下した。前年度と比較して０．２ポイント減となっているが、社会福祉費の増加など基準財政需要額の増加によるところが要因として大きい。今後も市税徴収率の向上等、歳入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35278</xdr:rowOff>
    </xdr:from>
    <xdr:to>
      <xdr:col>23</xdr:col>
      <xdr:colOff>133350</xdr:colOff>
      <xdr:row>44</xdr:row>
      <xdr:rowOff>44450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207478"/>
          <a:ext cx="0" cy="13807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121655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5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35278</xdr:rowOff>
    </xdr:from>
    <xdr:to>
      <xdr:col>24</xdr:col>
      <xdr:colOff>12700</xdr:colOff>
      <xdr:row>36</xdr:row>
      <xdr:rowOff>35278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20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73378</xdr:rowOff>
    </xdr:from>
    <xdr:to>
      <xdr:col>23</xdr:col>
      <xdr:colOff>133350</xdr:colOff>
      <xdr:row>40</xdr:row>
      <xdr:rowOff>100189</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931378"/>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34872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892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62795</xdr:rowOff>
    </xdr:from>
    <xdr:to>
      <xdr:col>23</xdr:col>
      <xdr:colOff>184150</xdr:colOff>
      <xdr:row>40</xdr:row>
      <xdr:rowOff>164395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59972</xdr:rowOff>
    </xdr:from>
    <xdr:to>
      <xdr:col>19</xdr:col>
      <xdr:colOff>133350</xdr:colOff>
      <xdr:row>40</xdr:row>
      <xdr:rowOff>73378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9179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49389</xdr:rowOff>
    </xdr:from>
    <xdr:to>
      <xdr:col>19</xdr:col>
      <xdr:colOff>184150</xdr:colOff>
      <xdr:row>40</xdr:row>
      <xdr:rowOff>150989</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0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135766</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993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59972</xdr:rowOff>
    </xdr:from>
    <xdr:to>
      <xdr:col>15</xdr:col>
      <xdr:colOff>82550</xdr:colOff>
      <xdr:row>40</xdr:row>
      <xdr:rowOff>59972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9179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62795</xdr:rowOff>
    </xdr:from>
    <xdr:to>
      <xdr:col>15</xdr:col>
      <xdr:colOff>133350</xdr:colOff>
      <xdr:row>40</xdr:row>
      <xdr:rowOff>164395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149172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00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59972</xdr:rowOff>
    </xdr:from>
    <xdr:to>
      <xdr:col>11</xdr:col>
      <xdr:colOff>31750</xdr:colOff>
      <xdr:row>40</xdr:row>
      <xdr:rowOff>59972</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9179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89605</xdr:rowOff>
    </xdr:from>
    <xdr:to>
      <xdr:col>11</xdr:col>
      <xdr:colOff>82550</xdr:colOff>
      <xdr:row>41</xdr:row>
      <xdr:rowOff>19755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4532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3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89605</xdr:rowOff>
    </xdr:from>
    <xdr:to>
      <xdr:col>7</xdr:col>
      <xdr:colOff>31750</xdr:colOff>
      <xdr:row>41</xdr:row>
      <xdr:rowOff>19755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4532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3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49389</xdr:rowOff>
    </xdr:from>
    <xdr:to>
      <xdr:col>23</xdr:col>
      <xdr:colOff>184150</xdr:colOff>
      <xdr:row>40</xdr:row>
      <xdr:rowOff>150989</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9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65916</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752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22578</xdr:rowOff>
    </xdr:from>
    <xdr:to>
      <xdr:col>19</xdr:col>
      <xdr:colOff>184150</xdr:colOff>
      <xdr:row>40</xdr:row>
      <xdr:rowOff>124178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88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134355</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649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9172</xdr:rowOff>
    </xdr:from>
    <xdr:to>
      <xdr:col>15</xdr:col>
      <xdr:colOff>133350</xdr:colOff>
      <xdr:row>40</xdr:row>
      <xdr:rowOff>110772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120949</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63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9172</xdr:rowOff>
    </xdr:from>
    <xdr:to>
      <xdr:col>11</xdr:col>
      <xdr:colOff>82550</xdr:colOff>
      <xdr:row>40</xdr:row>
      <xdr:rowOff>110772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120949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63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9172</xdr:rowOff>
    </xdr:from>
    <xdr:to>
      <xdr:col>7</xdr:col>
      <xdr:colOff>31750</xdr:colOff>
      <xdr:row>40</xdr:row>
      <xdr:rowOff>110772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120949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63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分子の経常経費充当一般財源は、物件費及び人件費などが増となり、分母の経常一般財源は、地方税や地方消費税交付金などにより全体として増となったが、前年度と比較して２．８ポイント増の９５．０％となった。</a:t>
          </a:r>
        </a:p>
        <a:p>
          <a:r>
            <a:rPr kumimoji="1" lang="ja-JP" altLang="en-US" sz="1300">
              <a:latin typeface="ＭＳ Ｐゴシック" panose="020B0600070205080204" pitchFamily="50" charset="-128"/>
              <a:ea typeface="ＭＳ Ｐゴシック" panose="020B0600070205080204" pitchFamily="50" charset="-128"/>
            </a:rPr>
            <a:t>依然として類似団体、全国及び千葉県平均を上回っており、引き続き経常経費全般にわたり再検証を行い、抑制に努めていく。今後も「財政運営の基本的計画」に掲げた目標値である令和１０年度末までに９３．０％以下を目指し、「行財政改革推進ビジョン第１期アクションプラン」に掲げた取組を進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143087</xdr:rowOff>
    </xdr:from>
    <xdr:to>
      <xdr:col>23</xdr:col>
      <xdr:colOff>133350</xdr:colOff>
      <xdr:row>66</xdr:row>
      <xdr:rowOff>162983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087187"/>
          <a:ext cx="0" cy="13914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135060</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5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162983</xdr:rowOff>
    </xdr:from>
    <xdr:to>
      <xdr:col>24</xdr:col>
      <xdr:colOff>12700</xdr:colOff>
      <xdr:row>66</xdr:row>
      <xdr:rowOff>162983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7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58014</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830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143087</xdr:rowOff>
    </xdr:from>
    <xdr:to>
      <xdr:col>24</xdr:col>
      <xdr:colOff>12700</xdr:colOff>
      <xdr:row>58</xdr:row>
      <xdr:rowOff>143087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087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170604</xdr:rowOff>
    </xdr:from>
    <xdr:to>
      <xdr:col>23</xdr:col>
      <xdr:colOff>133350</xdr:colOff>
      <xdr:row>65</xdr:row>
      <xdr:rowOff>52917</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971954"/>
          <a:ext cx="838200" cy="22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104157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3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87630</xdr:rowOff>
    </xdr:from>
    <xdr:to>
      <xdr:col>23</xdr:col>
      <xdr:colOff>184150</xdr:colOff>
      <xdr:row>64</xdr:row>
      <xdr:rowOff>17780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170604</xdr:rowOff>
    </xdr:from>
    <xdr:to>
      <xdr:col>19</xdr:col>
      <xdr:colOff>133350</xdr:colOff>
      <xdr:row>65</xdr:row>
      <xdr:rowOff>101177</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971954"/>
          <a:ext cx="889000" cy="27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66040</xdr:rowOff>
    </xdr:from>
    <xdr:to>
      <xdr:col>19</xdr:col>
      <xdr:colOff>184150</xdr:colOff>
      <xdr:row>62</xdr:row>
      <xdr:rowOff>167640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6367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46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101177</xdr:rowOff>
    </xdr:from>
    <xdr:to>
      <xdr:col>15</xdr:col>
      <xdr:colOff>82550</xdr:colOff>
      <xdr:row>66</xdr:row>
      <xdr:rowOff>66463</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1245427"/>
          <a:ext cx="889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36830</xdr:rowOff>
    </xdr:from>
    <xdr:to>
      <xdr:col>15</xdr:col>
      <xdr:colOff>133350</xdr:colOff>
      <xdr:row>64</xdr:row>
      <xdr:rowOff>138430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148607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77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50377</xdr:rowOff>
    </xdr:from>
    <xdr:to>
      <xdr:col>11</xdr:col>
      <xdr:colOff>31750</xdr:colOff>
      <xdr:row>66</xdr:row>
      <xdr:rowOff>66463</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136607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117263</xdr:rowOff>
    </xdr:from>
    <xdr:to>
      <xdr:col>11</xdr:col>
      <xdr:colOff>82550</xdr:colOff>
      <xdr:row>65</xdr:row>
      <xdr:rowOff>47413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090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57590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858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52917</xdr:rowOff>
    </xdr:from>
    <xdr:to>
      <xdr:col>7</xdr:col>
      <xdr:colOff>31750</xdr:colOff>
      <xdr:row>64</xdr:row>
      <xdr:rowOff>154517</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164694</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79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2117</xdr:rowOff>
    </xdr:from>
    <xdr:to>
      <xdr:col>23</xdr:col>
      <xdr:colOff>184150</xdr:colOff>
      <xdr:row>65</xdr:row>
      <xdr:rowOff>103717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14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145644</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111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119804</xdr:rowOff>
    </xdr:from>
    <xdr:to>
      <xdr:col>19</xdr:col>
      <xdr:colOff>184150</xdr:colOff>
      <xdr:row>64</xdr:row>
      <xdr:rowOff>49954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92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34731</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007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50377</xdr:rowOff>
    </xdr:from>
    <xdr:to>
      <xdr:col>15</xdr:col>
      <xdr:colOff>133350</xdr:colOff>
      <xdr:row>65</xdr:row>
      <xdr:rowOff>151977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19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136754</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28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15663</xdr:rowOff>
    </xdr:from>
    <xdr:to>
      <xdr:col>11</xdr:col>
      <xdr:colOff>82550</xdr:colOff>
      <xdr:row>66</xdr:row>
      <xdr:rowOff>117263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33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102040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41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171027</xdr:rowOff>
    </xdr:from>
    <xdr:to>
      <xdr:col>7</xdr:col>
      <xdr:colOff>31750</xdr:colOff>
      <xdr:row>66</xdr:row>
      <xdr:rowOff>101177</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31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85954</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40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[126,238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人件費については、給与勧告に準拠した給与水準の見直しを行ったこと等により増加した。</a:t>
          </a:r>
        </a:p>
        <a:p>
          <a:r>
            <a:rPr kumimoji="1" lang="ja-JP" altLang="en-US" sz="1300">
              <a:latin typeface="ＭＳ Ｐゴシック" panose="020B0600070205080204" pitchFamily="50" charset="-128"/>
              <a:ea typeface="ＭＳ Ｐゴシック" panose="020B0600070205080204" pitchFamily="50" charset="-128"/>
            </a:rPr>
            <a:t>物件費については、中小企業経営支援としてのキャッシュレス決済ポイント付与業務委託や光熱水費の高騰、旧大和田図書館本館解体工事，旧八千代台公共センター解体工事等に係る経費の増により、前年度と比較して増加した。今後も施設の再配置や統廃合の検討を進めていくほか、その他の委託経費等についても内容等を精査し、抑制を図っていく必要があ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152485</xdr:rowOff>
    </xdr:from>
    <xdr:to>
      <xdr:col>23</xdr:col>
      <xdr:colOff>133350</xdr:colOff>
      <xdr:row>88</xdr:row>
      <xdr:rowOff>131159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868485"/>
          <a:ext cx="0" cy="13502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103236</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190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131159</xdr:rowOff>
    </xdr:from>
    <xdr:to>
      <xdr:col>24</xdr:col>
      <xdr:colOff>12700</xdr:colOff>
      <xdr:row>88</xdr:row>
      <xdr:rowOff>131159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218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67412</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1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152485</xdr:rowOff>
    </xdr:from>
    <xdr:to>
      <xdr:col>24</xdr:col>
      <xdr:colOff>12700</xdr:colOff>
      <xdr:row>80</xdr:row>
      <xdr:rowOff>152485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868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140903</xdr:rowOff>
    </xdr:from>
    <xdr:to>
      <xdr:col>23</xdr:col>
      <xdr:colOff>133350</xdr:colOff>
      <xdr:row>83</xdr:row>
      <xdr:rowOff>56107</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199803"/>
          <a:ext cx="838200" cy="86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53286</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2836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81209</xdr:rowOff>
    </xdr:from>
    <xdr:to>
      <xdr:col>23</xdr:col>
      <xdr:colOff>184150</xdr:colOff>
      <xdr:row>84</xdr:row>
      <xdr:rowOff>11359</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31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49143</xdr:rowOff>
    </xdr:from>
    <xdr:to>
      <xdr:col>19</xdr:col>
      <xdr:colOff>133350</xdr:colOff>
      <xdr:row>82</xdr:row>
      <xdr:rowOff>140903</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108043"/>
          <a:ext cx="889000" cy="91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26073</xdr:rowOff>
    </xdr:from>
    <xdr:to>
      <xdr:col>19</xdr:col>
      <xdr:colOff>184150</xdr:colOff>
      <xdr:row>83</xdr:row>
      <xdr:rowOff>127673</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25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112450</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3428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148819</xdr:rowOff>
    </xdr:from>
    <xdr:to>
      <xdr:col>15</xdr:col>
      <xdr:colOff>82550</xdr:colOff>
      <xdr:row>82</xdr:row>
      <xdr:rowOff>49143</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036269"/>
          <a:ext cx="889000" cy="71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68669</xdr:rowOff>
    </xdr:from>
    <xdr:to>
      <xdr:col>15</xdr:col>
      <xdr:colOff>133350</xdr:colOff>
      <xdr:row>82</xdr:row>
      <xdr:rowOff>170269</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27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155046</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213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81899</xdr:rowOff>
    </xdr:from>
    <xdr:to>
      <xdr:col>11</xdr:col>
      <xdr:colOff>31750</xdr:colOff>
      <xdr:row>81</xdr:row>
      <xdr:rowOff>148819</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969349"/>
          <a:ext cx="889000" cy="66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126265</xdr:rowOff>
    </xdr:from>
    <xdr:to>
      <xdr:col>11</xdr:col>
      <xdr:colOff>82550</xdr:colOff>
      <xdr:row>82</xdr:row>
      <xdr:rowOff>56415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01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41192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10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81221</xdr:rowOff>
    </xdr:from>
    <xdr:to>
      <xdr:col>7</xdr:col>
      <xdr:colOff>31750</xdr:colOff>
      <xdr:row>82</xdr:row>
      <xdr:rowOff>11371</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6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167598</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05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5307</xdr:rowOff>
    </xdr:from>
    <xdr:to>
      <xdr:col>23</xdr:col>
      <xdr:colOff>184150</xdr:colOff>
      <xdr:row>83</xdr:row>
      <xdr:rowOff>106907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23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21834</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08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90103</xdr:rowOff>
    </xdr:from>
    <xdr:to>
      <xdr:col>19</xdr:col>
      <xdr:colOff>184150</xdr:colOff>
      <xdr:row>83</xdr:row>
      <xdr:rowOff>20253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14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30430</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9178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169793</xdr:rowOff>
    </xdr:from>
    <xdr:to>
      <xdr:col>15</xdr:col>
      <xdr:colOff>133350</xdr:colOff>
      <xdr:row>82</xdr:row>
      <xdr:rowOff>99943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05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110120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82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98019</xdr:rowOff>
    </xdr:from>
    <xdr:to>
      <xdr:col>11</xdr:col>
      <xdr:colOff>82550</xdr:colOff>
      <xdr:row>82</xdr:row>
      <xdr:rowOff>28169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98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38346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754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31099</xdr:rowOff>
    </xdr:from>
    <xdr:to>
      <xdr:col>7</xdr:col>
      <xdr:colOff>31750</xdr:colOff>
      <xdr:row>81</xdr:row>
      <xdr:rowOff>132699</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918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142876</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687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過去の人口急増期に職員を大量に採用した経緯があり、この世代の退職により、国や他の自治体に比べ昇格年齢が若年化していることなどから、ラスパイレス指数は高水準で推移している。今後も、給与勧告に準拠した見直しを原則とし、給与水準の適正化を図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94191</xdr:rowOff>
    </xdr:from>
    <xdr:to>
      <xdr:col>81</xdr:col>
      <xdr:colOff>44450</xdr:colOff>
      <xdr:row>89</xdr:row>
      <xdr:rowOff>29634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81641"/>
          <a:ext cx="0" cy="13070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9118</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725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94191</xdr:rowOff>
    </xdr:from>
    <xdr:to>
      <xdr:col>81</xdr:col>
      <xdr:colOff>133350</xdr:colOff>
      <xdr:row>81</xdr:row>
      <xdr:rowOff>94191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81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141816</xdr:rowOff>
    </xdr:from>
    <xdr:to>
      <xdr:col>81</xdr:col>
      <xdr:colOff>44450</xdr:colOff>
      <xdr:row>89</xdr:row>
      <xdr:rowOff>29634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886516"/>
          <a:ext cx="838200" cy="402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128711</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359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141816</xdr:rowOff>
    </xdr:from>
    <xdr:to>
      <xdr:col>77</xdr:col>
      <xdr:colOff>44450</xdr:colOff>
      <xdr:row>87</xdr:row>
      <xdr:rowOff>30691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886516"/>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132291</xdr:rowOff>
    </xdr:from>
    <xdr:to>
      <xdr:col>77</xdr:col>
      <xdr:colOff>95250</xdr:colOff>
      <xdr:row>85</xdr:row>
      <xdr:rowOff>62441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72618</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302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30691</xdr:rowOff>
    </xdr:from>
    <xdr:to>
      <xdr:col>72</xdr:col>
      <xdr:colOff>203200</xdr:colOff>
      <xdr:row>87</xdr:row>
      <xdr:rowOff>50800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946841"/>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50800</xdr:rowOff>
    </xdr:from>
    <xdr:to>
      <xdr:col>68</xdr:col>
      <xdr:colOff>152400</xdr:colOff>
      <xdr:row>87</xdr:row>
      <xdr:rowOff>131234</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96695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1059</xdr:rowOff>
    </xdr:from>
    <xdr:to>
      <xdr:col>68</xdr:col>
      <xdr:colOff>203200</xdr:colOff>
      <xdr:row>85</xdr:row>
      <xdr:rowOff>102659</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112836</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21818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42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150284</xdr:rowOff>
    </xdr:from>
    <xdr:to>
      <xdr:col>81</xdr:col>
      <xdr:colOff>95250</xdr:colOff>
      <xdr:row>89</xdr:row>
      <xdr:rowOff>80434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523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46161</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5133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91016</xdr:rowOff>
    </xdr:from>
    <xdr:to>
      <xdr:col>77</xdr:col>
      <xdr:colOff>95250</xdr:colOff>
      <xdr:row>87</xdr:row>
      <xdr:rowOff>21166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5943</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922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151341</xdr:rowOff>
    </xdr:from>
    <xdr:to>
      <xdr:col>73</xdr:col>
      <xdr:colOff>44450</xdr:colOff>
      <xdr:row>87</xdr:row>
      <xdr:rowOff>81491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89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66268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982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0</xdr:rowOff>
    </xdr:from>
    <xdr:to>
      <xdr:col>68</xdr:col>
      <xdr:colOff>203200</xdr:colOff>
      <xdr:row>87</xdr:row>
      <xdr:rowOff>101600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86377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80434</xdr:rowOff>
    </xdr:from>
    <xdr:to>
      <xdr:col>64</xdr:col>
      <xdr:colOff>152400</xdr:colOff>
      <xdr:row>88</xdr:row>
      <xdr:rowOff>10584</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166811</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08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市の人口千人当たりの職員数は、平成３０年度までは類似団体平均を上回っていたが、令和元年度以降は、下回り続け、令和４年度は令和３年度と比較し、若干上昇したものの、０．１９下回る結果となった。この理由としては、一定の人口増に対して、会計年度任用職員や短時間再任用職員の活用などにより、正規職員数が減少したことから数値が下がっているものと考えられる。現在は、令和２年度末に策定した「八千代市職員の定員管理に関する方針（令和３年度～令和６年度）」を元に，適正な定員管理に努めてい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21046</xdr:rowOff>
    </xdr:from>
    <xdr:to>
      <xdr:col>81</xdr:col>
      <xdr:colOff>44450</xdr:colOff>
      <xdr:row>67</xdr:row>
      <xdr:rowOff>114481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36596"/>
          <a:ext cx="0" cy="14650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86558</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7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114481</xdr:rowOff>
    </xdr:from>
    <xdr:to>
      <xdr:col>81</xdr:col>
      <xdr:colOff>133350</xdr:colOff>
      <xdr:row>67</xdr:row>
      <xdr:rowOff>114481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107423</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8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21046</xdr:rowOff>
    </xdr:from>
    <xdr:to>
      <xdr:col>81</xdr:col>
      <xdr:colOff>133350</xdr:colOff>
      <xdr:row>59</xdr:row>
      <xdr:rowOff>21046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3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102144</xdr:rowOff>
    </xdr:from>
    <xdr:to>
      <xdr:col>81</xdr:col>
      <xdr:colOff>44450</xdr:colOff>
      <xdr:row>61</xdr:row>
      <xdr:rowOff>119380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560594"/>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106153</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5646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134076</xdr:rowOff>
    </xdr:from>
    <xdr:to>
      <xdr:col>81</xdr:col>
      <xdr:colOff>95250</xdr:colOff>
      <xdr:row>62</xdr:row>
      <xdr:rowOff>64226</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9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102144</xdr:rowOff>
    </xdr:from>
    <xdr:to>
      <xdr:col>77</xdr:col>
      <xdr:colOff>44450</xdr:colOff>
      <xdr:row>61</xdr:row>
      <xdr:rowOff>115933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5290800" y="10560594"/>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123734</xdr:rowOff>
    </xdr:from>
    <xdr:to>
      <xdr:col>77</xdr:col>
      <xdr:colOff>95250</xdr:colOff>
      <xdr:row>62</xdr:row>
      <xdr:rowOff>53884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8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38661</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668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115933</xdr:rowOff>
    </xdr:from>
    <xdr:to>
      <xdr:col>72</xdr:col>
      <xdr:colOff>203200</xdr:colOff>
      <xdr:row>61</xdr:row>
      <xdr:rowOff>150404</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4401800" y="1057438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127181</xdr:rowOff>
    </xdr:from>
    <xdr:to>
      <xdr:col>73</xdr:col>
      <xdr:colOff>44450</xdr:colOff>
      <xdr:row>62</xdr:row>
      <xdr:rowOff>57331</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42108</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672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150404</xdr:rowOff>
    </xdr:from>
    <xdr:to>
      <xdr:col>68</xdr:col>
      <xdr:colOff>152400</xdr:colOff>
      <xdr:row>62</xdr:row>
      <xdr:rowOff>16873</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608854"/>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130628</xdr:rowOff>
    </xdr:from>
    <xdr:to>
      <xdr:col>68</xdr:col>
      <xdr:colOff>203200</xdr:colOff>
      <xdr:row>62</xdr:row>
      <xdr:rowOff>60778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45555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67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120287</xdr:rowOff>
    </xdr:from>
    <xdr:to>
      <xdr:col>64</xdr:col>
      <xdr:colOff>152400</xdr:colOff>
      <xdr:row>62</xdr:row>
      <xdr:rowOff>50437</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60614</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347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68580</xdr:rowOff>
    </xdr:from>
    <xdr:to>
      <xdr:col>81</xdr:col>
      <xdr:colOff>95250</xdr:colOff>
      <xdr:row>61</xdr:row>
      <xdr:rowOff>170180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85107</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37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51344</xdr:rowOff>
    </xdr:from>
    <xdr:to>
      <xdr:col>77</xdr:col>
      <xdr:colOff>95250</xdr:colOff>
      <xdr:row>61</xdr:row>
      <xdr:rowOff>152944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50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163121</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278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65133</xdr:rowOff>
    </xdr:from>
    <xdr:to>
      <xdr:col>73</xdr:col>
      <xdr:colOff>44450</xdr:colOff>
      <xdr:row>61</xdr:row>
      <xdr:rowOff>166733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52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5460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292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99604</xdr:rowOff>
    </xdr:from>
    <xdr:to>
      <xdr:col>68</xdr:col>
      <xdr:colOff>203200</xdr:colOff>
      <xdr:row>62</xdr:row>
      <xdr:rowOff>29754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55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39931</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326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137523</xdr:rowOff>
    </xdr:from>
    <xdr:to>
      <xdr:col>64</xdr:col>
      <xdr:colOff>152400</xdr:colOff>
      <xdr:row>62</xdr:row>
      <xdr:rowOff>67673</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59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52450</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元利償還金及び一部事務組合等の起こした地方債に充てたと認められる補助金又は負担金、公債費に準ずる債務負担行為に係るものが増となったことにより分子が増加した。標準税収入額等、普通交付税が増となったものの、臨時財政対策債発行可能額が減となったことにより分母が減少した。結果，単年度での比率、３か年平均の比率の数値は増加した。今後も起債対象事業の計画的な実施、市債の借入抑制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19957</xdr:rowOff>
    </xdr:from>
    <xdr:to>
      <xdr:col>81</xdr:col>
      <xdr:colOff>44450</xdr:colOff>
      <xdr:row>44</xdr:row>
      <xdr:rowOff>153609</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192157"/>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125686</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66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153609</xdr:rowOff>
    </xdr:from>
    <xdr:to>
      <xdr:col>81</xdr:col>
      <xdr:colOff>133350</xdr:colOff>
      <xdr:row>44</xdr:row>
      <xdr:rowOff>153609</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697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106334</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19957</xdr:rowOff>
    </xdr:from>
    <xdr:to>
      <xdr:col>81</xdr:col>
      <xdr:colOff>133350</xdr:colOff>
      <xdr:row>36</xdr:row>
      <xdr:rowOff>19957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116417</xdr:rowOff>
    </xdr:from>
    <xdr:to>
      <xdr:col>81</xdr:col>
      <xdr:colOff>44450</xdr:colOff>
      <xdr:row>41</xdr:row>
      <xdr:rowOff>162378</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7145867"/>
          <a:ext cx="8382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160762</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675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144235</xdr:rowOff>
    </xdr:from>
    <xdr:to>
      <xdr:col>81</xdr:col>
      <xdr:colOff>95250</xdr:colOff>
      <xdr:row>40</xdr:row>
      <xdr:rowOff>74385</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116417</xdr:rowOff>
    </xdr:from>
    <xdr:to>
      <xdr:col>77</xdr:col>
      <xdr:colOff>44450</xdr:colOff>
      <xdr:row>41</xdr:row>
      <xdr:rowOff>150888</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714586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144235</xdr:rowOff>
    </xdr:from>
    <xdr:to>
      <xdr:col>77</xdr:col>
      <xdr:colOff>95250</xdr:colOff>
      <xdr:row>40</xdr:row>
      <xdr:rowOff>74385</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84562</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599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150888</xdr:rowOff>
    </xdr:from>
    <xdr:to>
      <xdr:col>72</xdr:col>
      <xdr:colOff>203200</xdr:colOff>
      <xdr:row>42</xdr:row>
      <xdr:rowOff>2419</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7180338"/>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121255</xdr:rowOff>
    </xdr:from>
    <xdr:to>
      <xdr:col>73</xdr:col>
      <xdr:colOff>44450</xdr:colOff>
      <xdr:row>40</xdr:row>
      <xdr:rowOff>51405</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80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61582</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57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2419</xdr:rowOff>
    </xdr:from>
    <xdr:to>
      <xdr:col>68</xdr:col>
      <xdr:colOff>152400</xdr:colOff>
      <xdr:row>42</xdr:row>
      <xdr:rowOff>2419</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72033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132745</xdr:rowOff>
    </xdr:from>
    <xdr:to>
      <xdr:col>68</xdr:col>
      <xdr:colOff>203200</xdr:colOff>
      <xdr:row>40</xdr:row>
      <xdr:rowOff>62895</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73072</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58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132745</xdr:rowOff>
    </xdr:from>
    <xdr:to>
      <xdr:col>64</xdr:col>
      <xdr:colOff>152400</xdr:colOff>
      <xdr:row>40</xdr:row>
      <xdr:rowOff>62895</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73072</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58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111578</xdr:rowOff>
    </xdr:from>
    <xdr:to>
      <xdr:col>81</xdr:col>
      <xdr:colOff>95250</xdr:colOff>
      <xdr:row>42</xdr:row>
      <xdr:rowOff>41728</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83655</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711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65617</xdr:rowOff>
    </xdr:from>
    <xdr:to>
      <xdr:col>77</xdr:col>
      <xdr:colOff>95250</xdr:colOff>
      <xdr:row>41</xdr:row>
      <xdr:rowOff>167217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151994</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100088</xdr:rowOff>
    </xdr:from>
    <xdr:to>
      <xdr:col>73</xdr:col>
      <xdr:colOff>44450</xdr:colOff>
      <xdr:row>42</xdr:row>
      <xdr:rowOff>30238</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712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15015</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721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123069</xdr:rowOff>
    </xdr:from>
    <xdr:to>
      <xdr:col>68</xdr:col>
      <xdr:colOff>203200</xdr:colOff>
      <xdr:row>42</xdr:row>
      <xdr:rowOff>53219</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715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37996</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7238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123069</xdr:rowOff>
    </xdr:from>
    <xdr:to>
      <xdr:col>64</xdr:col>
      <xdr:colOff>152400</xdr:colOff>
      <xdr:row>42</xdr:row>
      <xdr:rowOff>53219</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15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37996</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7238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額は債務負担行為に基づく支出予定額、組合負担等見込額が増加したが、他の要素が減少し、充当可能財源等は充当可能基金は増加したが、基準財政需要額算入見込額及び充当可能特定歳入が減少した。結果、分子が増加した。標準財政規模から控除する算入公債費等の額が減少したが、標準財政規模の減少がそれを上回ったため、分母は減少し、結果として比率は前年度と比較して０．６ポイント増の６．１％となった。今後も将来負担を伴う事業について特に留意し、計画的な財政運営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120106</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313214"/>
          <a:ext cx="0" cy="15787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92183</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3864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120106</xdr:rowOff>
    </xdr:from>
    <xdr:to>
      <xdr:col>81</xdr:col>
      <xdr:colOff>133350</xdr:colOff>
      <xdr:row>22</xdr:row>
      <xdr:rowOff>120106</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389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7711</xdr:rowOff>
    </xdr:from>
    <xdr:to>
      <xdr:col>81</xdr:col>
      <xdr:colOff>44450</xdr:colOff>
      <xdr:row>14</xdr:row>
      <xdr:rowOff>18052</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179800" y="2408011"/>
          <a:ext cx="8382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113591</xdr:rowOff>
    </xdr:from>
    <xdr:ext cx="762000" cy="259045"/>
    <xdr:sp macro="" textlink="">
      <xdr:nvSpPr>
        <xdr:cNvPr id="450" name="将来負担の状況平均値テキスト">
          <a:extLst>
            <a:ext uri="{FF2B5EF4-FFF2-40B4-BE49-F238E27FC236}">
              <a16:creationId xmlns:a16="http://schemas.microsoft.com/office/drawing/2014/main" id="{00000000-0008-0000-0300-0000C2010000}"/>
            </a:ext>
          </a:extLst>
        </xdr:cNvPr>
        <xdr:cNvSpPr txBox="1"/>
      </xdr:nvSpPr>
      <xdr:spPr>
        <a:xfrm>
          <a:off x="17106900" y="217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35288</xdr:rowOff>
    </xdr:from>
    <xdr:to>
      <xdr:col>81</xdr:col>
      <xdr:colOff>95250</xdr:colOff>
      <xdr:row>13</xdr:row>
      <xdr:rowOff>136888</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967200" y="226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7711</xdr:rowOff>
    </xdr:from>
    <xdr:to>
      <xdr:col>77</xdr:col>
      <xdr:colOff>44450</xdr:colOff>
      <xdr:row>15</xdr:row>
      <xdr:rowOff>5171</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5290800" y="2408011"/>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119743</xdr:rowOff>
    </xdr:from>
    <xdr:to>
      <xdr:col>77</xdr:col>
      <xdr:colOff>95250</xdr:colOff>
      <xdr:row>14</xdr:row>
      <xdr:rowOff>49893</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129000" y="234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60070</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117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5171</xdr:rowOff>
    </xdr:from>
    <xdr:to>
      <xdr:col>72</xdr:col>
      <xdr:colOff>203200</xdr:colOff>
      <xdr:row>15</xdr:row>
      <xdr:rowOff>103414</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4401800" y="2576921"/>
          <a:ext cx="889000" cy="98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155938</xdr:rowOff>
    </xdr:from>
    <xdr:to>
      <xdr:col>73</xdr:col>
      <xdr:colOff>44450</xdr:colOff>
      <xdr:row>14</xdr:row>
      <xdr:rowOff>86088</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5240000" y="2384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96265</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909800" y="2153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62049</xdr:rowOff>
    </xdr:from>
    <xdr:to>
      <xdr:col>68</xdr:col>
      <xdr:colOff>152400</xdr:colOff>
      <xdr:row>15</xdr:row>
      <xdr:rowOff>103414</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a:off x="13512800" y="2633799"/>
          <a:ext cx="8890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55154</xdr:rowOff>
    </xdr:from>
    <xdr:to>
      <xdr:col>68</xdr:col>
      <xdr:colOff>203200</xdr:colOff>
      <xdr:row>14</xdr:row>
      <xdr:rowOff>156754</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4351000" y="245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166931</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020800" y="2224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70666</xdr:rowOff>
    </xdr:from>
    <xdr:to>
      <xdr:col>64</xdr:col>
      <xdr:colOff>152400</xdr:colOff>
      <xdr:row>15</xdr:row>
      <xdr:rowOff>816</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3462000" y="24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10993</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2239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138702</xdr:rowOff>
    </xdr:from>
    <xdr:to>
      <xdr:col>81</xdr:col>
      <xdr:colOff>95250</xdr:colOff>
      <xdr:row>14</xdr:row>
      <xdr:rowOff>68852</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967200" y="236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15529</xdr:rowOff>
    </xdr:from>
    <xdr:ext cx="762000" cy="259045"/>
    <xdr:sp macro="" textlink="">
      <xdr:nvSpPr>
        <xdr:cNvPr id="469" name="将来負担の状況該当値テキスト">
          <a:extLst>
            <a:ext uri="{FF2B5EF4-FFF2-40B4-BE49-F238E27FC236}">
              <a16:creationId xmlns:a16="http://schemas.microsoft.com/office/drawing/2014/main" id="{00000000-0008-0000-0300-0000D5010000}"/>
            </a:ext>
          </a:extLst>
        </xdr:cNvPr>
        <xdr:cNvSpPr txBox="1"/>
      </xdr:nvSpPr>
      <xdr:spPr>
        <a:xfrm>
          <a:off x="17106900" y="2415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128361</xdr:rowOff>
    </xdr:from>
    <xdr:to>
      <xdr:col>77</xdr:col>
      <xdr:colOff>95250</xdr:colOff>
      <xdr:row>14</xdr:row>
      <xdr:rowOff>58511</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6129000" y="235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43288</xdr:rowOff>
    </xdr:from>
    <xdr:ext cx="7366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5798800" y="2443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125821</xdr:rowOff>
    </xdr:from>
    <xdr:to>
      <xdr:col>73</xdr:col>
      <xdr:colOff>44450</xdr:colOff>
      <xdr:row>15</xdr:row>
      <xdr:rowOff>55971</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5240000" y="252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40748</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909800" y="2612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52614</xdr:rowOff>
    </xdr:from>
    <xdr:to>
      <xdr:col>68</xdr:col>
      <xdr:colOff>203200</xdr:colOff>
      <xdr:row>15</xdr:row>
      <xdr:rowOff>154214</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4351000" y="262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138991</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020800" y="271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11249</xdr:rowOff>
    </xdr:from>
    <xdr:to>
      <xdr:col>64</xdr:col>
      <xdr:colOff>152400</xdr:colOff>
      <xdr:row>15</xdr:row>
      <xdr:rowOff>112849</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3462000" y="258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97626</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3131800" y="2669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千葉県八千代市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204,717
198,046
51.39
73,726,813
70,512,761
2,655,161
36,455,558
42,355,400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給与勧告に準拠した給与水準の見直し等により、人件費に係る経常収支比率は増加した。会計年度任用職員についても一般職と同様に給与水準の見直しをおこなっていることから、令和４年度は人件費が増加した。引き続き、定員管理及び給与水準の適正化を図り、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115570</xdr:rowOff>
    </xdr:from>
    <xdr:to>
      <xdr:col>24</xdr:col>
      <xdr:colOff>25400</xdr:colOff>
      <xdr:row>40</xdr:row>
      <xdr:rowOff>165100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734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137177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165100</xdr:rowOff>
    </xdr:from>
    <xdr:to>
      <xdr:col>24</xdr:col>
      <xdr:colOff>114300</xdr:colOff>
      <xdr:row>40</xdr:row>
      <xdr:rowOff>165100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30497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115570</xdr:rowOff>
    </xdr:from>
    <xdr:to>
      <xdr:col>24</xdr:col>
      <xdr:colOff>114300</xdr:colOff>
      <xdr:row>33</xdr:row>
      <xdr:rowOff>115570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5080</xdr:rowOff>
    </xdr:from>
    <xdr:to>
      <xdr:col>24</xdr:col>
      <xdr:colOff>25400</xdr:colOff>
      <xdr:row>38</xdr:row>
      <xdr:rowOff>50800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5201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43197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15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26670</xdr:rowOff>
    </xdr:from>
    <xdr:to>
      <xdr:col>24</xdr:col>
      <xdr:colOff>76200</xdr:colOff>
      <xdr:row>37</xdr:row>
      <xdr:rowOff>128270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5080</xdr:rowOff>
    </xdr:from>
    <xdr:to>
      <xdr:col>19</xdr:col>
      <xdr:colOff>187325</xdr:colOff>
      <xdr:row>38</xdr:row>
      <xdr:rowOff>157480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52018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3810</xdr:rowOff>
    </xdr:from>
    <xdr:to>
      <xdr:col>20</xdr:col>
      <xdr:colOff>38100</xdr:colOff>
      <xdr:row>37</xdr:row>
      <xdr:rowOff>105410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115587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16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58420</xdr:rowOff>
    </xdr:from>
    <xdr:to>
      <xdr:col>15</xdr:col>
      <xdr:colOff>98425</xdr:colOff>
      <xdr:row>38</xdr:row>
      <xdr:rowOff>157480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5735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102870</xdr:rowOff>
    </xdr:from>
    <xdr:to>
      <xdr:col>15</xdr:col>
      <xdr:colOff>149225</xdr:colOff>
      <xdr:row>38</xdr:row>
      <xdr:rowOff>33020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43197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1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58420</xdr:rowOff>
    </xdr:from>
    <xdr:to>
      <xdr:col>11</xdr:col>
      <xdr:colOff>9525</xdr:colOff>
      <xdr:row>39</xdr:row>
      <xdr:rowOff>46990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57352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57150</xdr:rowOff>
    </xdr:from>
    <xdr:to>
      <xdr:col>11</xdr:col>
      <xdr:colOff>60325</xdr:colOff>
      <xdr:row>37</xdr:row>
      <xdr:rowOff>158750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168927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64770</xdr:rowOff>
    </xdr:from>
    <xdr:to>
      <xdr:col>6</xdr:col>
      <xdr:colOff>171450</xdr:colOff>
      <xdr:row>37</xdr:row>
      <xdr:rowOff>166370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5097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0</xdr:rowOff>
    </xdr:from>
    <xdr:to>
      <xdr:col>24</xdr:col>
      <xdr:colOff>76200</xdr:colOff>
      <xdr:row>38</xdr:row>
      <xdr:rowOff>101600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143527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125730</xdr:rowOff>
    </xdr:from>
    <xdr:to>
      <xdr:col>20</xdr:col>
      <xdr:colOff>38100</xdr:colOff>
      <xdr:row>38</xdr:row>
      <xdr:rowOff>55880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40657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5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106680</xdr:rowOff>
    </xdr:from>
    <xdr:to>
      <xdr:col>15</xdr:col>
      <xdr:colOff>149225</xdr:colOff>
      <xdr:row>39</xdr:row>
      <xdr:rowOff>36830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62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21607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70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7620</xdr:rowOff>
    </xdr:from>
    <xdr:to>
      <xdr:col>11</xdr:col>
      <xdr:colOff>60325</xdr:colOff>
      <xdr:row>38</xdr:row>
      <xdr:rowOff>109220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93997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167640</xdr:rowOff>
    </xdr:from>
    <xdr:to>
      <xdr:col>6</xdr:col>
      <xdr:colOff>171450</xdr:colOff>
      <xdr:row>39</xdr:row>
      <xdr:rowOff>97790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82567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全国及び千葉県平均と比較しても高い水準となっている。学校給食センター業務事業に係る委託料や焼却炉施設管理事業に係る経費の増などにより、前年度と比較して２．１ポイント増となっている。公共施設等の再配置や統廃合の検討を進めていくほか、その他の委託経費等についても内容等を精査し、抑制を図っていく必要があ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64135</xdr:rowOff>
    </xdr:from>
    <xdr:to>
      <xdr:col>82</xdr:col>
      <xdr:colOff>107950</xdr:colOff>
      <xdr:row>21</xdr:row>
      <xdr:rowOff>46990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464435"/>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19067</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61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46990</xdr:rowOff>
    </xdr:from>
    <xdr:to>
      <xdr:col>82</xdr:col>
      <xdr:colOff>196850</xdr:colOff>
      <xdr:row>21</xdr:row>
      <xdr:rowOff>46990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647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150512</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2207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64135</xdr:rowOff>
    </xdr:from>
    <xdr:to>
      <xdr:col>82</xdr:col>
      <xdr:colOff>196850</xdr:colOff>
      <xdr:row>14</xdr:row>
      <xdr:rowOff>64135</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464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115570</xdr:rowOff>
    </xdr:from>
    <xdr:to>
      <xdr:col>82</xdr:col>
      <xdr:colOff>107950</xdr:colOff>
      <xdr:row>18</xdr:row>
      <xdr:rowOff>64135</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3030220"/>
          <a:ext cx="8382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132732</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704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116205</xdr:rowOff>
    </xdr:from>
    <xdr:to>
      <xdr:col>82</xdr:col>
      <xdr:colOff>158750</xdr:colOff>
      <xdr:row>17</xdr:row>
      <xdr:rowOff>46355</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85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115570</xdr:rowOff>
    </xdr:from>
    <xdr:to>
      <xdr:col>78</xdr:col>
      <xdr:colOff>69850</xdr:colOff>
      <xdr:row>17</xdr:row>
      <xdr:rowOff>149860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4782800" y="303022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47625</xdr:rowOff>
    </xdr:from>
    <xdr:to>
      <xdr:col>78</xdr:col>
      <xdr:colOff>120650</xdr:colOff>
      <xdr:row>16</xdr:row>
      <xdr:rowOff>149225</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79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159402</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559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149860</xdr:rowOff>
    </xdr:from>
    <xdr:to>
      <xdr:col>73</xdr:col>
      <xdr:colOff>180975</xdr:colOff>
      <xdr:row>18</xdr:row>
      <xdr:rowOff>69850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3893800" y="306451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53340</xdr:rowOff>
    </xdr:from>
    <xdr:to>
      <xdr:col>74</xdr:col>
      <xdr:colOff>31750</xdr:colOff>
      <xdr:row>16</xdr:row>
      <xdr:rowOff>154940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165117</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1270</xdr:rowOff>
    </xdr:from>
    <xdr:to>
      <xdr:col>69</xdr:col>
      <xdr:colOff>92075</xdr:colOff>
      <xdr:row>18</xdr:row>
      <xdr:rowOff>69850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004800" y="308737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70485</xdr:rowOff>
    </xdr:from>
    <xdr:to>
      <xdr:col>69</xdr:col>
      <xdr:colOff>142875</xdr:colOff>
      <xdr:row>17</xdr:row>
      <xdr:rowOff>635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81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10812</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582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53340</xdr:rowOff>
    </xdr:from>
    <xdr:to>
      <xdr:col>65</xdr:col>
      <xdr:colOff>53975</xdr:colOff>
      <xdr:row>16</xdr:row>
      <xdr:rowOff>154940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165117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13335</xdr:rowOff>
    </xdr:from>
    <xdr:to>
      <xdr:col>82</xdr:col>
      <xdr:colOff>158750</xdr:colOff>
      <xdr:row>18</xdr:row>
      <xdr:rowOff>114935</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309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156862</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3071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64770</xdr:rowOff>
    </xdr:from>
    <xdr:to>
      <xdr:col>78</xdr:col>
      <xdr:colOff>120650</xdr:colOff>
      <xdr:row>17</xdr:row>
      <xdr:rowOff>166370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151147</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306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99060</xdr:rowOff>
    </xdr:from>
    <xdr:to>
      <xdr:col>74</xdr:col>
      <xdr:colOff>31750</xdr:colOff>
      <xdr:row>18</xdr:row>
      <xdr:rowOff>29210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301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13987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3100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19050</xdr:rowOff>
    </xdr:from>
    <xdr:to>
      <xdr:col>69</xdr:col>
      <xdr:colOff>142875</xdr:colOff>
      <xdr:row>18</xdr:row>
      <xdr:rowOff>120650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310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105427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319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121920</xdr:rowOff>
    </xdr:from>
    <xdr:to>
      <xdr:col>65</xdr:col>
      <xdr:colOff>53975</xdr:colOff>
      <xdr:row>18</xdr:row>
      <xdr:rowOff>52070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303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36847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3122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して低い水準であり、民間保育園運営事業などの減により、経常経費充当一般財源等は減少し、結果として前年度と比較して０．３ポイント減の１２．５％となった。引き続き、平成２７年度に策定した「補助金等の見直しについて」に基づき、扶助費について、市単独事業の見直しに加え、支給事業や交付等に当たっての審査項目、並びに基準等の見直しに努めていく。</a:t>
          </a: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61</xdr:row>
      <xdr:rowOff>31750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376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127000</xdr:rowOff>
    </xdr:from>
    <xdr:to>
      <xdr:col>24</xdr:col>
      <xdr:colOff>25400</xdr:colOff>
      <xdr:row>56</xdr:row>
      <xdr:rowOff>12700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5567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48277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820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76200</xdr:rowOff>
    </xdr:from>
    <xdr:to>
      <xdr:col>24</xdr:col>
      <xdr:colOff>76200</xdr:colOff>
      <xdr:row>58</xdr:row>
      <xdr:rowOff>6350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56</xdr:row>
      <xdr:rowOff>12700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613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0</xdr:rowOff>
    </xdr:from>
    <xdr:to>
      <xdr:col>20</xdr:col>
      <xdr:colOff>38100</xdr:colOff>
      <xdr:row>57</xdr:row>
      <xdr:rowOff>101600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86377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85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xdr:rowOff>
    </xdr:from>
    <xdr:to>
      <xdr:col>15</xdr:col>
      <xdr:colOff>98425</xdr:colOff>
      <xdr:row>56</xdr:row>
      <xdr:rowOff>69850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6139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114300</xdr:rowOff>
    </xdr:from>
    <xdr:to>
      <xdr:col>15</xdr:col>
      <xdr:colOff>149225</xdr:colOff>
      <xdr:row>58</xdr:row>
      <xdr:rowOff>44450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29227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69850</xdr:rowOff>
    </xdr:from>
    <xdr:to>
      <xdr:col>11</xdr:col>
      <xdr:colOff>9525</xdr:colOff>
      <xdr:row>56</xdr:row>
      <xdr:rowOff>69850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4996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76200</xdr:rowOff>
    </xdr:from>
    <xdr:to>
      <xdr:col>11</xdr:col>
      <xdr:colOff>60325</xdr:colOff>
      <xdr:row>59</xdr:row>
      <xdr:rowOff>6350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162577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48277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76200</xdr:rowOff>
    </xdr:from>
    <xdr:to>
      <xdr:col>24</xdr:col>
      <xdr:colOff>76200</xdr:colOff>
      <xdr:row>56</xdr:row>
      <xdr:rowOff>6350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92727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133350</xdr:rowOff>
    </xdr:from>
    <xdr:to>
      <xdr:col>20</xdr:col>
      <xdr:colOff>38100</xdr:colOff>
      <xdr:row>56</xdr:row>
      <xdr:rowOff>63500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19050</xdr:rowOff>
    </xdr:from>
    <xdr:to>
      <xdr:col>11</xdr:col>
      <xdr:colOff>60325</xdr:colOff>
      <xdr:row>56</xdr:row>
      <xdr:rowOff>120650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130827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他会計への繰出金等の増により、前年度と比較し０．５ポイント増加した。依然、千葉県平均と比較して高い水準となっており、今後も将来の財政見通しに基づく受益者負担の適正化等の財源確保や事業運営の効率化を推進していく。</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139700</xdr:rowOff>
    </xdr:from>
    <xdr:to>
      <xdr:col>82</xdr:col>
      <xdr:colOff>107950</xdr:colOff>
      <xdr:row>60</xdr:row>
      <xdr:rowOff>165100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0551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54627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139700</xdr:rowOff>
    </xdr:from>
    <xdr:to>
      <xdr:col>82</xdr:col>
      <xdr:colOff>196850</xdr:colOff>
      <xdr:row>52</xdr:row>
      <xdr:rowOff>139700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05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69850</xdr:rowOff>
    </xdr:from>
    <xdr:to>
      <xdr:col>82</xdr:col>
      <xdr:colOff>107950</xdr:colOff>
      <xdr:row>57</xdr:row>
      <xdr:rowOff>133350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5671800" y="98425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99077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700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82550</xdr:rowOff>
    </xdr:from>
    <xdr:to>
      <xdr:col>82</xdr:col>
      <xdr:colOff>158750</xdr:colOff>
      <xdr:row>58</xdr:row>
      <xdr:rowOff>12700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69850</xdr:rowOff>
    </xdr:from>
    <xdr:to>
      <xdr:col>78</xdr:col>
      <xdr:colOff>69850</xdr:colOff>
      <xdr:row>57</xdr:row>
      <xdr:rowOff>107950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4782800" y="9842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31750</xdr:rowOff>
    </xdr:from>
    <xdr:to>
      <xdr:col>78</xdr:col>
      <xdr:colOff>120650</xdr:colOff>
      <xdr:row>57</xdr:row>
      <xdr:rowOff>133350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118127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890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107950</xdr:rowOff>
    </xdr:from>
    <xdr:to>
      <xdr:col>73</xdr:col>
      <xdr:colOff>180975</xdr:colOff>
      <xdr:row>57</xdr:row>
      <xdr:rowOff>107950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893800" y="9880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158750</xdr:rowOff>
    </xdr:from>
    <xdr:to>
      <xdr:col>74</xdr:col>
      <xdr:colOff>31750</xdr:colOff>
      <xdr:row>58</xdr:row>
      <xdr:rowOff>88900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73677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57150</xdr:rowOff>
    </xdr:from>
    <xdr:to>
      <xdr:col>69</xdr:col>
      <xdr:colOff>92075</xdr:colOff>
      <xdr:row>57</xdr:row>
      <xdr:rowOff>107950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004800" y="98298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111777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38100</xdr:rowOff>
    </xdr:from>
    <xdr:to>
      <xdr:col>65</xdr:col>
      <xdr:colOff>53975</xdr:colOff>
      <xdr:row>58</xdr:row>
      <xdr:rowOff>139700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124477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82550</xdr:rowOff>
    </xdr:from>
    <xdr:to>
      <xdr:col>82</xdr:col>
      <xdr:colOff>158750</xdr:colOff>
      <xdr:row>58</xdr:row>
      <xdr:rowOff>12700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54627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19050</xdr:rowOff>
    </xdr:from>
    <xdr:to>
      <xdr:col>78</xdr:col>
      <xdr:colOff>120650</xdr:colOff>
      <xdr:row>57</xdr:row>
      <xdr:rowOff>120650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130827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57150</xdr:rowOff>
    </xdr:from>
    <xdr:to>
      <xdr:col>74</xdr:col>
      <xdr:colOff>31750</xdr:colOff>
      <xdr:row>57</xdr:row>
      <xdr:rowOff>158750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168927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57150</xdr:rowOff>
    </xdr:from>
    <xdr:to>
      <xdr:col>69</xdr:col>
      <xdr:colOff>142875</xdr:colOff>
      <xdr:row>57</xdr:row>
      <xdr:rowOff>158750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168927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6350</xdr:rowOff>
    </xdr:from>
    <xdr:to>
      <xdr:col>65</xdr:col>
      <xdr:colOff>53975</xdr:colOff>
      <xdr:row>57</xdr:row>
      <xdr:rowOff>107950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118127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類似団体、全国及び千葉県平均と比較しても低い水準だが、引き続き「補助金等の見直しについて」により補助の必要性、目的、効果等を検証し、経費の適正化に努めていく。</a:t>
          </a: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26307</xdr:rowOff>
    </xdr:from>
    <xdr:to>
      <xdr:col>82</xdr:col>
      <xdr:colOff>107950</xdr:colOff>
      <xdr:row>41</xdr:row>
      <xdr:rowOff>135165</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6510000" y="5684157"/>
          <a:ext cx="0" cy="148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107242</xdr:rowOff>
    </xdr:from>
    <xdr:ext cx="762000" cy="259045"/>
    <xdr:sp macro="" textlink="">
      <xdr:nvSpPr>
        <xdr:cNvPr id="304" name="補助費等最小値テキスト">
          <a:extLst>
            <a:ext uri="{FF2B5EF4-FFF2-40B4-BE49-F238E27FC236}">
              <a16:creationId xmlns:a16="http://schemas.microsoft.com/office/drawing/2014/main" id="{00000000-0008-0000-0400-000030010000}"/>
            </a:ext>
          </a:extLst>
        </xdr:cNvPr>
        <xdr:cNvSpPr txBox="1"/>
      </xdr:nvSpPr>
      <xdr:spPr>
        <a:xfrm>
          <a:off x="16598900" y="713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135165</xdr:rowOff>
    </xdr:from>
    <xdr:to>
      <xdr:col>82</xdr:col>
      <xdr:colOff>196850</xdr:colOff>
      <xdr:row>41</xdr:row>
      <xdr:rowOff>135165</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716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112684</xdr:rowOff>
    </xdr:from>
    <xdr:ext cx="762000" cy="259045"/>
    <xdr:sp macro="" textlink="">
      <xdr:nvSpPr>
        <xdr:cNvPr id="306" name="補助費等最大値テキスト">
          <a:extLst>
            <a:ext uri="{FF2B5EF4-FFF2-40B4-BE49-F238E27FC236}">
              <a16:creationId xmlns:a16="http://schemas.microsoft.com/office/drawing/2014/main" id="{00000000-0008-0000-0400-000032010000}"/>
            </a:ext>
          </a:extLst>
        </xdr:cNvPr>
        <xdr:cNvSpPr txBox="1"/>
      </xdr:nvSpPr>
      <xdr:spPr>
        <a:xfrm>
          <a:off x="16598900" y="5427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26307</xdr:rowOff>
    </xdr:from>
    <xdr:to>
      <xdr:col>82</xdr:col>
      <xdr:colOff>196850</xdr:colOff>
      <xdr:row>33</xdr:row>
      <xdr:rowOff>26307</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5684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167822</xdr:rowOff>
    </xdr:from>
    <xdr:to>
      <xdr:col>82</xdr:col>
      <xdr:colOff>107950</xdr:colOff>
      <xdr:row>34</xdr:row>
      <xdr:rowOff>18143</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5671800" y="5825672"/>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42834</xdr:rowOff>
    </xdr:from>
    <xdr:ext cx="762000" cy="259045"/>
    <xdr:sp macro="" textlink="">
      <xdr:nvSpPr>
        <xdr:cNvPr id="309" name="補助費等平均値テキスト">
          <a:extLst>
            <a:ext uri="{FF2B5EF4-FFF2-40B4-BE49-F238E27FC236}">
              <a16:creationId xmlns:a16="http://schemas.microsoft.com/office/drawing/2014/main" id="{00000000-0008-0000-0400-000035010000}"/>
            </a:ext>
          </a:extLst>
        </xdr:cNvPr>
        <xdr:cNvSpPr txBox="1"/>
      </xdr:nvSpPr>
      <xdr:spPr>
        <a:xfrm>
          <a:off x="16598900" y="6215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70757</xdr:rowOff>
    </xdr:from>
    <xdr:to>
      <xdr:col>82</xdr:col>
      <xdr:colOff>158750</xdr:colOff>
      <xdr:row>37</xdr:row>
      <xdr:rowOff>907</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64592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156936</xdr:rowOff>
    </xdr:from>
    <xdr:to>
      <xdr:col>78</xdr:col>
      <xdr:colOff>69850</xdr:colOff>
      <xdr:row>34</xdr:row>
      <xdr:rowOff>18143</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4782800" y="58147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59872</xdr:rowOff>
    </xdr:from>
    <xdr:to>
      <xdr:col>78</xdr:col>
      <xdr:colOff>120650</xdr:colOff>
      <xdr:row>36</xdr:row>
      <xdr:rowOff>161472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5621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146249</xdr:rowOff>
    </xdr:from>
    <xdr:ext cx="7366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290800" y="6318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156936</xdr:rowOff>
    </xdr:from>
    <xdr:to>
      <xdr:col>73</xdr:col>
      <xdr:colOff>180975</xdr:colOff>
      <xdr:row>34</xdr:row>
      <xdr:rowOff>29028</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893800" y="5814786"/>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81643</xdr:rowOff>
    </xdr:from>
    <xdr:to>
      <xdr:col>74</xdr:col>
      <xdr:colOff>31750</xdr:colOff>
      <xdr:row>37</xdr:row>
      <xdr:rowOff>11793</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4732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168020</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634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29028</xdr:rowOff>
    </xdr:from>
    <xdr:to>
      <xdr:col>69</xdr:col>
      <xdr:colOff>92075</xdr:colOff>
      <xdr:row>34</xdr:row>
      <xdr:rowOff>39914</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004800" y="5858328"/>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48986</xdr:rowOff>
    </xdr:from>
    <xdr:to>
      <xdr:col>69</xdr:col>
      <xdr:colOff>142875</xdr:colOff>
      <xdr:row>36</xdr:row>
      <xdr:rowOff>150586</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3843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135363</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512800" y="630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38100</xdr:rowOff>
    </xdr:from>
    <xdr:to>
      <xdr:col>65</xdr:col>
      <xdr:colOff>53975</xdr:colOff>
      <xdr:row>36</xdr:row>
      <xdr:rowOff>139700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2954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124477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623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117022</xdr:rowOff>
    </xdr:from>
    <xdr:to>
      <xdr:col>82</xdr:col>
      <xdr:colOff>158750</xdr:colOff>
      <xdr:row>34</xdr:row>
      <xdr:rowOff>47172</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6459200" y="577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133549</xdr:rowOff>
    </xdr:from>
    <xdr:ext cx="762000" cy="259045"/>
    <xdr:sp macro="" textlink="">
      <xdr:nvSpPr>
        <xdr:cNvPr id="328" name="補助費等該当値テキスト">
          <a:extLst>
            <a:ext uri="{FF2B5EF4-FFF2-40B4-BE49-F238E27FC236}">
              <a16:creationId xmlns:a16="http://schemas.microsoft.com/office/drawing/2014/main" id="{00000000-0008-0000-0400-000048010000}"/>
            </a:ext>
          </a:extLst>
        </xdr:cNvPr>
        <xdr:cNvSpPr txBox="1"/>
      </xdr:nvSpPr>
      <xdr:spPr>
        <a:xfrm>
          <a:off x="16598900" y="561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138793</xdr:rowOff>
    </xdr:from>
    <xdr:to>
      <xdr:col>78</xdr:col>
      <xdr:colOff>120650</xdr:colOff>
      <xdr:row>34</xdr:row>
      <xdr:rowOff>68943</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5621000" y="579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79120</xdr:rowOff>
    </xdr:from>
    <xdr:ext cx="7366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290800" y="556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106136</xdr:rowOff>
    </xdr:from>
    <xdr:to>
      <xdr:col>74</xdr:col>
      <xdr:colOff>31750</xdr:colOff>
      <xdr:row>34</xdr:row>
      <xdr:rowOff>36286</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4732000" y="576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46463</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401800" y="553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149678</xdr:rowOff>
    </xdr:from>
    <xdr:to>
      <xdr:col>69</xdr:col>
      <xdr:colOff>142875</xdr:colOff>
      <xdr:row>34</xdr:row>
      <xdr:rowOff>79828</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3843000" y="580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90005</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512800" y="557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160564</xdr:rowOff>
    </xdr:from>
    <xdr:to>
      <xdr:col>65</xdr:col>
      <xdr:colOff>53975</xdr:colOff>
      <xdr:row>34</xdr:row>
      <xdr:rowOff>90714</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2954000" y="581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100891</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623800" y="5587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０．１ポイント増加し、依然、類似団体及び千葉県平均を上回っている。今後も、近年実施した大規模事業に係る市債の償還が始まり、公債費の高止まりが見込まれており、経常収支比率を悪化させ財政運営の硬直化を招く恐れが懸念される。市債の発行に当たっては、「財政運営の基本的計画」に掲げた公債費負担比率の目標値である、令和１０年度末までに１３．０％以下を維持すべく、発行抑制に努めていく。</a:t>
          </a:r>
        </a:p>
      </xdr:txBody>
    </xdr:sp>
    <xdr:clientData/>
  </xdr:twoCellAnchor>
  <xdr:oneCellAnchor>
    <xdr:from>
      <xdr:col>3</xdr:col>
      <xdr:colOff>123825</xdr:colOff>
      <xdr:row>69</xdr:row>
      <xdr:rowOff>107950</xdr:rowOff>
    </xdr:from>
    <xdr:ext cx="298543" cy="225703"/>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141696</xdr:rowOff>
    </xdr:from>
    <xdr:to>
      <xdr:col>24</xdr:col>
      <xdr:colOff>25400</xdr:colOff>
      <xdr:row>81</xdr:row>
      <xdr:rowOff>43724</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657546"/>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15801</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903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43724</xdr:rowOff>
    </xdr:from>
    <xdr:to>
      <xdr:col>24</xdr:col>
      <xdr:colOff>114300</xdr:colOff>
      <xdr:row>81</xdr:row>
      <xdr:rowOff>43724</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931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56623</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40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141696</xdr:rowOff>
    </xdr:from>
    <xdr:to>
      <xdr:col>24</xdr:col>
      <xdr:colOff>114300</xdr:colOff>
      <xdr:row>73</xdr:row>
      <xdr:rowOff>141696</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65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55155</xdr:rowOff>
    </xdr:from>
    <xdr:to>
      <xdr:col>24</xdr:col>
      <xdr:colOff>25400</xdr:colOff>
      <xdr:row>78</xdr:row>
      <xdr:rowOff>61686</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987800" y="13428255"/>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161307</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02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55155</xdr:rowOff>
    </xdr:from>
    <xdr:to>
      <xdr:col>19</xdr:col>
      <xdr:colOff>187325</xdr:colOff>
      <xdr:row>78</xdr:row>
      <xdr:rowOff>107406</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098800" y="13428255"/>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144780</xdr:rowOff>
    </xdr:from>
    <xdr:to>
      <xdr:col>20</xdr:col>
      <xdr:colOff>38100</xdr:colOff>
      <xdr:row>77</xdr:row>
      <xdr:rowOff>74930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85107</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107406</xdr:rowOff>
    </xdr:from>
    <xdr:to>
      <xdr:col>15</xdr:col>
      <xdr:colOff>98425</xdr:colOff>
      <xdr:row>78</xdr:row>
      <xdr:rowOff>153126</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348050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19050</xdr:rowOff>
    </xdr:from>
    <xdr:to>
      <xdr:col>15</xdr:col>
      <xdr:colOff>149225</xdr:colOff>
      <xdr:row>77</xdr:row>
      <xdr:rowOff>120650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130827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153126</xdr:rowOff>
    </xdr:from>
    <xdr:to>
      <xdr:col>11</xdr:col>
      <xdr:colOff>9525</xdr:colOff>
      <xdr:row>78</xdr:row>
      <xdr:rowOff>159657</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352622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58238</xdr:rowOff>
    </xdr:from>
    <xdr:to>
      <xdr:col>11</xdr:col>
      <xdr:colOff>60325</xdr:colOff>
      <xdr:row>77</xdr:row>
      <xdr:rowOff>159838</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170015</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02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58238</xdr:rowOff>
    </xdr:from>
    <xdr:to>
      <xdr:col>6</xdr:col>
      <xdr:colOff>171450</xdr:colOff>
      <xdr:row>77</xdr:row>
      <xdr:rowOff>159838</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170015</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02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10886</xdr:rowOff>
    </xdr:from>
    <xdr:to>
      <xdr:col>24</xdr:col>
      <xdr:colOff>76200</xdr:colOff>
      <xdr:row>78</xdr:row>
      <xdr:rowOff>112486</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38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154413</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356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4355</xdr:rowOff>
    </xdr:from>
    <xdr:to>
      <xdr:col>20</xdr:col>
      <xdr:colOff>38100</xdr:colOff>
      <xdr:row>78</xdr:row>
      <xdr:rowOff>105955</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37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90732</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3463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56606</xdr:rowOff>
    </xdr:from>
    <xdr:to>
      <xdr:col>15</xdr:col>
      <xdr:colOff>149225</xdr:colOff>
      <xdr:row>78</xdr:row>
      <xdr:rowOff>158206</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42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142983</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3516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102326</xdr:rowOff>
    </xdr:from>
    <xdr:to>
      <xdr:col>11</xdr:col>
      <xdr:colOff>60325</xdr:colOff>
      <xdr:row>79</xdr:row>
      <xdr:rowOff>32476</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475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17253</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3561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108857</xdr:rowOff>
    </xdr:from>
    <xdr:to>
      <xdr:col>6</xdr:col>
      <xdr:colOff>171450</xdr:colOff>
      <xdr:row>79</xdr:row>
      <xdr:rowOff>39007</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48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23784</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356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前年度と比較して２．７ポイント増加し、全国及び千葉県平均と比較して高い水準となっているため、今後も不断の見直しに努めていく。</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12700</xdr:rowOff>
    </xdr:from>
    <xdr:to>
      <xdr:col>82</xdr:col>
      <xdr:colOff>107950</xdr:colOff>
      <xdr:row>80</xdr:row>
      <xdr:rowOff>154214</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357100"/>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126291</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842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154214</xdr:rowOff>
    </xdr:from>
    <xdr:to>
      <xdr:col>82</xdr:col>
      <xdr:colOff>196850</xdr:colOff>
      <xdr:row>80</xdr:row>
      <xdr:rowOff>154214</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870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99077</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10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12700</xdr:rowOff>
    </xdr:from>
    <xdr:to>
      <xdr:col>82</xdr:col>
      <xdr:colOff>196850</xdr:colOff>
      <xdr:row>72</xdr:row>
      <xdr:rowOff>12700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35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1814</xdr:rowOff>
    </xdr:from>
    <xdr:to>
      <xdr:col>82</xdr:col>
      <xdr:colOff>107950</xdr:colOff>
      <xdr:row>77</xdr:row>
      <xdr:rowOff>124279</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5671800" y="13032014"/>
          <a:ext cx="838200" cy="29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90006</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31202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73479</xdr:rowOff>
    </xdr:from>
    <xdr:to>
      <xdr:col>82</xdr:col>
      <xdr:colOff>158750</xdr:colOff>
      <xdr:row>78</xdr:row>
      <xdr:rowOff>3629</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1814</xdr:rowOff>
    </xdr:from>
    <xdr:to>
      <xdr:col>78</xdr:col>
      <xdr:colOff>69850</xdr:colOff>
      <xdr:row>77</xdr:row>
      <xdr:rowOff>113393</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4782800" y="13032014"/>
          <a:ext cx="889000" cy="28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155121</xdr:rowOff>
    </xdr:from>
    <xdr:to>
      <xdr:col>78</xdr:col>
      <xdr:colOff>120650</xdr:colOff>
      <xdr:row>76</xdr:row>
      <xdr:rowOff>85271</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301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70048</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3100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113393</xdr:rowOff>
    </xdr:from>
    <xdr:to>
      <xdr:col>73</xdr:col>
      <xdr:colOff>180975</xdr:colOff>
      <xdr:row>78</xdr:row>
      <xdr:rowOff>50800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893800" y="13315043"/>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160564</xdr:rowOff>
    </xdr:from>
    <xdr:to>
      <xdr:col>74</xdr:col>
      <xdr:colOff>31750</xdr:colOff>
      <xdr:row>78</xdr:row>
      <xdr:rowOff>90714</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336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75491</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448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18143</xdr:rowOff>
    </xdr:from>
    <xdr:to>
      <xdr:col>69</xdr:col>
      <xdr:colOff>92075</xdr:colOff>
      <xdr:row>78</xdr:row>
      <xdr:rowOff>50800</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3004800" y="133912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32657</xdr:rowOff>
    </xdr:from>
    <xdr:to>
      <xdr:col>69</xdr:col>
      <xdr:colOff>142875</xdr:colOff>
      <xdr:row>78</xdr:row>
      <xdr:rowOff>134257</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340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119034</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349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117021</xdr:rowOff>
    </xdr:from>
    <xdr:to>
      <xdr:col>65</xdr:col>
      <xdr:colOff>53975</xdr:colOff>
      <xdr:row>78</xdr:row>
      <xdr:rowOff>47171</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57348</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308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73479</xdr:rowOff>
    </xdr:from>
    <xdr:to>
      <xdr:col>82</xdr:col>
      <xdr:colOff>158750</xdr:colOff>
      <xdr:row>78</xdr:row>
      <xdr:rowOff>3629</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327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45556</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3247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122465</xdr:rowOff>
    </xdr:from>
    <xdr:to>
      <xdr:col>78</xdr:col>
      <xdr:colOff>120650</xdr:colOff>
      <xdr:row>76</xdr:row>
      <xdr:rowOff>52614</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29812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62792</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2750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62593</xdr:rowOff>
    </xdr:from>
    <xdr:to>
      <xdr:col>74</xdr:col>
      <xdr:colOff>31750</xdr:colOff>
      <xdr:row>77</xdr:row>
      <xdr:rowOff>164193</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326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2920</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303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0</xdr:rowOff>
    </xdr:from>
    <xdr:to>
      <xdr:col>69</xdr:col>
      <xdr:colOff>142875</xdr:colOff>
      <xdr:row>78</xdr:row>
      <xdr:rowOff>101600</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111777</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138793</xdr:rowOff>
    </xdr:from>
    <xdr:to>
      <xdr:col>65</xdr:col>
      <xdr:colOff>53975</xdr:colOff>
      <xdr:row>78</xdr:row>
      <xdr:rowOff>68943</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334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53720</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342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千葉県八千代市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13805</xdr:rowOff>
    </xdr:from>
    <xdr:to>
      <xdr:col>29</xdr:col>
      <xdr:colOff>127000</xdr:colOff>
      <xdr:row>20</xdr:row>
      <xdr:rowOff>83299</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90280"/>
          <a:ext cx="0" cy="12696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55376</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32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83299</xdr:rowOff>
    </xdr:from>
    <xdr:to>
      <xdr:col>30</xdr:col>
      <xdr:colOff>25400</xdr:colOff>
      <xdr:row>20</xdr:row>
      <xdr:rowOff>83299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599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100182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203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13805</xdr:rowOff>
    </xdr:from>
    <xdr:to>
      <xdr:col>30</xdr:col>
      <xdr:colOff>25400</xdr:colOff>
      <xdr:row>13</xdr:row>
      <xdr:rowOff>13805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902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7938</xdr:rowOff>
    </xdr:from>
    <xdr:to>
      <xdr:col>29</xdr:col>
      <xdr:colOff>127000</xdr:colOff>
      <xdr:row>19</xdr:row>
      <xdr:rowOff>69355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313113"/>
          <a:ext cx="647700" cy="614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37749</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285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21222</xdr:rowOff>
    </xdr:from>
    <xdr:to>
      <xdr:col>29</xdr:col>
      <xdr:colOff>177800</xdr:colOff>
      <xdr:row>17</xdr:row>
      <xdr:rowOff>122822</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83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67526</xdr:rowOff>
    </xdr:from>
    <xdr:to>
      <xdr:col>26</xdr:col>
      <xdr:colOff>50800</xdr:colOff>
      <xdr:row>19</xdr:row>
      <xdr:rowOff>69355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3372701"/>
          <a:ext cx="698500" cy="18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38176</xdr:rowOff>
    </xdr:from>
    <xdr:to>
      <xdr:col>26</xdr:col>
      <xdr:colOff>101600</xdr:colOff>
      <xdr:row>17</xdr:row>
      <xdr:rowOff>139776</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004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149953</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69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17119</xdr:rowOff>
    </xdr:from>
    <xdr:to>
      <xdr:col>22</xdr:col>
      <xdr:colOff>114300</xdr:colOff>
      <xdr:row>19</xdr:row>
      <xdr:rowOff>67526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322294"/>
          <a:ext cx="698500" cy="504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47815</xdr:rowOff>
    </xdr:from>
    <xdr:to>
      <xdr:col>22</xdr:col>
      <xdr:colOff>165100</xdr:colOff>
      <xdr:row>17</xdr:row>
      <xdr:rowOff>149415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100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159592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78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17119</xdr:rowOff>
    </xdr:from>
    <xdr:to>
      <xdr:col>18</xdr:col>
      <xdr:colOff>177800</xdr:colOff>
      <xdr:row>19</xdr:row>
      <xdr:rowOff>27102</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322294"/>
          <a:ext cx="698500" cy="99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91973</xdr:rowOff>
    </xdr:from>
    <xdr:to>
      <xdr:col>19</xdr:col>
      <xdr:colOff>38100</xdr:colOff>
      <xdr:row>18</xdr:row>
      <xdr:rowOff>22123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542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32300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2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116091</xdr:rowOff>
    </xdr:from>
    <xdr:to>
      <xdr:col>15</xdr:col>
      <xdr:colOff>101600</xdr:colOff>
      <xdr:row>18</xdr:row>
      <xdr:rowOff>46241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783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56418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47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128588</xdr:rowOff>
    </xdr:from>
    <xdr:to>
      <xdr:col>29</xdr:col>
      <xdr:colOff>177800</xdr:colOff>
      <xdr:row>19</xdr:row>
      <xdr:rowOff>58738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2623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100665</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234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18555</xdr:rowOff>
    </xdr:from>
    <xdr:to>
      <xdr:col>26</xdr:col>
      <xdr:colOff>101600</xdr:colOff>
      <xdr:row>19</xdr:row>
      <xdr:rowOff>120155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3237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104932</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410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16726</xdr:rowOff>
    </xdr:from>
    <xdr:to>
      <xdr:col>22</xdr:col>
      <xdr:colOff>165100</xdr:colOff>
      <xdr:row>19</xdr:row>
      <xdr:rowOff>118326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3219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103103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408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137769</xdr:rowOff>
    </xdr:from>
    <xdr:to>
      <xdr:col>19</xdr:col>
      <xdr:colOff>38100</xdr:colOff>
      <xdr:row>19</xdr:row>
      <xdr:rowOff>67919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2714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52696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357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147752</xdr:rowOff>
    </xdr:from>
    <xdr:to>
      <xdr:col>15</xdr:col>
      <xdr:colOff>101600</xdr:colOff>
      <xdr:row>19</xdr:row>
      <xdr:rowOff>77902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2814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62679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367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167577</xdr:rowOff>
    </xdr:from>
    <xdr:to>
      <xdr:col>29</xdr:col>
      <xdr:colOff>127000</xdr:colOff>
      <xdr:row>37</xdr:row>
      <xdr:rowOff>180416</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92127"/>
          <a:ext cx="0" cy="12129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152493</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27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180416</xdr:rowOff>
    </xdr:from>
    <xdr:to>
      <xdr:col>30</xdr:col>
      <xdr:colOff>25400</xdr:colOff>
      <xdr:row>37</xdr:row>
      <xdr:rowOff>180416</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051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82504</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35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167577</xdr:rowOff>
    </xdr:from>
    <xdr:to>
      <xdr:col>30</xdr:col>
      <xdr:colOff>25400</xdr:colOff>
      <xdr:row>33</xdr:row>
      <xdr:rowOff>167577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921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90271</xdr:rowOff>
    </xdr:from>
    <xdr:to>
      <xdr:col>29</xdr:col>
      <xdr:colOff>127000</xdr:colOff>
      <xdr:row>35</xdr:row>
      <xdr:rowOff>167348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700621"/>
          <a:ext cx="647700" cy="770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203306</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8136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231229</xdr:rowOff>
    </xdr:from>
    <xdr:to>
      <xdr:col>29</xdr:col>
      <xdr:colOff>177800</xdr:colOff>
      <xdr:row>35</xdr:row>
      <xdr:rowOff>332829</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415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167348</xdr:rowOff>
    </xdr:from>
    <xdr:to>
      <xdr:col>26</xdr:col>
      <xdr:colOff>50800</xdr:colOff>
      <xdr:row>35</xdr:row>
      <xdr:rowOff>257149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777698"/>
          <a:ext cx="698500" cy="898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252488</xdr:rowOff>
    </xdr:from>
    <xdr:to>
      <xdr:col>26</xdr:col>
      <xdr:colOff>101600</xdr:colOff>
      <xdr:row>36</xdr:row>
      <xdr:rowOff>11188</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62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338865</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949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197218</xdr:rowOff>
    </xdr:from>
    <xdr:to>
      <xdr:col>22</xdr:col>
      <xdr:colOff>114300</xdr:colOff>
      <xdr:row>35</xdr:row>
      <xdr:rowOff>257149</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6807568"/>
          <a:ext cx="698500" cy="599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278854</xdr:rowOff>
    </xdr:from>
    <xdr:to>
      <xdr:col>22</xdr:col>
      <xdr:colOff>165100</xdr:colOff>
      <xdr:row>36</xdr:row>
      <xdr:rowOff>37554</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892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22331</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97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164947</xdr:rowOff>
    </xdr:from>
    <xdr:to>
      <xdr:col>18</xdr:col>
      <xdr:colOff>177800</xdr:colOff>
      <xdr:row>35</xdr:row>
      <xdr:rowOff>197218</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775297"/>
          <a:ext cx="698500" cy="322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267348</xdr:rowOff>
    </xdr:from>
    <xdr:to>
      <xdr:col>19</xdr:col>
      <xdr:colOff>38100</xdr:colOff>
      <xdr:row>36</xdr:row>
      <xdr:rowOff>26048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77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10825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96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279044</xdr:rowOff>
    </xdr:from>
    <xdr:to>
      <xdr:col>15</xdr:col>
      <xdr:colOff>101600</xdr:colOff>
      <xdr:row>36</xdr:row>
      <xdr:rowOff>37744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889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22521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975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39471</xdr:rowOff>
    </xdr:from>
    <xdr:to>
      <xdr:col>29</xdr:col>
      <xdr:colOff>177800</xdr:colOff>
      <xdr:row>35</xdr:row>
      <xdr:rowOff>141071</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6498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227448</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494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116548</xdr:rowOff>
    </xdr:from>
    <xdr:to>
      <xdr:col>26</xdr:col>
      <xdr:colOff>101600</xdr:colOff>
      <xdr:row>35</xdr:row>
      <xdr:rowOff>218148</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7268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228325</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495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206349</xdr:rowOff>
    </xdr:from>
    <xdr:to>
      <xdr:col>22</xdr:col>
      <xdr:colOff>165100</xdr:colOff>
      <xdr:row>35</xdr:row>
      <xdr:rowOff>307949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8166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318126</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585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146418</xdr:rowOff>
    </xdr:from>
    <xdr:to>
      <xdr:col>19</xdr:col>
      <xdr:colOff>38100</xdr:colOff>
      <xdr:row>35</xdr:row>
      <xdr:rowOff>248018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7567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258195</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525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114147</xdr:rowOff>
    </xdr:from>
    <xdr:to>
      <xdr:col>15</xdr:col>
      <xdr:colOff>101600</xdr:colOff>
      <xdr:row>35</xdr:row>
      <xdr:rowOff>215747</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7244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225924</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49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千葉県八千代市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204,717
198,046
51.39
73,726,813
70,512,761
2,655,161
36,455,558
42,355,400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55151</xdr:rowOff>
    </xdr:from>
    <xdr:to>
      <xdr:col>24</xdr:col>
      <xdr:colOff>62865</xdr:colOff>
      <xdr:row>38</xdr:row>
      <xdr:rowOff>86208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70101"/>
          <a:ext cx="1270" cy="1231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90035</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0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86208</xdr:rowOff>
    </xdr:from>
    <xdr:to>
      <xdr:col>24</xdr:col>
      <xdr:colOff>152400</xdr:colOff>
      <xdr:row>38</xdr:row>
      <xdr:rowOff>86208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0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1828</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4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55151</xdr:rowOff>
    </xdr:from>
    <xdr:to>
      <xdr:col>24</xdr:col>
      <xdr:colOff>152400</xdr:colOff>
      <xdr:row>31</xdr:row>
      <xdr:rowOff>55151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70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121151</xdr:rowOff>
    </xdr:from>
    <xdr:to>
      <xdr:col>24</xdr:col>
      <xdr:colOff>63500</xdr:colOff>
      <xdr:row>36</xdr:row>
      <xdr:rowOff>158184</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293351"/>
          <a:ext cx="838200" cy="37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47344</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766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24467</xdr:rowOff>
    </xdr:from>
    <xdr:to>
      <xdr:col>24</xdr:col>
      <xdr:colOff>114300</xdr:colOff>
      <xdr:row>35</xdr:row>
      <xdr:rowOff>126067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2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144403</xdr:rowOff>
    </xdr:from>
    <xdr:to>
      <xdr:col>19</xdr:col>
      <xdr:colOff>177800</xdr:colOff>
      <xdr:row>36</xdr:row>
      <xdr:rowOff>158184</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316603"/>
          <a:ext cx="889000" cy="13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43376</xdr:rowOff>
    </xdr:from>
    <xdr:to>
      <xdr:col>20</xdr:col>
      <xdr:colOff>38100</xdr:colOff>
      <xdr:row>35</xdr:row>
      <xdr:rowOff>144976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44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161503</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819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144403</xdr:rowOff>
    </xdr:from>
    <xdr:to>
      <xdr:col>15</xdr:col>
      <xdr:colOff>50800</xdr:colOff>
      <xdr:row>37</xdr:row>
      <xdr:rowOff>51656</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316603"/>
          <a:ext cx="889000" cy="78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57908</xdr:rowOff>
    </xdr:from>
    <xdr:to>
      <xdr:col>15</xdr:col>
      <xdr:colOff>101600</xdr:colOff>
      <xdr:row>35</xdr:row>
      <xdr:rowOff>159508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5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4585</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83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142998</xdr:rowOff>
    </xdr:from>
    <xdr:to>
      <xdr:col>10</xdr:col>
      <xdr:colOff>114300</xdr:colOff>
      <xdr:row>37</xdr:row>
      <xdr:rowOff>51656</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315198"/>
          <a:ext cx="889000" cy="8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33220</xdr:rowOff>
    </xdr:from>
    <xdr:to>
      <xdr:col>10</xdr:col>
      <xdr:colOff>165100</xdr:colOff>
      <xdr:row>36</xdr:row>
      <xdr:rowOff>134820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0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151347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980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37367</xdr:rowOff>
    </xdr:from>
    <xdr:to>
      <xdr:col>6</xdr:col>
      <xdr:colOff>38100</xdr:colOff>
      <xdr:row>36</xdr:row>
      <xdr:rowOff>138967</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09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155494</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984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70351</xdr:rowOff>
    </xdr:from>
    <xdr:to>
      <xdr:col>24</xdr:col>
      <xdr:colOff>114300</xdr:colOff>
      <xdr:row>37</xdr:row>
      <xdr:rowOff>501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24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48778</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22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107384</xdr:rowOff>
    </xdr:from>
    <xdr:to>
      <xdr:col>20</xdr:col>
      <xdr:colOff>38100</xdr:colOff>
      <xdr:row>37</xdr:row>
      <xdr:rowOff>37534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27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28661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37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93603</xdr:rowOff>
    </xdr:from>
    <xdr:to>
      <xdr:col>15</xdr:col>
      <xdr:colOff>101600</xdr:colOff>
      <xdr:row>37</xdr:row>
      <xdr:rowOff>23753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265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14880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358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856</xdr:rowOff>
    </xdr:from>
    <xdr:to>
      <xdr:col>10</xdr:col>
      <xdr:colOff>165100</xdr:colOff>
      <xdr:row>37</xdr:row>
      <xdr:rowOff>102456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344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93583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437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92198</xdr:rowOff>
    </xdr:from>
    <xdr:to>
      <xdr:col>6</xdr:col>
      <xdr:colOff>38100</xdr:colOff>
      <xdr:row>37</xdr:row>
      <xdr:rowOff>22348</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26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13475</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35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48793</xdr:rowOff>
    </xdr:from>
    <xdr:to>
      <xdr:col>24</xdr:col>
      <xdr:colOff>62865</xdr:colOff>
      <xdr:row>59</xdr:row>
      <xdr:rowOff>31896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21293"/>
          <a:ext cx="1270" cy="1526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35723</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5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31896</xdr:rowOff>
    </xdr:from>
    <xdr:to>
      <xdr:col>24</xdr:col>
      <xdr:colOff>152400</xdr:colOff>
      <xdr:row>59</xdr:row>
      <xdr:rowOff>31896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47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166920</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96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48793</xdr:rowOff>
    </xdr:from>
    <xdr:to>
      <xdr:col>24</xdr:col>
      <xdr:colOff>152400</xdr:colOff>
      <xdr:row>50</xdr:row>
      <xdr:rowOff>48793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21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129889</xdr:rowOff>
    </xdr:from>
    <xdr:to>
      <xdr:col>24</xdr:col>
      <xdr:colOff>63500</xdr:colOff>
      <xdr:row>56</xdr:row>
      <xdr:rowOff>46374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559639"/>
          <a:ext cx="838200" cy="87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95235</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24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116808</xdr:rowOff>
    </xdr:from>
    <xdr:to>
      <xdr:col>24</xdr:col>
      <xdr:colOff>114300</xdr:colOff>
      <xdr:row>56</xdr:row>
      <xdr:rowOff>46958</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54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46374</xdr:rowOff>
    </xdr:from>
    <xdr:to>
      <xdr:col>19</xdr:col>
      <xdr:colOff>177800</xdr:colOff>
      <xdr:row>57</xdr:row>
      <xdr:rowOff>10751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647574"/>
          <a:ext cx="889000" cy="135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13900</xdr:rowOff>
    </xdr:from>
    <xdr:to>
      <xdr:col>20</xdr:col>
      <xdr:colOff>38100</xdr:colOff>
      <xdr:row>56</xdr:row>
      <xdr:rowOff>115500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106627</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70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10751</xdr:rowOff>
    </xdr:from>
    <xdr:to>
      <xdr:col>15</xdr:col>
      <xdr:colOff>50800</xdr:colOff>
      <xdr:row>57</xdr:row>
      <xdr:rowOff>78416</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783401"/>
          <a:ext cx="889000" cy="67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15005</xdr:rowOff>
    </xdr:from>
    <xdr:to>
      <xdr:col>15</xdr:col>
      <xdr:colOff>101600</xdr:colOff>
      <xdr:row>57</xdr:row>
      <xdr:rowOff>116605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8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107732</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88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78416</xdr:rowOff>
    </xdr:from>
    <xdr:to>
      <xdr:col>10</xdr:col>
      <xdr:colOff>114300</xdr:colOff>
      <xdr:row>57</xdr:row>
      <xdr:rowOff>160560</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851066"/>
          <a:ext cx="889000" cy="82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87605</xdr:rowOff>
    </xdr:from>
    <xdr:to>
      <xdr:col>10</xdr:col>
      <xdr:colOff>165100</xdr:colOff>
      <xdr:row>58</xdr:row>
      <xdr:rowOff>17755</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86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8882</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95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140297</xdr:rowOff>
    </xdr:from>
    <xdr:to>
      <xdr:col>6</xdr:col>
      <xdr:colOff>38100</xdr:colOff>
      <xdr:row>58</xdr:row>
      <xdr:rowOff>70447</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91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61574</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1000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79089</xdr:rowOff>
    </xdr:from>
    <xdr:to>
      <xdr:col>24</xdr:col>
      <xdr:colOff>114300</xdr:colOff>
      <xdr:row>56</xdr:row>
      <xdr:rowOff>9239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50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101966</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36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167024</xdr:rowOff>
    </xdr:from>
    <xdr:to>
      <xdr:col>20</xdr:col>
      <xdr:colOff>38100</xdr:colOff>
      <xdr:row>56</xdr:row>
      <xdr:rowOff>97174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59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113701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37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131401</xdr:rowOff>
    </xdr:from>
    <xdr:to>
      <xdr:col>15</xdr:col>
      <xdr:colOff>101600</xdr:colOff>
      <xdr:row>57</xdr:row>
      <xdr:rowOff>61551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732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78078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50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27616</xdr:rowOff>
    </xdr:from>
    <xdr:to>
      <xdr:col>10</xdr:col>
      <xdr:colOff>165100</xdr:colOff>
      <xdr:row>57</xdr:row>
      <xdr:rowOff>129216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800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145743</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57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109760</xdr:rowOff>
    </xdr:from>
    <xdr:to>
      <xdr:col>6</xdr:col>
      <xdr:colOff>38100</xdr:colOff>
      <xdr:row>58</xdr:row>
      <xdr:rowOff>39910</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88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56437</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65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9764</xdr:rowOff>
    </xdr:from>
    <xdr:to>
      <xdr:col>24</xdr:col>
      <xdr:colOff>62865</xdr:colOff>
      <xdr:row>78</xdr:row>
      <xdr:rowOff>106507</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11264"/>
          <a:ext cx="1270" cy="1468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110334</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83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106507</xdr:rowOff>
    </xdr:from>
    <xdr:to>
      <xdr:col>24</xdr:col>
      <xdr:colOff>152400</xdr:colOff>
      <xdr:row>78</xdr:row>
      <xdr:rowOff>106507</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79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127891</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78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9764</xdr:rowOff>
    </xdr:from>
    <xdr:to>
      <xdr:col>24</xdr:col>
      <xdr:colOff>152400</xdr:colOff>
      <xdr:row>70</xdr:row>
      <xdr:rowOff>9764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1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4369</xdr:rowOff>
    </xdr:from>
    <xdr:to>
      <xdr:col>24</xdr:col>
      <xdr:colOff>63500</xdr:colOff>
      <xdr:row>78</xdr:row>
      <xdr:rowOff>29606</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377469"/>
          <a:ext cx="838200" cy="25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161245</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0199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138368</xdr:rowOff>
    </xdr:from>
    <xdr:to>
      <xdr:col>24</xdr:col>
      <xdr:colOff>114300</xdr:colOff>
      <xdr:row>77</xdr:row>
      <xdr:rowOff>68518</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16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21011</xdr:rowOff>
    </xdr:from>
    <xdr:to>
      <xdr:col>19</xdr:col>
      <xdr:colOff>177800</xdr:colOff>
      <xdr:row>78</xdr:row>
      <xdr:rowOff>29606</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394111"/>
          <a:ext cx="889000" cy="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148884</xdr:rowOff>
    </xdr:from>
    <xdr:to>
      <xdr:col>20</xdr:col>
      <xdr:colOff>38100</xdr:colOff>
      <xdr:row>77</xdr:row>
      <xdr:rowOff>79034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17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95562</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954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17171</xdr:rowOff>
    </xdr:from>
    <xdr:to>
      <xdr:col>15</xdr:col>
      <xdr:colOff>50800</xdr:colOff>
      <xdr:row>78</xdr:row>
      <xdr:rowOff>21011</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390271"/>
          <a:ext cx="889000" cy="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156383</xdr:rowOff>
    </xdr:from>
    <xdr:to>
      <xdr:col>15</xdr:col>
      <xdr:colOff>101600</xdr:colOff>
      <xdr:row>77</xdr:row>
      <xdr:rowOff>86533</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18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103060</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961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17171</xdr:rowOff>
    </xdr:from>
    <xdr:to>
      <xdr:col>10</xdr:col>
      <xdr:colOff>114300</xdr:colOff>
      <xdr:row>78</xdr:row>
      <xdr:rowOff>25126</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390271"/>
          <a:ext cx="889000" cy="7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158304</xdr:rowOff>
    </xdr:from>
    <xdr:to>
      <xdr:col>10</xdr:col>
      <xdr:colOff>165100</xdr:colOff>
      <xdr:row>77</xdr:row>
      <xdr:rowOff>88454</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188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104980</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963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165069</xdr:rowOff>
    </xdr:from>
    <xdr:to>
      <xdr:col>6</xdr:col>
      <xdr:colOff>38100</xdr:colOff>
      <xdr:row>77</xdr:row>
      <xdr:rowOff>95219</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195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111747</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97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125019</xdr:rowOff>
    </xdr:from>
    <xdr:to>
      <xdr:col>24</xdr:col>
      <xdr:colOff>114300</xdr:colOff>
      <xdr:row>78</xdr:row>
      <xdr:rowOff>55169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32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39946</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241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150256</xdr:rowOff>
    </xdr:from>
    <xdr:to>
      <xdr:col>20</xdr:col>
      <xdr:colOff>38100</xdr:colOff>
      <xdr:row>78</xdr:row>
      <xdr:rowOff>80406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35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71533</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444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141661</xdr:rowOff>
    </xdr:from>
    <xdr:to>
      <xdr:col>15</xdr:col>
      <xdr:colOff>101600</xdr:colOff>
      <xdr:row>78</xdr:row>
      <xdr:rowOff>71811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34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62938</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436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137821</xdr:rowOff>
    </xdr:from>
    <xdr:to>
      <xdr:col>10</xdr:col>
      <xdr:colOff>165100</xdr:colOff>
      <xdr:row>78</xdr:row>
      <xdr:rowOff>67971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33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59098</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43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145776</xdr:rowOff>
    </xdr:from>
    <xdr:to>
      <xdr:col>6</xdr:col>
      <xdr:colOff>38100</xdr:colOff>
      <xdr:row>78</xdr:row>
      <xdr:rowOff>75926</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347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67053</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440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58787</xdr:rowOff>
    </xdr:from>
    <xdr:to>
      <xdr:col>24</xdr:col>
      <xdr:colOff>62865</xdr:colOff>
      <xdr:row>97</xdr:row>
      <xdr:rowOff>146296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660737"/>
          <a:ext cx="1270" cy="1116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150123</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78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146296</xdr:rowOff>
    </xdr:from>
    <xdr:to>
      <xdr:col>24</xdr:col>
      <xdr:colOff>152400</xdr:colOff>
      <xdr:row>97</xdr:row>
      <xdr:rowOff>146296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776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5464</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435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58787</xdr:rowOff>
    </xdr:from>
    <xdr:to>
      <xdr:col>24</xdr:col>
      <xdr:colOff>152400</xdr:colOff>
      <xdr:row>91</xdr:row>
      <xdr:rowOff>58787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660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107652</xdr:rowOff>
    </xdr:from>
    <xdr:to>
      <xdr:col>24</xdr:col>
      <xdr:colOff>63500</xdr:colOff>
      <xdr:row>97</xdr:row>
      <xdr:rowOff>60333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3797300" y="16566852"/>
          <a:ext cx="838200" cy="1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108044</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2243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85167</xdr:rowOff>
    </xdr:from>
    <xdr:to>
      <xdr:col>24</xdr:col>
      <xdr:colOff>114300</xdr:colOff>
      <xdr:row>96</xdr:row>
      <xdr:rowOff>15317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37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107652</xdr:rowOff>
    </xdr:from>
    <xdr:to>
      <xdr:col>19</xdr:col>
      <xdr:colOff>177800</xdr:colOff>
      <xdr:row>97</xdr:row>
      <xdr:rowOff>168982</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566852"/>
          <a:ext cx="889000" cy="232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135970</xdr:rowOff>
    </xdr:from>
    <xdr:to>
      <xdr:col>20</xdr:col>
      <xdr:colOff>38100</xdr:colOff>
      <xdr:row>95</xdr:row>
      <xdr:rowOff>66120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25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82647</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027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168982</xdr:rowOff>
    </xdr:from>
    <xdr:to>
      <xdr:col>15</xdr:col>
      <xdr:colOff>50800</xdr:colOff>
      <xdr:row>98</xdr:row>
      <xdr:rowOff>57578</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799632"/>
          <a:ext cx="889000" cy="60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47414</xdr:rowOff>
    </xdr:from>
    <xdr:to>
      <xdr:col>15</xdr:col>
      <xdr:colOff>101600</xdr:colOff>
      <xdr:row>96</xdr:row>
      <xdr:rowOff>149014</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50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165541</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281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57578</xdr:rowOff>
    </xdr:from>
    <xdr:to>
      <xdr:col>10</xdr:col>
      <xdr:colOff>114300</xdr:colOff>
      <xdr:row>98</xdr:row>
      <xdr:rowOff>116993</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859678"/>
          <a:ext cx="889000" cy="59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102659</xdr:rowOff>
    </xdr:from>
    <xdr:to>
      <xdr:col>10</xdr:col>
      <xdr:colOff>165100</xdr:colOff>
      <xdr:row>97</xdr:row>
      <xdr:rowOff>32809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561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49336</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337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156882</xdr:rowOff>
    </xdr:from>
    <xdr:to>
      <xdr:col>6</xdr:col>
      <xdr:colOff>38100</xdr:colOff>
      <xdr:row>97</xdr:row>
      <xdr:rowOff>87032</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1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103559</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39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9533</xdr:rowOff>
    </xdr:from>
    <xdr:to>
      <xdr:col>24</xdr:col>
      <xdr:colOff>114300</xdr:colOff>
      <xdr:row>97</xdr:row>
      <xdr:rowOff>111133</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640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95910</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555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56852</xdr:rowOff>
    </xdr:from>
    <xdr:to>
      <xdr:col>20</xdr:col>
      <xdr:colOff>38100</xdr:colOff>
      <xdr:row>96</xdr:row>
      <xdr:rowOff>158452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51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149579</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6608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118182</xdr:rowOff>
    </xdr:from>
    <xdr:to>
      <xdr:col>15</xdr:col>
      <xdr:colOff>101600</xdr:colOff>
      <xdr:row>98</xdr:row>
      <xdr:rowOff>48332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748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39459</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841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6778</xdr:rowOff>
    </xdr:from>
    <xdr:to>
      <xdr:col>10</xdr:col>
      <xdr:colOff>165100</xdr:colOff>
      <xdr:row>98</xdr:row>
      <xdr:rowOff>108378</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80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99505</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90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66193</xdr:rowOff>
    </xdr:from>
    <xdr:to>
      <xdr:col>6</xdr:col>
      <xdr:colOff>38100</xdr:colOff>
      <xdr:row>98</xdr:row>
      <xdr:rowOff>167793</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868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158920</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961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165532</xdr:rowOff>
    </xdr:from>
    <xdr:to>
      <xdr:col>54</xdr:col>
      <xdr:colOff>189865</xdr:colOff>
      <xdr:row>38</xdr:row>
      <xdr:rowOff>102884</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994832"/>
          <a:ext cx="1270" cy="623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106711</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62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102884</xdr:rowOff>
    </xdr:from>
    <xdr:to>
      <xdr:col>55</xdr:col>
      <xdr:colOff>88900</xdr:colOff>
      <xdr:row>38</xdr:row>
      <xdr:rowOff>102884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61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112209</xdr:rowOff>
    </xdr:from>
    <xdr:ext cx="534377"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770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165532</xdr:rowOff>
    </xdr:from>
    <xdr:to>
      <xdr:col>55</xdr:col>
      <xdr:colOff>88900</xdr:colOff>
      <xdr:row>34</xdr:row>
      <xdr:rowOff>165532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994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56947</xdr:rowOff>
    </xdr:from>
    <xdr:to>
      <xdr:col>55</xdr:col>
      <xdr:colOff>0</xdr:colOff>
      <xdr:row>38</xdr:row>
      <xdr:rowOff>95286</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9639300" y="6572047"/>
          <a:ext cx="838200" cy="38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144685</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145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121808</xdr:rowOff>
    </xdr:from>
    <xdr:to>
      <xdr:col>55</xdr:col>
      <xdr:colOff>50800</xdr:colOff>
      <xdr:row>37</xdr:row>
      <xdr:rowOff>51958</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29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30876</xdr:rowOff>
    </xdr:from>
    <xdr:to>
      <xdr:col>50</xdr:col>
      <xdr:colOff>114300</xdr:colOff>
      <xdr:row>38</xdr:row>
      <xdr:rowOff>95286</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8750300" y="5517276"/>
          <a:ext cx="889000" cy="1093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163424</xdr:rowOff>
    </xdr:from>
    <xdr:to>
      <xdr:col>50</xdr:col>
      <xdr:colOff>165100</xdr:colOff>
      <xdr:row>37</xdr:row>
      <xdr:rowOff>93574</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335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110101</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6110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30876</xdr:rowOff>
    </xdr:from>
    <xdr:to>
      <xdr:col>45</xdr:col>
      <xdr:colOff>177800</xdr:colOff>
      <xdr:row>38</xdr:row>
      <xdr:rowOff>89506</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5517276"/>
          <a:ext cx="889000" cy="1087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89292</xdr:rowOff>
    </xdr:from>
    <xdr:to>
      <xdr:col>46</xdr:col>
      <xdr:colOff>38100</xdr:colOff>
      <xdr:row>31</xdr:row>
      <xdr:rowOff>19442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523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35969</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50795" y="5008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89506</xdr:rowOff>
    </xdr:from>
    <xdr:to>
      <xdr:col>41</xdr:col>
      <xdr:colOff>50800</xdr:colOff>
      <xdr:row>38</xdr:row>
      <xdr:rowOff>107337</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6604606"/>
          <a:ext cx="889000" cy="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72865</xdr:rowOff>
    </xdr:from>
    <xdr:to>
      <xdr:col>41</xdr:col>
      <xdr:colOff>101600</xdr:colOff>
      <xdr:row>38</xdr:row>
      <xdr:rowOff>3015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41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19542</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19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87158</xdr:rowOff>
    </xdr:from>
    <xdr:to>
      <xdr:col>36</xdr:col>
      <xdr:colOff>165100</xdr:colOff>
      <xdr:row>38</xdr:row>
      <xdr:rowOff>17308</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43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33835</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206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6147</xdr:rowOff>
    </xdr:from>
    <xdr:to>
      <xdr:col>55</xdr:col>
      <xdr:colOff>50800</xdr:colOff>
      <xdr:row>38</xdr:row>
      <xdr:rowOff>107747</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521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92524</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436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44486</xdr:rowOff>
    </xdr:from>
    <xdr:to>
      <xdr:col>50</xdr:col>
      <xdr:colOff>165100</xdr:colOff>
      <xdr:row>38</xdr:row>
      <xdr:rowOff>146086</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55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137213</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6652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151526</xdr:rowOff>
    </xdr:from>
    <xdr:to>
      <xdr:col>46</xdr:col>
      <xdr:colOff>38100</xdr:colOff>
      <xdr:row>32</xdr:row>
      <xdr:rowOff>81676</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5466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72803</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50795" y="5559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38706</xdr:rowOff>
    </xdr:from>
    <xdr:to>
      <xdr:col>41</xdr:col>
      <xdr:colOff>101600</xdr:colOff>
      <xdr:row>38</xdr:row>
      <xdr:rowOff>140306</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55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131433</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64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56537</xdr:rowOff>
    </xdr:from>
    <xdr:to>
      <xdr:col>36</xdr:col>
      <xdr:colOff>165100</xdr:colOff>
      <xdr:row>38</xdr:row>
      <xdr:rowOff>158137</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57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149264</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664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157950</xdr:rowOff>
    </xdr:from>
    <xdr:to>
      <xdr:col>54</xdr:col>
      <xdr:colOff>189865</xdr:colOff>
      <xdr:row>57</xdr:row>
      <xdr:rowOff>57976</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559000"/>
          <a:ext cx="1270" cy="1271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61803</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9834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57976</xdr:rowOff>
    </xdr:from>
    <xdr:to>
      <xdr:col>55</xdr:col>
      <xdr:colOff>88900</xdr:colOff>
      <xdr:row>57</xdr:row>
      <xdr:rowOff>57976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9830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104627</xdr:rowOff>
    </xdr:from>
    <xdr:ext cx="534377"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334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157950</xdr:rowOff>
    </xdr:from>
    <xdr:to>
      <xdr:col>55</xdr:col>
      <xdr:colOff>88900</xdr:colOff>
      <xdr:row>49</xdr:row>
      <xdr:rowOff>157950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5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63576</xdr:rowOff>
    </xdr:from>
    <xdr:to>
      <xdr:col>55</xdr:col>
      <xdr:colOff>0</xdr:colOff>
      <xdr:row>56</xdr:row>
      <xdr:rowOff>150235</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9639300" y="9493326"/>
          <a:ext cx="838200" cy="25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32605</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2909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9728</xdr:rowOff>
    </xdr:from>
    <xdr:to>
      <xdr:col>55</xdr:col>
      <xdr:colOff>50800</xdr:colOff>
      <xdr:row>55</xdr:row>
      <xdr:rowOff>111328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439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150235</xdr:rowOff>
    </xdr:from>
    <xdr:to>
      <xdr:col>50</xdr:col>
      <xdr:colOff>114300</xdr:colOff>
      <xdr:row>57</xdr:row>
      <xdr:rowOff>118669</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8750300" y="9751435"/>
          <a:ext cx="889000" cy="139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116218</xdr:rowOff>
    </xdr:from>
    <xdr:to>
      <xdr:col>50</xdr:col>
      <xdr:colOff>165100</xdr:colOff>
      <xdr:row>55</xdr:row>
      <xdr:rowOff>46368</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37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62895</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14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87065</xdr:rowOff>
    </xdr:from>
    <xdr:to>
      <xdr:col>45</xdr:col>
      <xdr:colOff>177800</xdr:colOff>
      <xdr:row>57</xdr:row>
      <xdr:rowOff>118669</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7861300" y="9516815"/>
          <a:ext cx="889000" cy="374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103740</xdr:rowOff>
    </xdr:from>
    <xdr:to>
      <xdr:col>46</xdr:col>
      <xdr:colOff>38100</xdr:colOff>
      <xdr:row>55</xdr:row>
      <xdr:rowOff>33890</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3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50417</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13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87065</xdr:rowOff>
    </xdr:from>
    <xdr:to>
      <xdr:col>41</xdr:col>
      <xdr:colOff>50800</xdr:colOff>
      <xdr:row>56</xdr:row>
      <xdr:rowOff>148692</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6972300" y="9516815"/>
          <a:ext cx="889000" cy="233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133782</xdr:rowOff>
    </xdr:from>
    <xdr:to>
      <xdr:col>41</xdr:col>
      <xdr:colOff>101600</xdr:colOff>
      <xdr:row>55</xdr:row>
      <xdr:rowOff>63932</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39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80459</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16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47504</xdr:rowOff>
    </xdr:from>
    <xdr:to>
      <xdr:col>36</xdr:col>
      <xdr:colOff>165100</xdr:colOff>
      <xdr:row>55</xdr:row>
      <xdr:rowOff>149104</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47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165631</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252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12776</xdr:rowOff>
    </xdr:from>
    <xdr:to>
      <xdr:col>55</xdr:col>
      <xdr:colOff>50800</xdr:colOff>
      <xdr:row>55</xdr:row>
      <xdr:rowOff>114376</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44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162653</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420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99435</xdr:rowOff>
    </xdr:from>
    <xdr:to>
      <xdr:col>50</xdr:col>
      <xdr:colOff>165100</xdr:colOff>
      <xdr:row>57</xdr:row>
      <xdr:rowOff>29585</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70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20712</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979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67869</xdr:rowOff>
    </xdr:from>
    <xdr:to>
      <xdr:col>46</xdr:col>
      <xdr:colOff>38100</xdr:colOff>
      <xdr:row>57</xdr:row>
      <xdr:rowOff>169469</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840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160596</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9933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36265</xdr:rowOff>
    </xdr:from>
    <xdr:to>
      <xdr:col>41</xdr:col>
      <xdr:colOff>101600</xdr:colOff>
      <xdr:row>55</xdr:row>
      <xdr:rowOff>137865</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46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128992</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955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97892</xdr:rowOff>
    </xdr:from>
    <xdr:to>
      <xdr:col>36</xdr:col>
      <xdr:colOff>165100</xdr:colOff>
      <xdr:row>57</xdr:row>
      <xdr:rowOff>28042</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699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19169</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9791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71989</xdr:rowOff>
    </xdr:from>
    <xdr:to>
      <xdr:col>54</xdr:col>
      <xdr:colOff>189865</xdr:colOff>
      <xdr:row>78</xdr:row>
      <xdr:rowOff>124338</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416389"/>
          <a:ext cx="1270" cy="1081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128165</xdr:rowOff>
    </xdr:from>
    <xdr:ext cx="378565"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01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124338</xdr:rowOff>
    </xdr:from>
    <xdr:to>
      <xdr:col>55</xdr:col>
      <xdr:colOff>88900</xdr:colOff>
      <xdr:row>78</xdr:row>
      <xdr:rowOff>124338</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497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18666</xdr:rowOff>
    </xdr:from>
    <xdr:ext cx="534377"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219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71989</xdr:rowOff>
    </xdr:from>
    <xdr:to>
      <xdr:col>55</xdr:col>
      <xdr:colOff>88900</xdr:colOff>
      <xdr:row>72</xdr:row>
      <xdr:rowOff>71989</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416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29697</xdr:rowOff>
    </xdr:from>
    <xdr:to>
      <xdr:col>55</xdr:col>
      <xdr:colOff>0</xdr:colOff>
      <xdr:row>77</xdr:row>
      <xdr:rowOff>32990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9639300" y="12888447"/>
          <a:ext cx="838200" cy="34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101069</xdr:rowOff>
    </xdr:from>
    <xdr:ext cx="469744"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1312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122642</xdr:rowOff>
    </xdr:from>
    <xdr:to>
      <xdr:col>55</xdr:col>
      <xdr:colOff>50800</xdr:colOff>
      <xdr:row>77</xdr:row>
      <xdr:rowOff>52792</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15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32990</xdr:rowOff>
    </xdr:from>
    <xdr:to>
      <xdr:col>50</xdr:col>
      <xdr:colOff>114300</xdr:colOff>
      <xdr:row>77</xdr:row>
      <xdr:rowOff>170698</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8750300" y="13234640"/>
          <a:ext cx="889000" cy="137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70383</xdr:rowOff>
    </xdr:from>
    <xdr:to>
      <xdr:col>50</xdr:col>
      <xdr:colOff>165100</xdr:colOff>
      <xdr:row>77</xdr:row>
      <xdr:rowOff>533</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100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17060</xdr:rowOff>
    </xdr:from>
    <xdr:ext cx="469744"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04428" y="12875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132751</xdr:rowOff>
    </xdr:from>
    <xdr:to>
      <xdr:col>45</xdr:col>
      <xdr:colOff>177800</xdr:colOff>
      <xdr:row>77</xdr:row>
      <xdr:rowOff>170698</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7861300" y="12991501"/>
          <a:ext cx="889000" cy="380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135214</xdr:rowOff>
    </xdr:from>
    <xdr:to>
      <xdr:col>46</xdr:col>
      <xdr:colOff>38100</xdr:colOff>
      <xdr:row>76</xdr:row>
      <xdr:rowOff>65363</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299396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81891</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2769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132751</xdr:rowOff>
    </xdr:from>
    <xdr:to>
      <xdr:col>41</xdr:col>
      <xdr:colOff>50800</xdr:colOff>
      <xdr:row>78</xdr:row>
      <xdr:rowOff>119309</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6972300" y="12991501"/>
          <a:ext cx="889000" cy="500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140381</xdr:rowOff>
    </xdr:from>
    <xdr:to>
      <xdr:col>41</xdr:col>
      <xdr:colOff>101600</xdr:colOff>
      <xdr:row>76</xdr:row>
      <xdr:rowOff>70531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2999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61658</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09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63342</xdr:rowOff>
    </xdr:from>
    <xdr:to>
      <xdr:col>36</xdr:col>
      <xdr:colOff>165100</xdr:colOff>
      <xdr:row>76</xdr:row>
      <xdr:rowOff>164942</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09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10020</xdr:rowOff>
    </xdr:from>
    <xdr:ext cx="469744"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37428" y="1286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150347</xdr:rowOff>
    </xdr:from>
    <xdr:to>
      <xdr:col>55</xdr:col>
      <xdr:colOff>50800</xdr:colOff>
      <xdr:row>75</xdr:row>
      <xdr:rowOff>80497</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283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1774</xdr:rowOff>
    </xdr:from>
    <xdr:ext cx="534377"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2689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153640</xdr:rowOff>
    </xdr:from>
    <xdr:to>
      <xdr:col>50</xdr:col>
      <xdr:colOff>165100</xdr:colOff>
      <xdr:row>77</xdr:row>
      <xdr:rowOff>83790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18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74917</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04428" y="1327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119898</xdr:rowOff>
    </xdr:from>
    <xdr:to>
      <xdr:col>46</xdr:col>
      <xdr:colOff>38100</xdr:colOff>
      <xdr:row>78</xdr:row>
      <xdr:rowOff>50048</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32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41175</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515428" y="13414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81951</xdr:rowOff>
    </xdr:from>
    <xdr:to>
      <xdr:col>41</xdr:col>
      <xdr:colOff>101600</xdr:colOff>
      <xdr:row>76</xdr:row>
      <xdr:rowOff>12102</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294070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28628</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594111" y="12715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68509</xdr:rowOff>
    </xdr:from>
    <xdr:to>
      <xdr:col>36</xdr:col>
      <xdr:colOff>165100</xdr:colOff>
      <xdr:row>78</xdr:row>
      <xdr:rowOff>170109</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441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78</xdr:row>
      <xdr:rowOff>161236</xdr:rowOff>
    </xdr:from>
    <xdr:ext cx="378565"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83017" y="135343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32372</xdr:rowOff>
    </xdr:from>
    <xdr:to>
      <xdr:col>54</xdr:col>
      <xdr:colOff>189865</xdr:colOff>
      <xdr:row>98</xdr:row>
      <xdr:rowOff>91866</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634322"/>
          <a:ext cx="1270" cy="1259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95693</xdr:rowOff>
    </xdr:from>
    <xdr:ext cx="469744"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6897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91866</xdr:rowOff>
    </xdr:from>
    <xdr:to>
      <xdr:col>55</xdr:col>
      <xdr:colOff>88900</xdr:colOff>
      <xdr:row>98</xdr:row>
      <xdr:rowOff>91866</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6893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150499</xdr:rowOff>
    </xdr:from>
    <xdr:ext cx="534377"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40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32372</xdr:rowOff>
    </xdr:from>
    <xdr:to>
      <xdr:col>55</xdr:col>
      <xdr:colOff>88900</xdr:colOff>
      <xdr:row>91</xdr:row>
      <xdr:rowOff>32372</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634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24752</xdr:rowOff>
    </xdr:from>
    <xdr:to>
      <xdr:col>55</xdr:col>
      <xdr:colOff>0</xdr:colOff>
      <xdr:row>98</xdr:row>
      <xdr:rowOff>28848</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9639300" y="16655402"/>
          <a:ext cx="838200" cy="175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107300</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3950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84423</xdr:rowOff>
    </xdr:from>
    <xdr:to>
      <xdr:col>55</xdr:col>
      <xdr:colOff>50800</xdr:colOff>
      <xdr:row>97</xdr:row>
      <xdr:rowOff>14573</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5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28848</xdr:rowOff>
    </xdr:from>
    <xdr:to>
      <xdr:col>50</xdr:col>
      <xdr:colOff>114300</xdr:colOff>
      <xdr:row>98</xdr:row>
      <xdr:rowOff>73273</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8750300" y="16830948"/>
          <a:ext cx="889000" cy="44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37142</xdr:rowOff>
    </xdr:from>
    <xdr:to>
      <xdr:col>50</xdr:col>
      <xdr:colOff>165100</xdr:colOff>
      <xdr:row>96</xdr:row>
      <xdr:rowOff>138742</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49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155269</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27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63652</xdr:rowOff>
    </xdr:from>
    <xdr:to>
      <xdr:col>45</xdr:col>
      <xdr:colOff>177800</xdr:colOff>
      <xdr:row>98</xdr:row>
      <xdr:rowOff>73273</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7861300" y="16694302"/>
          <a:ext cx="889000" cy="181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75146</xdr:rowOff>
    </xdr:from>
    <xdr:to>
      <xdr:col>46</xdr:col>
      <xdr:colOff>38100</xdr:colOff>
      <xdr:row>97</xdr:row>
      <xdr:rowOff>5296</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53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21823</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30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63652</xdr:rowOff>
    </xdr:from>
    <xdr:to>
      <xdr:col>41</xdr:col>
      <xdr:colOff>50800</xdr:colOff>
      <xdr:row>97</xdr:row>
      <xdr:rowOff>156617</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6972300" y="16694302"/>
          <a:ext cx="889000" cy="92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104121</xdr:rowOff>
    </xdr:from>
    <xdr:to>
      <xdr:col>41</xdr:col>
      <xdr:colOff>101600</xdr:colOff>
      <xdr:row>97</xdr:row>
      <xdr:rowOff>34271</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563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50798</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33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156660</xdr:rowOff>
    </xdr:from>
    <xdr:to>
      <xdr:col>36</xdr:col>
      <xdr:colOff>165100</xdr:colOff>
      <xdr:row>97</xdr:row>
      <xdr:rowOff>86810</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61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103337</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39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145402</xdr:rowOff>
    </xdr:from>
    <xdr:to>
      <xdr:col>55</xdr:col>
      <xdr:colOff>50800</xdr:colOff>
      <xdr:row>97</xdr:row>
      <xdr:rowOff>75552</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660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123829</xdr:rowOff>
    </xdr:from>
    <xdr:ext cx="534377"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658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149498</xdr:rowOff>
    </xdr:from>
    <xdr:to>
      <xdr:col>50</xdr:col>
      <xdr:colOff>165100</xdr:colOff>
      <xdr:row>98</xdr:row>
      <xdr:rowOff>79648</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678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70775</xdr:rowOff>
    </xdr:from>
    <xdr:ext cx="469744"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404428" y="16872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22473</xdr:rowOff>
    </xdr:from>
    <xdr:to>
      <xdr:col>46</xdr:col>
      <xdr:colOff>38100</xdr:colOff>
      <xdr:row>98</xdr:row>
      <xdr:rowOff>124073</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682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115200</xdr:rowOff>
    </xdr:from>
    <xdr:ext cx="469744"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515428" y="16917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12852</xdr:rowOff>
    </xdr:from>
    <xdr:to>
      <xdr:col>41</xdr:col>
      <xdr:colOff>101600</xdr:colOff>
      <xdr:row>97</xdr:row>
      <xdr:rowOff>114452</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664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105579</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594111" y="16736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105817</xdr:rowOff>
    </xdr:from>
    <xdr:to>
      <xdr:col>36</xdr:col>
      <xdr:colOff>165100</xdr:colOff>
      <xdr:row>98</xdr:row>
      <xdr:rowOff>35967</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6736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27094</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05111" y="16829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36</xdr:row>
      <xdr:rowOff>144434</xdr:rowOff>
    </xdr:from>
    <xdr:ext cx="37702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068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34</xdr:row>
      <xdr:rowOff>160763</xdr:rowOff>
    </xdr:from>
    <xdr:ext cx="377026"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068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33</xdr:row>
      <xdr:rowOff>5641</xdr:rowOff>
    </xdr:from>
    <xdr:ext cx="377026"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2068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21970</xdr:rowOff>
    </xdr:from>
    <xdr:ext cx="46717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78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38299</xdr:rowOff>
    </xdr:from>
    <xdr:ext cx="46717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78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49349</xdr:rowOff>
    </xdr:from>
    <xdr:to>
      <xdr:col>85</xdr:col>
      <xdr:colOff>126364</xdr:colOff>
      <xdr:row>39</xdr:row>
      <xdr:rowOff>98878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192849"/>
          <a:ext cx="1269" cy="1592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167476</xdr:rowOff>
    </xdr:from>
    <xdr:ext cx="469744"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4968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49349</xdr:rowOff>
    </xdr:from>
    <xdr:to>
      <xdr:col>86</xdr:col>
      <xdr:colOff>25400</xdr:colOff>
      <xdr:row>30</xdr:row>
      <xdr:rowOff>49349</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192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69323</xdr:rowOff>
    </xdr:from>
    <xdr:ext cx="378565"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4129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46446</xdr:rowOff>
    </xdr:from>
    <xdr:to>
      <xdr:col>85</xdr:col>
      <xdr:colOff>177800</xdr:colOff>
      <xdr:row>38</xdr:row>
      <xdr:rowOff>148046</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561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82369</xdr:rowOff>
    </xdr:from>
    <xdr:to>
      <xdr:col>81</xdr:col>
      <xdr:colOff>101600</xdr:colOff>
      <xdr:row>39</xdr:row>
      <xdr:rowOff>12519</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597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29046</xdr:rowOff>
    </xdr:from>
    <xdr:ext cx="378565"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92017" y="63726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106499</xdr:rowOff>
    </xdr:from>
    <xdr:to>
      <xdr:col>76</xdr:col>
      <xdr:colOff>114300</xdr:colOff>
      <xdr:row>39</xdr:row>
      <xdr:rowOff>98878</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3703300" y="6107249"/>
          <a:ext cx="889000" cy="678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162923</xdr:rowOff>
    </xdr:from>
    <xdr:to>
      <xdr:col>76</xdr:col>
      <xdr:colOff>165100</xdr:colOff>
      <xdr:row>37</xdr:row>
      <xdr:rowOff>93073</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335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35</xdr:row>
      <xdr:rowOff>109600</xdr:rowOff>
    </xdr:from>
    <xdr:ext cx="378565"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3017" y="61103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106499</xdr:rowOff>
    </xdr:from>
    <xdr:to>
      <xdr:col>71</xdr:col>
      <xdr:colOff>177800</xdr:colOff>
      <xdr:row>39</xdr:row>
      <xdr:rowOff>97790</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flipV="1">
          <a:off x="12814300" y="6107249"/>
          <a:ext cx="889000" cy="677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100330</xdr:rowOff>
    </xdr:from>
    <xdr:to>
      <xdr:col>72</xdr:col>
      <xdr:colOff>38100</xdr:colOff>
      <xdr:row>38</xdr:row>
      <xdr:rowOff>30480</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44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21607</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4017" y="6536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160201</xdr:rowOff>
    </xdr:from>
    <xdr:to>
      <xdr:col>67</xdr:col>
      <xdr:colOff>101600</xdr:colOff>
      <xdr:row>38</xdr:row>
      <xdr:rowOff>90351</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503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106878</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5017" y="6279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55699</xdr:rowOff>
    </xdr:from>
    <xdr:to>
      <xdr:col>72</xdr:col>
      <xdr:colOff>38100</xdr:colOff>
      <xdr:row>35</xdr:row>
      <xdr:rowOff>157299</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05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34</xdr:row>
      <xdr:rowOff>2376</xdr:rowOff>
    </xdr:from>
    <xdr:ext cx="378565"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514017" y="5831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46990</xdr:rowOff>
    </xdr:from>
    <xdr:to>
      <xdr:col>67</xdr:col>
      <xdr:colOff>101600</xdr:colOff>
      <xdr:row>39</xdr:row>
      <xdr:rowOff>148590</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73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139717</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689650" y="68262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a:extLst>
            <a:ext uri="{FF2B5EF4-FFF2-40B4-BE49-F238E27FC236}">
              <a16:creationId xmlns:a16="http://schemas.microsoft.com/office/drawing/2014/main" id="{00000000-0008-0000-06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82512</xdr:rowOff>
    </xdr:from>
    <xdr:to>
      <xdr:col>85</xdr:col>
      <xdr:colOff>126364</xdr:colOff>
      <xdr:row>78</xdr:row>
      <xdr:rowOff>30544</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6317595" y="12084012"/>
          <a:ext cx="1269" cy="1319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34371</xdr:rowOff>
    </xdr:from>
    <xdr:ext cx="469744" cy="259045"/>
    <xdr:sp macro="" textlink="">
      <xdr:nvSpPr>
        <xdr:cNvPr id="625" name="公債費最小値テキスト">
          <a:extLst>
            <a:ext uri="{FF2B5EF4-FFF2-40B4-BE49-F238E27FC236}">
              <a16:creationId xmlns:a16="http://schemas.microsoft.com/office/drawing/2014/main" id="{00000000-0008-0000-0600-000071020000}"/>
            </a:ext>
          </a:extLst>
        </xdr:cNvPr>
        <xdr:cNvSpPr txBox="1"/>
      </xdr:nvSpPr>
      <xdr:spPr>
        <a:xfrm>
          <a:off x="16370300" y="13407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30544</xdr:rowOff>
    </xdr:from>
    <xdr:to>
      <xdr:col>86</xdr:col>
      <xdr:colOff>25400</xdr:colOff>
      <xdr:row>78</xdr:row>
      <xdr:rowOff>30544</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340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29189</xdr:rowOff>
    </xdr:from>
    <xdr:ext cx="534377" cy="259045"/>
    <xdr:sp macro="" textlink="">
      <xdr:nvSpPr>
        <xdr:cNvPr id="627" name="公債費最大値テキスト">
          <a:extLst>
            <a:ext uri="{FF2B5EF4-FFF2-40B4-BE49-F238E27FC236}">
              <a16:creationId xmlns:a16="http://schemas.microsoft.com/office/drawing/2014/main" id="{00000000-0008-0000-0600-000073020000}"/>
            </a:ext>
          </a:extLst>
        </xdr:cNvPr>
        <xdr:cNvSpPr txBox="1"/>
      </xdr:nvSpPr>
      <xdr:spPr>
        <a:xfrm>
          <a:off x="16370300" y="11859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82512</xdr:rowOff>
    </xdr:from>
    <xdr:to>
      <xdr:col>86</xdr:col>
      <xdr:colOff>25400</xdr:colOff>
      <xdr:row>70</xdr:row>
      <xdr:rowOff>82512</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2084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21228</xdr:rowOff>
    </xdr:from>
    <xdr:to>
      <xdr:col>85</xdr:col>
      <xdr:colOff>127000</xdr:colOff>
      <xdr:row>76</xdr:row>
      <xdr:rowOff>22561</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5481300" y="13051428"/>
          <a:ext cx="8382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152767</xdr:rowOff>
    </xdr:from>
    <xdr:ext cx="534377" cy="259045"/>
    <xdr:sp macro="" textlink="">
      <xdr:nvSpPr>
        <xdr:cNvPr id="630" name="公債費平均値テキスト">
          <a:extLst>
            <a:ext uri="{FF2B5EF4-FFF2-40B4-BE49-F238E27FC236}">
              <a16:creationId xmlns:a16="http://schemas.microsoft.com/office/drawing/2014/main" id="{00000000-0008-0000-0600-000076020000}"/>
            </a:ext>
          </a:extLst>
        </xdr:cNvPr>
        <xdr:cNvSpPr txBox="1"/>
      </xdr:nvSpPr>
      <xdr:spPr>
        <a:xfrm>
          <a:off x="16370300" y="13011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2890</xdr:rowOff>
    </xdr:from>
    <xdr:to>
      <xdr:col>85</xdr:col>
      <xdr:colOff>177800</xdr:colOff>
      <xdr:row>76</xdr:row>
      <xdr:rowOff>104490</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6268700" y="13033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22561</xdr:rowOff>
    </xdr:from>
    <xdr:to>
      <xdr:col>81</xdr:col>
      <xdr:colOff>50800</xdr:colOff>
      <xdr:row>76</xdr:row>
      <xdr:rowOff>23552</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4592300" y="13052761"/>
          <a:ext cx="8890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165443</xdr:rowOff>
    </xdr:from>
    <xdr:to>
      <xdr:col>81</xdr:col>
      <xdr:colOff>101600</xdr:colOff>
      <xdr:row>76</xdr:row>
      <xdr:rowOff>95593</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5430500" y="130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86720</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14111" y="1311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6731</xdr:rowOff>
    </xdr:from>
    <xdr:to>
      <xdr:col>76</xdr:col>
      <xdr:colOff>114300</xdr:colOff>
      <xdr:row>76</xdr:row>
      <xdr:rowOff>23552</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3703300" y="13036931"/>
          <a:ext cx="889000" cy="16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1212</xdr:rowOff>
    </xdr:from>
    <xdr:to>
      <xdr:col>76</xdr:col>
      <xdr:colOff>165100</xdr:colOff>
      <xdr:row>76</xdr:row>
      <xdr:rowOff>102812</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4541500" y="1303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93939</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312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6731</xdr:rowOff>
    </xdr:from>
    <xdr:to>
      <xdr:col>71</xdr:col>
      <xdr:colOff>177800</xdr:colOff>
      <xdr:row>76</xdr:row>
      <xdr:rowOff>12694</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2814300" y="13036931"/>
          <a:ext cx="889000" cy="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159823</xdr:rowOff>
    </xdr:from>
    <xdr:to>
      <xdr:col>72</xdr:col>
      <xdr:colOff>38100</xdr:colOff>
      <xdr:row>76</xdr:row>
      <xdr:rowOff>89973</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3652500" y="1301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81100</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36111" y="1311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165424</xdr:rowOff>
    </xdr:from>
    <xdr:to>
      <xdr:col>67</xdr:col>
      <xdr:colOff>101600</xdr:colOff>
      <xdr:row>76</xdr:row>
      <xdr:rowOff>95574</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2763500" y="13024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86701</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47111" y="1311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141878</xdr:rowOff>
    </xdr:from>
    <xdr:to>
      <xdr:col>85</xdr:col>
      <xdr:colOff>177800</xdr:colOff>
      <xdr:row>76</xdr:row>
      <xdr:rowOff>72028</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6268700" y="1300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164755</xdr:rowOff>
    </xdr:from>
    <xdr:ext cx="534377" cy="259045"/>
    <xdr:sp macro="" textlink="">
      <xdr:nvSpPr>
        <xdr:cNvPr id="649" name="公債費該当値テキスト">
          <a:extLst>
            <a:ext uri="{FF2B5EF4-FFF2-40B4-BE49-F238E27FC236}">
              <a16:creationId xmlns:a16="http://schemas.microsoft.com/office/drawing/2014/main" id="{00000000-0008-0000-0600-000089020000}"/>
            </a:ext>
          </a:extLst>
        </xdr:cNvPr>
        <xdr:cNvSpPr txBox="1"/>
      </xdr:nvSpPr>
      <xdr:spPr>
        <a:xfrm>
          <a:off x="16370300" y="12852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143211</xdr:rowOff>
    </xdr:from>
    <xdr:to>
      <xdr:col>81</xdr:col>
      <xdr:colOff>101600</xdr:colOff>
      <xdr:row>76</xdr:row>
      <xdr:rowOff>73361</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5430500" y="1300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89888</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14111" y="12777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144202</xdr:rowOff>
    </xdr:from>
    <xdr:to>
      <xdr:col>76</xdr:col>
      <xdr:colOff>165100</xdr:colOff>
      <xdr:row>76</xdr:row>
      <xdr:rowOff>74352</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4541500" y="1300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90879</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325111" y="12778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127381</xdr:rowOff>
    </xdr:from>
    <xdr:to>
      <xdr:col>72</xdr:col>
      <xdr:colOff>38100</xdr:colOff>
      <xdr:row>76</xdr:row>
      <xdr:rowOff>57531</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3652500" y="1298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74058</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436111" y="1276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133344</xdr:rowOff>
    </xdr:from>
    <xdr:to>
      <xdr:col>67</xdr:col>
      <xdr:colOff>101600</xdr:colOff>
      <xdr:row>76</xdr:row>
      <xdr:rowOff>63494</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2763500" y="1299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80021</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547111" y="12767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152806</xdr:rowOff>
    </xdr:from>
    <xdr:to>
      <xdr:col>85</xdr:col>
      <xdr:colOff>126364</xdr:colOff>
      <xdr:row>98</xdr:row>
      <xdr:rowOff>154406</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411856"/>
          <a:ext cx="1269" cy="1544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158233</xdr:rowOff>
    </xdr:from>
    <xdr:ext cx="469744"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696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154406</xdr:rowOff>
    </xdr:from>
    <xdr:to>
      <xdr:col>86</xdr:col>
      <xdr:colOff>25400</xdr:colOff>
      <xdr:row>98</xdr:row>
      <xdr:rowOff>154406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695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99483</xdr:rowOff>
    </xdr:from>
    <xdr:ext cx="534377"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187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152806</xdr:rowOff>
    </xdr:from>
    <xdr:to>
      <xdr:col>86</xdr:col>
      <xdr:colOff>25400</xdr:colOff>
      <xdr:row>89</xdr:row>
      <xdr:rowOff>152806</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411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38164</xdr:rowOff>
    </xdr:from>
    <xdr:to>
      <xdr:col>85</xdr:col>
      <xdr:colOff>127000</xdr:colOff>
      <xdr:row>97</xdr:row>
      <xdr:rowOff>170295</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5481300" y="16668814"/>
          <a:ext cx="838200" cy="132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159935</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276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137058</xdr:rowOff>
    </xdr:from>
    <xdr:to>
      <xdr:col>85</xdr:col>
      <xdr:colOff>177800</xdr:colOff>
      <xdr:row>96</xdr:row>
      <xdr:rowOff>67208</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424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170295</xdr:rowOff>
    </xdr:from>
    <xdr:to>
      <xdr:col>81</xdr:col>
      <xdr:colOff>50800</xdr:colOff>
      <xdr:row>99</xdr:row>
      <xdr:rowOff>20980</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4592300" y="16800945"/>
          <a:ext cx="889000" cy="193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50876</xdr:rowOff>
    </xdr:from>
    <xdr:to>
      <xdr:col>81</xdr:col>
      <xdr:colOff>101600</xdr:colOff>
      <xdr:row>95</xdr:row>
      <xdr:rowOff>152476</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33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169003</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11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100457</xdr:rowOff>
    </xdr:from>
    <xdr:to>
      <xdr:col>76</xdr:col>
      <xdr:colOff>114300</xdr:colOff>
      <xdr:row>99</xdr:row>
      <xdr:rowOff>20980</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3703300" y="16902557"/>
          <a:ext cx="889000" cy="91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2146</xdr:rowOff>
    </xdr:from>
    <xdr:to>
      <xdr:col>76</xdr:col>
      <xdr:colOff>165100</xdr:colOff>
      <xdr:row>97</xdr:row>
      <xdr:rowOff>103746</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63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120273</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57428" y="1640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100457</xdr:rowOff>
    </xdr:from>
    <xdr:to>
      <xdr:col>71</xdr:col>
      <xdr:colOff>177800</xdr:colOff>
      <xdr:row>98</xdr:row>
      <xdr:rowOff>112573</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2814300" y="16902557"/>
          <a:ext cx="889000" cy="1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13500</xdr:rowOff>
    </xdr:from>
    <xdr:to>
      <xdr:col>72</xdr:col>
      <xdr:colOff>38100</xdr:colOff>
      <xdr:row>97</xdr:row>
      <xdr:rowOff>115100</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64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131627</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68428" y="16419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13767</xdr:rowOff>
    </xdr:from>
    <xdr:to>
      <xdr:col>67</xdr:col>
      <xdr:colOff>101600</xdr:colOff>
      <xdr:row>97</xdr:row>
      <xdr:rowOff>115367</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64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131894</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79428" y="16419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158814</xdr:rowOff>
    </xdr:from>
    <xdr:to>
      <xdr:col>85</xdr:col>
      <xdr:colOff>177800</xdr:colOff>
      <xdr:row>97</xdr:row>
      <xdr:rowOff>88964</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61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137241</xdr:rowOff>
    </xdr:from>
    <xdr:ext cx="469744"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596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119495</xdr:rowOff>
    </xdr:from>
    <xdr:to>
      <xdr:col>81</xdr:col>
      <xdr:colOff>101600</xdr:colOff>
      <xdr:row>98</xdr:row>
      <xdr:rowOff>49645</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75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40772</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46428" y="1684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141630</xdr:rowOff>
    </xdr:from>
    <xdr:to>
      <xdr:col>76</xdr:col>
      <xdr:colOff>165100</xdr:colOff>
      <xdr:row>99</xdr:row>
      <xdr:rowOff>71780</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94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62907</xdr:rowOff>
    </xdr:from>
    <xdr:ext cx="378565"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403017" y="17036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49657</xdr:rowOff>
    </xdr:from>
    <xdr:to>
      <xdr:col>72</xdr:col>
      <xdr:colOff>38100</xdr:colOff>
      <xdr:row>98</xdr:row>
      <xdr:rowOff>151257</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85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142384</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68428" y="1694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61773</xdr:rowOff>
    </xdr:from>
    <xdr:to>
      <xdr:col>67</xdr:col>
      <xdr:colOff>101600</xdr:colOff>
      <xdr:row>98</xdr:row>
      <xdr:rowOff>163373</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863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154500</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79428" y="16956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33401</xdr:rowOff>
    </xdr:from>
    <xdr:to>
      <xdr:col>116</xdr:col>
      <xdr:colOff>62864</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176901"/>
          <a:ext cx="1269" cy="1554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151528</xdr:rowOff>
    </xdr:from>
    <xdr:ext cx="469744"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495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33401</xdr:rowOff>
    </xdr:from>
    <xdr:to>
      <xdr:col>116</xdr:col>
      <xdr:colOff>152400</xdr:colOff>
      <xdr:row>30</xdr:row>
      <xdr:rowOff>33401</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176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40149</xdr:rowOff>
    </xdr:from>
    <xdr:ext cx="378565"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2123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17272</xdr:rowOff>
    </xdr:from>
    <xdr:to>
      <xdr:col>116</xdr:col>
      <xdr:colOff>114300</xdr:colOff>
      <xdr:row>37</xdr:row>
      <xdr:rowOff>118872</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360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165862</xdr:rowOff>
    </xdr:from>
    <xdr:to>
      <xdr:col>112</xdr:col>
      <xdr:colOff>38100</xdr:colOff>
      <xdr:row>37</xdr:row>
      <xdr:rowOff>96012</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33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112539</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4017" y="6113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39</xdr:row>
      <xdr:rowOff>44450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9545300" y="6654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89281</xdr:rowOff>
    </xdr:from>
    <xdr:to>
      <xdr:col>107</xdr:col>
      <xdr:colOff>101600</xdr:colOff>
      <xdr:row>37</xdr:row>
      <xdr:rowOff>19431</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261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35958</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199428" y="6036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139319</xdr:rowOff>
    </xdr:from>
    <xdr:to>
      <xdr:col>102</xdr:col>
      <xdr:colOff>114300</xdr:colOff>
      <xdr:row>38</xdr:row>
      <xdr:rowOff>139700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656300" y="6654419"/>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105283</xdr:rowOff>
    </xdr:from>
    <xdr:to>
      <xdr:col>102</xdr:col>
      <xdr:colOff>165100</xdr:colOff>
      <xdr:row>37</xdr:row>
      <xdr:rowOff>35433</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277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51960</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10428" y="6052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48133</xdr:rowOff>
    </xdr:from>
    <xdr:to>
      <xdr:col>98</xdr:col>
      <xdr:colOff>38100</xdr:colOff>
      <xdr:row>37</xdr:row>
      <xdr:rowOff>149733</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39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166260</xdr:rowOff>
    </xdr:from>
    <xdr:ext cx="378565"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7017" y="6167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10177</xdr:rowOff>
    </xdr:from>
    <xdr:ext cx="378565"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356017" y="66967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88519</xdr:rowOff>
    </xdr:from>
    <xdr:to>
      <xdr:col>98</xdr:col>
      <xdr:colOff>38100</xdr:colOff>
      <xdr:row>39</xdr:row>
      <xdr:rowOff>18669</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660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9796</xdr:rowOff>
    </xdr:from>
    <xdr:ext cx="378565"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467017" y="66963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a:extLst>
            <a:ext uri="{FF2B5EF4-FFF2-40B4-BE49-F238E27FC236}">
              <a16:creationId xmlns:a16="http://schemas.microsoft.com/office/drawing/2014/main" id="{00000000-0008-0000-06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159385</xdr:rowOff>
    </xdr:from>
    <xdr:to>
      <xdr:col>116</xdr:col>
      <xdr:colOff>62864</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2159595" y="8560435"/>
          <a:ext cx="1269" cy="1599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a:extLst>
            <a:ext uri="{FF2B5EF4-FFF2-40B4-BE49-F238E27FC236}">
              <a16:creationId xmlns:a16="http://schemas.microsoft.com/office/drawing/2014/main" id="{00000000-0008-0000-0600-00001C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106062</xdr:rowOff>
    </xdr:from>
    <xdr:ext cx="534377" cy="259045"/>
    <xdr:sp macro="" textlink="">
      <xdr:nvSpPr>
        <xdr:cNvPr id="798" name="貸付金最大値テキスト">
          <a:extLst>
            <a:ext uri="{FF2B5EF4-FFF2-40B4-BE49-F238E27FC236}">
              <a16:creationId xmlns:a16="http://schemas.microsoft.com/office/drawing/2014/main" id="{00000000-0008-0000-0600-00001E030000}"/>
            </a:ext>
          </a:extLst>
        </xdr:cNvPr>
        <xdr:cNvSpPr txBox="1"/>
      </xdr:nvSpPr>
      <xdr:spPr>
        <a:xfrm>
          <a:off x="22212300" y="8335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159385</xdr:rowOff>
    </xdr:from>
    <xdr:to>
      <xdr:col>116</xdr:col>
      <xdr:colOff>152400</xdr:colOff>
      <xdr:row>49</xdr:row>
      <xdr:rowOff>159385</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856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1778</xdr:rowOff>
    </xdr:from>
    <xdr:to>
      <xdr:col>116</xdr:col>
      <xdr:colOff>63500</xdr:colOff>
      <xdr:row>58</xdr:row>
      <xdr:rowOff>2540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1323300" y="9945878"/>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101871</xdr:rowOff>
    </xdr:from>
    <xdr:ext cx="469744" cy="259045"/>
    <xdr:sp macro="" textlink="">
      <xdr:nvSpPr>
        <xdr:cNvPr id="801" name="貸付金平均値テキスト">
          <a:extLst>
            <a:ext uri="{FF2B5EF4-FFF2-40B4-BE49-F238E27FC236}">
              <a16:creationId xmlns:a16="http://schemas.microsoft.com/office/drawing/2014/main" id="{00000000-0008-0000-0600-000021030000}"/>
            </a:ext>
          </a:extLst>
        </xdr:cNvPr>
        <xdr:cNvSpPr txBox="1"/>
      </xdr:nvSpPr>
      <xdr:spPr>
        <a:xfrm>
          <a:off x="22212300" y="97030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78994</xdr:rowOff>
    </xdr:from>
    <xdr:to>
      <xdr:col>116</xdr:col>
      <xdr:colOff>114300</xdr:colOff>
      <xdr:row>58</xdr:row>
      <xdr:rowOff>9144</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2110700" y="985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xdr:rowOff>
    </xdr:from>
    <xdr:to>
      <xdr:col>111</xdr:col>
      <xdr:colOff>177800</xdr:colOff>
      <xdr:row>58</xdr:row>
      <xdr:rowOff>1778</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0434300" y="9945497"/>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52324</xdr:rowOff>
    </xdr:from>
    <xdr:to>
      <xdr:col>112</xdr:col>
      <xdr:colOff>38100</xdr:colOff>
      <xdr:row>57</xdr:row>
      <xdr:rowOff>153924</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1272500" y="982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170451</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88428" y="9600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xdr:rowOff>
    </xdr:from>
    <xdr:to>
      <xdr:col>107</xdr:col>
      <xdr:colOff>50800</xdr:colOff>
      <xdr:row>58</xdr:row>
      <xdr:rowOff>4445</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19545300" y="9945497"/>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26543</xdr:rowOff>
    </xdr:from>
    <xdr:to>
      <xdr:col>107</xdr:col>
      <xdr:colOff>101600</xdr:colOff>
      <xdr:row>57</xdr:row>
      <xdr:rowOff>128143</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0383500" y="9799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144670</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99428" y="9574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4445</xdr:rowOff>
    </xdr:from>
    <xdr:to>
      <xdr:col>102</xdr:col>
      <xdr:colOff>114300</xdr:colOff>
      <xdr:row>58</xdr:row>
      <xdr:rowOff>8763</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flipV="1">
          <a:off x="18656300" y="9948545"/>
          <a:ext cx="88900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15621</xdr:rowOff>
    </xdr:from>
    <xdr:to>
      <xdr:col>102</xdr:col>
      <xdr:colOff>165100</xdr:colOff>
      <xdr:row>57</xdr:row>
      <xdr:rowOff>117221</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9494500" y="9788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133748</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9563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128905</xdr:rowOff>
    </xdr:from>
    <xdr:to>
      <xdr:col>98</xdr:col>
      <xdr:colOff>38100</xdr:colOff>
      <xdr:row>57</xdr:row>
      <xdr:rowOff>59055</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8605500" y="973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75582</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9505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123190</xdr:rowOff>
    </xdr:from>
    <xdr:to>
      <xdr:col>116</xdr:col>
      <xdr:colOff>114300</xdr:colOff>
      <xdr:row>58</xdr:row>
      <xdr:rowOff>53340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2110700" y="989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101617</xdr:rowOff>
    </xdr:from>
    <xdr:ext cx="469744" cy="259045"/>
    <xdr:sp macro="" textlink="">
      <xdr:nvSpPr>
        <xdr:cNvPr id="820" name="貸付金該当値テキスト">
          <a:extLst>
            <a:ext uri="{FF2B5EF4-FFF2-40B4-BE49-F238E27FC236}">
              <a16:creationId xmlns:a16="http://schemas.microsoft.com/office/drawing/2014/main" id="{00000000-0008-0000-0600-000034030000}"/>
            </a:ext>
          </a:extLst>
        </xdr:cNvPr>
        <xdr:cNvSpPr txBox="1"/>
      </xdr:nvSpPr>
      <xdr:spPr>
        <a:xfrm>
          <a:off x="22212300" y="987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122428</xdr:rowOff>
    </xdr:from>
    <xdr:to>
      <xdr:col>112</xdr:col>
      <xdr:colOff>38100</xdr:colOff>
      <xdr:row>58</xdr:row>
      <xdr:rowOff>52578</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1272500" y="989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43705</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088428" y="998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122047</xdr:rowOff>
    </xdr:from>
    <xdr:to>
      <xdr:col>107</xdr:col>
      <xdr:colOff>101600</xdr:colOff>
      <xdr:row>58</xdr:row>
      <xdr:rowOff>52197</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0383500" y="9894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43324</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199428" y="9987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125095</xdr:rowOff>
    </xdr:from>
    <xdr:to>
      <xdr:col>102</xdr:col>
      <xdr:colOff>165100</xdr:colOff>
      <xdr:row>58</xdr:row>
      <xdr:rowOff>55245</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9494500" y="989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46372</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310428" y="999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129413</xdr:rowOff>
    </xdr:from>
    <xdr:to>
      <xdr:col>98</xdr:col>
      <xdr:colOff>38100</xdr:colOff>
      <xdr:row>58</xdr:row>
      <xdr:rowOff>59563</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8605500" y="990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50690</xdr:rowOff>
    </xdr:from>
    <xdr:ext cx="469744"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21428" y="999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116886</xdr:rowOff>
    </xdr:from>
    <xdr:to>
      <xdr:col>116</xdr:col>
      <xdr:colOff>62864</xdr:colOff>
      <xdr:row>78</xdr:row>
      <xdr:rowOff>5192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289836"/>
          <a:ext cx="1269" cy="1088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9019</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382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5192</xdr:rowOff>
    </xdr:from>
    <xdr:to>
      <xdr:col>116</xdr:col>
      <xdr:colOff>152400</xdr:colOff>
      <xdr:row>78</xdr:row>
      <xdr:rowOff>5192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378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63563</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2065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116886</xdr:rowOff>
    </xdr:from>
    <xdr:to>
      <xdr:col>116</xdr:col>
      <xdr:colOff>152400</xdr:colOff>
      <xdr:row>71</xdr:row>
      <xdr:rowOff>116886</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289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131745</xdr:rowOff>
    </xdr:from>
    <xdr:to>
      <xdr:col>116</xdr:col>
      <xdr:colOff>63500</xdr:colOff>
      <xdr:row>76</xdr:row>
      <xdr:rowOff>170149</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3161945"/>
          <a:ext cx="838200" cy="38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126087</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641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103210</xdr:rowOff>
    </xdr:from>
    <xdr:to>
      <xdr:col>116</xdr:col>
      <xdr:colOff>114300</xdr:colOff>
      <xdr:row>75</xdr:row>
      <xdr:rowOff>33360</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79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170149</xdr:rowOff>
    </xdr:from>
    <xdr:to>
      <xdr:col>111</xdr:col>
      <xdr:colOff>177800</xdr:colOff>
      <xdr:row>77</xdr:row>
      <xdr:rowOff>38841</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3200349"/>
          <a:ext cx="889000" cy="40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171287</xdr:rowOff>
    </xdr:from>
    <xdr:to>
      <xdr:col>112</xdr:col>
      <xdr:colOff>38100</xdr:colOff>
      <xdr:row>75</xdr:row>
      <xdr:rowOff>101437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285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117964</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2633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38841</xdr:rowOff>
    </xdr:from>
    <xdr:to>
      <xdr:col>107</xdr:col>
      <xdr:colOff>50800</xdr:colOff>
      <xdr:row>77</xdr:row>
      <xdr:rowOff>82139</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3240491"/>
          <a:ext cx="889000" cy="43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8021</xdr:rowOff>
    </xdr:from>
    <xdr:to>
      <xdr:col>107</xdr:col>
      <xdr:colOff>101600</xdr:colOff>
      <xdr:row>75</xdr:row>
      <xdr:rowOff>109621</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286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126148</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641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82139</xdr:rowOff>
    </xdr:from>
    <xdr:to>
      <xdr:col>102</xdr:col>
      <xdr:colOff>114300</xdr:colOff>
      <xdr:row>77</xdr:row>
      <xdr:rowOff>107879</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8656300" y="13283789"/>
          <a:ext cx="889000" cy="2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148976</xdr:rowOff>
    </xdr:from>
    <xdr:to>
      <xdr:col>102</xdr:col>
      <xdr:colOff>165100</xdr:colOff>
      <xdr:row>75</xdr:row>
      <xdr:rowOff>79126</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283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95653</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61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165024</xdr:rowOff>
    </xdr:from>
    <xdr:to>
      <xdr:col>98</xdr:col>
      <xdr:colOff>38100</xdr:colOff>
      <xdr:row>75</xdr:row>
      <xdr:rowOff>95174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85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111701</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62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80945</xdr:rowOff>
    </xdr:from>
    <xdr:to>
      <xdr:col>116</xdr:col>
      <xdr:colOff>114300</xdr:colOff>
      <xdr:row>77</xdr:row>
      <xdr:rowOff>11095</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311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59372</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3089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119349</xdr:rowOff>
    </xdr:from>
    <xdr:to>
      <xdr:col>112</xdr:col>
      <xdr:colOff>38100</xdr:colOff>
      <xdr:row>77</xdr:row>
      <xdr:rowOff>49499</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314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40626</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3242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159491</xdr:rowOff>
    </xdr:from>
    <xdr:to>
      <xdr:col>107</xdr:col>
      <xdr:colOff>101600</xdr:colOff>
      <xdr:row>77</xdr:row>
      <xdr:rowOff>89641</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3189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80768</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328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31339</xdr:rowOff>
    </xdr:from>
    <xdr:to>
      <xdr:col>102</xdr:col>
      <xdr:colOff>165100</xdr:colOff>
      <xdr:row>77</xdr:row>
      <xdr:rowOff>132939</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3232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124066</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3325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57079</xdr:rowOff>
    </xdr:from>
    <xdr:to>
      <xdr:col>98</xdr:col>
      <xdr:colOff>38100</xdr:colOff>
      <xdr:row>77</xdr:row>
      <xdr:rowOff>158679</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3258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149806</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3351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は、全国及び千葉県平均より低い水準となっているが、増加基調であり，今後も施設に係る指定管理料や維持管理経費等の上昇が見込まれることから、施設の再配置や統廃合を進めていくほか、その他の委託経費等についても精査し、抑制を図っていく必要がある。</a:t>
          </a:r>
        </a:p>
        <a:p>
          <a:r>
            <a:rPr kumimoji="1" lang="ja-JP" altLang="en-US" sz="1300">
              <a:latin typeface="ＭＳ Ｐゴシック" panose="020B0600070205080204" pitchFamily="50" charset="-128"/>
              <a:ea typeface="ＭＳ Ｐゴシック" panose="020B0600070205080204" pitchFamily="50" charset="-128"/>
            </a:rPr>
            <a:t>扶助費及び補助費等は、類似団体、全国及び千葉県平均より低い水準となっている。今後も、「補助金等の見直しについて」により、支給基準や交付等に当たっての審査項目、並びに基準等の見直しに努めていく。</a:t>
          </a:r>
        </a:p>
        <a:p>
          <a:r>
            <a:rPr kumimoji="1" lang="ja-JP" altLang="en-US" sz="1300">
              <a:latin typeface="ＭＳ Ｐゴシック" panose="020B0600070205080204" pitchFamily="50" charset="-128"/>
              <a:ea typeface="ＭＳ Ｐゴシック" panose="020B0600070205080204" pitchFamily="50" charset="-128"/>
            </a:rPr>
            <a:t>普通建設事業費も、類似団体、全国及び千葉県平均より低い水準となっているが、前年度と比較し増加した。前年度からの増加要因は、学校給食センター調理場建設事業や保育園整備事業などの増による。今後も、八千代市公共施設等総合管理計画等により公共サービス・施設等の規模の適正化及び最適化を図るよう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千葉県八千代市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204,717
198,046
51.39
73,726,813
70,512,761
2,655,161
36,455,558
42,355,400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99466</xdr:rowOff>
    </xdr:from>
    <xdr:to>
      <xdr:col>24</xdr:col>
      <xdr:colOff>62865</xdr:colOff>
      <xdr:row>38</xdr:row>
      <xdr:rowOff>166218</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42966"/>
          <a:ext cx="1270" cy="1438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170045</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85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166218</xdr:rowOff>
    </xdr:from>
    <xdr:to>
      <xdr:col>24</xdr:col>
      <xdr:colOff>152400</xdr:colOff>
      <xdr:row>38</xdr:row>
      <xdr:rowOff>166218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81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46143</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018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99466</xdr:rowOff>
    </xdr:from>
    <xdr:to>
      <xdr:col>24</xdr:col>
      <xdr:colOff>152400</xdr:colOff>
      <xdr:row>30</xdr:row>
      <xdr:rowOff>99466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42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81178</xdr:rowOff>
    </xdr:from>
    <xdr:to>
      <xdr:col>24</xdr:col>
      <xdr:colOff>63500</xdr:colOff>
      <xdr:row>36</xdr:row>
      <xdr:rowOff>139700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253378"/>
          <a:ext cx="838200" cy="58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146067</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75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123190</xdr:rowOff>
    </xdr:from>
    <xdr:to>
      <xdr:col>24</xdr:col>
      <xdr:colOff>114300</xdr:colOff>
      <xdr:row>36</xdr:row>
      <xdr:rowOff>53340</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109525</xdr:rowOff>
    </xdr:from>
    <xdr:to>
      <xdr:col>19</xdr:col>
      <xdr:colOff>177800</xdr:colOff>
      <xdr:row>36</xdr:row>
      <xdr:rowOff>139700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281725"/>
          <a:ext cx="889000" cy="3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133248</xdr:rowOff>
    </xdr:from>
    <xdr:to>
      <xdr:col>20</xdr:col>
      <xdr:colOff>38100</xdr:colOff>
      <xdr:row>36</xdr:row>
      <xdr:rowOff>63398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1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79925</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909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80264</xdr:rowOff>
    </xdr:from>
    <xdr:to>
      <xdr:col>15</xdr:col>
      <xdr:colOff>50800</xdr:colOff>
      <xdr:row>36</xdr:row>
      <xdr:rowOff>109525</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252464"/>
          <a:ext cx="889000" cy="29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135077</xdr:rowOff>
    </xdr:from>
    <xdr:to>
      <xdr:col>15</xdr:col>
      <xdr:colOff>101600</xdr:colOff>
      <xdr:row>36</xdr:row>
      <xdr:rowOff>65227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13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81754</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911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80264</xdr:rowOff>
    </xdr:from>
    <xdr:to>
      <xdr:col>10</xdr:col>
      <xdr:colOff>114300</xdr:colOff>
      <xdr:row>36</xdr:row>
      <xdr:rowOff>155245</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252464"/>
          <a:ext cx="889000" cy="74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125933</xdr:rowOff>
    </xdr:from>
    <xdr:to>
      <xdr:col>10</xdr:col>
      <xdr:colOff>165100</xdr:colOff>
      <xdr:row>36</xdr:row>
      <xdr:rowOff>56083</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12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72610</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901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119532</xdr:rowOff>
    </xdr:from>
    <xdr:to>
      <xdr:col>6</xdr:col>
      <xdr:colOff>38100</xdr:colOff>
      <xdr:row>36</xdr:row>
      <xdr:rowOff>49682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12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66209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895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30378</xdr:rowOff>
    </xdr:from>
    <xdr:to>
      <xdr:col>24</xdr:col>
      <xdr:colOff>114300</xdr:colOff>
      <xdr:row>36</xdr:row>
      <xdr:rowOff>131978</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20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8805</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181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88900</xdr:rowOff>
    </xdr:from>
    <xdr:to>
      <xdr:col>20</xdr:col>
      <xdr:colOff>38100</xdr:colOff>
      <xdr:row>37</xdr:row>
      <xdr:rowOff>19050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26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10177</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58725</xdr:rowOff>
    </xdr:from>
    <xdr:to>
      <xdr:col>15</xdr:col>
      <xdr:colOff>101600</xdr:colOff>
      <xdr:row>36</xdr:row>
      <xdr:rowOff>160325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23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151452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323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29464</xdr:rowOff>
    </xdr:from>
    <xdr:to>
      <xdr:col>10</xdr:col>
      <xdr:colOff>165100</xdr:colOff>
      <xdr:row>36</xdr:row>
      <xdr:rowOff>131064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20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122191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294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104445</xdr:rowOff>
    </xdr:from>
    <xdr:to>
      <xdr:col>6</xdr:col>
      <xdr:colOff>38100</xdr:colOff>
      <xdr:row>37</xdr:row>
      <xdr:rowOff>34595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27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25722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369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97115</xdr:rowOff>
    </xdr:from>
    <xdr:to>
      <xdr:col>24</xdr:col>
      <xdr:colOff>62865</xdr:colOff>
      <xdr:row>58</xdr:row>
      <xdr:rowOff>34664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9355415"/>
          <a:ext cx="1270" cy="623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38491</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8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34664</xdr:rowOff>
    </xdr:from>
    <xdr:to>
      <xdr:col>24</xdr:col>
      <xdr:colOff>152400</xdr:colOff>
      <xdr:row>58</xdr:row>
      <xdr:rowOff>34664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78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43792</xdr:rowOff>
    </xdr:from>
    <xdr:ext cx="534377"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9130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78,912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97115</xdr:rowOff>
    </xdr:from>
    <xdr:to>
      <xdr:col>24</xdr:col>
      <xdr:colOff>152400</xdr:colOff>
      <xdr:row>54</xdr:row>
      <xdr:rowOff>97115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355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1506</xdr:rowOff>
    </xdr:from>
    <xdr:to>
      <xdr:col>24</xdr:col>
      <xdr:colOff>63500</xdr:colOff>
      <xdr:row>57</xdr:row>
      <xdr:rowOff>91770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774156"/>
          <a:ext cx="838200" cy="90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87361</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517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64484</xdr:rowOff>
    </xdr:from>
    <xdr:to>
      <xdr:col>24</xdr:col>
      <xdr:colOff>114300</xdr:colOff>
      <xdr:row>56</xdr:row>
      <xdr:rowOff>166084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66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121064</xdr:rowOff>
    </xdr:from>
    <xdr:to>
      <xdr:col>19</xdr:col>
      <xdr:colOff>177800</xdr:colOff>
      <xdr:row>57</xdr:row>
      <xdr:rowOff>91770</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8865014"/>
          <a:ext cx="889000" cy="999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46783</xdr:rowOff>
    </xdr:from>
    <xdr:to>
      <xdr:col>20</xdr:col>
      <xdr:colOff>38100</xdr:colOff>
      <xdr:row>56</xdr:row>
      <xdr:rowOff>148383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647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164910</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42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121064</xdr:rowOff>
    </xdr:from>
    <xdr:to>
      <xdr:col>15</xdr:col>
      <xdr:colOff>50800</xdr:colOff>
      <xdr:row>57</xdr:row>
      <xdr:rowOff>107717</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8865014"/>
          <a:ext cx="889000" cy="1015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50</xdr:row>
      <xdr:rowOff>58954</xdr:rowOff>
    </xdr:from>
    <xdr:to>
      <xdr:col>15</xdr:col>
      <xdr:colOff>101600</xdr:colOff>
      <xdr:row>50</xdr:row>
      <xdr:rowOff>160554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863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5631</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8406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107717</xdr:rowOff>
    </xdr:from>
    <xdr:to>
      <xdr:col>10</xdr:col>
      <xdr:colOff>114300</xdr:colOff>
      <xdr:row>57</xdr:row>
      <xdr:rowOff>136391</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880367"/>
          <a:ext cx="889000" cy="2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137407</xdr:rowOff>
    </xdr:from>
    <xdr:to>
      <xdr:col>10</xdr:col>
      <xdr:colOff>165100</xdr:colOff>
      <xdr:row>57</xdr:row>
      <xdr:rowOff>67557</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738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84084</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51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163826</xdr:rowOff>
    </xdr:from>
    <xdr:to>
      <xdr:col>6</xdr:col>
      <xdr:colOff>38100</xdr:colOff>
      <xdr:row>57</xdr:row>
      <xdr:rowOff>93976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6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110503</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54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122156</xdr:rowOff>
    </xdr:from>
    <xdr:to>
      <xdr:col>24</xdr:col>
      <xdr:colOff>114300</xdr:colOff>
      <xdr:row>57</xdr:row>
      <xdr:rowOff>52306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72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100583</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0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40970</xdr:rowOff>
    </xdr:from>
    <xdr:to>
      <xdr:col>20</xdr:col>
      <xdr:colOff>38100</xdr:colOff>
      <xdr:row>57</xdr:row>
      <xdr:rowOff>142570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133697</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906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70264</xdr:rowOff>
    </xdr:from>
    <xdr:to>
      <xdr:col>15</xdr:col>
      <xdr:colOff>101600</xdr:colOff>
      <xdr:row>52</xdr:row>
      <xdr:rowOff>414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881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162991</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8906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56917</xdr:rowOff>
    </xdr:from>
    <xdr:to>
      <xdr:col>10</xdr:col>
      <xdr:colOff>165100</xdr:colOff>
      <xdr:row>57</xdr:row>
      <xdr:rowOff>158517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29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149644</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92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85591</xdr:rowOff>
    </xdr:from>
    <xdr:to>
      <xdr:col>6</xdr:col>
      <xdr:colOff>38100</xdr:colOff>
      <xdr:row>58</xdr:row>
      <xdr:rowOff>15741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58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6868</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950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141170</xdr:rowOff>
    </xdr:from>
    <xdr:to>
      <xdr:col>24</xdr:col>
      <xdr:colOff>62865</xdr:colOff>
      <xdr:row>78</xdr:row>
      <xdr:rowOff>48924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42670"/>
          <a:ext cx="1270" cy="1279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52751</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25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48924</xdr:rowOff>
    </xdr:from>
    <xdr:to>
      <xdr:col>24</xdr:col>
      <xdr:colOff>152400</xdr:colOff>
      <xdr:row>78</xdr:row>
      <xdr:rowOff>48924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22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87847</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17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257,865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141170</xdr:rowOff>
    </xdr:from>
    <xdr:to>
      <xdr:col>24</xdr:col>
      <xdr:colOff>152400</xdr:colOff>
      <xdr:row>70</xdr:row>
      <xdr:rowOff>141170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42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71000</xdr:rowOff>
    </xdr:from>
    <xdr:to>
      <xdr:col>24</xdr:col>
      <xdr:colOff>63500</xdr:colOff>
      <xdr:row>77</xdr:row>
      <xdr:rowOff>148343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3272650"/>
          <a:ext cx="838200" cy="77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24593</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7118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1716</xdr:rowOff>
    </xdr:from>
    <xdr:to>
      <xdr:col>24</xdr:col>
      <xdr:colOff>114300</xdr:colOff>
      <xdr:row>75</xdr:row>
      <xdr:rowOff>103316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86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71000</xdr:rowOff>
    </xdr:from>
    <xdr:to>
      <xdr:col>19</xdr:col>
      <xdr:colOff>177800</xdr:colOff>
      <xdr:row>78</xdr:row>
      <xdr:rowOff>146591</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272650"/>
          <a:ext cx="889000" cy="247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110399</xdr:rowOff>
    </xdr:from>
    <xdr:to>
      <xdr:col>20</xdr:col>
      <xdr:colOff>38100</xdr:colOff>
      <xdr:row>75</xdr:row>
      <xdr:rowOff>40549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797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57076</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572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146591</xdr:rowOff>
    </xdr:from>
    <xdr:to>
      <xdr:col>15</xdr:col>
      <xdr:colOff>50800</xdr:colOff>
      <xdr:row>79</xdr:row>
      <xdr:rowOff>12435</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519691"/>
          <a:ext cx="889000" cy="37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44236</xdr:rowOff>
    </xdr:from>
    <xdr:to>
      <xdr:col>15</xdr:col>
      <xdr:colOff>101600</xdr:colOff>
      <xdr:row>76</xdr:row>
      <xdr:rowOff>145836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74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162363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849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12435</xdr:rowOff>
    </xdr:from>
    <xdr:to>
      <xdr:col>10</xdr:col>
      <xdr:colOff>114300</xdr:colOff>
      <xdr:row>79</xdr:row>
      <xdr:rowOff>80319</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556985"/>
          <a:ext cx="889000" cy="67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133716</xdr:rowOff>
    </xdr:from>
    <xdr:to>
      <xdr:col>10</xdr:col>
      <xdr:colOff>165100</xdr:colOff>
      <xdr:row>77</xdr:row>
      <xdr:rowOff>63866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63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80394</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939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32034</xdr:rowOff>
    </xdr:from>
    <xdr:to>
      <xdr:col>6</xdr:col>
      <xdr:colOff>38100</xdr:colOff>
      <xdr:row>77</xdr:row>
      <xdr:rowOff>133634</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3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150161</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008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97543</xdr:rowOff>
    </xdr:from>
    <xdr:to>
      <xdr:col>24</xdr:col>
      <xdr:colOff>114300</xdr:colOff>
      <xdr:row>78</xdr:row>
      <xdr:rowOff>27693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29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12470</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214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20200</xdr:rowOff>
    </xdr:from>
    <xdr:to>
      <xdr:col>20</xdr:col>
      <xdr:colOff>38100</xdr:colOff>
      <xdr:row>77</xdr:row>
      <xdr:rowOff>121800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22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112927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314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95791</xdr:rowOff>
    </xdr:from>
    <xdr:to>
      <xdr:col>15</xdr:col>
      <xdr:colOff>101600</xdr:colOff>
      <xdr:row>79</xdr:row>
      <xdr:rowOff>25941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468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17068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561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133085</xdr:rowOff>
    </xdr:from>
    <xdr:to>
      <xdr:col>10</xdr:col>
      <xdr:colOff>165100</xdr:colOff>
      <xdr:row>79</xdr:row>
      <xdr:rowOff>63235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50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54362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598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29519</xdr:rowOff>
    </xdr:from>
    <xdr:to>
      <xdr:col>6</xdr:col>
      <xdr:colOff>38100</xdr:colOff>
      <xdr:row>79</xdr:row>
      <xdr:rowOff>131119</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57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122246</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666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111068</xdr:rowOff>
    </xdr:from>
    <xdr:to>
      <xdr:col>24</xdr:col>
      <xdr:colOff>62865</xdr:colOff>
      <xdr:row>98</xdr:row>
      <xdr:rowOff>69159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41568"/>
          <a:ext cx="1270" cy="1329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72986</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87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69159</xdr:rowOff>
    </xdr:from>
    <xdr:to>
      <xdr:col>24</xdr:col>
      <xdr:colOff>152400</xdr:colOff>
      <xdr:row>98</xdr:row>
      <xdr:rowOff>69159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871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57745</xdr:rowOff>
    </xdr:from>
    <xdr:ext cx="534377"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16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97,503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111068</xdr:rowOff>
    </xdr:from>
    <xdr:to>
      <xdr:col>24</xdr:col>
      <xdr:colOff>152400</xdr:colOff>
      <xdr:row>90</xdr:row>
      <xdr:rowOff>111068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41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20028</xdr:rowOff>
    </xdr:from>
    <xdr:to>
      <xdr:col>24</xdr:col>
      <xdr:colOff>63500</xdr:colOff>
      <xdr:row>97</xdr:row>
      <xdr:rowOff>137261</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650678"/>
          <a:ext cx="838200" cy="117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93851</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3816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70974</xdr:rowOff>
    </xdr:from>
    <xdr:to>
      <xdr:col>24</xdr:col>
      <xdr:colOff>114300</xdr:colOff>
      <xdr:row>97</xdr:row>
      <xdr:rowOff>1124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53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137261</xdr:rowOff>
    </xdr:from>
    <xdr:to>
      <xdr:col>19</xdr:col>
      <xdr:colOff>177800</xdr:colOff>
      <xdr:row>98</xdr:row>
      <xdr:rowOff>103657</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767911"/>
          <a:ext cx="889000" cy="137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79356</xdr:rowOff>
    </xdr:from>
    <xdr:to>
      <xdr:col>20</xdr:col>
      <xdr:colOff>38100</xdr:colOff>
      <xdr:row>97</xdr:row>
      <xdr:rowOff>9506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53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26033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313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94914</xdr:rowOff>
    </xdr:from>
    <xdr:to>
      <xdr:col>15</xdr:col>
      <xdr:colOff>50800</xdr:colOff>
      <xdr:row>98</xdr:row>
      <xdr:rowOff>103657</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019300" y="16897014"/>
          <a:ext cx="889000" cy="8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109283</xdr:rowOff>
    </xdr:from>
    <xdr:to>
      <xdr:col>15</xdr:col>
      <xdr:colOff>101600</xdr:colOff>
      <xdr:row>98</xdr:row>
      <xdr:rowOff>39433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739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55960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515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94914</xdr:rowOff>
    </xdr:from>
    <xdr:to>
      <xdr:col>10</xdr:col>
      <xdr:colOff>114300</xdr:colOff>
      <xdr:row>98</xdr:row>
      <xdr:rowOff>109373</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897014"/>
          <a:ext cx="889000" cy="14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131324</xdr:rowOff>
    </xdr:from>
    <xdr:to>
      <xdr:col>10</xdr:col>
      <xdr:colOff>165100</xdr:colOff>
      <xdr:row>98</xdr:row>
      <xdr:rowOff>61474</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7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78001</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53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153803</xdr:rowOff>
    </xdr:from>
    <xdr:to>
      <xdr:col>6</xdr:col>
      <xdr:colOff>38100</xdr:colOff>
      <xdr:row>98</xdr:row>
      <xdr:rowOff>83953</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84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100480</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55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140678</xdr:rowOff>
    </xdr:from>
    <xdr:to>
      <xdr:col>24</xdr:col>
      <xdr:colOff>114300</xdr:colOff>
      <xdr:row>97</xdr:row>
      <xdr:rowOff>70828</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599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119105</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578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86461</xdr:rowOff>
    </xdr:from>
    <xdr:to>
      <xdr:col>20</xdr:col>
      <xdr:colOff>38100</xdr:colOff>
      <xdr:row>98</xdr:row>
      <xdr:rowOff>16611</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71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7738</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80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52857</xdr:rowOff>
    </xdr:from>
    <xdr:to>
      <xdr:col>15</xdr:col>
      <xdr:colOff>101600</xdr:colOff>
      <xdr:row>98</xdr:row>
      <xdr:rowOff>154457</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85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145584</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94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44114</xdr:rowOff>
    </xdr:from>
    <xdr:to>
      <xdr:col>10</xdr:col>
      <xdr:colOff>165100</xdr:colOff>
      <xdr:row>98</xdr:row>
      <xdr:rowOff>145714</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84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136841</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938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58573</xdr:rowOff>
    </xdr:from>
    <xdr:to>
      <xdr:col>6</xdr:col>
      <xdr:colOff>38100</xdr:colOff>
      <xdr:row>98</xdr:row>
      <xdr:rowOff>160173</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86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151300</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953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101600</xdr:rowOff>
    </xdr:from>
    <xdr:to>
      <xdr:col>54</xdr:col>
      <xdr:colOff>189865</xdr:colOff>
      <xdr:row>39</xdr:row>
      <xdr:rowOff>43688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416550"/>
          <a:ext cx="1270" cy="1313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47515</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0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43688</xdr:rowOff>
    </xdr:from>
    <xdr:to>
      <xdr:col>55</xdr:col>
      <xdr:colOff>88900</xdr:colOff>
      <xdr:row>39</xdr:row>
      <xdr:rowOff>43688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0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48277</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19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101600</xdr:rowOff>
    </xdr:from>
    <xdr:to>
      <xdr:col>55</xdr:col>
      <xdr:colOff>88900</xdr:colOff>
      <xdr:row>31</xdr:row>
      <xdr:rowOff>101600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416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22352</xdr:rowOff>
    </xdr:from>
    <xdr:to>
      <xdr:col>55</xdr:col>
      <xdr:colOff>0</xdr:colOff>
      <xdr:row>39</xdr:row>
      <xdr:rowOff>22733</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9639300" y="6708902"/>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49293</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22149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26416</xdr:rowOff>
    </xdr:from>
    <xdr:to>
      <xdr:col>55</xdr:col>
      <xdr:colOff>50800</xdr:colOff>
      <xdr:row>37</xdr:row>
      <xdr:rowOff>128016</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370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22733</xdr:rowOff>
    </xdr:from>
    <xdr:to>
      <xdr:col>50</xdr:col>
      <xdr:colOff>114300</xdr:colOff>
      <xdr:row>39</xdr:row>
      <xdr:rowOff>22733</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7092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20320</xdr:rowOff>
    </xdr:from>
    <xdr:to>
      <xdr:col>50</xdr:col>
      <xdr:colOff>165100</xdr:colOff>
      <xdr:row>37</xdr:row>
      <xdr:rowOff>121920</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138447</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139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22733</xdr:rowOff>
    </xdr:from>
    <xdr:to>
      <xdr:col>45</xdr:col>
      <xdr:colOff>177800</xdr:colOff>
      <xdr:row>39</xdr:row>
      <xdr:rowOff>23114</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7861300" y="6709283"/>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27178</xdr:rowOff>
    </xdr:from>
    <xdr:to>
      <xdr:col>46</xdr:col>
      <xdr:colOff>38100</xdr:colOff>
      <xdr:row>37</xdr:row>
      <xdr:rowOff>128778</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37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145305</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146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23114</xdr:rowOff>
    </xdr:from>
    <xdr:to>
      <xdr:col>41</xdr:col>
      <xdr:colOff>50800</xdr:colOff>
      <xdr:row>39</xdr:row>
      <xdr:rowOff>23495</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6972300" y="6709664"/>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159766</xdr:rowOff>
    </xdr:from>
    <xdr:to>
      <xdr:col>41</xdr:col>
      <xdr:colOff>101600</xdr:colOff>
      <xdr:row>37</xdr:row>
      <xdr:rowOff>89916</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331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106443</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107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31750</xdr:rowOff>
    </xdr:from>
    <xdr:to>
      <xdr:col>36</xdr:col>
      <xdr:colOff>165100</xdr:colOff>
      <xdr:row>36</xdr:row>
      <xdr:rowOff>133350</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149877</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37428"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143002</xdr:rowOff>
    </xdr:from>
    <xdr:to>
      <xdr:col>55</xdr:col>
      <xdr:colOff>50800</xdr:colOff>
      <xdr:row>39</xdr:row>
      <xdr:rowOff>73152</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65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57929</xdr:rowOff>
    </xdr:from>
    <xdr:ext cx="313932"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5730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143383</xdr:rowOff>
    </xdr:from>
    <xdr:to>
      <xdr:col>50</xdr:col>
      <xdr:colOff>165100</xdr:colOff>
      <xdr:row>39</xdr:row>
      <xdr:rowOff>73533</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658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64660</xdr:rowOff>
    </xdr:from>
    <xdr:ext cx="313932"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82333" y="67512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143383</xdr:rowOff>
    </xdr:from>
    <xdr:to>
      <xdr:col>46</xdr:col>
      <xdr:colOff>38100</xdr:colOff>
      <xdr:row>39</xdr:row>
      <xdr:rowOff>73533</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658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64660</xdr:rowOff>
    </xdr:from>
    <xdr:ext cx="313932"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93333" y="67512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143764</xdr:rowOff>
    </xdr:from>
    <xdr:to>
      <xdr:col>41</xdr:col>
      <xdr:colOff>101600</xdr:colOff>
      <xdr:row>39</xdr:row>
      <xdr:rowOff>73914</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65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65041</xdr:rowOff>
    </xdr:from>
    <xdr:ext cx="313932"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704333" y="67515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144145</xdr:rowOff>
    </xdr:from>
    <xdr:to>
      <xdr:col>36</xdr:col>
      <xdr:colOff>165100</xdr:colOff>
      <xdr:row>39</xdr:row>
      <xdr:rowOff>74295</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65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65422</xdr:rowOff>
    </xdr:from>
    <xdr:ext cx="313932"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815333" y="67519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40087</xdr:rowOff>
    </xdr:from>
    <xdr:to>
      <xdr:col>54</xdr:col>
      <xdr:colOff>189865</xdr:colOff>
      <xdr:row>58</xdr:row>
      <xdr:rowOff>23285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84037"/>
          <a:ext cx="1270" cy="1183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27112</xdr:rowOff>
    </xdr:from>
    <xdr:ext cx="313932"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99712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23285</xdr:rowOff>
    </xdr:from>
    <xdr:to>
      <xdr:col>55</xdr:col>
      <xdr:colOff>88900</xdr:colOff>
      <xdr:row>58</xdr:row>
      <xdr:rowOff>23285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9967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158214</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5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40087</xdr:rowOff>
    </xdr:from>
    <xdr:to>
      <xdr:col>55</xdr:col>
      <xdr:colOff>88900</xdr:colOff>
      <xdr:row>51</xdr:row>
      <xdr:rowOff>40087</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8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90837</xdr:rowOff>
    </xdr:from>
    <xdr:to>
      <xdr:col>55</xdr:col>
      <xdr:colOff>0</xdr:colOff>
      <xdr:row>57</xdr:row>
      <xdr:rowOff>104553</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863487"/>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16680</xdr:rowOff>
    </xdr:from>
    <xdr:ext cx="469744"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6178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165253</xdr:rowOff>
    </xdr:from>
    <xdr:to>
      <xdr:col>55</xdr:col>
      <xdr:colOff>50800</xdr:colOff>
      <xdr:row>57</xdr:row>
      <xdr:rowOff>95403</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76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80950</xdr:rowOff>
    </xdr:from>
    <xdr:to>
      <xdr:col>50</xdr:col>
      <xdr:colOff>114300</xdr:colOff>
      <xdr:row>57</xdr:row>
      <xdr:rowOff>104553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9853600"/>
          <a:ext cx="889000" cy="23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170396</xdr:rowOff>
    </xdr:from>
    <xdr:to>
      <xdr:col>50</xdr:col>
      <xdr:colOff>165100</xdr:colOff>
      <xdr:row>57</xdr:row>
      <xdr:rowOff>100546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77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117073</xdr:rowOff>
    </xdr:from>
    <xdr:ext cx="469744"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404428" y="9546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80950</xdr:rowOff>
    </xdr:from>
    <xdr:to>
      <xdr:col>45</xdr:col>
      <xdr:colOff>177800</xdr:colOff>
      <xdr:row>57</xdr:row>
      <xdr:rowOff>108724</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853600"/>
          <a:ext cx="889000" cy="27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162109</xdr:rowOff>
    </xdr:from>
    <xdr:to>
      <xdr:col>46</xdr:col>
      <xdr:colOff>38100</xdr:colOff>
      <xdr:row>57</xdr:row>
      <xdr:rowOff>92259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763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108786</xdr:rowOff>
    </xdr:from>
    <xdr:ext cx="469744"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515428" y="9538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103753</xdr:rowOff>
    </xdr:from>
    <xdr:to>
      <xdr:col>41</xdr:col>
      <xdr:colOff>50800</xdr:colOff>
      <xdr:row>57</xdr:row>
      <xdr:rowOff>108724</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9876403"/>
          <a:ext cx="889000" cy="4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166853</xdr:rowOff>
    </xdr:from>
    <xdr:to>
      <xdr:col>41</xdr:col>
      <xdr:colOff>101600</xdr:colOff>
      <xdr:row>57</xdr:row>
      <xdr:rowOff>97003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768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113530</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626428" y="9543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1975</xdr:rowOff>
    </xdr:from>
    <xdr:to>
      <xdr:col>36</xdr:col>
      <xdr:colOff>165100</xdr:colOff>
      <xdr:row>57</xdr:row>
      <xdr:rowOff>103575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77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120102</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37428" y="9549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40037</xdr:rowOff>
    </xdr:from>
    <xdr:to>
      <xdr:col>55</xdr:col>
      <xdr:colOff>50800</xdr:colOff>
      <xdr:row>57</xdr:row>
      <xdr:rowOff>141637</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812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143680</xdr:rowOff>
    </xdr:from>
    <xdr:ext cx="469744"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744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53753</xdr:rowOff>
    </xdr:from>
    <xdr:to>
      <xdr:col>50</xdr:col>
      <xdr:colOff>165100</xdr:colOff>
      <xdr:row>57</xdr:row>
      <xdr:rowOff>155353</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82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146480</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04428" y="9919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30150</xdr:rowOff>
    </xdr:from>
    <xdr:to>
      <xdr:col>46</xdr:col>
      <xdr:colOff>38100</xdr:colOff>
      <xdr:row>57</xdr:row>
      <xdr:rowOff>131750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8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122877</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15428" y="9895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57924</xdr:rowOff>
    </xdr:from>
    <xdr:to>
      <xdr:col>41</xdr:col>
      <xdr:colOff>101600</xdr:colOff>
      <xdr:row>57</xdr:row>
      <xdr:rowOff>159524</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830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150651</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26428" y="9923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52953</xdr:rowOff>
    </xdr:from>
    <xdr:to>
      <xdr:col>36</xdr:col>
      <xdr:colOff>165100</xdr:colOff>
      <xdr:row>57</xdr:row>
      <xdr:rowOff>154553</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82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145680</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37428" y="991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39984</xdr:rowOff>
    </xdr:from>
    <xdr:to>
      <xdr:col>54</xdr:col>
      <xdr:colOff>189865</xdr:colOff>
      <xdr:row>78</xdr:row>
      <xdr:rowOff>56124</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384384"/>
          <a:ext cx="1270" cy="1044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59951</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433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56124</xdr:rowOff>
    </xdr:from>
    <xdr:to>
      <xdr:col>55</xdr:col>
      <xdr:colOff>88900</xdr:colOff>
      <xdr:row>78</xdr:row>
      <xdr:rowOff>56124</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429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158111</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215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39984</xdr:rowOff>
    </xdr:from>
    <xdr:to>
      <xdr:col>55</xdr:col>
      <xdr:colOff>88900</xdr:colOff>
      <xdr:row>72</xdr:row>
      <xdr:rowOff>39984</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384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69977</xdr:rowOff>
    </xdr:from>
    <xdr:to>
      <xdr:col>55</xdr:col>
      <xdr:colOff>0</xdr:colOff>
      <xdr:row>77</xdr:row>
      <xdr:rowOff>131563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9639300" y="13271627"/>
          <a:ext cx="838200" cy="61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130156</xdr:rowOff>
    </xdr:from>
    <xdr:ext cx="469744"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29889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107279</xdr:rowOff>
    </xdr:from>
    <xdr:to>
      <xdr:col>55</xdr:col>
      <xdr:colOff>50800</xdr:colOff>
      <xdr:row>77</xdr:row>
      <xdr:rowOff>37429</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13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152594</xdr:rowOff>
    </xdr:from>
    <xdr:to>
      <xdr:col>50</xdr:col>
      <xdr:colOff>114300</xdr:colOff>
      <xdr:row>77</xdr:row>
      <xdr:rowOff>131563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8750300" y="13182794"/>
          <a:ext cx="889000" cy="150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110389</xdr:rowOff>
    </xdr:from>
    <xdr:to>
      <xdr:col>50</xdr:col>
      <xdr:colOff>165100</xdr:colOff>
      <xdr:row>77</xdr:row>
      <xdr:rowOff>40539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14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57066</xdr:rowOff>
    </xdr:from>
    <xdr:ext cx="469744"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404428" y="12915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152594</xdr:rowOff>
    </xdr:from>
    <xdr:to>
      <xdr:col>45</xdr:col>
      <xdr:colOff>177800</xdr:colOff>
      <xdr:row>78</xdr:row>
      <xdr:rowOff>26223</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3182794"/>
          <a:ext cx="889000" cy="216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30790</xdr:rowOff>
    </xdr:from>
    <xdr:to>
      <xdr:col>46</xdr:col>
      <xdr:colOff>38100</xdr:colOff>
      <xdr:row>76</xdr:row>
      <xdr:rowOff>132390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06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74</xdr:row>
      <xdr:rowOff>148917</xdr:rowOff>
    </xdr:from>
    <xdr:ext cx="469744"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515428" y="1283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22062</xdr:rowOff>
    </xdr:from>
    <xdr:to>
      <xdr:col>41</xdr:col>
      <xdr:colOff>50800</xdr:colOff>
      <xdr:row>78</xdr:row>
      <xdr:rowOff>26223</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6972300" y="13395162"/>
          <a:ext cx="889000" cy="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6787</xdr:rowOff>
    </xdr:from>
    <xdr:to>
      <xdr:col>41</xdr:col>
      <xdr:colOff>101600</xdr:colOff>
      <xdr:row>77</xdr:row>
      <xdr:rowOff>108387</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20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124914</xdr:rowOff>
    </xdr:from>
    <xdr:ext cx="469744"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626428" y="12983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43042</xdr:rowOff>
    </xdr:from>
    <xdr:to>
      <xdr:col>36</xdr:col>
      <xdr:colOff>165100</xdr:colOff>
      <xdr:row>77</xdr:row>
      <xdr:rowOff>144642</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244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161169</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37428" y="13019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19177</xdr:rowOff>
    </xdr:from>
    <xdr:to>
      <xdr:col>55</xdr:col>
      <xdr:colOff>50800</xdr:colOff>
      <xdr:row>77</xdr:row>
      <xdr:rowOff>120777</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22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169054</xdr:rowOff>
    </xdr:from>
    <xdr:ext cx="469744"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19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80763</xdr:rowOff>
    </xdr:from>
    <xdr:to>
      <xdr:col>50</xdr:col>
      <xdr:colOff>165100</xdr:colOff>
      <xdr:row>78</xdr:row>
      <xdr:rowOff>10913</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28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2040</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04428" y="13375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101794</xdr:rowOff>
    </xdr:from>
    <xdr:to>
      <xdr:col>46</xdr:col>
      <xdr:colOff>38100</xdr:colOff>
      <xdr:row>77</xdr:row>
      <xdr:rowOff>31944</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13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23071</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15428" y="13224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146873</xdr:rowOff>
    </xdr:from>
    <xdr:to>
      <xdr:col>41</xdr:col>
      <xdr:colOff>101600</xdr:colOff>
      <xdr:row>78</xdr:row>
      <xdr:rowOff>77023</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34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68150</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26428" y="13441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142712</xdr:rowOff>
    </xdr:from>
    <xdr:to>
      <xdr:col>36</xdr:col>
      <xdr:colOff>165100</xdr:colOff>
      <xdr:row>78</xdr:row>
      <xdr:rowOff>72862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344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63989</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37428" y="13437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167436</xdr:rowOff>
    </xdr:from>
    <xdr:to>
      <xdr:col>54</xdr:col>
      <xdr:colOff>189865</xdr:colOff>
      <xdr:row>99</xdr:row>
      <xdr:rowOff>113488</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426486"/>
          <a:ext cx="1270" cy="1660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117315</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709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113488</xdr:rowOff>
    </xdr:from>
    <xdr:to>
      <xdr:col>55</xdr:col>
      <xdr:colOff>88900</xdr:colOff>
      <xdr:row>99</xdr:row>
      <xdr:rowOff>113488</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7087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114113</xdr:rowOff>
    </xdr:from>
    <xdr:ext cx="534377"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20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61,772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167436</xdr:rowOff>
    </xdr:from>
    <xdr:to>
      <xdr:col>55</xdr:col>
      <xdr:colOff>88900</xdr:colOff>
      <xdr:row>89</xdr:row>
      <xdr:rowOff>167436</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426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72910</xdr:rowOff>
    </xdr:from>
    <xdr:to>
      <xdr:col>55</xdr:col>
      <xdr:colOff>0</xdr:colOff>
      <xdr:row>99</xdr:row>
      <xdr:rowOff>91312</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9639300" y="17046460"/>
          <a:ext cx="838200" cy="1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161650</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277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138773</xdr:rowOff>
    </xdr:from>
    <xdr:to>
      <xdr:col>55</xdr:col>
      <xdr:colOff>50800</xdr:colOff>
      <xdr:row>96</xdr:row>
      <xdr:rowOff>68923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42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91312</xdr:rowOff>
    </xdr:from>
    <xdr:to>
      <xdr:col>50</xdr:col>
      <xdr:colOff>114300</xdr:colOff>
      <xdr:row>99</xdr:row>
      <xdr:rowOff>127888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8750300" y="1706486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27750</xdr:rowOff>
    </xdr:from>
    <xdr:to>
      <xdr:col>50</xdr:col>
      <xdr:colOff>165100</xdr:colOff>
      <xdr:row>96</xdr:row>
      <xdr:rowOff>129350</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4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145877</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26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88036</xdr:rowOff>
    </xdr:from>
    <xdr:to>
      <xdr:col>45</xdr:col>
      <xdr:colOff>177800</xdr:colOff>
      <xdr:row>99</xdr:row>
      <xdr:rowOff>127888</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7861300" y="17061586"/>
          <a:ext cx="889000" cy="39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121704</xdr:rowOff>
    </xdr:from>
    <xdr:to>
      <xdr:col>46</xdr:col>
      <xdr:colOff>38100</xdr:colOff>
      <xdr:row>96</xdr:row>
      <xdr:rowOff>51854</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40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68381</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18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88036</xdr:rowOff>
    </xdr:from>
    <xdr:to>
      <xdr:col>41</xdr:col>
      <xdr:colOff>50800</xdr:colOff>
      <xdr:row>99</xdr:row>
      <xdr:rowOff>105029</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6972300" y="17061586"/>
          <a:ext cx="889000" cy="16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14415</xdr:rowOff>
    </xdr:from>
    <xdr:to>
      <xdr:col>41</xdr:col>
      <xdr:colOff>101600</xdr:colOff>
      <xdr:row>96</xdr:row>
      <xdr:rowOff>116015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47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132542</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24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6262</xdr:rowOff>
    </xdr:from>
    <xdr:to>
      <xdr:col>36</xdr:col>
      <xdr:colOff>165100</xdr:colOff>
      <xdr:row>96</xdr:row>
      <xdr:rowOff>107862</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46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124389</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240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22110</xdr:rowOff>
    </xdr:from>
    <xdr:to>
      <xdr:col>55</xdr:col>
      <xdr:colOff>50800</xdr:colOff>
      <xdr:row>99</xdr:row>
      <xdr:rowOff>123710</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99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108487</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910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40512</xdr:rowOff>
    </xdr:from>
    <xdr:to>
      <xdr:col>50</xdr:col>
      <xdr:colOff>165100</xdr:colOff>
      <xdr:row>99</xdr:row>
      <xdr:rowOff>142112</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701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133239</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710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77088</xdr:rowOff>
    </xdr:from>
    <xdr:to>
      <xdr:col>46</xdr:col>
      <xdr:colOff>38100</xdr:colOff>
      <xdr:row>100</xdr:row>
      <xdr:rowOff>7238</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7050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169815</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714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37236</xdr:rowOff>
    </xdr:from>
    <xdr:to>
      <xdr:col>41</xdr:col>
      <xdr:colOff>101600</xdr:colOff>
      <xdr:row>99</xdr:row>
      <xdr:rowOff>138836</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701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129963</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710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54229</xdr:rowOff>
    </xdr:from>
    <xdr:to>
      <xdr:col>36</xdr:col>
      <xdr:colOff>165100</xdr:colOff>
      <xdr:row>99</xdr:row>
      <xdr:rowOff>155829</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702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146956</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712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40205</xdr:rowOff>
    </xdr:from>
    <xdr:to>
      <xdr:col>85</xdr:col>
      <xdr:colOff>126364</xdr:colOff>
      <xdr:row>38</xdr:row>
      <xdr:rowOff>153525</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355155"/>
          <a:ext cx="1269" cy="1313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157352</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67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153525</xdr:rowOff>
    </xdr:from>
    <xdr:to>
      <xdr:col>86</xdr:col>
      <xdr:colOff>25400</xdr:colOff>
      <xdr:row>38</xdr:row>
      <xdr:rowOff>153525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68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158332</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3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40205</xdr:rowOff>
    </xdr:from>
    <xdr:to>
      <xdr:col>86</xdr:col>
      <xdr:colOff>25400</xdr:colOff>
      <xdr:row>31</xdr:row>
      <xdr:rowOff>40205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35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166915</xdr:rowOff>
    </xdr:from>
    <xdr:to>
      <xdr:col>85</xdr:col>
      <xdr:colOff>127000</xdr:colOff>
      <xdr:row>38</xdr:row>
      <xdr:rowOff>11575</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510565"/>
          <a:ext cx="838200" cy="16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169036</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1697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146159</xdr:rowOff>
    </xdr:from>
    <xdr:to>
      <xdr:col>85</xdr:col>
      <xdr:colOff>177800</xdr:colOff>
      <xdr:row>37</xdr:row>
      <xdr:rowOff>76309</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318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11575</xdr:rowOff>
    </xdr:from>
    <xdr:to>
      <xdr:col>81</xdr:col>
      <xdr:colOff>50800</xdr:colOff>
      <xdr:row>38</xdr:row>
      <xdr:rowOff>48804</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6526675"/>
          <a:ext cx="889000" cy="37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146159</xdr:rowOff>
    </xdr:from>
    <xdr:to>
      <xdr:col>81</xdr:col>
      <xdr:colOff>101600</xdr:colOff>
      <xdr:row>37</xdr:row>
      <xdr:rowOff>76309</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318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92836</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093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4282</xdr:rowOff>
    </xdr:from>
    <xdr:to>
      <xdr:col>76</xdr:col>
      <xdr:colOff>114300</xdr:colOff>
      <xdr:row>38</xdr:row>
      <xdr:rowOff>48804</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3703300" y="6005032"/>
          <a:ext cx="889000" cy="55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89553</xdr:rowOff>
    </xdr:from>
    <xdr:to>
      <xdr:col>76</xdr:col>
      <xdr:colOff>165100</xdr:colOff>
      <xdr:row>37</xdr:row>
      <xdr:rowOff>19703</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26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36230</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03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4282</xdr:rowOff>
    </xdr:from>
    <xdr:to>
      <xdr:col>71</xdr:col>
      <xdr:colOff>177800</xdr:colOff>
      <xdr:row>37</xdr:row>
      <xdr:rowOff>166153</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005032"/>
          <a:ext cx="889000" cy="504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92710</xdr:rowOff>
    </xdr:from>
    <xdr:to>
      <xdr:col>72</xdr:col>
      <xdr:colOff>38100</xdr:colOff>
      <xdr:row>37</xdr:row>
      <xdr:rowOff>22860</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26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13987</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35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161616</xdr:rowOff>
    </xdr:from>
    <xdr:to>
      <xdr:col>67</xdr:col>
      <xdr:colOff>101600</xdr:colOff>
      <xdr:row>37</xdr:row>
      <xdr:rowOff>91766</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33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108293</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109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116114</xdr:rowOff>
    </xdr:from>
    <xdr:to>
      <xdr:col>85</xdr:col>
      <xdr:colOff>177800</xdr:colOff>
      <xdr:row>38</xdr:row>
      <xdr:rowOff>46264</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45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94541</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43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132225</xdr:rowOff>
    </xdr:from>
    <xdr:to>
      <xdr:col>81</xdr:col>
      <xdr:colOff>101600</xdr:colOff>
      <xdr:row>38</xdr:row>
      <xdr:rowOff>62375</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47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53502</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568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169454</xdr:rowOff>
    </xdr:from>
    <xdr:to>
      <xdr:col>76</xdr:col>
      <xdr:colOff>165100</xdr:colOff>
      <xdr:row>38</xdr:row>
      <xdr:rowOff>99604</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51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90731</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60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124932</xdr:rowOff>
    </xdr:from>
    <xdr:to>
      <xdr:col>72</xdr:col>
      <xdr:colOff>38100</xdr:colOff>
      <xdr:row>35</xdr:row>
      <xdr:rowOff>55082</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5954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71609</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572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115352</xdr:rowOff>
    </xdr:from>
    <xdr:to>
      <xdr:col>67</xdr:col>
      <xdr:colOff>101600</xdr:colOff>
      <xdr:row>38</xdr:row>
      <xdr:rowOff>45503</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45900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36630</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551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40831</xdr:rowOff>
    </xdr:from>
    <xdr:to>
      <xdr:col>85</xdr:col>
      <xdr:colOff>126364</xdr:colOff>
      <xdr:row>58</xdr:row>
      <xdr:rowOff>113754</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613331"/>
          <a:ext cx="1269" cy="1444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117581</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1006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113754</xdr:rowOff>
    </xdr:from>
    <xdr:to>
      <xdr:col>86</xdr:col>
      <xdr:colOff>25400</xdr:colOff>
      <xdr:row>58</xdr:row>
      <xdr:rowOff>113754</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10057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158958</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388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101,190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40831</xdr:rowOff>
    </xdr:from>
    <xdr:to>
      <xdr:col>86</xdr:col>
      <xdr:colOff>25400</xdr:colOff>
      <xdr:row>50</xdr:row>
      <xdr:rowOff>40831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613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165760</xdr:rowOff>
    </xdr:from>
    <xdr:to>
      <xdr:col>85</xdr:col>
      <xdr:colOff>127000</xdr:colOff>
      <xdr:row>56</xdr:row>
      <xdr:rowOff>115678</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5481300" y="9595510"/>
          <a:ext cx="838200" cy="121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166254</xdr:rowOff>
    </xdr:from>
    <xdr:ext cx="534377"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596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16377</xdr:rowOff>
    </xdr:from>
    <xdr:to>
      <xdr:col>85</xdr:col>
      <xdr:colOff>177800</xdr:colOff>
      <xdr:row>56</xdr:row>
      <xdr:rowOff>117977</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61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115678</xdr:rowOff>
    </xdr:from>
    <xdr:to>
      <xdr:col>81</xdr:col>
      <xdr:colOff>50800</xdr:colOff>
      <xdr:row>57</xdr:row>
      <xdr:rowOff>43135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4592300" y="9716878"/>
          <a:ext cx="889000" cy="98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146221</xdr:rowOff>
    </xdr:from>
    <xdr:to>
      <xdr:col>81</xdr:col>
      <xdr:colOff>101600</xdr:colOff>
      <xdr:row>56</xdr:row>
      <xdr:rowOff>76371</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57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92898</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4111" y="935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114954</xdr:rowOff>
    </xdr:from>
    <xdr:to>
      <xdr:col>76</xdr:col>
      <xdr:colOff>114300</xdr:colOff>
      <xdr:row>57</xdr:row>
      <xdr:rowOff>43135</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3703300" y="9716154"/>
          <a:ext cx="889000" cy="99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153842</xdr:rowOff>
    </xdr:from>
    <xdr:to>
      <xdr:col>76</xdr:col>
      <xdr:colOff>165100</xdr:colOff>
      <xdr:row>56</xdr:row>
      <xdr:rowOff>83992</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58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100519</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358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114954</xdr:rowOff>
    </xdr:from>
    <xdr:to>
      <xdr:col>71</xdr:col>
      <xdr:colOff>177800</xdr:colOff>
      <xdr:row>57</xdr:row>
      <xdr:rowOff>87770</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2814300" y="9716154"/>
          <a:ext cx="889000" cy="144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119952</xdr:rowOff>
    </xdr:from>
    <xdr:to>
      <xdr:col>72</xdr:col>
      <xdr:colOff>38100</xdr:colOff>
      <xdr:row>57</xdr:row>
      <xdr:rowOff>50102</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7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41229</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81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3784</xdr:rowOff>
    </xdr:from>
    <xdr:to>
      <xdr:col>67</xdr:col>
      <xdr:colOff>101600</xdr:colOff>
      <xdr:row>57</xdr:row>
      <xdr:rowOff>105384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776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121911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551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114960</xdr:rowOff>
    </xdr:from>
    <xdr:to>
      <xdr:col>85</xdr:col>
      <xdr:colOff>177800</xdr:colOff>
      <xdr:row>56</xdr:row>
      <xdr:rowOff>45110</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54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137837</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396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64878</xdr:rowOff>
    </xdr:from>
    <xdr:to>
      <xdr:col>81</xdr:col>
      <xdr:colOff>101600</xdr:colOff>
      <xdr:row>56</xdr:row>
      <xdr:rowOff>166478</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66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157605</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9758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163785</xdr:rowOff>
    </xdr:from>
    <xdr:to>
      <xdr:col>76</xdr:col>
      <xdr:colOff>165100</xdr:colOff>
      <xdr:row>57</xdr:row>
      <xdr:rowOff>93935</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76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85062</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85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64154</xdr:rowOff>
    </xdr:from>
    <xdr:to>
      <xdr:col>72</xdr:col>
      <xdr:colOff>38100</xdr:colOff>
      <xdr:row>56</xdr:row>
      <xdr:rowOff>165754</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66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10831</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44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36970</xdr:rowOff>
    </xdr:from>
    <xdr:to>
      <xdr:col>67</xdr:col>
      <xdr:colOff>101600</xdr:colOff>
      <xdr:row>57</xdr:row>
      <xdr:rowOff>138570</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80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129697</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90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76</xdr:row>
      <xdr:rowOff>144434</xdr:rowOff>
    </xdr:from>
    <xdr:ext cx="37702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068974" y="13174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74</xdr:row>
      <xdr:rowOff>160762</xdr:rowOff>
    </xdr:from>
    <xdr:ext cx="37702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068974" y="1284806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73</xdr:row>
      <xdr:rowOff>5642</xdr:rowOff>
    </xdr:from>
    <xdr:ext cx="377026"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068974" y="1252149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21970</xdr:rowOff>
    </xdr:from>
    <xdr:ext cx="46717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78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38299</xdr:rowOff>
    </xdr:from>
    <xdr:ext cx="46717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78821" y="1186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49349</xdr:rowOff>
    </xdr:from>
    <xdr:to>
      <xdr:col>85</xdr:col>
      <xdr:colOff>126364</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050849"/>
          <a:ext cx="1269"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167476</xdr:rowOff>
    </xdr:from>
    <xdr:ext cx="469744"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1826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49349</xdr:rowOff>
    </xdr:from>
    <xdr:to>
      <xdr:col>86</xdr:col>
      <xdr:colOff>25400</xdr:colOff>
      <xdr:row>70</xdr:row>
      <xdr:rowOff>49349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050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69322</xdr:rowOff>
    </xdr:from>
    <xdr:ext cx="378565"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27097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46445</xdr:rowOff>
    </xdr:from>
    <xdr:to>
      <xdr:col>85</xdr:col>
      <xdr:colOff>177800</xdr:colOff>
      <xdr:row>78</xdr:row>
      <xdr:rowOff>148045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4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82369</xdr:rowOff>
    </xdr:from>
    <xdr:to>
      <xdr:col>81</xdr:col>
      <xdr:colOff>101600</xdr:colOff>
      <xdr:row>79</xdr:row>
      <xdr:rowOff>12519</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45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29046</xdr:rowOff>
    </xdr:from>
    <xdr:ext cx="378565"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2017" y="132306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106499</xdr:rowOff>
    </xdr:from>
    <xdr:to>
      <xdr:col>76</xdr:col>
      <xdr:colOff>114300</xdr:colOff>
      <xdr:row>79</xdr:row>
      <xdr:rowOff>98879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703300" y="12965249"/>
          <a:ext cx="889000" cy="678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162923</xdr:rowOff>
    </xdr:from>
    <xdr:to>
      <xdr:col>76</xdr:col>
      <xdr:colOff>165100</xdr:colOff>
      <xdr:row>77</xdr:row>
      <xdr:rowOff>93073</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19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75</xdr:row>
      <xdr:rowOff>109600</xdr:rowOff>
    </xdr:from>
    <xdr:ext cx="378565"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3017" y="129683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106499</xdr:rowOff>
    </xdr:from>
    <xdr:to>
      <xdr:col>71</xdr:col>
      <xdr:colOff>177800</xdr:colOff>
      <xdr:row>79</xdr:row>
      <xdr:rowOff>97789</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2814300" y="12965249"/>
          <a:ext cx="889000" cy="677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100330</xdr:rowOff>
    </xdr:from>
    <xdr:to>
      <xdr:col>72</xdr:col>
      <xdr:colOff>38100</xdr:colOff>
      <xdr:row>78</xdr:row>
      <xdr:rowOff>30480</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30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21607</xdr:rowOff>
    </xdr:from>
    <xdr:ext cx="378565"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4017" y="13394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160201</xdr:rowOff>
    </xdr:from>
    <xdr:to>
      <xdr:col>67</xdr:col>
      <xdr:colOff>101600</xdr:colOff>
      <xdr:row>78</xdr:row>
      <xdr:rowOff>90351</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36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106878</xdr:rowOff>
    </xdr:from>
    <xdr:ext cx="378565"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5017" y="13137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55699</xdr:rowOff>
    </xdr:from>
    <xdr:to>
      <xdr:col>72</xdr:col>
      <xdr:colOff>38100</xdr:colOff>
      <xdr:row>75</xdr:row>
      <xdr:rowOff>157299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291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74</xdr:row>
      <xdr:rowOff>2376</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14017" y="12689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46989</xdr:rowOff>
    </xdr:from>
    <xdr:to>
      <xdr:col>67</xdr:col>
      <xdr:colOff>101600</xdr:colOff>
      <xdr:row>79</xdr:row>
      <xdr:rowOff>148589</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59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139716</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89650" y="136842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82511</xdr:rowOff>
    </xdr:from>
    <xdr:to>
      <xdr:col>85</xdr:col>
      <xdr:colOff>126364</xdr:colOff>
      <xdr:row>98</xdr:row>
      <xdr:rowOff>30544</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513011"/>
          <a:ext cx="1269" cy="1319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34371</xdr:rowOff>
    </xdr:from>
    <xdr:ext cx="469744"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836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30544</xdr:rowOff>
    </xdr:from>
    <xdr:to>
      <xdr:col>86</xdr:col>
      <xdr:colOff>25400</xdr:colOff>
      <xdr:row>98</xdr:row>
      <xdr:rowOff>30544</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832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29188</xdr:rowOff>
    </xdr:from>
    <xdr:ext cx="534377"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288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79,002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82511</xdr:rowOff>
    </xdr:from>
    <xdr:to>
      <xdr:col>86</xdr:col>
      <xdr:colOff>25400</xdr:colOff>
      <xdr:row>90</xdr:row>
      <xdr:rowOff>82511</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513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21228</xdr:rowOff>
    </xdr:from>
    <xdr:to>
      <xdr:col>85</xdr:col>
      <xdr:colOff>127000</xdr:colOff>
      <xdr:row>96</xdr:row>
      <xdr:rowOff>22561</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480428"/>
          <a:ext cx="8382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152767</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440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2890</xdr:rowOff>
    </xdr:from>
    <xdr:to>
      <xdr:col>85</xdr:col>
      <xdr:colOff>177800</xdr:colOff>
      <xdr:row>96</xdr:row>
      <xdr:rowOff>104490</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46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22561</xdr:rowOff>
    </xdr:from>
    <xdr:to>
      <xdr:col>81</xdr:col>
      <xdr:colOff>50800</xdr:colOff>
      <xdr:row>96</xdr:row>
      <xdr:rowOff>23552</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481761"/>
          <a:ext cx="8890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165443</xdr:rowOff>
    </xdr:from>
    <xdr:to>
      <xdr:col>81</xdr:col>
      <xdr:colOff>101600</xdr:colOff>
      <xdr:row>96</xdr:row>
      <xdr:rowOff>95593</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45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86720</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54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6731</xdr:rowOff>
    </xdr:from>
    <xdr:to>
      <xdr:col>76</xdr:col>
      <xdr:colOff>114300</xdr:colOff>
      <xdr:row>96</xdr:row>
      <xdr:rowOff>23552</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3703300" y="16465931"/>
          <a:ext cx="889000" cy="16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1194</xdr:rowOff>
    </xdr:from>
    <xdr:to>
      <xdr:col>76</xdr:col>
      <xdr:colOff>165100</xdr:colOff>
      <xdr:row>96</xdr:row>
      <xdr:rowOff>102794</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46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93921</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55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6731</xdr:rowOff>
    </xdr:from>
    <xdr:to>
      <xdr:col>71</xdr:col>
      <xdr:colOff>177800</xdr:colOff>
      <xdr:row>96</xdr:row>
      <xdr:rowOff>12694</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2814300" y="16465931"/>
          <a:ext cx="889000" cy="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159804</xdr:rowOff>
    </xdr:from>
    <xdr:to>
      <xdr:col>72</xdr:col>
      <xdr:colOff>38100</xdr:colOff>
      <xdr:row>96</xdr:row>
      <xdr:rowOff>89954</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44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81081</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54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165405</xdr:rowOff>
    </xdr:from>
    <xdr:to>
      <xdr:col>67</xdr:col>
      <xdr:colOff>101600</xdr:colOff>
      <xdr:row>96</xdr:row>
      <xdr:rowOff>95555</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45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86682</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54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141878</xdr:rowOff>
    </xdr:from>
    <xdr:to>
      <xdr:col>85</xdr:col>
      <xdr:colOff>177800</xdr:colOff>
      <xdr:row>96</xdr:row>
      <xdr:rowOff>72028</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42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164755</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28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143211</xdr:rowOff>
    </xdr:from>
    <xdr:to>
      <xdr:col>81</xdr:col>
      <xdr:colOff>101600</xdr:colOff>
      <xdr:row>96</xdr:row>
      <xdr:rowOff>73361</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43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89888</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206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144202</xdr:rowOff>
    </xdr:from>
    <xdr:to>
      <xdr:col>76</xdr:col>
      <xdr:colOff>165100</xdr:colOff>
      <xdr:row>96</xdr:row>
      <xdr:rowOff>74352</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43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90879</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20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127381</xdr:rowOff>
    </xdr:from>
    <xdr:to>
      <xdr:col>72</xdr:col>
      <xdr:colOff>38100</xdr:colOff>
      <xdr:row>96</xdr:row>
      <xdr:rowOff>57531</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415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74058</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19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133344</xdr:rowOff>
    </xdr:from>
    <xdr:to>
      <xdr:col>67</xdr:col>
      <xdr:colOff>101600</xdr:colOff>
      <xdr:row>96</xdr:row>
      <xdr:rowOff>63494</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42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80021</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196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121412</xdr:rowOff>
    </xdr:from>
    <xdr:to>
      <xdr:col>116</xdr:col>
      <xdr:colOff>62864</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264912"/>
          <a:ext cx="1269"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68089</xdr:rowOff>
    </xdr:from>
    <xdr:ext cx="469744"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040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121412</xdr:rowOff>
    </xdr:from>
    <xdr:to>
      <xdr:col>116</xdr:col>
      <xdr:colOff>152400</xdr:colOff>
      <xdr:row>30</xdr:row>
      <xdr:rowOff>121412</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264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6621</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35027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155194</xdr:rowOff>
    </xdr:from>
    <xdr:to>
      <xdr:col>116</xdr:col>
      <xdr:colOff>114300</xdr:colOff>
      <xdr:row>38</xdr:row>
      <xdr:rowOff>85344</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498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133248</xdr:rowOff>
    </xdr:from>
    <xdr:to>
      <xdr:col>112</xdr:col>
      <xdr:colOff>38100</xdr:colOff>
      <xdr:row>38</xdr:row>
      <xdr:rowOff>63398</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4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79925</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2521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32664</xdr:rowOff>
    </xdr:from>
    <xdr:to>
      <xdr:col>107</xdr:col>
      <xdr:colOff>101600</xdr:colOff>
      <xdr:row>37</xdr:row>
      <xdr:rowOff>134264</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37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150791</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1515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115875</xdr:rowOff>
    </xdr:from>
    <xdr:to>
      <xdr:col>102</xdr:col>
      <xdr:colOff>165100</xdr:colOff>
      <xdr:row>38</xdr:row>
      <xdr:rowOff>46025</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4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62552</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2347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140564</xdr:rowOff>
    </xdr:from>
    <xdr:to>
      <xdr:col>98</xdr:col>
      <xdr:colOff>38100</xdr:colOff>
      <xdr:row>38</xdr:row>
      <xdr:rowOff>70714</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48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87241</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6259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前年度と比較し増加した主なものは、衛生費、商工費及び教育費である。衛生費は、水道料金軽減支援事業等、商工費は、中小企業経営支援事業、教育費は、学校給食センター調理場建設事業等の増による。</a:t>
          </a:r>
        </a:p>
        <a:p>
          <a:r>
            <a:rPr kumimoji="1" lang="ja-JP" altLang="en-US" sz="1300">
              <a:latin typeface="ＭＳ Ｐゴシック" panose="020B0600070205080204" pitchFamily="50" charset="-128"/>
              <a:ea typeface="ＭＳ Ｐゴシック" panose="020B0600070205080204" pitchFamily="50" charset="-128"/>
            </a:rPr>
            <a:t>一方、前年度と比較し減少したものは、民生費のみである。子育て世帯への臨時特別給付金給付事業や住民税非課税世帯等に対する臨時特別給付金給付事業等の減による。</a:t>
          </a:r>
        </a:p>
        <a:p>
          <a:r>
            <a:rPr kumimoji="1" lang="ja-JP" altLang="en-US" sz="1300">
              <a:latin typeface="ＭＳ Ｐゴシック" panose="020B0600070205080204" pitchFamily="50" charset="-128"/>
              <a:ea typeface="ＭＳ Ｐゴシック" panose="020B0600070205080204" pitchFamily="50" charset="-128"/>
            </a:rPr>
            <a:t>また、特に民生費、労働費及び土木費については、類似団体、全国及び千葉県平均と比較して低い水準となっている。なお、全体的な傾向として、その年度における特殊要因を除けば、他団体と比較して、低い水準のものが多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千葉県八千代市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収支比率は、前年度と比較して０．８６ポイント減の７．２８％となった。実質単年度収支は、財政調整基金の取崩しに伴って赤字となった。また、財政調整基金の標準財政規模比は２．２８ポイント減の８．７８％となったため、「財政運営の基本的計画」に掲げた目標値である令和１０年度末で標準財政規模比１０．０％以上の基金残高の確保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千葉県八千代市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収支額では、一般会計が減少したが、墓地事業特別会計は増加した。決算規模は、一般会計において、歳入歳出がともに増となり、増減額は歳出が歳入を上回り、墓地事業特別会計では、歳入歳出ともに減となり、増減額は歳出が歳入を上回った。</a:t>
          </a:r>
        </a:p>
        <a:p>
          <a:r>
            <a:rPr kumimoji="1" lang="ja-JP" altLang="en-US" sz="1400">
              <a:latin typeface="ＭＳ ゴシック" pitchFamily="49" charset="-128"/>
              <a:ea typeface="ＭＳ ゴシック" pitchFamily="49" charset="-128"/>
            </a:rPr>
            <a:t>その他の会計では、国民健康保険事業特別会計は歳入は減少、歳出は増加し、介護保険事業特別会計、後期高齢者医療特別会計では歳入歳出ともに増加しており、実質収支額としては、国民健康保険事業特別会計、後期高齢者医療特別会計では減少したが、介護保険事業特別会計は増加し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千葉県八千代市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分子は，元利償還金，一部事務組合等の起こした地方債に充てたと認められる補助金又は負担金、公債費に準ずる債務負担行為に係るものが増となったことにより増加した。</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満期一括償還地方債の利用はない。</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千葉県八千代市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は債務負担行為に基づく支出予定額、組合（等）負担見込額が増となったが、地方債の現在高、公営企業債等繰入見込額、退職手当負担見込額が減となったことにより減少した。充当可能財源等においては充当可能基金は増となったが基準財政需要額算入見込額及び充当可能特定歳入が減となったため減少した。基準財政需要額算入見込額の減など充当可能財源等の減が大きかったため，結果分子が増加し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千葉県八千代市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主に公共施設等整備基金への積立により、前年度と比較して８億４，６００万円の増となった。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財政運営の基本的計画」に掲げた目標値である令和１０年度末で標準財政規模１０．０％以上の基金残高の確保を目指していくことに加え、公共施設等整備基金については、公共施設等の計画的な修繕、建替え等の整備に必要な財源を確保するため、基金の醸成に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庁舎整備基金：庁舎の整備に必要な経費に充てるための基金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公共施設等整備基金：公共施設等の計画的な修繕、建替え等の整備に必要な経費に充てるための基金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庁舎整備基金：３０億円の積立を目標に平成２８年度から毎年度５億円の積立を行っているため。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公共施設等整備基金：基金創設に伴う積立金の増による。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公共施設等整備基金について、公共施設等の計画的な修繕、建替え等の整備に必要な財源を確保するため、基金の醸成に努める。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４年度においては、庁舎建設事業や学校給食センター調理場建設事業、原油価格・物価高騰に伴う経費の増等に対応するため、２３億９，８４５万円を取り崩したが、前年度剰余金等の積立てとして、１５億１，１３４万円を積み立てたため，前年度末残高と比較して約８億８，７００万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取崩しの抑制と定期的な積立により、「財政運営の基本的計画」に掲げた目標値である令和１０年度末で標準財政規模比１０．０％以上の基金残高の確保に努めていく。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近年実施した大規模事業に係る市債の償還による公債費の高止まりに対応するため、令和４年度当初予算時における取崩し額は２億円であったが、市税等の増加により年度末における取崩し額は０円となり、また基金から生ずる利子を積立をおこなったことにより、前年度と比較して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今後も将来にわたる財政の健全な運営に資するため、基金の醸成に努める。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1B452CF2-083C-498E-8F89-05CA1D8F7A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731CAC13-8DB1-40E7-BF68-4F7433D7C2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7B9A2D95-42DF-4B11-86CE-7EBBD637E0D0}"/>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C1FF49F0-18FD-4494-AD34-F474057824E1}"/>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FC26F0F1-6352-4363-8DEF-52B87B321F94}"/>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3B27A4BB-CDD6-4BF7-B42B-2B3E8EB57558}"/>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千葉県八千代市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84D22BA6-0E1D-459C-BBBE-909BF9535A4B}"/>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A2CC0E49-EFF7-4226-AB64-BA4F100933FB}"/>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F1A44FB3-FC06-4603-B1C4-31E8995CBBEF}"/>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D1336D9D-03E2-4FBB-8BEE-7768F2D17361}"/>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84817B9D-67E2-40C9-8968-22332210EA33}"/>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98E588E8-BD04-4ACE-91E0-A44F077D116F}"/>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204,717
198,046
51.39
73,726,813
70,512,761
2,655,161
36,455,558
42,355,400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D5AF463A-5C1D-4748-A111-C334F444F449}"/>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F9DADE-F916-47C7-8608-DFF753F593E0}"/>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A990A21F-971E-4C11-AC6F-3E0A19A13136}"/>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314AD279-EB88-4208-8EC5-FFCD8E63D56A}"/>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D9F0149B-39A3-4FA5-9A2F-3AE56B7E2678}"/>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8CC28187-B66C-4A2D-8BF7-DDC1E10F5001}"/>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550F35FA-BD3A-4DB1-84AF-AC77DD571505}"/>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1A5B733C-B251-4F9E-8A5E-C7C9F3748D82}"/>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2E768DE1-966D-4043-A95B-240EF8CA7EE7}"/>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C6565161-6188-4354-8161-9A1AE24016FC}"/>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A4535DC4-C28D-4A94-8E02-ADC808972669}"/>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3D52A7C1-452B-42E2-9EE9-DE3AB7D24A31}"/>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6340094D-42B5-40ED-B390-FC17452C9FA2}"/>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ACFC4765-2634-4B67-9F4B-B21B10E77564}"/>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8069FC09-C5CA-4067-943D-76D555C8DD13}"/>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ABE69F1E-7DE1-4500-832B-10D6FE1001B1}"/>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A22CD4AA-E2C5-48FB-97C1-DFF036843CA7}"/>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404E97CE-CA1E-4EC7-98E6-4BBFEE9E21DD}"/>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16EFCAF9-3183-42DC-B13F-24F92FD483B2}"/>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7E74B0B4-7440-47AB-B973-74C2CC36A3A8}"/>
            </a:ext>
          </a:extLst>
        </xdr:cNvPr>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62F515DA-C800-4103-BC22-D01CB5E58167}"/>
            </a:ext>
          </a:extLst>
        </xdr:cNvPr>
        <xdr:cNvSpPr txBox="1"/>
      </xdr:nvSpPr>
      <xdr:spPr>
        <a:xfrm>
          <a:off x="419100" y="343344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588CC9C4-7754-435B-B2B0-1F234B9D3C86}"/>
            </a:ext>
          </a:extLst>
        </xdr:cNvPr>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9A05A9F9-D96B-4F35-993E-AC90FA4F21C2}"/>
            </a:ext>
          </a:extLst>
        </xdr:cNvPr>
        <xdr:cNvSpPr/>
      </xdr:nvSpPr>
      <xdr:spPr>
        <a:xfrm>
          <a:off x="112712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C4B5349D-B949-477E-A7E6-EB42D5410083}"/>
            </a:ext>
          </a:extLst>
        </xdr:cNvPr>
        <xdr:cNvSpPr/>
      </xdr:nvSpPr>
      <xdr:spPr>
        <a:xfrm>
          <a:off x="1774684" y="453891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C5A7E19-050D-4161-83A5-D1E75999DB68}"/>
            </a:ext>
          </a:extLst>
        </xdr:cNvPr>
        <xdr:cNvSpPr/>
      </xdr:nvSpPr>
      <xdr:spPr>
        <a:xfrm>
          <a:off x="3387084" y="452224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88DF2831-BD95-4EE6-B581-FBD919700665}"/>
            </a:ext>
          </a:extLst>
        </xdr:cNvPr>
        <xdr:cNvSpPr/>
      </xdr:nvSpPr>
      <xdr:spPr>
        <a:xfrm>
          <a:off x="48152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A0CD11D1-F68F-4167-92EA-90F0DE30568A}"/>
            </a:ext>
          </a:extLst>
        </xdr:cNvPr>
        <xdr:cNvSpPr/>
      </xdr:nvSpPr>
      <xdr:spPr>
        <a:xfrm>
          <a:off x="48152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755F4D9B-0C4A-4A09-9B71-F8DE31BC5FA4}"/>
            </a:ext>
          </a:extLst>
        </xdr:cNvPr>
        <xdr:cNvSpPr/>
      </xdr:nvSpPr>
      <xdr:spPr>
        <a:xfrm>
          <a:off x="61563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A9342888-66DD-41BE-BC1D-587068B283F0}"/>
            </a:ext>
          </a:extLst>
        </xdr:cNvPr>
        <xdr:cNvSpPr/>
      </xdr:nvSpPr>
      <xdr:spPr>
        <a:xfrm>
          <a:off x="61563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5559527F-78A1-4F34-921C-1F6DE8F9F714}"/>
            </a:ext>
          </a:extLst>
        </xdr:cNvPr>
        <xdr:cNvSpPr/>
      </xdr:nvSpPr>
      <xdr:spPr>
        <a:xfrm>
          <a:off x="762444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E9FF6751-47A6-4F76-8714-65FFEE7E06B4}"/>
            </a:ext>
          </a:extLst>
        </xdr:cNvPr>
        <xdr:cNvSpPr/>
      </xdr:nvSpPr>
      <xdr:spPr>
        <a:xfrm>
          <a:off x="762444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9FEDB140-43FE-43B8-98AF-65895A51FA59}"/>
            </a:ext>
          </a:extLst>
        </xdr:cNvPr>
        <xdr:cNvSpPr/>
      </xdr:nvSpPr>
      <xdr:spPr>
        <a:xfrm>
          <a:off x="1127125" y="485965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ADE792F0-142C-452F-AD64-8BCA8944E6CE}"/>
            </a:ext>
          </a:extLst>
        </xdr:cNvPr>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35232D96-259F-49C8-AEF4-D86DF9956FD3}"/>
            </a:ext>
          </a:extLst>
        </xdr:cNvPr>
        <xdr:cNvSpPr/>
      </xdr:nvSpPr>
      <xdr:spPr>
        <a:xfrm>
          <a:off x="510984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312046D-C93F-42C0-B4E3-D62AD1EE3891}"/>
            </a:ext>
          </a:extLst>
        </xdr:cNvPr>
        <xdr:cNvSpPr txBox="1"/>
      </xdr:nvSpPr>
      <xdr:spPr>
        <a:xfrm>
          <a:off x="516318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が類似団体平均を下回っているが，これは，みどりが丘小学校増築校舎や学校給食センター東八千代調理場整備等により、新たな資産が増加したこと，また，道路のうち，取得原価が不明であるため備忘価額</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円で評価しているものが多くあるためである。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A1484A13-AF6B-430A-99C6-67B673435EDD}"/>
            </a:ext>
          </a:extLst>
        </xdr:cNvPr>
        <xdr:cNvSpPr txBox="1"/>
      </xdr:nvSpPr>
      <xdr:spPr>
        <a:xfrm>
          <a:off x="110426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4CA9947B-926A-4F00-AC91-47E206629F32}"/>
            </a:ext>
          </a:extLst>
        </xdr:cNvPr>
        <xdr:cNvCxnSpPr/>
      </xdr:nvCxnSpPr>
      <xdr:spPr>
        <a:xfrm>
          <a:off x="1127125" y="69729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51D53543-71B2-411E-992B-41231AC19E9D}"/>
            </a:ext>
          </a:extLst>
        </xdr:cNvPr>
        <xdr:cNvSpPr txBox="1"/>
      </xdr:nvSpPr>
      <xdr:spPr>
        <a:xfrm>
          <a:off x="772811" y="687913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BAB0C948-2C6A-4046-81C2-5CBACE81F37B}"/>
            </a:ext>
          </a:extLst>
        </xdr:cNvPr>
        <xdr:cNvCxnSpPr/>
      </xdr:nvCxnSpPr>
      <xdr:spPr>
        <a:xfrm>
          <a:off x="1127125" y="662072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002E0E64-53C7-4A29-B621-D27D171EB7ED}"/>
            </a:ext>
          </a:extLst>
        </xdr:cNvPr>
        <xdr:cNvSpPr txBox="1"/>
      </xdr:nvSpPr>
      <xdr:spPr>
        <a:xfrm>
          <a:off x="772811" y="652692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46F50759-C597-4778-B8D0-06AC9261C9A1}"/>
            </a:ext>
          </a:extLst>
        </xdr:cNvPr>
        <xdr:cNvCxnSpPr/>
      </xdr:nvCxnSpPr>
      <xdr:spPr>
        <a:xfrm>
          <a:off x="1127125" y="626850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D96CA12A-1449-4853-8000-5ED4EE8CFB41}"/>
            </a:ext>
          </a:extLst>
        </xdr:cNvPr>
        <xdr:cNvSpPr txBox="1"/>
      </xdr:nvSpPr>
      <xdr:spPr>
        <a:xfrm>
          <a:off x="772811" y="61747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E90E9A91-F604-4F62-939D-184B10E5194F}"/>
            </a:ext>
          </a:extLst>
        </xdr:cNvPr>
        <xdr:cNvCxnSpPr/>
      </xdr:nvCxnSpPr>
      <xdr:spPr>
        <a:xfrm>
          <a:off x="1127125" y="59162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4F78D769-FEA5-4854-A98E-34334E705BC7}"/>
            </a:ext>
          </a:extLst>
        </xdr:cNvPr>
        <xdr:cNvSpPr txBox="1"/>
      </xdr:nvSpPr>
      <xdr:spPr>
        <a:xfrm>
          <a:off x="772811" y="58224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425404AC-F16A-4C6A-B0B6-7A2899969A4E}"/>
            </a:ext>
          </a:extLst>
        </xdr:cNvPr>
        <xdr:cNvCxnSpPr/>
      </xdr:nvCxnSpPr>
      <xdr:spPr>
        <a:xfrm>
          <a:off x="1127125" y="55640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2AED2DFA-F437-475D-B2CE-9CB01DF5D39B}"/>
            </a:ext>
          </a:extLst>
        </xdr:cNvPr>
        <xdr:cNvSpPr txBox="1"/>
      </xdr:nvSpPr>
      <xdr:spPr>
        <a:xfrm>
          <a:off x="772811" y="54702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6509E03D-4EE9-4A0F-A5BA-A567A53A6F37}"/>
            </a:ext>
          </a:extLst>
        </xdr:cNvPr>
        <xdr:cNvCxnSpPr/>
      </xdr:nvCxnSpPr>
      <xdr:spPr>
        <a:xfrm>
          <a:off x="1127125" y="52118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873D2427-4782-4CDF-BF73-E3C679274D83}"/>
            </a:ext>
          </a:extLst>
        </xdr:cNvPr>
        <xdr:cNvSpPr txBox="1"/>
      </xdr:nvSpPr>
      <xdr:spPr>
        <a:xfrm>
          <a:off x="772811" y="512187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FDA19D07-9533-4374-B0FB-B21F9A6219D5}"/>
            </a:ext>
          </a:extLst>
        </xdr:cNvPr>
        <xdr:cNvCxnSpPr/>
      </xdr:nvCxnSpPr>
      <xdr:spPr>
        <a:xfrm>
          <a:off x="1127125" y="48596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99B2CBBB-8F70-4C33-97A7-D74171ECD91E}"/>
            </a:ext>
          </a:extLst>
        </xdr:cNvPr>
        <xdr:cNvSpPr txBox="1"/>
      </xdr:nvSpPr>
      <xdr:spPr>
        <a:xfrm>
          <a:off x="772811" y="47696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D114ED4E-118D-4984-9B9B-5E99C497A1F5}"/>
            </a:ext>
          </a:extLst>
        </xdr:cNvPr>
        <xdr:cNvSpPr/>
      </xdr:nvSpPr>
      <xdr:spPr>
        <a:xfrm>
          <a:off x="1127125" y="485965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153247</xdr:rowOff>
    </xdr:from>
    <xdr:to>
      <xdr:col>23</xdr:col>
      <xdr:colOff>85090</xdr:colOff>
      <xdr:row>34</xdr:row>
      <xdr:rowOff>75777</xdr:rowOff>
    </xdr:to>
    <xdr:cxnSp macro="">
      <xdr:nvCxnSpPr>
        <xdr:cNvPr id="65" name="直線コネクタ 64">
          <a:extLst>
            <a:ext uri="{FF2B5EF4-FFF2-40B4-BE49-F238E27FC236}">
              <a16:creationId xmlns:a16="http://schemas.microsoft.com/office/drawing/2014/main" id="{E8BD3EAE-6D36-4362-B24B-F13BC6587D37}"/>
            </a:ext>
          </a:extLst>
        </xdr:cNvPr>
        <xdr:cNvCxnSpPr/>
      </xdr:nvCxnSpPr>
      <xdr:spPr>
        <a:xfrm flipV="1">
          <a:off x="4206240" y="5449147"/>
          <a:ext cx="1270" cy="1096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79604</xdr:rowOff>
    </xdr:from>
    <xdr:ext cx="405111" cy="259045"/>
    <xdr:sp macro="" textlink="">
      <xdr:nvSpPr>
        <xdr:cNvPr id="66" name="有形固定資産減価償却率最小値テキスト">
          <a:extLst>
            <a:ext uri="{FF2B5EF4-FFF2-40B4-BE49-F238E27FC236}">
              <a16:creationId xmlns:a16="http://schemas.microsoft.com/office/drawing/2014/main" id="{450E22EE-EB8D-4E50-BF11-E9A0F082F49B}"/>
            </a:ext>
          </a:extLst>
        </xdr:cNvPr>
        <xdr:cNvSpPr txBox="1"/>
      </xdr:nvSpPr>
      <xdr:spPr>
        <a:xfrm>
          <a:off x="4258945" y="6548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75777</xdr:rowOff>
    </xdr:from>
    <xdr:to>
      <xdr:col>23</xdr:col>
      <xdr:colOff>174625</xdr:colOff>
      <xdr:row>34</xdr:row>
      <xdr:rowOff>75777</xdr:rowOff>
    </xdr:to>
    <xdr:cxnSp macro="">
      <xdr:nvCxnSpPr>
        <xdr:cNvPr id="67" name="直線コネクタ 66">
          <a:extLst>
            <a:ext uri="{FF2B5EF4-FFF2-40B4-BE49-F238E27FC236}">
              <a16:creationId xmlns:a16="http://schemas.microsoft.com/office/drawing/2014/main" id="{1F0A06A2-80B6-49E5-8C7B-90D6828B6A79}"/>
            </a:ext>
          </a:extLst>
        </xdr:cNvPr>
        <xdr:cNvCxnSpPr/>
      </xdr:nvCxnSpPr>
      <xdr:spPr>
        <a:xfrm>
          <a:off x="4119245" y="6545157"/>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99924</xdr:rowOff>
    </xdr:from>
    <xdr:ext cx="405111" cy="259045"/>
    <xdr:sp macro="" textlink="">
      <xdr:nvSpPr>
        <xdr:cNvPr id="68" name="有形固定資産減価償却率最大値テキスト">
          <a:extLst>
            <a:ext uri="{FF2B5EF4-FFF2-40B4-BE49-F238E27FC236}">
              <a16:creationId xmlns:a16="http://schemas.microsoft.com/office/drawing/2014/main" id="{04AE5A8D-A8BC-4B64-A5CA-B3BF812000E5}"/>
            </a:ext>
          </a:extLst>
        </xdr:cNvPr>
        <xdr:cNvSpPr txBox="1"/>
      </xdr:nvSpPr>
      <xdr:spPr>
        <a:xfrm>
          <a:off x="4258945" y="5228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153247</xdr:rowOff>
    </xdr:from>
    <xdr:to>
      <xdr:col>23</xdr:col>
      <xdr:colOff>174625</xdr:colOff>
      <xdr:row>27</xdr:row>
      <xdr:rowOff>153247</xdr:rowOff>
    </xdr:to>
    <xdr:cxnSp macro="">
      <xdr:nvCxnSpPr>
        <xdr:cNvPr id="69" name="直線コネクタ 68">
          <a:extLst>
            <a:ext uri="{FF2B5EF4-FFF2-40B4-BE49-F238E27FC236}">
              <a16:creationId xmlns:a16="http://schemas.microsoft.com/office/drawing/2014/main" id="{12717A94-95D7-43AA-8C36-6AC1A308765D}"/>
            </a:ext>
          </a:extLst>
        </xdr:cNvPr>
        <xdr:cNvCxnSpPr/>
      </xdr:nvCxnSpPr>
      <xdr:spPr>
        <a:xfrm>
          <a:off x="4119245" y="5449147"/>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168715</xdr:rowOff>
    </xdr:from>
    <xdr:ext cx="405111" cy="259045"/>
    <xdr:sp macro="" textlink="">
      <xdr:nvSpPr>
        <xdr:cNvPr id="70" name="有形固定資産減価償却率平均値テキスト">
          <a:extLst>
            <a:ext uri="{FF2B5EF4-FFF2-40B4-BE49-F238E27FC236}">
              <a16:creationId xmlns:a16="http://schemas.microsoft.com/office/drawing/2014/main" id="{590D7C8A-C940-4DAF-A1FE-D9AE52BCD04F}"/>
            </a:ext>
          </a:extLst>
        </xdr:cNvPr>
        <xdr:cNvSpPr txBox="1"/>
      </xdr:nvSpPr>
      <xdr:spPr>
        <a:xfrm>
          <a:off x="4258945" y="61351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18838</xdr:rowOff>
    </xdr:from>
    <xdr:to>
      <xdr:col>23</xdr:col>
      <xdr:colOff>136525</xdr:colOff>
      <xdr:row>32</xdr:row>
      <xdr:rowOff>120438</xdr:rowOff>
    </xdr:to>
    <xdr:sp macro="" textlink="">
      <xdr:nvSpPr>
        <xdr:cNvPr id="71" name="フローチャート: 判断 70">
          <a:extLst>
            <a:ext uri="{FF2B5EF4-FFF2-40B4-BE49-F238E27FC236}">
              <a16:creationId xmlns:a16="http://schemas.microsoft.com/office/drawing/2014/main" id="{295FB3A2-35E6-4491-8ECA-7B4CE39C1AA7}"/>
            </a:ext>
          </a:extLst>
        </xdr:cNvPr>
        <xdr:cNvSpPr/>
      </xdr:nvSpPr>
      <xdr:spPr>
        <a:xfrm>
          <a:off x="4157345" y="615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142240</xdr:rowOff>
    </xdr:from>
    <xdr:to>
      <xdr:col>19</xdr:col>
      <xdr:colOff>187325</xdr:colOff>
      <xdr:row>31</xdr:row>
      <xdr:rowOff>72390</xdr:rowOff>
    </xdr:to>
    <xdr:sp macro="" textlink="">
      <xdr:nvSpPr>
        <xdr:cNvPr id="72" name="フローチャート: 判断 71">
          <a:extLst>
            <a:ext uri="{FF2B5EF4-FFF2-40B4-BE49-F238E27FC236}">
              <a16:creationId xmlns:a16="http://schemas.microsoft.com/office/drawing/2014/main" id="{9E64A85C-70B0-4506-9A43-4354E4F46145}"/>
            </a:ext>
          </a:extLst>
        </xdr:cNvPr>
        <xdr:cNvSpPr/>
      </xdr:nvSpPr>
      <xdr:spPr>
        <a:xfrm>
          <a:off x="3537585" y="59410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102658</xdr:rowOff>
    </xdr:from>
    <xdr:to>
      <xdr:col>15</xdr:col>
      <xdr:colOff>187325</xdr:colOff>
      <xdr:row>31</xdr:row>
      <xdr:rowOff>32808</xdr:rowOff>
    </xdr:to>
    <xdr:sp macro="" textlink="">
      <xdr:nvSpPr>
        <xdr:cNvPr id="73" name="フローチャート: 判断 72">
          <a:extLst>
            <a:ext uri="{FF2B5EF4-FFF2-40B4-BE49-F238E27FC236}">
              <a16:creationId xmlns:a16="http://schemas.microsoft.com/office/drawing/2014/main" id="{38621DA8-3128-4DE8-91D8-4E65E1E3CE7D}"/>
            </a:ext>
          </a:extLst>
        </xdr:cNvPr>
        <xdr:cNvSpPr/>
      </xdr:nvSpPr>
      <xdr:spPr>
        <a:xfrm>
          <a:off x="2867025" y="590147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73872</xdr:rowOff>
    </xdr:from>
    <xdr:to>
      <xdr:col>11</xdr:col>
      <xdr:colOff>187325</xdr:colOff>
      <xdr:row>31</xdr:row>
      <xdr:rowOff>4022</xdr:rowOff>
    </xdr:to>
    <xdr:sp macro="" textlink="">
      <xdr:nvSpPr>
        <xdr:cNvPr id="74" name="フローチャート: 判断 73">
          <a:extLst>
            <a:ext uri="{FF2B5EF4-FFF2-40B4-BE49-F238E27FC236}">
              <a16:creationId xmlns:a16="http://schemas.microsoft.com/office/drawing/2014/main" id="{AF388626-EC3C-45C6-AC7E-C2EB81921E26}"/>
            </a:ext>
          </a:extLst>
        </xdr:cNvPr>
        <xdr:cNvSpPr/>
      </xdr:nvSpPr>
      <xdr:spPr>
        <a:xfrm>
          <a:off x="2196465" y="587269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45085</xdr:rowOff>
    </xdr:from>
    <xdr:to>
      <xdr:col>7</xdr:col>
      <xdr:colOff>187325</xdr:colOff>
      <xdr:row>30</xdr:row>
      <xdr:rowOff>146685</xdr:rowOff>
    </xdr:to>
    <xdr:sp macro="" textlink="">
      <xdr:nvSpPr>
        <xdr:cNvPr id="75" name="フローチャート: 判断 74">
          <a:extLst>
            <a:ext uri="{FF2B5EF4-FFF2-40B4-BE49-F238E27FC236}">
              <a16:creationId xmlns:a16="http://schemas.microsoft.com/office/drawing/2014/main" id="{0935E585-7C6B-40E5-83C9-6F6E1507BD46}"/>
            </a:ext>
          </a:extLst>
        </xdr:cNvPr>
        <xdr:cNvSpPr/>
      </xdr:nvSpPr>
      <xdr:spPr>
        <a:xfrm>
          <a:off x="1525905" y="584390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E7C37C1A-C9B0-4F0D-9E4E-05EE341DEBE4}"/>
            </a:ext>
          </a:extLst>
        </xdr:cNvPr>
        <xdr:cNvSpPr txBox="1"/>
      </xdr:nvSpPr>
      <xdr:spPr>
        <a:xfrm>
          <a:off x="40532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EADD6C90-934B-43BB-84F1-11318C3D3E40}"/>
            </a:ext>
          </a:extLst>
        </xdr:cNvPr>
        <xdr:cNvSpPr txBox="1"/>
      </xdr:nvSpPr>
      <xdr:spPr>
        <a:xfrm>
          <a:off x="34334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57943BB1-B15B-4FF2-BB9E-59F2A7083DFB}"/>
            </a:ext>
          </a:extLst>
        </xdr:cNvPr>
        <xdr:cNvSpPr txBox="1"/>
      </xdr:nvSpPr>
      <xdr:spPr>
        <a:xfrm>
          <a:off x="27628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67C205A8-28CE-4EB1-8746-AE4DC4C8EB2B}"/>
            </a:ext>
          </a:extLst>
        </xdr:cNvPr>
        <xdr:cNvSpPr txBox="1"/>
      </xdr:nvSpPr>
      <xdr:spPr>
        <a:xfrm>
          <a:off x="20923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C8F3143E-B120-4075-834A-DB5A306D69AE}"/>
            </a:ext>
          </a:extLst>
        </xdr:cNvPr>
        <xdr:cNvSpPr txBox="1"/>
      </xdr:nvSpPr>
      <xdr:spPr>
        <a:xfrm>
          <a:off x="14217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151765</xdr:rowOff>
    </xdr:from>
    <xdr:to>
      <xdr:col>23</xdr:col>
      <xdr:colOff>136525</xdr:colOff>
      <xdr:row>30</xdr:row>
      <xdr:rowOff>81915</xdr:rowOff>
    </xdr:to>
    <xdr:sp macro="" textlink="">
      <xdr:nvSpPr>
        <xdr:cNvPr id="81" name="楕円 80">
          <a:extLst>
            <a:ext uri="{FF2B5EF4-FFF2-40B4-BE49-F238E27FC236}">
              <a16:creationId xmlns:a16="http://schemas.microsoft.com/office/drawing/2014/main" id="{391B48A7-55D2-4EAF-B905-39036B17E6AB}"/>
            </a:ext>
          </a:extLst>
        </xdr:cNvPr>
        <xdr:cNvSpPr/>
      </xdr:nvSpPr>
      <xdr:spPr>
        <a:xfrm>
          <a:off x="4157345" y="57829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3192</xdr:rowOff>
    </xdr:from>
    <xdr:ext cx="405111" cy="259045"/>
    <xdr:sp macro="" textlink="">
      <xdr:nvSpPr>
        <xdr:cNvPr id="82" name="有形固定資産減価償却率該当値テキスト">
          <a:extLst>
            <a:ext uri="{FF2B5EF4-FFF2-40B4-BE49-F238E27FC236}">
              <a16:creationId xmlns:a16="http://schemas.microsoft.com/office/drawing/2014/main" id="{006F573F-205E-4655-9983-29B79FEC2E7B}"/>
            </a:ext>
          </a:extLst>
        </xdr:cNvPr>
        <xdr:cNvSpPr txBox="1"/>
      </xdr:nvSpPr>
      <xdr:spPr>
        <a:xfrm>
          <a:off x="4258945" y="5634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7832</xdr:rowOff>
    </xdr:from>
    <xdr:to>
      <xdr:col>19</xdr:col>
      <xdr:colOff>187325</xdr:colOff>
      <xdr:row>29</xdr:row>
      <xdr:rowOff>109432</xdr:rowOff>
    </xdr:to>
    <xdr:sp macro="" textlink="">
      <xdr:nvSpPr>
        <xdr:cNvPr id="83" name="楕円 82">
          <a:extLst>
            <a:ext uri="{FF2B5EF4-FFF2-40B4-BE49-F238E27FC236}">
              <a16:creationId xmlns:a16="http://schemas.microsoft.com/office/drawing/2014/main" id="{E2461142-DB78-4FAE-AFAF-2D467977D998}"/>
            </a:ext>
          </a:extLst>
        </xdr:cNvPr>
        <xdr:cNvSpPr/>
      </xdr:nvSpPr>
      <xdr:spPr>
        <a:xfrm>
          <a:off x="3537585" y="563901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58632</xdr:rowOff>
    </xdr:from>
    <xdr:to>
      <xdr:col>23</xdr:col>
      <xdr:colOff>85725</xdr:colOff>
      <xdr:row>30</xdr:row>
      <xdr:rowOff>31115</xdr:rowOff>
    </xdr:to>
    <xdr:cxnSp macro="">
      <xdr:nvCxnSpPr>
        <xdr:cNvPr id="84" name="直線コネクタ 83">
          <a:extLst>
            <a:ext uri="{FF2B5EF4-FFF2-40B4-BE49-F238E27FC236}">
              <a16:creationId xmlns:a16="http://schemas.microsoft.com/office/drawing/2014/main" id="{043BA04A-3CCA-435B-B2B8-064FB2194BCD}"/>
            </a:ext>
          </a:extLst>
        </xdr:cNvPr>
        <xdr:cNvCxnSpPr/>
      </xdr:nvCxnSpPr>
      <xdr:spPr>
        <a:xfrm>
          <a:off x="3588385" y="5689812"/>
          <a:ext cx="619760" cy="140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82127</xdr:rowOff>
    </xdr:from>
    <xdr:to>
      <xdr:col>15</xdr:col>
      <xdr:colOff>187325</xdr:colOff>
      <xdr:row>29</xdr:row>
      <xdr:rowOff>12277</xdr:rowOff>
    </xdr:to>
    <xdr:sp macro="" textlink="">
      <xdr:nvSpPr>
        <xdr:cNvPr id="85" name="楕円 84">
          <a:extLst>
            <a:ext uri="{FF2B5EF4-FFF2-40B4-BE49-F238E27FC236}">
              <a16:creationId xmlns:a16="http://schemas.microsoft.com/office/drawing/2014/main" id="{D7BE2394-A6EA-4847-B24B-1E94C8724F50}"/>
            </a:ext>
          </a:extLst>
        </xdr:cNvPr>
        <xdr:cNvSpPr/>
      </xdr:nvSpPr>
      <xdr:spPr>
        <a:xfrm>
          <a:off x="2867025" y="554566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132927</xdr:rowOff>
    </xdr:from>
    <xdr:to>
      <xdr:col>19</xdr:col>
      <xdr:colOff>136525</xdr:colOff>
      <xdr:row>29</xdr:row>
      <xdr:rowOff>58632</xdr:rowOff>
    </xdr:to>
    <xdr:cxnSp macro="">
      <xdr:nvCxnSpPr>
        <xdr:cNvPr id="86" name="直線コネクタ 85">
          <a:extLst>
            <a:ext uri="{FF2B5EF4-FFF2-40B4-BE49-F238E27FC236}">
              <a16:creationId xmlns:a16="http://schemas.microsoft.com/office/drawing/2014/main" id="{823911CC-AB12-4EE4-B8E0-1EFC7B67BD5C}"/>
            </a:ext>
          </a:extLst>
        </xdr:cNvPr>
        <xdr:cNvCxnSpPr/>
      </xdr:nvCxnSpPr>
      <xdr:spPr>
        <a:xfrm>
          <a:off x="2917825" y="5596467"/>
          <a:ext cx="67056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63517</xdr:rowOff>
    </xdr:from>
    <xdr:ext cx="405111" cy="259045"/>
    <xdr:sp macro="" textlink="">
      <xdr:nvSpPr>
        <xdr:cNvPr id="87" name="n_1aveValue有形固定資産減価償却率">
          <a:extLst>
            <a:ext uri="{FF2B5EF4-FFF2-40B4-BE49-F238E27FC236}">
              <a16:creationId xmlns:a16="http://schemas.microsoft.com/office/drawing/2014/main" id="{C0F30757-5D1C-43D5-9705-50662C078AC3}"/>
            </a:ext>
          </a:extLst>
        </xdr:cNvPr>
        <xdr:cNvSpPr txBox="1"/>
      </xdr:nvSpPr>
      <xdr:spPr>
        <a:xfrm>
          <a:off x="3395989"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23935</xdr:rowOff>
    </xdr:from>
    <xdr:ext cx="405111" cy="259045"/>
    <xdr:sp macro="" textlink="">
      <xdr:nvSpPr>
        <xdr:cNvPr id="88" name="n_2aveValue有形固定資産減価償却率">
          <a:extLst>
            <a:ext uri="{FF2B5EF4-FFF2-40B4-BE49-F238E27FC236}">
              <a16:creationId xmlns:a16="http://schemas.microsoft.com/office/drawing/2014/main" id="{35B55821-8AED-4C70-9015-56D26054B0AB}"/>
            </a:ext>
          </a:extLst>
        </xdr:cNvPr>
        <xdr:cNvSpPr txBox="1"/>
      </xdr:nvSpPr>
      <xdr:spPr>
        <a:xfrm>
          <a:off x="2738129" y="5990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20549</xdr:rowOff>
    </xdr:from>
    <xdr:ext cx="405111" cy="259045"/>
    <xdr:sp macro="" textlink="">
      <xdr:nvSpPr>
        <xdr:cNvPr id="89" name="n_3aveValue有形固定資産減価償却率">
          <a:extLst>
            <a:ext uri="{FF2B5EF4-FFF2-40B4-BE49-F238E27FC236}">
              <a16:creationId xmlns:a16="http://schemas.microsoft.com/office/drawing/2014/main" id="{BE5DFB04-C563-4FBC-ABA3-CDC80771D958}"/>
            </a:ext>
          </a:extLst>
        </xdr:cNvPr>
        <xdr:cNvSpPr txBox="1"/>
      </xdr:nvSpPr>
      <xdr:spPr>
        <a:xfrm>
          <a:off x="2067569" y="5651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163212</xdr:rowOff>
    </xdr:from>
    <xdr:ext cx="405111" cy="259045"/>
    <xdr:sp macro="" textlink="">
      <xdr:nvSpPr>
        <xdr:cNvPr id="90" name="n_4aveValue有形固定資産減価償却率">
          <a:extLst>
            <a:ext uri="{FF2B5EF4-FFF2-40B4-BE49-F238E27FC236}">
              <a16:creationId xmlns:a16="http://schemas.microsoft.com/office/drawing/2014/main" id="{4D5F05AB-E91D-4F7D-AC33-96653EBE6AF5}"/>
            </a:ext>
          </a:extLst>
        </xdr:cNvPr>
        <xdr:cNvSpPr txBox="1"/>
      </xdr:nvSpPr>
      <xdr:spPr>
        <a:xfrm>
          <a:off x="1397009" y="5626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125959</xdr:rowOff>
    </xdr:from>
    <xdr:ext cx="405111" cy="259045"/>
    <xdr:sp macro="" textlink="">
      <xdr:nvSpPr>
        <xdr:cNvPr id="91" name="n_1mainValue有形固定資産減価償却率">
          <a:extLst>
            <a:ext uri="{FF2B5EF4-FFF2-40B4-BE49-F238E27FC236}">
              <a16:creationId xmlns:a16="http://schemas.microsoft.com/office/drawing/2014/main" id="{D2007E6D-18AC-4528-BC97-60DA0A878229}"/>
            </a:ext>
          </a:extLst>
        </xdr:cNvPr>
        <xdr:cNvSpPr txBox="1"/>
      </xdr:nvSpPr>
      <xdr:spPr>
        <a:xfrm>
          <a:off x="3395989" y="5421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28804</xdr:rowOff>
    </xdr:from>
    <xdr:ext cx="405111" cy="259045"/>
    <xdr:sp macro="" textlink="">
      <xdr:nvSpPr>
        <xdr:cNvPr id="92" name="n_2mainValue有形固定資産減価償却率">
          <a:extLst>
            <a:ext uri="{FF2B5EF4-FFF2-40B4-BE49-F238E27FC236}">
              <a16:creationId xmlns:a16="http://schemas.microsoft.com/office/drawing/2014/main" id="{DE2BDBE7-2D5F-4A64-B0B4-E43DFCBED131}"/>
            </a:ext>
          </a:extLst>
        </xdr:cNvPr>
        <xdr:cNvSpPr txBox="1"/>
      </xdr:nvSpPr>
      <xdr:spPr>
        <a:xfrm>
          <a:off x="2738129" y="5324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a:extLst>
            <a:ext uri="{FF2B5EF4-FFF2-40B4-BE49-F238E27FC236}">
              <a16:creationId xmlns:a16="http://schemas.microsoft.com/office/drawing/2014/main" id="{C45CE330-2D7F-4E5A-976C-AD22F869A297}"/>
            </a:ext>
          </a:extLst>
        </xdr:cNvPr>
        <xdr:cNvSpPr/>
      </xdr:nvSpPr>
      <xdr:spPr>
        <a:xfrm>
          <a:off x="997140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a:extLst>
            <a:ext uri="{FF2B5EF4-FFF2-40B4-BE49-F238E27FC236}">
              <a16:creationId xmlns:a16="http://schemas.microsoft.com/office/drawing/2014/main" id="{39687FC1-8621-4223-AD53-0196E216E683}"/>
            </a:ext>
          </a:extLst>
        </xdr:cNvPr>
        <xdr:cNvSpPr/>
      </xdr:nvSpPr>
      <xdr:spPr>
        <a:xfrm>
          <a:off x="10904488" y="453891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5" name="正方形/長方形 94">
          <a:extLst>
            <a:ext uri="{FF2B5EF4-FFF2-40B4-BE49-F238E27FC236}">
              <a16:creationId xmlns:a16="http://schemas.microsoft.com/office/drawing/2014/main" id="{FB92DF0F-6E5A-46C0-A1AF-44BFD399EFAE}"/>
            </a:ext>
          </a:extLst>
        </xdr:cNvPr>
        <xdr:cNvSpPr/>
      </xdr:nvSpPr>
      <xdr:spPr>
        <a:xfrm>
          <a:off x="12166505" y="452224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[ 399.9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a:extLst>
            <a:ext uri="{FF2B5EF4-FFF2-40B4-BE49-F238E27FC236}">
              <a16:creationId xmlns:a16="http://schemas.microsoft.com/office/drawing/2014/main" id="{96B3828D-963C-4F22-A59D-8600555E163B}"/>
            </a:ext>
          </a:extLst>
        </xdr:cNvPr>
        <xdr:cNvSpPr/>
      </xdr:nvSpPr>
      <xdr:spPr>
        <a:xfrm>
          <a:off x="1365948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a:extLst>
            <a:ext uri="{FF2B5EF4-FFF2-40B4-BE49-F238E27FC236}">
              <a16:creationId xmlns:a16="http://schemas.microsoft.com/office/drawing/2014/main" id="{989D138D-6A54-467D-9B16-D0582F7887B8}"/>
            </a:ext>
          </a:extLst>
        </xdr:cNvPr>
        <xdr:cNvSpPr/>
      </xdr:nvSpPr>
      <xdr:spPr>
        <a:xfrm>
          <a:off x="1365948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a:extLst>
            <a:ext uri="{FF2B5EF4-FFF2-40B4-BE49-F238E27FC236}">
              <a16:creationId xmlns:a16="http://schemas.microsoft.com/office/drawing/2014/main" id="{F93B1C0A-13C1-4C23-939D-C242421B72B5}"/>
            </a:ext>
          </a:extLst>
        </xdr:cNvPr>
        <xdr:cNvSpPr/>
      </xdr:nvSpPr>
      <xdr:spPr>
        <a:xfrm>
          <a:off x="150006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a:extLst>
            <a:ext uri="{FF2B5EF4-FFF2-40B4-BE49-F238E27FC236}">
              <a16:creationId xmlns:a16="http://schemas.microsoft.com/office/drawing/2014/main" id="{AA1A4FED-3C88-4900-B26C-E1A8A6ED0B3F}"/>
            </a:ext>
          </a:extLst>
        </xdr:cNvPr>
        <xdr:cNvSpPr/>
      </xdr:nvSpPr>
      <xdr:spPr>
        <a:xfrm>
          <a:off x="150006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a:extLst>
            <a:ext uri="{FF2B5EF4-FFF2-40B4-BE49-F238E27FC236}">
              <a16:creationId xmlns:a16="http://schemas.microsoft.com/office/drawing/2014/main" id="{55E1E898-B5A6-4649-B55F-FB2C8AA9CC69}"/>
            </a:ext>
          </a:extLst>
        </xdr:cNvPr>
        <xdr:cNvSpPr/>
      </xdr:nvSpPr>
      <xdr:spPr>
        <a:xfrm>
          <a:off x="1644586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a:extLst>
            <a:ext uri="{FF2B5EF4-FFF2-40B4-BE49-F238E27FC236}">
              <a16:creationId xmlns:a16="http://schemas.microsoft.com/office/drawing/2014/main" id="{6255E187-A1FF-481B-A0C8-213EBA343B00}"/>
            </a:ext>
          </a:extLst>
        </xdr:cNvPr>
        <xdr:cNvSpPr/>
      </xdr:nvSpPr>
      <xdr:spPr>
        <a:xfrm>
          <a:off x="1644586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a:extLst>
            <a:ext uri="{FF2B5EF4-FFF2-40B4-BE49-F238E27FC236}">
              <a16:creationId xmlns:a16="http://schemas.microsoft.com/office/drawing/2014/main" id="{84EE603E-5C9A-4A7A-A750-0FEDA88B4CA4}"/>
            </a:ext>
          </a:extLst>
        </xdr:cNvPr>
        <xdr:cNvSpPr/>
      </xdr:nvSpPr>
      <xdr:spPr>
        <a:xfrm>
          <a:off x="9971405" y="485965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a:extLst>
            <a:ext uri="{FF2B5EF4-FFF2-40B4-BE49-F238E27FC236}">
              <a16:creationId xmlns:a16="http://schemas.microsoft.com/office/drawing/2014/main" id="{375C9C63-3BA2-4D4F-8047-E278DBF9AD4D}"/>
            </a:ext>
          </a:extLst>
        </xdr:cNvPr>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a:extLst>
            <a:ext uri="{FF2B5EF4-FFF2-40B4-BE49-F238E27FC236}">
              <a16:creationId xmlns:a16="http://schemas.microsoft.com/office/drawing/2014/main" id="{0AC580AD-550B-4231-9006-D5C4B6B77404}"/>
            </a:ext>
          </a:extLst>
        </xdr:cNvPr>
        <xdr:cNvSpPr/>
      </xdr:nvSpPr>
      <xdr:spPr>
        <a:xfrm>
          <a:off x="1393126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a:extLst>
            <a:ext uri="{FF2B5EF4-FFF2-40B4-BE49-F238E27FC236}">
              <a16:creationId xmlns:a16="http://schemas.microsoft.com/office/drawing/2014/main" id="{BE0F55AD-159A-4929-A97C-A993D8F5DDF3}"/>
            </a:ext>
          </a:extLst>
        </xdr:cNvPr>
        <xdr:cNvSpPr txBox="1"/>
      </xdr:nvSpPr>
      <xdr:spPr>
        <a:xfrm>
          <a:off x="1400746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平均を下回っており，主な要因として，地方債現在高の減が考えられる。これは，償還額以上の借入れを行わないよう，適債性のある事業についても一般財源で対応するなどの調整を図ったことによるものである。</a:t>
          </a:r>
        </a:p>
        <a:p>
          <a:r>
            <a:rPr kumimoji="1" lang="ja-JP" altLang="en-US" sz="1100">
              <a:latin typeface="ＭＳ Ｐゴシック" panose="020B0600070205080204" pitchFamily="50" charset="-128"/>
              <a:ea typeface="ＭＳ Ｐゴシック" panose="020B0600070205080204" pitchFamily="50" charset="-128"/>
            </a:rPr>
            <a:t>今後は新庁舎建設等の大規模事業を控えており、地方債発行に伴う地方債償還支出の増加が見込まれるため、引続き経常的な業務支出の抑制に努める。</a:t>
          </a:r>
        </a:p>
      </xdr:txBody>
    </xdr:sp>
    <xdr:clientData/>
  </xdr:twoCellAnchor>
  <xdr:oneCellAnchor>
    <xdr:from>
      <xdr:col>57</xdr:col>
      <xdr:colOff>111125</xdr:colOff>
      <xdr:row>23</xdr:row>
      <xdr:rowOff>47625</xdr:rowOff>
    </xdr:from>
    <xdr:ext cx="349839" cy="225703"/>
    <xdr:sp macro="" textlink="">
      <xdr:nvSpPr>
        <xdr:cNvPr id="106" name="テキスト ボックス 105">
          <a:extLst>
            <a:ext uri="{FF2B5EF4-FFF2-40B4-BE49-F238E27FC236}">
              <a16:creationId xmlns:a16="http://schemas.microsoft.com/office/drawing/2014/main" id="{D7139B89-84B6-48B9-8FDD-3113106B4290}"/>
            </a:ext>
          </a:extLst>
        </xdr:cNvPr>
        <xdr:cNvSpPr txBox="1"/>
      </xdr:nvSpPr>
      <xdr:spPr>
        <a:xfrm>
          <a:off x="993330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a:extLst>
            <a:ext uri="{FF2B5EF4-FFF2-40B4-BE49-F238E27FC236}">
              <a16:creationId xmlns:a16="http://schemas.microsoft.com/office/drawing/2014/main" id="{380ABA3B-C635-467C-8C97-1275797E15C1}"/>
            </a:ext>
          </a:extLst>
        </xdr:cNvPr>
        <xdr:cNvCxnSpPr/>
      </xdr:nvCxnSpPr>
      <xdr:spPr>
        <a:xfrm>
          <a:off x="9971405" y="69729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8" name="テキスト ボックス 107">
          <a:extLst>
            <a:ext uri="{FF2B5EF4-FFF2-40B4-BE49-F238E27FC236}">
              <a16:creationId xmlns:a16="http://schemas.microsoft.com/office/drawing/2014/main" id="{DBF68869-A6B3-40A5-9A54-B8632A21F9F6}"/>
            </a:ext>
          </a:extLst>
        </xdr:cNvPr>
        <xdr:cNvSpPr txBox="1"/>
      </xdr:nvSpPr>
      <xdr:spPr>
        <a:xfrm>
          <a:off x="9486041" y="687913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09" name="直線コネクタ 108">
          <a:extLst>
            <a:ext uri="{FF2B5EF4-FFF2-40B4-BE49-F238E27FC236}">
              <a16:creationId xmlns:a16="http://schemas.microsoft.com/office/drawing/2014/main" id="{C0C03287-99FB-49C9-8517-C51D44562BCB}"/>
            </a:ext>
          </a:extLst>
        </xdr:cNvPr>
        <xdr:cNvCxnSpPr/>
      </xdr:nvCxnSpPr>
      <xdr:spPr>
        <a:xfrm>
          <a:off x="9971405" y="666831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0" name="テキスト ボックス 109">
          <a:extLst>
            <a:ext uri="{FF2B5EF4-FFF2-40B4-BE49-F238E27FC236}">
              <a16:creationId xmlns:a16="http://schemas.microsoft.com/office/drawing/2014/main" id="{468773B8-C3EC-486F-8485-CF0C04416198}"/>
            </a:ext>
          </a:extLst>
        </xdr:cNvPr>
        <xdr:cNvSpPr txBox="1"/>
      </xdr:nvSpPr>
      <xdr:spPr>
        <a:xfrm>
          <a:off x="9486041" y="657832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1" name="直線コネクタ 110">
          <a:extLst>
            <a:ext uri="{FF2B5EF4-FFF2-40B4-BE49-F238E27FC236}">
              <a16:creationId xmlns:a16="http://schemas.microsoft.com/office/drawing/2014/main" id="{1AE397C8-F760-4FF7-81DB-261491BD2EAD}"/>
            </a:ext>
          </a:extLst>
        </xdr:cNvPr>
        <xdr:cNvCxnSpPr/>
      </xdr:nvCxnSpPr>
      <xdr:spPr>
        <a:xfrm>
          <a:off x="9971405" y="636750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2" name="テキスト ボックス 111">
          <a:extLst>
            <a:ext uri="{FF2B5EF4-FFF2-40B4-BE49-F238E27FC236}">
              <a16:creationId xmlns:a16="http://schemas.microsoft.com/office/drawing/2014/main" id="{E079D67E-4A92-4653-A7B0-F8585A8643DA}"/>
            </a:ext>
          </a:extLst>
        </xdr:cNvPr>
        <xdr:cNvSpPr txBox="1"/>
      </xdr:nvSpPr>
      <xdr:spPr>
        <a:xfrm>
          <a:off x="9542936" y="62775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3" name="直線コネクタ 112">
          <a:extLst>
            <a:ext uri="{FF2B5EF4-FFF2-40B4-BE49-F238E27FC236}">
              <a16:creationId xmlns:a16="http://schemas.microsoft.com/office/drawing/2014/main" id="{4DA1DFF5-6DBA-4464-B4AA-DA807CBB8BCC}"/>
            </a:ext>
          </a:extLst>
        </xdr:cNvPr>
        <xdr:cNvCxnSpPr/>
      </xdr:nvCxnSpPr>
      <xdr:spPr>
        <a:xfrm>
          <a:off x="9971405" y="606669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4" name="テキスト ボックス 113">
          <a:extLst>
            <a:ext uri="{FF2B5EF4-FFF2-40B4-BE49-F238E27FC236}">
              <a16:creationId xmlns:a16="http://schemas.microsoft.com/office/drawing/2014/main" id="{9C0E97C0-3A39-49B8-8AEA-15DAFC4BA36F}"/>
            </a:ext>
          </a:extLst>
        </xdr:cNvPr>
        <xdr:cNvSpPr txBox="1"/>
      </xdr:nvSpPr>
      <xdr:spPr>
        <a:xfrm>
          <a:off x="9542936" y="597289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5" name="直線コネクタ 114">
          <a:extLst>
            <a:ext uri="{FF2B5EF4-FFF2-40B4-BE49-F238E27FC236}">
              <a16:creationId xmlns:a16="http://schemas.microsoft.com/office/drawing/2014/main" id="{88D062F3-2D79-4614-AA58-A0B1D738A7D5}"/>
            </a:ext>
          </a:extLst>
        </xdr:cNvPr>
        <xdr:cNvCxnSpPr/>
      </xdr:nvCxnSpPr>
      <xdr:spPr>
        <a:xfrm>
          <a:off x="9971405" y="576589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6" name="テキスト ボックス 115">
          <a:extLst>
            <a:ext uri="{FF2B5EF4-FFF2-40B4-BE49-F238E27FC236}">
              <a16:creationId xmlns:a16="http://schemas.microsoft.com/office/drawing/2014/main" id="{44CA3304-44E8-4908-8400-BA0E8A56E693}"/>
            </a:ext>
          </a:extLst>
        </xdr:cNvPr>
        <xdr:cNvSpPr txBox="1"/>
      </xdr:nvSpPr>
      <xdr:spPr>
        <a:xfrm>
          <a:off x="9542936" y="567209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7" name="直線コネクタ 116">
          <a:extLst>
            <a:ext uri="{FF2B5EF4-FFF2-40B4-BE49-F238E27FC236}">
              <a16:creationId xmlns:a16="http://schemas.microsoft.com/office/drawing/2014/main" id="{C71D6F66-6515-406C-A95B-F2940D6D7CBC}"/>
            </a:ext>
          </a:extLst>
        </xdr:cNvPr>
        <xdr:cNvCxnSpPr/>
      </xdr:nvCxnSpPr>
      <xdr:spPr>
        <a:xfrm>
          <a:off x="9971405" y="54650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8" name="テキスト ボックス 117">
          <a:extLst>
            <a:ext uri="{FF2B5EF4-FFF2-40B4-BE49-F238E27FC236}">
              <a16:creationId xmlns:a16="http://schemas.microsoft.com/office/drawing/2014/main" id="{BADB8FBC-F384-4A2D-A1CE-2DCEA5100189}"/>
            </a:ext>
          </a:extLst>
        </xdr:cNvPr>
        <xdr:cNvSpPr txBox="1"/>
      </xdr:nvSpPr>
      <xdr:spPr>
        <a:xfrm>
          <a:off x="9542936" y="53712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9" name="直線コネクタ 118">
          <a:extLst>
            <a:ext uri="{FF2B5EF4-FFF2-40B4-BE49-F238E27FC236}">
              <a16:creationId xmlns:a16="http://schemas.microsoft.com/office/drawing/2014/main" id="{DF196C52-86AF-4C06-A5EE-3B3384BFAC2A}"/>
            </a:ext>
          </a:extLst>
        </xdr:cNvPr>
        <xdr:cNvCxnSpPr/>
      </xdr:nvCxnSpPr>
      <xdr:spPr>
        <a:xfrm>
          <a:off x="9971405" y="516046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0" name="テキスト ボックス 119">
          <a:extLst>
            <a:ext uri="{FF2B5EF4-FFF2-40B4-BE49-F238E27FC236}">
              <a16:creationId xmlns:a16="http://schemas.microsoft.com/office/drawing/2014/main" id="{95BB7911-2EFF-4E20-B6C7-F62CCE4670B0}"/>
            </a:ext>
          </a:extLst>
        </xdr:cNvPr>
        <xdr:cNvSpPr txBox="1"/>
      </xdr:nvSpPr>
      <xdr:spPr>
        <a:xfrm>
          <a:off x="9645528" y="507047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a:extLst>
            <a:ext uri="{FF2B5EF4-FFF2-40B4-BE49-F238E27FC236}">
              <a16:creationId xmlns:a16="http://schemas.microsoft.com/office/drawing/2014/main" id="{FF94BF8B-BBC1-4521-BB27-8E6C4D0608BB}"/>
            </a:ext>
          </a:extLst>
        </xdr:cNvPr>
        <xdr:cNvCxnSpPr/>
      </xdr:nvCxnSpPr>
      <xdr:spPr>
        <a:xfrm>
          <a:off x="9971405" y="48596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a:extLst>
            <a:ext uri="{FF2B5EF4-FFF2-40B4-BE49-F238E27FC236}">
              <a16:creationId xmlns:a16="http://schemas.microsoft.com/office/drawing/2014/main" id="{E2BE3AB8-770E-4D74-B716-23C429868F05}"/>
            </a:ext>
          </a:extLst>
        </xdr:cNvPr>
        <xdr:cNvSpPr/>
      </xdr:nvSpPr>
      <xdr:spPr>
        <a:xfrm>
          <a:off x="9971405" y="485965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139981</xdr:rowOff>
    </xdr:to>
    <xdr:cxnSp macro="">
      <xdr:nvCxnSpPr>
        <xdr:cNvPr id="123" name="直線コネクタ 122">
          <a:extLst>
            <a:ext uri="{FF2B5EF4-FFF2-40B4-BE49-F238E27FC236}">
              <a16:creationId xmlns:a16="http://schemas.microsoft.com/office/drawing/2014/main" id="{E9545FE6-178C-4DCD-84C3-4BFFF1C2EE05}"/>
            </a:ext>
          </a:extLst>
        </xdr:cNvPr>
        <xdr:cNvCxnSpPr/>
      </xdr:nvCxnSpPr>
      <xdr:spPr>
        <a:xfrm flipV="1">
          <a:off x="13027660" y="5160463"/>
          <a:ext cx="1269" cy="1448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143808</xdr:rowOff>
    </xdr:from>
    <xdr:ext cx="469744" cy="259045"/>
    <xdr:sp macro="" textlink="">
      <xdr:nvSpPr>
        <xdr:cNvPr id="124" name="債務償還比率最小値テキスト">
          <a:extLst>
            <a:ext uri="{FF2B5EF4-FFF2-40B4-BE49-F238E27FC236}">
              <a16:creationId xmlns:a16="http://schemas.microsoft.com/office/drawing/2014/main" id="{E7993F8A-6BE1-4F72-9610-AD538D6EAB8D}"/>
            </a:ext>
          </a:extLst>
        </xdr:cNvPr>
        <xdr:cNvSpPr txBox="1"/>
      </xdr:nvSpPr>
      <xdr:spPr>
        <a:xfrm>
          <a:off x="13080365" y="661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139981</xdr:rowOff>
    </xdr:from>
    <xdr:to>
      <xdr:col>76</xdr:col>
      <xdr:colOff>111125</xdr:colOff>
      <xdr:row>34</xdr:row>
      <xdr:rowOff>139981</xdr:rowOff>
    </xdr:to>
    <xdr:cxnSp macro="">
      <xdr:nvCxnSpPr>
        <xdr:cNvPr id="125" name="直線コネクタ 124">
          <a:extLst>
            <a:ext uri="{FF2B5EF4-FFF2-40B4-BE49-F238E27FC236}">
              <a16:creationId xmlns:a16="http://schemas.microsoft.com/office/drawing/2014/main" id="{B3AC0650-F772-4F7E-A2B2-B169EA5D6CBC}"/>
            </a:ext>
          </a:extLst>
        </xdr:cNvPr>
        <xdr:cNvCxnSpPr/>
      </xdr:nvCxnSpPr>
      <xdr:spPr>
        <a:xfrm>
          <a:off x="12963525" y="660936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26" name="債務償還比率最大値テキスト">
          <a:extLst>
            <a:ext uri="{FF2B5EF4-FFF2-40B4-BE49-F238E27FC236}">
              <a16:creationId xmlns:a16="http://schemas.microsoft.com/office/drawing/2014/main" id="{351F176F-18D1-400D-9032-0521ADDD769C}"/>
            </a:ext>
          </a:extLst>
        </xdr:cNvPr>
        <xdr:cNvSpPr txBox="1"/>
      </xdr:nvSpPr>
      <xdr:spPr>
        <a:xfrm>
          <a:off x="13080365" y="49433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27" name="直線コネクタ 126">
          <a:extLst>
            <a:ext uri="{FF2B5EF4-FFF2-40B4-BE49-F238E27FC236}">
              <a16:creationId xmlns:a16="http://schemas.microsoft.com/office/drawing/2014/main" id="{8D57CECC-DBB9-4FF2-BD5B-AFC2CFFF60AE}"/>
            </a:ext>
          </a:extLst>
        </xdr:cNvPr>
        <xdr:cNvCxnSpPr/>
      </xdr:nvCxnSpPr>
      <xdr:spPr>
        <a:xfrm>
          <a:off x="12963525" y="51604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70357</xdr:rowOff>
    </xdr:from>
    <xdr:ext cx="469744" cy="259045"/>
    <xdr:sp macro="" textlink="">
      <xdr:nvSpPr>
        <xdr:cNvPr id="128" name="債務償還比率平均値テキスト">
          <a:extLst>
            <a:ext uri="{FF2B5EF4-FFF2-40B4-BE49-F238E27FC236}">
              <a16:creationId xmlns:a16="http://schemas.microsoft.com/office/drawing/2014/main" id="{9694D093-C33E-40C4-8AF0-3217D8043036}"/>
            </a:ext>
          </a:extLst>
        </xdr:cNvPr>
        <xdr:cNvSpPr txBox="1"/>
      </xdr:nvSpPr>
      <xdr:spPr>
        <a:xfrm>
          <a:off x="13080365" y="5701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91930</xdr:rowOff>
    </xdr:from>
    <xdr:to>
      <xdr:col>76</xdr:col>
      <xdr:colOff>73025</xdr:colOff>
      <xdr:row>30</xdr:row>
      <xdr:rowOff>22080</xdr:rowOff>
    </xdr:to>
    <xdr:sp macro="" textlink="">
      <xdr:nvSpPr>
        <xdr:cNvPr id="129" name="フローチャート: 判断 128">
          <a:extLst>
            <a:ext uri="{FF2B5EF4-FFF2-40B4-BE49-F238E27FC236}">
              <a16:creationId xmlns:a16="http://schemas.microsoft.com/office/drawing/2014/main" id="{06FD8E15-1AC3-40DC-ABDE-43840F8AFA9D}"/>
            </a:ext>
          </a:extLst>
        </xdr:cNvPr>
        <xdr:cNvSpPr/>
      </xdr:nvSpPr>
      <xdr:spPr>
        <a:xfrm>
          <a:off x="13001625" y="57231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55227</xdr:rowOff>
    </xdr:from>
    <xdr:to>
      <xdr:col>72</xdr:col>
      <xdr:colOff>123825</xdr:colOff>
      <xdr:row>29</xdr:row>
      <xdr:rowOff>156827</xdr:rowOff>
    </xdr:to>
    <xdr:sp macro="" textlink="">
      <xdr:nvSpPr>
        <xdr:cNvPr id="130" name="フローチャート: 判断 129">
          <a:extLst>
            <a:ext uri="{FF2B5EF4-FFF2-40B4-BE49-F238E27FC236}">
              <a16:creationId xmlns:a16="http://schemas.microsoft.com/office/drawing/2014/main" id="{6509F1FB-6B39-4029-AA10-DF9361DC9933}"/>
            </a:ext>
          </a:extLst>
        </xdr:cNvPr>
        <xdr:cNvSpPr/>
      </xdr:nvSpPr>
      <xdr:spPr>
        <a:xfrm>
          <a:off x="12359005" y="568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97980</xdr:rowOff>
    </xdr:from>
    <xdr:to>
      <xdr:col>68</xdr:col>
      <xdr:colOff>123825</xdr:colOff>
      <xdr:row>31</xdr:row>
      <xdr:rowOff>28130</xdr:rowOff>
    </xdr:to>
    <xdr:sp macro="" textlink="">
      <xdr:nvSpPr>
        <xdr:cNvPr id="131" name="フローチャート: 判断 130">
          <a:extLst>
            <a:ext uri="{FF2B5EF4-FFF2-40B4-BE49-F238E27FC236}">
              <a16:creationId xmlns:a16="http://schemas.microsoft.com/office/drawing/2014/main" id="{556C6EDC-2816-470D-B31D-7DCAA8C836E0}"/>
            </a:ext>
          </a:extLst>
        </xdr:cNvPr>
        <xdr:cNvSpPr/>
      </xdr:nvSpPr>
      <xdr:spPr>
        <a:xfrm>
          <a:off x="11688445" y="58968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167531</xdr:rowOff>
    </xdr:from>
    <xdr:to>
      <xdr:col>64</xdr:col>
      <xdr:colOff>123825</xdr:colOff>
      <xdr:row>31</xdr:row>
      <xdr:rowOff>97681</xdr:rowOff>
    </xdr:to>
    <xdr:sp macro="" textlink="">
      <xdr:nvSpPr>
        <xdr:cNvPr id="132" name="フローチャート: 判断 131">
          <a:extLst>
            <a:ext uri="{FF2B5EF4-FFF2-40B4-BE49-F238E27FC236}">
              <a16:creationId xmlns:a16="http://schemas.microsoft.com/office/drawing/2014/main" id="{B8C777C5-E341-45D3-A6F0-B40B2974758E}"/>
            </a:ext>
          </a:extLst>
        </xdr:cNvPr>
        <xdr:cNvSpPr/>
      </xdr:nvSpPr>
      <xdr:spPr>
        <a:xfrm>
          <a:off x="11017885" y="59663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155811</xdr:rowOff>
    </xdr:from>
    <xdr:to>
      <xdr:col>60</xdr:col>
      <xdr:colOff>123825</xdr:colOff>
      <xdr:row>31</xdr:row>
      <xdr:rowOff>85961</xdr:rowOff>
    </xdr:to>
    <xdr:sp macro="" textlink="">
      <xdr:nvSpPr>
        <xdr:cNvPr id="133" name="フローチャート: 判断 132">
          <a:extLst>
            <a:ext uri="{FF2B5EF4-FFF2-40B4-BE49-F238E27FC236}">
              <a16:creationId xmlns:a16="http://schemas.microsoft.com/office/drawing/2014/main" id="{09858440-9807-48CD-B135-E36B6F46185A}"/>
            </a:ext>
          </a:extLst>
        </xdr:cNvPr>
        <xdr:cNvSpPr/>
      </xdr:nvSpPr>
      <xdr:spPr>
        <a:xfrm>
          <a:off x="10347325" y="59546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15B409D0-31CA-42FD-99C5-3EF9B30647A3}"/>
            </a:ext>
          </a:extLst>
        </xdr:cNvPr>
        <xdr:cNvSpPr txBox="1"/>
      </xdr:nvSpPr>
      <xdr:spPr>
        <a:xfrm>
          <a:off x="128746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8E52AD3C-B8C2-4C9B-A3F0-F1703CC1C9DD}"/>
            </a:ext>
          </a:extLst>
        </xdr:cNvPr>
        <xdr:cNvSpPr txBox="1"/>
      </xdr:nvSpPr>
      <xdr:spPr>
        <a:xfrm>
          <a:off x="122548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44F39571-652B-4AFE-A527-43A3DF41CA70}"/>
            </a:ext>
          </a:extLst>
        </xdr:cNvPr>
        <xdr:cNvSpPr txBox="1"/>
      </xdr:nvSpPr>
      <xdr:spPr>
        <a:xfrm>
          <a:off x="115843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B9942A4F-71EC-4A30-898C-C81FF5DCAA2A}"/>
            </a:ext>
          </a:extLst>
        </xdr:cNvPr>
        <xdr:cNvSpPr txBox="1"/>
      </xdr:nvSpPr>
      <xdr:spPr>
        <a:xfrm>
          <a:off x="109137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AC7449BF-C76A-4D52-8A63-F2F5C3892F55}"/>
            </a:ext>
          </a:extLst>
        </xdr:cNvPr>
        <xdr:cNvSpPr txBox="1"/>
      </xdr:nvSpPr>
      <xdr:spPr>
        <a:xfrm>
          <a:off x="102431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83757</xdr:rowOff>
    </xdr:from>
    <xdr:to>
      <xdr:col>76</xdr:col>
      <xdr:colOff>73025</xdr:colOff>
      <xdr:row>30</xdr:row>
      <xdr:rowOff>13907</xdr:rowOff>
    </xdr:to>
    <xdr:sp macro="" textlink="">
      <xdr:nvSpPr>
        <xdr:cNvPr id="139" name="楕円 138">
          <a:extLst>
            <a:ext uri="{FF2B5EF4-FFF2-40B4-BE49-F238E27FC236}">
              <a16:creationId xmlns:a16="http://schemas.microsoft.com/office/drawing/2014/main" id="{573ABEF8-D17E-47B5-9300-5604EA414929}"/>
            </a:ext>
          </a:extLst>
        </xdr:cNvPr>
        <xdr:cNvSpPr/>
      </xdr:nvSpPr>
      <xdr:spPr>
        <a:xfrm>
          <a:off x="13001625" y="571493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106634</xdr:rowOff>
    </xdr:from>
    <xdr:ext cx="469744" cy="259045"/>
    <xdr:sp macro="" textlink="">
      <xdr:nvSpPr>
        <xdr:cNvPr id="140" name="債務償還比率該当値テキスト">
          <a:extLst>
            <a:ext uri="{FF2B5EF4-FFF2-40B4-BE49-F238E27FC236}">
              <a16:creationId xmlns:a16="http://schemas.microsoft.com/office/drawing/2014/main" id="{D0F265EC-7122-47D9-AE30-DCDBF6F15BE1}"/>
            </a:ext>
          </a:extLst>
        </xdr:cNvPr>
        <xdr:cNvSpPr txBox="1"/>
      </xdr:nvSpPr>
      <xdr:spPr>
        <a:xfrm>
          <a:off x="13080365" y="5570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21300</xdr:rowOff>
    </xdr:from>
    <xdr:to>
      <xdr:col>72</xdr:col>
      <xdr:colOff>123825</xdr:colOff>
      <xdr:row>29</xdr:row>
      <xdr:rowOff>122900</xdr:rowOff>
    </xdr:to>
    <xdr:sp macro="" textlink="">
      <xdr:nvSpPr>
        <xdr:cNvPr id="141" name="楕円 140">
          <a:extLst>
            <a:ext uri="{FF2B5EF4-FFF2-40B4-BE49-F238E27FC236}">
              <a16:creationId xmlns:a16="http://schemas.microsoft.com/office/drawing/2014/main" id="{7EFFB43D-48BD-4CB4-AC8E-9A8534D700A4}"/>
            </a:ext>
          </a:extLst>
        </xdr:cNvPr>
        <xdr:cNvSpPr/>
      </xdr:nvSpPr>
      <xdr:spPr>
        <a:xfrm>
          <a:off x="12359005" y="565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72100</xdr:rowOff>
    </xdr:from>
    <xdr:to>
      <xdr:col>76</xdr:col>
      <xdr:colOff>22225</xdr:colOff>
      <xdr:row>29</xdr:row>
      <xdr:rowOff>134557</xdr:rowOff>
    </xdr:to>
    <xdr:cxnSp macro="">
      <xdr:nvCxnSpPr>
        <xdr:cNvPr id="142" name="直線コネクタ 141">
          <a:extLst>
            <a:ext uri="{FF2B5EF4-FFF2-40B4-BE49-F238E27FC236}">
              <a16:creationId xmlns:a16="http://schemas.microsoft.com/office/drawing/2014/main" id="{5D4653CA-BF73-4056-B610-5AA1A378A4B5}"/>
            </a:ext>
          </a:extLst>
        </xdr:cNvPr>
        <xdr:cNvCxnSpPr/>
      </xdr:nvCxnSpPr>
      <xdr:spPr>
        <a:xfrm>
          <a:off x="12409805" y="5703280"/>
          <a:ext cx="619760" cy="62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107850</xdr:rowOff>
    </xdr:from>
    <xdr:to>
      <xdr:col>68</xdr:col>
      <xdr:colOff>123825</xdr:colOff>
      <xdr:row>31</xdr:row>
      <xdr:rowOff>38000</xdr:rowOff>
    </xdr:to>
    <xdr:sp macro="" textlink="">
      <xdr:nvSpPr>
        <xdr:cNvPr id="143" name="楕円 142">
          <a:extLst>
            <a:ext uri="{FF2B5EF4-FFF2-40B4-BE49-F238E27FC236}">
              <a16:creationId xmlns:a16="http://schemas.microsoft.com/office/drawing/2014/main" id="{FD55AC45-3611-4630-B2B4-5D7C08A0704C}"/>
            </a:ext>
          </a:extLst>
        </xdr:cNvPr>
        <xdr:cNvSpPr/>
      </xdr:nvSpPr>
      <xdr:spPr>
        <a:xfrm>
          <a:off x="11688445" y="59066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72100</xdr:rowOff>
    </xdr:from>
    <xdr:to>
      <xdr:col>72</xdr:col>
      <xdr:colOff>73025</xdr:colOff>
      <xdr:row>30</xdr:row>
      <xdr:rowOff>158650</xdr:rowOff>
    </xdr:to>
    <xdr:cxnSp macro="">
      <xdr:nvCxnSpPr>
        <xdr:cNvPr id="144" name="直線コネクタ 143">
          <a:extLst>
            <a:ext uri="{FF2B5EF4-FFF2-40B4-BE49-F238E27FC236}">
              <a16:creationId xmlns:a16="http://schemas.microsoft.com/office/drawing/2014/main" id="{19BE0279-3274-491B-856D-26D82A68DF5C}"/>
            </a:ext>
          </a:extLst>
        </xdr:cNvPr>
        <xdr:cNvCxnSpPr/>
      </xdr:nvCxnSpPr>
      <xdr:spPr>
        <a:xfrm flipV="1">
          <a:off x="11739245" y="5703280"/>
          <a:ext cx="670560" cy="25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48206</xdr:rowOff>
    </xdr:from>
    <xdr:to>
      <xdr:col>64</xdr:col>
      <xdr:colOff>123825</xdr:colOff>
      <xdr:row>31</xdr:row>
      <xdr:rowOff>149806</xdr:rowOff>
    </xdr:to>
    <xdr:sp macro="" textlink="">
      <xdr:nvSpPr>
        <xdr:cNvPr id="145" name="楕円 144">
          <a:extLst>
            <a:ext uri="{FF2B5EF4-FFF2-40B4-BE49-F238E27FC236}">
              <a16:creationId xmlns:a16="http://schemas.microsoft.com/office/drawing/2014/main" id="{F7010B45-96DE-4701-964D-7D45A15881CF}"/>
            </a:ext>
          </a:extLst>
        </xdr:cNvPr>
        <xdr:cNvSpPr/>
      </xdr:nvSpPr>
      <xdr:spPr>
        <a:xfrm>
          <a:off x="11017885" y="601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158650</xdr:rowOff>
    </xdr:from>
    <xdr:to>
      <xdr:col>68</xdr:col>
      <xdr:colOff>73025</xdr:colOff>
      <xdr:row>31</xdr:row>
      <xdr:rowOff>99006</xdr:rowOff>
    </xdr:to>
    <xdr:cxnSp macro="">
      <xdr:nvCxnSpPr>
        <xdr:cNvPr id="146" name="直線コネクタ 145">
          <a:extLst>
            <a:ext uri="{FF2B5EF4-FFF2-40B4-BE49-F238E27FC236}">
              <a16:creationId xmlns:a16="http://schemas.microsoft.com/office/drawing/2014/main" id="{276A37FE-F12B-40A1-A418-8E7FB528990D}"/>
            </a:ext>
          </a:extLst>
        </xdr:cNvPr>
        <xdr:cNvCxnSpPr/>
      </xdr:nvCxnSpPr>
      <xdr:spPr>
        <a:xfrm flipV="1">
          <a:off x="11068685" y="5957470"/>
          <a:ext cx="670560" cy="107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67020</xdr:rowOff>
    </xdr:from>
    <xdr:to>
      <xdr:col>60</xdr:col>
      <xdr:colOff>123825</xdr:colOff>
      <xdr:row>31</xdr:row>
      <xdr:rowOff>168620</xdr:rowOff>
    </xdr:to>
    <xdr:sp macro="" textlink="">
      <xdr:nvSpPr>
        <xdr:cNvPr id="147" name="楕円 146">
          <a:extLst>
            <a:ext uri="{FF2B5EF4-FFF2-40B4-BE49-F238E27FC236}">
              <a16:creationId xmlns:a16="http://schemas.microsoft.com/office/drawing/2014/main" id="{D3D61DE6-DD1A-40F3-B714-6E3B92A06217}"/>
            </a:ext>
          </a:extLst>
        </xdr:cNvPr>
        <xdr:cNvSpPr/>
      </xdr:nvSpPr>
      <xdr:spPr>
        <a:xfrm>
          <a:off x="10347325" y="603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99006</xdr:rowOff>
    </xdr:from>
    <xdr:to>
      <xdr:col>64</xdr:col>
      <xdr:colOff>73025</xdr:colOff>
      <xdr:row>31</xdr:row>
      <xdr:rowOff>117820</xdr:rowOff>
    </xdr:to>
    <xdr:cxnSp macro="">
      <xdr:nvCxnSpPr>
        <xdr:cNvPr id="148" name="直線コネクタ 147">
          <a:extLst>
            <a:ext uri="{FF2B5EF4-FFF2-40B4-BE49-F238E27FC236}">
              <a16:creationId xmlns:a16="http://schemas.microsoft.com/office/drawing/2014/main" id="{6CEC4C14-D16F-4C1B-86A9-8763BB73723A}"/>
            </a:ext>
          </a:extLst>
        </xdr:cNvPr>
        <xdr:cNvCxnSpPr/>
      </xdr:nvCxnSpPr>
      <xdr:spPr>
        <a:xfrm flipV="1">
          <a:off x="10398125" y="6065466"/>
          <a:ext cx="670560" cy="18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147954</xdr:rowOff>
    </xdr:from>
    <xdr:ext cx="469744" cy="259045"/>
    <xdr:sp macro="" textlink="">
      <xdr:nvSpPr>
        <xdr:cNvPr id="149" name="n_1aveValue債務償還比率">
          <a:extLst>
            <a:ext uri="{FF2B5EF4-FFF2-40B4-BE49-F238E27FC236}">
              <a16:creationId xmlns:a16="http://schemas.microsoft.com/office/drawing/2014/main" id="{BF544196-FE44-4FC5-A72B-5B2D5120E3E8}"/>
            </a:ext>
          </a:extLst>
        </xdr:cNvPr>
        <xdr:cNvSpPr txBox="1"/>
      </xdr:nvSpPr>
      <xdr:spPr>
        <a:xfrm>
          <a:off x="12185092" y="5779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44657</xdr:rowOff>
    </xdr:from>
    <xdr:ext cx="469744" cy="259045"/>
    <xdr:sp macro="" textlink="">
      <xdr:nvSpPr>
        <xdr:cNvPr id="150" name="n_2aveValue債務償還比率">
          <a:extLst>
            <a:ext uri="{FF2B5EF4-FFF2-40B4-BE49-F238E27FC236}">
              <a16:creationId xmlns:a16="http://schemas.microsoft.com/office/drawing/2014/main" id="{7E963832-CB55-41B7-99A4-8289BE328E7C}"/>
            </a:ext>
          </a:extLst>
        </xdr:cNvPr>
        <xdr:cNvSpPr txBox="1"/>
      </xdr:nvSpPr>
      <xdr:spPr>
        <a:xfrm>
          <a:off x="11527232" y="5675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114208</xdr:rowOff>
    </xdr:from>
    <xdr:ext cx="469744" cy="259045"/>
    <xdr:sp macro="" textlink="">
      <xdr:nvSpPr>
        <xdr:cNvPr id="151" name="n_3aveValue債務償還比率">
          <a:extLst>
            <a:ext uri="{FF2B5EF4-FFF2-40B4-BE49-F238E27FC236}">
              <a16:creationId xmlns:a16="http://schemas.microsoft.com/office/drawing/2014/main" id="{4A5C5EB0-3ADC-400F-93BC-D9F69B793EF7}"/>
            </a:ext>
          </a:extLst>
        </xdr:cNvPr>
        <xdr:cNvSpPr txBox="1"/>
      </xdr:nvSpPr>
      <xdr:spPr>
        <a:xfrm>
          <a:off x="10856672" y="5745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102488</xdr:rowOff>
    </xdr:from>
    <xdr:ext cx="469744" cy="259045"/>
    <xdr:sp macro="" textlink="">
      <xdr:nvSpPr>
        <xdr:cNvPr id="152" name="n_4aveValue債務償還比率">
          <a:extLst>
            <a:ext uri="{FF2B5EF4-FFF2-40B4-BE49-F238E27FC236}">
              <a16:creationId xmlns:a16="http://schemas.microsoft.com/office/drawing/2014/main" id="{D77F26BF-887B-49DE-B6E5-9D698B2F2D29}"/>
            </a:ext>
          </a:extLst>
        </xdr:cNvPr>
        <xdr:cNvSpPr txBox="1"/>
      </xdr:nvSpPr>
      <xdr:spPr>
        <a:xfrm>
          <a:off x="10186112" y="5733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139427</xdr:rowOff>
    </xdr:from>
    <xdr:ext cx="469744" cy="259045"/>
    <xdr:sp macro="" textlink="">
      <xdr:nvSpPr>
        <xdr:cNvPr id="153" name="n_1mainValue債務償還比率">
          <a:extLst>
            <a:ext uri="{FF2B5EF4-FFF2-40B4-BE49-F238E27FC236}">
              <a16:creationId xmlns:a16="http://schemas.microsoft.com/office/drawing/2014/main" id="{24577DA8-C601-4822-A336-185D98317C06}"/>
            </a:ext>
          </a:extLst>
        </xdr:cNvPr>
        <xdr:cNvSpPr txBox="1"/>
      </xdr:nvSpPr>
      <xdr:spPr>
        <a:xfrm>
          <a:off x="12185092" y="543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29127</xdr:rowOff>
    </xdr:from>
    <xdr:ext cx="469744" cy="259045"/>
    <xdr:sp macro="" textlink="">
      <xdr:nvSpPr>
        <xdr:cNvPr id="154" name="n_2mainValue債務償還比率">
          <a:extLst>
            <a:ext uri="{FF2B5EF4-FFF2-40B4-BE49-F238E27FC236}">
              <a16:creationId xmlns:a16="http://schemas.microsoft.com/office/drawing/2014/main" id="{20C5F1C9-F110-40AD-B1E6-5FD47779F7DB}"/>
            </a:ext>
          </a:extLst>
        </xdr:cNvPr>
        <xdr:cNvSpPr txBox="1"/>
      </xdr:nvSpPr>
      <xdr:spPr>
        <a:xfrm>
          <a:off x="11527232" y="5995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140933</xdr:rowOff>
    </xdr:from>
    <xdr:ext cx="469744" cy="259045"/>
    <xdr:sp macro="" textlink="">
      <xdr:nvSpPr>
        <xdr:cNvPr id="155" name="n_3mainValue債務償還比率">
          <a:extLst>
            <a:ext uri="{FF2B5EF4-FFF2-40B4-BE49-F238E27FC236}">
              <a16:creationId xmlns:a16="http://schemas.microsoft.com/office/drawing/2014/main" id="{35C06D21-DDD4-4816-A4A8-0FC766F1F249}"/>
            </a:ext>
          </a:extLst>
        </xdr:cNvPr>
        <xdr:cNvSpPr txBox="1"/>
      </xdr:nvSpPr>
      <xdr:spPr>
        <a:xfrm>
          <a:off x="10856672" y="6107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159747</xdr:rowOff>
    </xdr:from>
    <xdr:ext cx="469744" cy="259045"/>
    <xdr:sp macro="" textlink="">
      <xdr:nvSpPr>
        <xdr:cNvPr id="156" name="n_4mainValue債務償還比率">
          <a:extLst>
            <a:ext uri="{FF2B5EF4-FFF2-40B4-BE49-F238E27FC236}">
              <a16:creationId xmlns:a16="http://schemas.microsoft.com/office/drawing/2014/main" id="{C06FC3B8-86CE-4367-81B0-A077371EF186}"/>
            </a:ext>
          </a:extLst>
        </xdr:cNvPr>
        <xdr:cNvSpPr txBox="1"/>
      </xdr:nvSpPr>
      <xdr:spPr>
        <a:xfrm>
          <a:off x="10186112" y="612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7" name="正方形/長方形 156">
          <a:extLst>
            <a:ext uri="{FF2B5EF4-FFF2-40B4-BE49-F238E27FC236}">
              <a16:creationId xmlns:a16="http://schemas.microsoft.com/office/drawing/2014/main" id="{F6B5E1D9-0A69-4D15-A285-637DA11C67D3}"/>
            </a:ext>
          </a:extLst>
        </xdr:cNvPr>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8" name="正方形/長方形 157">
          <a:extLst>
            <a:ext uri="{FF2B5EF4-FFF2-40B4-BE49-F238E27FC236}">
              <a16:creationId xmlns:a16="http://schemas.microsoft.com/office/drawing/2014/main" id="{BED7CC43-7A32-426A-89B4-BB88E917D510}"/>
            </a:ext>
          </a:extLst>
        </xdr:cNvPr>
        <xdr:cNvSpPr/>
      </xdr:nvSpPr>
      <xdr:spPr>
        <a:xfrm>
          <a:off x="1127125" y="1155001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9" name="テキスト ボックス 158">
          <a:extLst>
            <a:ext uri="{FF2B5EF4-FFF2-40B4-BE49-F238E27FC236}">
              <a16:creationId xmlns:a16="http://schemas.microsoft.com/office/drawing/2014/main" id="{72FAEC67-D561-4BC0-B72B-C1B181687807}"/>
            </a:ext>
          </a:extLst>
        </xdr:cNvPr>
        <xdr:cNvSpPr txBox="1"/>
      </xdr:nvSpPr>
      <xdr:spPr>
        <a:xfrm>
          <a:off x="817245" y="80797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0" name="テキスト ボックス 159">
          <a:extLst>
            <a:ext uri="{FF2B5EF4-FFF2-40B4-BE49-F238E27FC236}">
              <a16:creationId xmlns:a16="http://schemas.microsoft.com/office/drawing/2014/main" id="{E8F8E6BD-17EE-408D-8FF9-EE167FE4AB84}"/>
            </a:ext>
          </a:extLst>
        </xdr:cNvPr>
        <xdr:cNvSpPr txBox="1"/>
      </xdr:nvSpPr>
      <xdr:spPr>
        <a:xfrm>
          <a:off x="6156325" y="10689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1" name="テキスト ボックス 160">
          <a:extLst>
            <a:ext uri="{FF2B5EF4-FFF2-40B4-BE49-F238E27FC236}">
              <a16:creationId xmlns:a16="http://schemas.microsoft.com/office/drawing/2014/main" id="{E13068ED-72F2-410B-BBC0-BF59D93CB354}"/>
            </a:ext>
          </a:extLst>
        </xdr:cNvPr>
        <xdr:cNvSpPr txBox="1"/>
      </xdr:nvSpPr>
      <xdr:spPr>
        <a:xfrm>
          <a:off x="817245" y="117709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2" name="テキスト ボックス 161">
          <a:extLst>
            <a:ext uri="{FF2B5EF4-FFF2-40B4-BE49-F238E27FC236}">
              <a16:creationId xmlns:a16="http://schemas.microsoft.com/office/drawing/2014/main" id="{A2C9D438-9F24-49E9-A684-75BA7E3159A4}"/>
            </a:ext>
          </a:extLst>
        </xdr:cNvPr>
        <xdr:cNvSpPr txBox="1"/>
      </xdr:nvSpPr>
      <xdr:spPr>
        <a:xfrm>
          <a:off x="6156325" y="144659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E9FB891-E265-4C58-8F40-4C40CB42A633}"/>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0487A2D-AB7E-443C-B799-89B08F5B47F2}"/>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B9E2404-A3A1-486F-928C-74F56D993672}"/>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F59AE32-7E30-47BA-AC66-A87EF93554E9}"/>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千葉県八千代市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5793DE6-3AD0-42BB-988C-E7EFCC54A5CA}"/>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FA30541-5ADF-46B1-95B4-4204E30A950D}"/>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57451AB-DEB7-4938-806E-FFAF6AE10D64}"/>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F1BECE8-61B3-4B89-BBB9-293AF415F2C7}"/>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FC5AA27-D5A2-411D-8F29-0AF10A0A200B}"/>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BEB4C8D-BB22-48F8-BCC1-127BCBB6D154}"/>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204,717
198,046
51.39
73,726,813
70,512,761
2,655,161
36,455,558
42,355,400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99E09F6-1727-43D0-A339-18F3A298EB9A}"/>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841DBC1-8387-458A-B7EC-F34639015DF0}"/>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03047B7-B319-4F72-A1EC-7535991C0457}"/>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2D4444C-3516-495A-A0E4-CEF488754849}"/>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52F3800-88CD-4486-9043-26CF27958367}"/>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32FB057D-925A-491D-9629-9E674910C6EF}"/>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F900ACC-FDA9-45A5-947D-98C3EA15D4F6}"/>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7A488C3-016E-4C90-B39E-6F3DA8A31999}"/>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F4FB93C-F5CE-4C0B-8568-036D3A1EA33F}"/>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2782F87-3C76-42DE-9798-CA6752ADB06E}"/>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5CA9041-B47A-4AC4-850E-8477736F4733}"/>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18A56BE-9A98-4959-BAE9-9B1649050B65}"/>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047856C-F40D-4E91-87EF-9FC22A3C78EC}"/>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29FCC23-F4D4-4C81-B564-DD9D767ECB3F}"/>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5F6AFAE-1D0C-403D-84C8-C748E9F000CC}"/>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2860D81-1D07-4327-952E-9D1C9FCE5F9F}"/>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C649061-43AE-4F6E-83C4-87C7BBA9F688}"/>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831BB97-2A5A-4AF5-8719-0C3FE058350E}"/>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F9FB011-0E1A-4341-B269-6EDB56F411E6}"/>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4D36B211-894E-49A2-AF58-9F1B0D06B00C}"/>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5A960EC-04B3-4A94-BB23-F4551BAFE6AC}"/>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C629A3D-F161-471A-9073-89F4718096C8}"/>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F81112A-4BC9-4520-ACA1-A6606E09227A}"/>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32C71B3-BC2E-4EBB-9E99-2484609EDE1D}"/>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6B9E8A7-5496-4E9A-BD11-36212A41D33F}"/>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4EA6318-39EB-4FC4-8DD7-939D7E1A40B5}"/>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EBEA85A-93D2-4613-B4F6-FDA068E25686}"/>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D2EA68E-5339-40AB-9806-4F2CA832B613}"/>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660EBAA-55D1-4E2A-8CC5-515345E10A6C}"/>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6C8365C-D282-4A05-916C-299662FF0BAC}"/>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77D0E9D1-563D-45F3-A31C-EDE6452FA0F1}"/>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B6FCFC01-FBAF-4077-9A87-3D8BE43D9B22}"/>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E3765C02-C410-4CE5-9F63-CB56B96B8DDB}"/>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B3DD0C3C-9136-4052-8B99-0C92432022C3}"/>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A4EE73F0-97EF-4879-90F7-8FFF6D6101CB}"/>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DEE05DA0-B1D6-4F07-82F6-C32359BE97CD}"/>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33F5D198-8991-4E96-B68D-50DB65BF015D}"/>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FA3B7615-41EF-4628-993E-1D7E5E509D91}"/>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6E89C36-0CC4-4B46-A090-4B74F6A49F65}"/>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F9379BED-8BE5-439F-B243-982D7BF3A68E}"/>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E77A9863-2655-49D3-919C-7664472E3D93}"/>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EDCA1C0-17E8-4699-A51B-129517ED2B00}"/>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E43BFE6E-DD58-4B88-A137-424932C06851}"/>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8D76EC2A-E004-4EA7-BB55-CE2237382EE5}"/>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C2521C0A-DA78-440A-8D5B-4861C228B802}"/>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D268E18-787C-4996-9F15-CF50E3EB1423}"/>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33746</xdr:rowOff>
    </xdr:from>
    <xdr:to>
      <xdr:col>24</xdr:col>
      <xdr:colOff>62865</xdr:colOff>
      <xdr:row>41</xdr:row>
      <xdr:rowOff>63137</xdr:rowOff>
    </xdr:to>
    <xdr:cxnSp macro="">
      <xdr:nvCxnSpPr>
        <xdr:cNvPr id="58" name="直線コネクタ 57">
          <a:extLst>
            <a:ext uri="{FF2B5EF4-FFF2-40B4-BE49-F238E27FC236}">
              <a16:creationId xmlns:a16="http://schemas.microsoft.com/office/drawing/2014/main" id="{95871976-04F6-4295-9F09-199B956CD088}"/>
            </a:ext>
          </a:extLst>
        </xdr:cNvPr>
        <xdr:cNvCxnSpPr/>
      </xdr:nvCxnSpPr>
      <xdr:spPr>
        <a:xfrm flipV="1">
          <a:off x="4086225" y="5733506"/>
          <a:ext cx="0" cy="1202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66964</xdr:rowOff>
    </xdr:from>
    <xdr:ext cx="405111" cy="259045"/>
    <xdr:sp macro="" textlink="">
      <xdr:nvSpPr>
        <xdr:cNvPr id="59" name="【道路】&#10;有形固定資産減価償却率最小値テキスト">
          <a:extLst>
            <a:ext uri="{FF2B5EF4-FFF2-40B4-BE49-F238E27FC236}">
              <a16:creationId xmlns:a16="http://schemas.microsoft.com/office/drawing/2014/main" id="{2EED09C1-51E9-4AF5-A61F-407F47CC3D9C}"/>
            </a:ext>
          </a:extLst>
        </xdr:cNvPr>
        <xdr:cNvSpPr txBox="1"/>
      </xdr:nvSpPr>
      <xdr:spPr>
        <a:xfrm>
          <a:off x="4124960" y="6940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63137</xdr:rowOff>
    </xdr:from>
    <xdr:to>
      <xdr:col>24</xdr:col>
      <xdr:colOff>152400</xdr:colOff>
      <xdr:row>41</xdr:row>
      <xdr:rowOff>63137</xdr:rowOff>
    </xdr:to>
    <xdr:cxnSp macro="">
      <xdr:nvCxnSpPr>
        <xdr:cNvPr id="60" name="直線コネクタ 59">
          <a:extLst>
            <a:ext uri="{FF2B5EF4-FFF2-40B4-BE49-F238E27FC236}">
              <a16:creationId xmlns:a16="http://schemas.microsoft.com/office/drawing/2014/main" id="{E8250245-5FC0-4C62-9FD1-34028807ACC0}"/>
            </a:ext>
          </a:extLst>
        </xdr:cNvPr>
        <xdr:cNvCxnSpPr/>
      </xdr:nvCxnSpPr>
      <xdr:spPr>
        <a:xfrm>
          <a:off x="4020820" y="69363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151873</xdr:rowOff>
    </xdr:from>
    <xdr:ext cx="405111" cy="259045"/>
    <xdr:sp macro="" textlink="">
      <xdr:nvSpPr>
        <xdr:cNvPr id="61" name="【道路】&#10;有形固定資産減価償却率最大値テキスト">
          <a:extLst>
            <a:ext uri="{FF2B5EF4-FFF2-40B4-BE49-F238E27FC236}">
              <a16:creationId xmlns:a16="http://schemas.microsoft.com/office/drawing/2014/main" id="{917B19F2-9C8F-4FF9-92BD-ABFF636195FD}"/>
            </a:ext>
          </a:extLst>
        </xdr:cNvPr>
        <xdr:cNvSpPr txBox="1"/>
      </xdr:nvSpPr>
      <xdr:spPr>
        <a:xfrm>
          <a:off x="4124960" y="5516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33746</xdr:rowOff>
    </xdr:from>
    <xdr:to>
      <xdr:col>24</xdr:col>
      <xdr:colOff>152400</xdr:colOff>
      <xdr:row>34</xdr:row>
      <xdr:rowOff>33746</xdr:rowOff>
    </xdr:to>
    <xdr:cxnSp macro="">
      <xdr:nvCxnSpPr>
        <xdr:cNvPr id="62" name="直線コネクタ 61">
          <a:extLst>
            <a:ext uri="{FF2B5EF4-FFF2-40B4-BE49-F238E27FC236}">
              <a16:creationId xmlns:a16="http://schemas.microsoft.com/office/drawing/2014/main" id="{7B4C6815-392F-41E4-9619-A6024DA49340}"/>
            </a:ext>
          </a:extLst>
        </xdr:cNvPr>
        <xdr:cNvCxnSpPr/>
      </xdr:nvCxnSpPr>
      <xdr:spPr>
        <a:xfrm>
          <a:off x="4020820" y="57335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145886</xdr:rowOff>
    </xdr:from>
    <xdr:ext cx="405111" cy="259045"/>
    <xdr:sp macro="" textlink="">
      <xdr:nvSpPr>
        <xdr:cNvPr id="63" name="【道路】&#10;有形固定資産減価償却率平均値テキスト">
          <a:extLst>
            <a:ext uri="{FF2B5EF4-FFF2-40B4-BE49-F238E27FC236}">
              <a16:creationId xmlns:a16="http://schemas.microsoft.com/office/drawing/2014/main" id="{3BD58769-EABF-4733-9BA1-63202339DE22}"/>
            </a:ext>
          </a:extLst>
        </xdr:cNvPr>
        <xdr:cNvSpPr txBox="1"/>
      </xdr:nvSpPr>
      <xdr:spPr>
        <a:xfrm>
          <a:off x="4124960" y="65162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167459</xdr:rowOff>
    </xdr:from>
    <xdr:to>
      <xdr:col>24</xdr:col>
      <xdr:colOff>114300</xdr:colOff>
      <xdr:row>39</xdr:row>
      <xdr:rowOff>97609</xdr:rowOff>
    </xdr:to>
    <xdr:sp macro="" textlink="">
      <xdr:nvSpPr>
        <xdr:cNvPr id="64" name="フローチャート: 判断 63">
          <a:extLst>
            <a:ext uri="{FF2B5EF4-FFF2-40B4-BE49-F238E27FC236}">
              <a16:creationId xmlns:a16="http://schemas.microsoft.com/office/drawing/2014/main" id="{F2088DC6-68A0-4D2C-AF40-0328F6B4035C}"/>
            </a:ext>
          </a:extLst>
        </xdr:cNvPr>
        <xdr:cNvSpPr/>
      </xdr:nvSpPr>
      <xdr:spPr>
        <a:xfrm>
          <a:off x="4036060" y="65377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138067</xdr:rowOff>
    </xdr:from>
    <xdr:to>
      <xdr:col>20</xdr:col>
      <xdr:colOff>38100</xdr:colOff>
      <xdr:row>39</xdr:row>
      <xdr:rowOff>68217</xdr:rowOff>
    </xdr:to>
    <xdr:sp macro="" textlink="">
      <xdr:nvSpPr>
        <xdr:cNvPr id="65" name="フローチャート: 判断 64">
          <a:extLst>
            <a:ext uri="{FF2B5EF4-FFF2-40B4-BE49-F238E27FC236}">
              <a16:creationId xmlns:a16="http://schemas.microsoft.com/office/drawing/2014/main" id="{2170FF88-FD87-46B7-B9D2-4BFCCEDF0C68}"/>
            </a:ext>
          </a:extLst>
        </xdr:cNvPr>
        <xdr:cNvSpPr/>
      </xdr:nvSpPr>
      <xdr:spPr>
        <a:xfrm>
          <a:off x="3312160" y="650838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90715</xdr:rowOff>
    </xdr:from>
    <xdr:to>
      <xdr:col>15</xdr:col>
      <xdr:colOff>101600</xdr:colOff>
      <xdr:row>39</xdr:row>
      <xdr:rowOff>20865</xdr:rowOff>
    </xdr:to>
    <xdr:sp macro="" textlink="">
      <xdr:nvSpPr>
        <xdr:cNvPr id="66" name="フローチャート: 判断 65">
          <a:extLst>
            <a:ext uri="{FF2B5EF4-FFF2-40B4-BE49-F238E27FC236}">
              <a16:creationId xmlns:a16="http://schemas.microsoft.com/office/drawing/2014/main" id="{D304BC96-9A78-4AF6-AD08-FB6D9BE2AD47}"/>
            </a:ext>
          </a:extLst>
        </xdr:cNvPr>
        <xdr:cNvSpPr/>
      </xdr:nvSpPr>
      <xdr:spPr>
        <a:xfrm>
          <a:off x="2514600" y="64610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66222</xdr:rowOff>
    </xdr:from>
    <xdr:to>
      <xdr:col>10</xdr:col>
      <xdr:colOff>165100</xdr:colOff>
      <xdr:row>38</xdr:row>
      <xdr:rowOff>167822</xdr:rowOff>
    </xdr:to>
    <xdr:sp macro="" textlink="">
      <xdr:nvSpPr>
        <xdr:cNvPr id="67" name="フローチャート: 判断 66">
          <a:extLst>
            <a:ext uri="{FF2B5EF4-FFF2-40B4-BE49-F238E27FC236}">
              <a16:creationId xmlns:a16="http://schemas.microsoft.com/office/drawing/2014/main" id="{F94A79A4-9E9B-4BB5-92A4-E485E55B96BF}"/>
            </a:ext>
          </a:extLst>
        </xdr:cNvPr>
        <xdr:cNvSpPr/>
      </xdr:nvSpPr>
      <xdr:spPr>
        <a:xfrm>
          <a:off x="1739900" y="643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46627</xdr:rowOff>
    </xdr:from>
    <xdr:to>
      <xdr:col>6</xdr:col>
      <xdr:colOff>38100</xdr:colOff>
      <xdr:row>38</xdr:row>
      <xdr:rowOff>148227</xdr:rowOff>
    </xdr:to>
    <xdr:sp macro="" textlink="">
      <xdr:nvSpPr>
        <xdr:cNvPr id="68" name="フローチャート: 判断 67">
          <a:extLst>
            <a:ext uri="{FF2B5EF4-FFF2-40B4-BE49-F238E27FC236}">
              <a16:creationId xmlns:a16="http://schemas.microsoft.com/office/drawing/2014/main" id="{B65B67F6-22AA-4812-841F-E838C9879404}"/>
            </a:ext>
          </a:extLst>
        </xdr:cNvPr>
        <xdr:cNvSpPr/>
      </xdr:nvSpPr>
      <xdr:spPr>
        <a:xfrm>
          <a:off x="965200" y="641694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766A5FB-CA3D-48F8-ADC6-27E80346D79F}"/>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6AE7857-A7D6-426D-A2D6-CD846E2AA217}"/>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43F97CD1-6C3F-4A7B-B0F0-B800722BAD6E}"/>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81B316A4-C4F3-4DF0-BFA6-BDD932520934}"/>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5AF65DAE-35C3-47C8-8E16-E0C32F53423D}"/>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108676</xdr:rowOff>
    </xdr:from>
    <xdr:to>
      <xdr:col>24</xdr:col>
      <xdr:colOff>114300</xdr:colOff>
      <xdr:row>38</xdr:row>
      <xdr:rowOff>38826</xdr:rowOff>
    </xdr:to>
    <xdr:sp macro="" textlink="">
      <xdr:nvSpPr>
        <xdr:cNvPr id="74" name="楕円 73">
          <a:extLst>
            <a:ext uri="{FF2B5EF4-FFF2-40B4-BE49-F238E27FC236}">
              <a16:creationId xmlns:a16="http://schemas.microsoft.com/office/drawing/2014/main" id="{C5B3E8B3-B3CD-4A07-8BB8-E57B66FC0159}"/>
            </a:ext>
          </a:extLst>
        </xdr:cNvPr>
        <xdr:cNvSpPr/>
      </xdr:nvSpPr>
      <xdr:spPr>
        <a:xfrm>
          <a:off x="4036060" y="63113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131553</xdr:rowOff>
    </xdr:from>
    <xdr:ext cx="405111" cy="259045"/>
    <xdr:sp macro="" textlink="">
      <xdr:nvSpPr>
        <xdr:cNvPr id="75" name="【道路】&#10;有形固定資産減価償却率該当値テキスト">
          <a:extLst>
            <a:ext uri="{FF2B5EF4-FFF2-40B4-BE49-F238E27FC236}">
              <a16:creationId xmlns:a16="http://schemas.microsoft.com/office/drawing/2014/main" id="{0B9057D4-3F57-4D63-9035-FA315F16B20B}"/>
            </a:ext>
          </a:extLst>
        </xdr:cNvPr>
        <xdr:cNvSpPr txBox="1"/>
      </xdr:nvSpPr>
      <xdr:spPr>
        <a:xfrm>
          <a:off x="4124960" y="6166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51526</xdr:rowOff>
    </xdr:from>
    <xdr:to>
      <xdr:col>20</xdr:col>
      <xdr:colOff>38100</xdr:colOff>
      <xdr:row>37</xdr:row>
      <xdr:rowOff>153126</xdr:rowOff>
    </xdr:to>
    <xdr:sp macro="" textlink="">
      <xdr:nvSpPr>
        <xdr:cNvPr id="76" name="楕円 75">
          <a:extLst>
            <a:ext uri="{FF2B5EF4-FFF2-40B4-BE49-F238E27FC236}">
              <a16:creationId xmlns:a16="http://schemas.microsoft.com/office/drawing/2014/main" id="{74A7A114-EEC9-434A-8D30-50778E9834DF}"/>
            </a:ext>
          </a:extLst>
        </xdr:cNvPr>
        <xdr:cNvSpPr/>
      </xdr:nvSpPr>
      <xdr:spPr>
        <a:xfrm>
          <a:off x="3312160" y="625420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102326</xdr:rowOff>
    </xdr:from>
    <xdr:to>
      <xdr:col>24</xdr:col>
      <xdr:colOff>63500</xdr:colOff>
      <xdr:row>37</xdr:row>
      <xdr:rowOff>159476</xdr:rowOff>
    </xdr:to>
    <xdr:cxnSp macro="">
      <xdr:nvCxnSpPr>
        <xdr:cNvPr id="77" name="直線コネクタ 76">
          <a:extLst>
            <a:ext uri="{FF2B5EF4-FFF2-40B4-BE49-F238E27FC236}">
              <a16:creationId xmlns:a16="http://schemas.microsoft.com/office/drawing/2014/main" id="{1048D472-54AD-439F-AA92-BF30B8DD8B2D}"/>
            </a:ext>
          </a:extLst>
        </xdr:cNvPr>
        <xdr:cNvCxnSpPr/>
      </xdr:nvCxnSpPr>
      <xdr:spPr>
        <a:xfrm>
          <a:off x="3355340" y="6305006"/>
          <a:ext cx="73152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28666</xdr:rowOff>
    </xdr:from>
    <xdr:to>
      <xdr:col>15</xdr:col>
      <xdr:colOff>101600</xdr:colOff>
      <xdr:row>37</xdr:row>
      <xdr:rowOff>130266</xdr:rowOff>
    </xdr:to>
    <xdr:sp macro="" textlink="">
      <xdr:nvSpPr>
        <xdr:cNvPr id="78" name="楕円 77">
          <a:extLst>
            <a:ext uri="{FF2B5EF4-FFF2-40B4-BE49-F238E27FC236}">
              <a16:creationId xmlns:a16="http://schemas.microsoft.com/office/drawing/2014/main" id="{D6C1A693-A3F3-41D1-B4A5-A6C44D1AF947}"/>
            </a:ext>
          </a:extLst>
        </xdr:cNvPr>
        <xdr:cNvSpPr/>
      </xdr:nvSpPr>
      <xdr:spPr>
        <a:xfrm>
          <a:off x="2514600" y="623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79466</xdr:rowOff>
    </xdr:from>
    <xdr:to>
      <xdr:col>19</xdr:col>
      <xdr:colOff>177800</xdr:colOff>
      <xdr:row>37</xdr:row>
      <xdr:rowOff>102326</xdr:rowOff>
    </xdr:to>
    <xdr:cxnSp macro="">
      <xdr:nvCxnSpPr>
        <xdr:cNvPr id="79" name="直線コネクタ 78">
          <a:extLst>
            <a:ext uri="{FF2B5EF4-FFF2-40B4-BE49-F238E27FC236}">
              <a16:creationId xmlns:a16="http://schemas.microsoft.com/office/drawing/2014/main" id="{9AF9D098-9016-41A5-A752-B977A3CFE38B}"/>
            </a:ext>
          </a:extLst>
        </xdr:cNvPr>
        <xdr:cNvCxnSpPr/>
      </xdr:nvCxnSpPr>
      <xdr:spPr>
        <a:xfrm>
          <a:off x="2565400" y="6282146"/>
          <a:ext cx="78994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59344</xdr:rowOff>
    </xdr:from>
    <xdr:ext cx="405111" cy="259045"/>
    <xdr:sp macro="" textlink="">
      <xdr:nvSpPr>
        <xdr:cNvPr id="80" name="n_1aveValue【道路】&#10;有形固定資産減価償却率">
          <a:extLst>
            <a:ext uri="{FF2B5EF4-FFF2-40B4-BE49-F238E27FC236}">
              <a16:creationId xmlns:a16="http://schemas.microsoft.com/office/drawing/2014/main" id="{E44DB33F-C350-4E51-8D35-0679C4926A8A}"/>
            </a:ext>
          </a:extLst>
        </xdr:cNvPr>
        <xdr:cNvSpPr txBox="1"/>
      </xdr:nvSpPr>
      <xdr:spPr>
        <a:xfrm>
          <a:off x="3170564" y="659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11992</xdr:rowOff>
    </xdr:from>
    <xdr:ext cx="405111" cy="259045"/>
    <xdr:sp macro="" textlink="">
      <xdr:nvSpPr>
        <xdr:cNvPr id="81" name="n_2aveValue【道路】&#10;有形固定資産減価償却率">
          <a:extLst>
            <a:ext uri="{FF2B5EF4-FFF2-40B4-BE49-F238E27FC236}">
              <a16:creationId xmlns:a16="http://schemas.microsoft.com/office/drawing/2014/main" id="{3C8F7B3F-C103-43F9-84EA-C66515B50B65}"/>
            </a:ext>
          </a:extLst>
        </xdr:cNvPr>
        <xdr:cNvSpPr txBox="1"/>
      </xdr:nvSpPr>
      <xdr:spPr>
        <a:xfrm>
          <a:off x="2385704" y="654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12899</xdr:rowOff>
    </xdr:from>
    <xdr:ext cx="405111" cy="259045"/>
    <xdr:sp macro="" textlink="">
      <xdr:nvSpPr>
        <xdr:cNvPr id="82" name="n_3aveValue【道路】&#10;有形固定資産減価償却率">
          <a:extLst>
            <a:ext uri="{FF2B5EF4-FFF2-40B4-BE49-F238E27FC236}">
              <a16:creationId xmlns:a16="http://schemas.microsoft.com/office/drawing/2014/main" id="{76DF8D08-013B-4DD3-A657-D56CE4FB31BC}"/>
            </a:ext>
          </a:extLst>
        </xdr:cNvPr>
        <xdr:cNvSpPr txBox="1"/>
      </xdr:nvSpPr>
      <xdr:spPr>
        <a:xfrm>
          <a:off x="1611004" y="6215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164754</xdr:rowOff>
    </xdr:from>
    <xdr:ext cx="405111" cy="259045"/>
    <xdr:sp macro="" textlink="">
      <xdr:nvSpPr>
        <xdr:cNvPr id="83" name="n_4aveValue【道路】&#10;有形固定資産減価償却率">
          <a:extLst>
            <a:ext uri="{FF2B5EF4-FFF2-40B4-BE49-F238E27FC236}">
              <a16:creationId xmlns:a16="http://schemas.microsoft.com/office/drawing/2014/main" id="{1F3FBEE9-5C5B-42ED-B9E8-0F1D44232E4E}"/>
            </a:ext>
          </a:extLst>
        </xdr:cNvPr>
        <xdr:cNvSpPr txBox="1"/>
      </xdr:nvSpPr>
      <xdr:spPr>
        <a:xfrm>
          <a:off x="836304" y="619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169653</xdr:rowOff>
    </xdr:from>
    <xdr:ext cx="405111" cy="259045"/>
    <xdr:sp macro="" textlink="">
      <xdr:nvSpPr>
        <xdr:cNvPr id="84" name="n_1mainValue【道路】&#10;有形固定資産減価償却率">
          <a:extLst>
            <a:ext uri="{FF2B5EF4-FFF2-40B4-BE49-F238E27FC236}">
              <a16:creationId xmlns:a16="http://schemas.microsoft.com/office/drawing/2014/main" id="{1B92AC37-B33C-463E-ACCA-8009964B55D5}"/>
            </a:ext>
          </a:extLst>
        </xdr:cNvPr>
        <xdr:cNvSpPr txBox="1"/>
      </xdr:nvSpPr>
      <xdr:spPr>
        <a:xfrm>
          <a:off x="3170564" y="6037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146793</xdr:rowOff>
    </xdr:from>
    <xdr:ext cx="405111" cy="259045"/>
    <xdr:sp macro="" textlink="">
      <xdr:nvSpPr>
        <xdr:cNvPr id="85" name="n_2mainValue【道路】&#10;有形固定資産減価償却率">
          <a:extLst>
            <a:ext uri="{FF2B5EF4-FFF2-40B4-BE49-F238E27FC236}">
              <a16:creationId xmlns:a16="http://schemas.microsoft.com/office/drawing/2014/main" id="{9E79F65A-E00D-4863-9C53-4CE770273433}"/>
            </a:ext>
          </a:extLst>
        </xdr:cNvPr>
        <xdr:cNvSpPr txBox="1"/>
      </xdr:nvSpPr>
      <xdr:spPr>
        <a:xfrm>
          <a:off x="2385704" y="6014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B3487AAA-07AF-4F1D-92B6-94BFE2995D72}"/>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9F64E5C9-5DE2-4DEB-AE78-143CAA9090FA}"/>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C1FD5D06-9EC5-4668-A6A6-E56ECD1655CA}"/>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0DFB36D3-0511-461B-B577-0444823FAC5C}"/>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CCB8A765-CDA0-48E0-882B-2BF9B2130FCF}"/>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3F41BA52-E9F6-4B01-BEDF-2AF3404BED3F}"/>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BA29F27F-D5C8-44DE-9E99-79E29446100F}"/>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BB4AFC09-6750-4A38-8D80-AE8DCDFDFD4A}"/>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a:extLst>
            <a:ext uri="{FF2B5EF4-FFF2-40B4-BE49-F238E27FC236}">
              <a16:creationId xmlns:a16="http://schemas.microsoft.com/office/drawing/2014/main" id="{020B9BEF-DF1E-4319-9428-51989E1A863F}"/>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720757F9-0F47-417D-869F-EC126479B6B5}"/>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6" name="直線コネクタ 95">
          <a:extLst>
            <a:ext uri="{FF2B5EF4-FFF2-40B4-BE49-F238E27FC236}">
              <a16:creationId xmlns:a16="http://schemas.microsoft.com/office/drawing/2014/main" id="{DDDBFE83-FEB1-43D4-97FE-84E5662951CD}"/>
            </a:ext>
          </a:extLst>
        </xdr:cNvPr>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7" name="テキスト ボックス 96">
          <a:extLst>
            <a:ext uri="{FF2B5EF4-FFF2-40B4-BE49-F238E27FC236}">
              <a16:creationId xmlns:a16="http://schemas.microsoft.com/office/drawing/2014/main" id="{0BF6CDFF-2AF0-4EE1-9BD8-FF170556D23F}"/>
            </a:ext>
          </a:extLst>
        </xdr:cNvPr>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8" name="直線コネクタ 97">
          <a:extLst>
            <a:ext uri="{FF2B5EF4-FFF2-40B4-BE49-F238E27FC236}">
              <a16:creationId xmlns:a16="http://schemas.microsoft.com/office/drawing/2014/main" id="{C3AEABF0-2E37-4B11-A2FB-265BE60C41B5}"/>
            </a:ext>
          </a:extLst>
        </xdr:cNvPr>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9" name="テキスト ボックス 98">
          <a:extLst>
            <a:ext uri="{FF2B5EF4-FFF2-40B4-BE49-F238E27FC236}">
              <a16:creationId xmlns:a16="http://schemas.microsoft.com/office/drawing/2014/main" id="{95C1C189-0E91-4388-9E7C-5D2BF4EC2F0C}"/>
            </a:ext>
          </a:extLst>
        </xdr:cNvPr>
        <xdr:cNvSpPr txBox="1"/>
      </xdr:nvSpPr>
      <xdr:spPr>
        <a:xfrm>
          <a:off x="5364041" y="64185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0" name="直線コネクタ 99">
          <a:extLst>
            <a:ext uri="{FF2B5EF4-FFF2-40B4-BE49-F238E27FC236}">
              <a16:creationId xmlns:a16="http://schemas.microsoft.com/office/drawing/2014/main" id="{4EF2EFA6-9E1F-45E9-892C-10381EF70DAB}"/>
            </a:ext>
          </a:extLst>
        </xdr:cNvPr>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1" name="テキスト ボックス 100">
          <a:extLst>
            <a:ext uri="{FF2B5EF4-FFF2-40B4-BE49-F238E27FC236}">
              <a16:creationId xmlns:a16="http://schemas.microsoft.com/office/drawing/2014/main" id="{74B48AE5-1A17-4686-8541-43CF2BF4B163}"/>
            </a:ext>
          </a:extLst>
        </xdr:cNvPr>
        <xdr:cNvSpPr txBox="1"/>
      </xdr:nvSpPr>
      <xdr:spPr>
        <a:xfrm>
          <a:off x="5364041" y="5972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2" name="直線コネクタ 101">
          <a:extLst>
            <a:ext uri="{FF2B5EF4-FFF2-40B4-BE49-F238E27FC236}">
              <a16:creationId xmlns:a16="http://schemas.microsoft.com/office/drawing/2014/main" id="{8525BA6E-7070-4682-918F-53FCA25B5B9C}"/>
            </a:ext>
          </a:extLst>
        </xdr:cNvPr>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3" name="テキスト ボックス 102">
          <a:extLst>
            <a:ext uri="{FF2B5EF4-FFF2-40B4-BE49-F238E27FC236}">
              <a16:creationId xmlns:a16="http://schemas.microsoft.com/office/drawing/2014/main" id="{AC7886F0-4BDB-429B-8EC1-A3B8C758E4C5}"/>
            </a:ext>
          </a:extLst>
        </xdr:cNvPr>
        <xdr:cNvSpPr txBox="1"/>
      </xdr:nvSpPr>
      <xdr:spPr>
        <a:xfrm>
          <a:off x="5364041" y="55270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a:extLst>
            <a:ext uri="{FF2B5EF4-FFF2-40B4-BE49-F238E27FC236}">
              <a16:creationId xmlns:a16="http://schemas.microsoft.com/office/drawing/2014/main" id="{3DA0D42E-7724-4C49-A3E6-44725243044E}"/>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5" name="テキスト ボックス 104">
          <a:extLst>
            <a:ext uri="{FF2B5EF4-FFF2-40B4-BE49-F238E27FC236}">
              <a16:creationId xmlns:a16="http://schemas.microsoft.com/office/drawing/2014/main" id="{1660428D-2E34-4CF5-A426-B9C3B6EFA532}"/>
            </a:ext>
          </a:extLst>
        </xdr:cNvPr>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道路】&#10;一人当たり延長グラフ枠">
          <a:extLst>
            <a:ext uri="{FF2B5EF4-FFF2-40B4-BE49-F238E27FC236}">
              <a16:creationId xmlns:a16="http://schemas.microsoft.com/office/drawing/2014/main" id="{DEA19625-2C30-4556-8462-305EFA059F25}"/>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112502</xdr:rowOff>
    </xdr:from>
    <xdr:to>
      <xdr:col>54</xdr:col>
      <xdr:colOff>189865</xdr:colOff>
      <xdr:row>41</xdr:row>
      <xdr:rowOff>93802</xdr:rowOff>
    </xdr:to>
    <xdr:cxnSp macro="">
      <xdr:nvCxnSpPr>
        <xdr:cNvPr id="107" name="直線コネクタ 106">
          <a:extLst>
            <a:ext uri="{FF2B5EF4-FFF2-40B4-BE49-F238E27FC236}">
              <a16:creationId xmlns:a16="http://schemas.microsoft.com/office/drawing/2014/main" id="{AA1C3540-237D-44F6-BA0A-B946C6DDC1B1}"/>
            </a:ext>
          </a:extLst>
        </xdr:cNvPr>
        <xdr:cNvCxnSpPr/>
      </xdr:nvCxnSpPr>
      <xdr:spPr>
        <a:xfrm flipV="1">
          <a:off x="9219565" y="5812262"/>
          <a:ext cx="0" cy="1154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97629</xdr:rowOff>
    </xdr:from>
    <xdr:ext cx="469744" cy="259045"/>
    <xdr:sp macro="" textlink="">
      <xdr:nvSpPr>
        <xdr:cNvPr id="108" name="【道路】&#10;一人当たり延長最小値テキスト">
          <a:extLst>
            <a:ext uri="{FF2B5EF4-FFF2-40B4-BE49-F238E27FC236}">
              <a16:creationId xmlns:a16="http://schemas.microsoft.com/office/drawing/2014/main" id="{A711AA13-5EDE-4850-BF04-6FC4D115F968}"/>
            </a:ext>
          </a:extLst>
        </xdr:cNvPr>
        <xdr:cNvSpPr txBox="1"/>
      </xdr:nvSpPr>
      <xdr:spPr>
        <a:xfrm>
          <a:off x="9258300" y="6970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93802</xdr:rowOff>
    </xdr:from>
    <xdr:to>
      <xdr:col>55</xdr:col>
      <xdr:colOff>88900</xdr:colOff>
      <xdr:row>41</xdr:row>
      <xdr:rowOff>93802</xdr:rowOff>
    </xdr:to>
    <xdr:cxnSp macro="">
      <xdr:nvCxnSpPr>
        <xdr:cNvPr id="109" name="直線コネクタ 108">
          <a:extLst>
            <a:ext uri="{FF2B5EF4-FFF2-40B4-BE49-F238E27FC236}">
              <a16:creationId xmlns:a16="http://schemas.microsoft.com/office/drawing/2014/main" id="{D7AA645B-4B7A-48C3-AE9D-B75FAE9A6766}"/>
            </a:ext>
          </a:extLst>
        </xdr:cNvPr>
        <xdr:cNvCxnSpPr/>
      </xdr:nvCxnSpPr>
      <xdr:spPr>
        <a:xfrm>
          <a:off x="9154160" y="69670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59179</xdr:rowOff>
    </xdr:from>
    <xdr:ext cx="534377" cy="259045"/>
    <xdr:sp macro="" textlink="">
      <xdr:nvSpPr>
        <xdr:cNvPr id="110" name="【道路】&#10;一人当たり延長最大値テキスト">
          <a:extLst>
            <a:ext uri="{FF2B5EF4-FFF2-40B4-BE49-F238E27FC236}">
              <a16:creationId xmlns:a16="http://schemas.microsoft.com/office/drawing/2014/main" id="{E2A1949A-B3F5-4C50-8A15-1096062D7A47}"/>
            </a:ext>
          </a:extLst>
        </xdr:cNvPr>
        <xdr:cNvSpPr txBox="1"/>
      </xdr:nvSpPr>
      <xdr:spPr>
        <a:xfrm>
          <a:off x="9258300" y="5591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112502</xdr:rowOff>
    </xdr:from>
    <xdr:to>
      <xdr:col>55</xdr:col>
      <xdr:colOff>88900</xdr:colOff>
      <xdr:row>34</xdr:row>
      <xdr:rowOff>112502</xdr:rowOff>
    </xdr:to>
    <xdr:cxnSp macro="">
      <xdr:nvCxnSpPr>
        <xdr:cNvPr id="111" name="直線コネクタ 110">
          <a:extLst>
            <a:ext uri="{FF2B5EF4-FFF2-40B4-BE49-F238E27FC236}">
              <a16:creationId xmlns:a16="http://schemas.microsoft.com/office/drawing/2014/main" id="{AB5F955B-43EA-4810-8D34-334726C9E305}"/>
            </a:ext>
          </a:extLst>
        </xdr:cNvPr>
        <xdr:cNvCxnSpPr/>
      </xdr:nvCxnSpPr>
      <xdr:spPr>
        <a:xfrm>
          <a:off x="9154160" y="58122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87596</xdr:rowOff>
    </xdr:from>
    <xdr:ext cx="469744" cy="259045"/>
    <xdr:sp macro="" textlink="">
      <xdr:nvSpPr>
        <xdr:cNvPr id="112" name="【道路】&#10;一人当たり延長平均値テキスト">
          <a:extLst>
            <a:ext uri="{FF2B5EF4-FFF2-40B4-BE49-F238E27FC236}">
              <a16:creationId xmlns:a16="http://schemas.microsoft.com/office/drawing/2014/main" id="{8BE59AC2-2213-46DB-AB68-A9D1287391F6}"/>
            </a:ext>
          </a:extLst>
        </xdr:cNvPr>
        <xdr:cNvSpPr txBox="1"/>
      </xdr:nvSpPr>
      <xdr:spPr>
        <a:xfrm>
          <a:off x="9258300" y="66255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64719</xdr:rowOff>
    </xdr:from>
    <xdr:to>
      <xdr:col>55</xdr:col>
      <xdr:colOff>50800</xdr:colOff>
      <xdr:row>40</xdr:row>
      <xdr:rowOff>166319</xdr:rowOff>
    </xdr:to>
    <xdr:sp macro="" textlink="">
      <xdr:nvSpPr>
        <xdr:cNvPr id="113" name="フローチャート: 判断 112">
          <a:extLst>
            <a:ext uri="{FF2B5EF4-FFF2-40B4-BE49-F238E27FC236}">
              <a16:creationId xmlns:a16="http://schemas.microsoft.com/office/drawing/2014/main" id="{FBC6E339-7E76-4EDB-A4B8-E4FFAD9303F2}"/>
            </a:ext>
          </a:extLst>
        </xdr:cNvPr>
        <xdr:cNvSpPr/>
      </xdr:nvSpPr>
      <xdr:spPr>
        <a:xfrm>
          <a:off x="9192260" y="677031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65314</xdr:rowOff>
    </xdr:from>
    <xdr:to>
      <xdr:col>50</xdr:col>
      <xdr:colOff>165100</xdr:colOff>
      <xdr:row>40</xdr:row>
      <xdr:rowOff>166914</xdr:rowOff>
    </xdr:to>
    <xdr:sp macro="" textlink="">
      <xdr:nvSpPr>
        <xdr:cNvPr id="114" name="フローチャート: 判断 113">
          <a:extLst>
            <a:ext uri="{FF2B5EF4-FFF2-40B4-BE49-F238E27FC236}">
              <a16:creationId xmlns:a16="http://schemas.microsoft.com/office/drawing/2014/main" id="{C1F6C199-7C6B-49D4-97BB-80B64A7007D2}"/>
            </a:ext>
          </a:extLst>
        </xdr:cNvPr>
        <xdr:cNvSpPr/>
      </xdr:nvSpPr>
      <xdr:spPr>
        <a:xfrm>
          <a:off x="8445500" y="6770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65953</xdr:rowOff>
    </xdr:from>
    <xdr:to>
      <xdr:col>46</xdr:col>
      <xdr:colOff>38100</xdr:colOff>
      <xdr:row>40</xdr:row>
      <xdr:rowOff>167553</xdr:rowOff>
    </xdr:to>
    <xdr:sp macro="" textlink="">
      <xdr:nvSpPr>
        <xdr:cNvPr id="115" name="フローチャート: 判断 114">
          <a:extLst>
            <a:ext uri="{FF2B5EF4-FFF2-40B4-BE49-F238E27FC236}">
              <a16:creationId xmlns:a16="http://schemas.microsoft.com/office/drawing/2014/main" id="{738AA9D3-03CC-4442-99BB-B6A23597BEF5}"/>
            </a:ext>
          </a:extLst>
        </xdr:cNvPr>
        <xdr:cNvSpPr/>
      </xdr:nvSpPr>
      <xdr:spPr>
        <a:xfrm>
          <a:off x="7670800" y="677155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56993</xdr:rowOff>
    </xdr:from>
    <xdr:to>
      <xdr:col>41</xdr:col>
      <xdr:colOff>101600</xdr:colOff>
      <xdr:row>40</xdr:row>
      <xdr:rowOff>158593</xdr:rowOff>
    </xdr:to>
    <xdr:sp macro="" textlink="">
      <xdr:nvSpPr>
        <xdr:cNvPr id="116" name="フローチャート: 判断 115">
          <a:extLst>
            <a:ext uri="{FF2B5EF4-FFF2-40B4-BE49-F238E27FC236}">
              <a16:creationId xmlns:a16="http://schemas.microsoft.com/office/drawing/2014/main" id="{C7E00867-CC83-441D-B617-C386A0CF1F7A}"/>
            </a:ext>
          </a:extLst>
        </xdr:cNvPr>
        <xdr:cNvSpPr/>
      </xdr:nvSpPr>
      <xdr:spPr>
        <a:xfrm>
          <a:off x="6873240" y="6762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56947</xdr:rowOff>
    </xdr:from>
    <xdr:to>
      <xdr:col>36</xdr:col>
      <xdr:colOff>165100</xdr:colOff>
      <xdr:row>40</xdr:row>
      <xdr:rowOff>158547</xdr:rowOff>
    </xdr:to>
    <xdr:sp macro="" textlink="">
      <xdr:nvSpPr>
        <xdr:cNvPr id="117" name="フローチャート: 判断 116">
          <a:extLst>
            <a:ext uri="{FF2B5EF4-FFF2-40B4-BE49-F238E27FC236}">
              <a16:creationId xmlns:a16="http://schemas.microsoft.com/office/drawing/2014/main" id="{7D78BC53-963A-4B66-BDE0-F86635845BB0}"/>
            </a:ext>
          </a:extLst>
        </xdr:cNvPr>
        <xdr:cNvSpPr/>
      </xdr:nvSpPr>
      <xdr:spPr>
        <a:xfrm>
          <a:off x="6098540" y="6762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1B995ADE-E013-4B1D-BDED-7BEF8A8BD3C8}"/>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750BDED1-44F7-4D87-9F40-7DDD2C4FB671}"/>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A0DF0F3D-C50A-44AE-9EEB-4B01CA7ADF44}"/>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868EF677-2DA1-4B74-BD34-B86DC093B2C1}"/>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6B1BC3AE-63A3-4BD9-A9A1-4D090FE8A3AA}"/>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125938</xdr:rowOff>
    </xdr:from>
    <xdr:to>
      <xdr:col>55</xdr:col>
      <xdr:colOff>50800</xdr:colOff>
      <xdr:row>41</xdr:row>
      <xdr:rowOff>56088</xdr:rowOff>
    </xdr:to>
    <xdr:sp macro="" textlink="">
      <xdr:nvSpPr>
        <xdr:cNvPr id="123" name="楕円 122">
          <a:extLst>
            <a:ext uri="{FF2B5EF4-FFF2-40B4-BE49-F238E27FC236}">
              <a16:creationId xmlns:a16="http://schemas.microsoft.com/office/drawing/2014/main" id="{5795F298-4ED1-40AE-AB0B-5E5B1219FF8D}"/>
            </a:ext>
          </a:extLst>
        </xdr:cNvPr>
        <xdr:cNvSpPr/>
      </xdr:nvSpPr>
      <xdr:spPr>
        <a:xfrm>
          <a:off x="9192260" y="683153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43146</xdr:rowOff>
    </xdr:from>
    <xdr:ext cx="469744" cy="259045"/>
    <xdr:sp macro="" textlink="">
      <xdr:nvSpPr>
        <xdr:cNvPr id="124" name="【道路】&#10;一人当たり延長該当値テキスト">
          <a:extLst>
            <a:ext uri="{FF2B5EF4-FFF2-40B4-BE49-F238E27FC236}">
              <a16:creationId xmlns:a16="http://schemas.microsoft.com/office/drawing/2014/main" id="{B108BA12-F87F-4A37-B5C7-AF5CF8950AAC}"/>
            </a:ext>
          </a:extLst>
        </xdr:cNvPr>
        <xdr:cNvSpPr txBox="1"/>
      </xdr:nvSpPr>
      <xdr:spPr>
        <a:xfrm>
          <a:off x="9258300" y="6748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125481</xdr:rowOff>
    </xdr:from>
    <xdr:to>
      <xdr:col>50</xdr:col>
      <xdr:colOff>165100</xdr:colOff>
      <xdr:row>41</xdr:row>
      <xdr:rowOff>55631</xdr:rowOff>
    </xdr:to>
    <xdr:sp macro="" textlink="">
      <xdr:nvSpPr>
        <xdr:cNvPr id="125" name="楕円 124">
          <a:extLst>
            <a:ext uri="{FF2B5EF4-FFF2-40B4-BE49-F238E27FC236}">
              <a16:creationId xmlns:a16="http://schemas.microsoft.com/office/drawing/2014/main" id="{058C766E-1FEA-493C-BFF9-E71661C98F06}"/>
            </a:ext>
          </a:extLst>
        </xdr:cNvPr>
        <xdr:cNvSpPr/>
      </xdr:nvSpPr>
      <xdr:spPr>
        <a:xfrm>
          <a:off x="8445500" y="683108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4831</xdr:rowOff>
    </xdr:from>
    <xdr:to>
      <xdr:col>55</xdr:col>
      <xdr:colOff>0</xdr:colOff>
      <xdr:row>41</xdr:row>
      <xdr:rowOff>5288</xdr:rowOff>
    </xdr:to>
    <xdr:cxnSp macro="">
      <xdr:nvCxnSpPr>
        <xdr:cNvPr id="126" name="直線コネクタ 125">
          <a:extLst>
            <a:ext uri="{FF2B5EF4-FFF2-40B4-BE49-F238E27FC236}">
              <a16:creationId xmlns:a16="http://schemas.microsoft.com/office/drawing/2014/main" id="{E180D49E-242A-4777-939E-958C904F6EB3}"/>
            </a:ext>
          </a:extLst>
        </xdr:cNvPr>
        <xdr:cNvCxnSpPr/>
      </xdr:nvCxnSpPr>
      <xdr:spPr>
        <a:xfrm>
          <a:off x="8496300" y="6878071"/>
          <a:ext cx="7239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126761</xdr:rowOff>
    </xdr:from>
    <xdr:to>
      <xdr:col>46</xdr:col>
      <xdr:colOff>38100</xdr:colOff>
      <xdr:row>41</xdr:row>
      <xdr:rowOff>56911</xdr:rowOff>
    </xdr:to>
    <xdr:sp macro="" textlink="">
      <xdr:nvSpPr>
        <xdr:cNvPr id="127" name="楕円 126">
          <a:extLst>
            <a:ext uri="{FF2B5EF4-FFF2-40B4-BE49-F238E27FC236}">
              <a16:creationId xmlns:a16="http://schemas.microsoft.com/office/drawing/2014/main" id="{3AA25A22-CF2A-4FDF-BE8E-FF96D8091B03}"/>
            </a:ext>
          </a:extLst>
        </xdr:cNvPr>
        <xdr:cNvSpPr/>
      </xdr:nvSpPr>
      <xdr:spPr>
        <a:xfrm>
          <a:off x="7670800" y="683236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4831</xdr:rowOff>
    </xdr:from>
    <xdr:to>
      <xdr:col>50</xdr:col>
      <xdr:colOff>114300</xdr:colOff>
      <xdr:row>41</xdr:row>
      <xdr:rowOff>6111</xdr:rowOff>
    </xdr:to>
    <xdr:cxnSp macro="">
      <xdr:nvCxnSpPr>
        <xdr:cNvPr id="128" name="直線コネクタ 127">
          <a:extLst>
            <a:ext uri="{FF2B5EF4-FFF2-40B4-BE49-F238E27FC236}">
              <a16:creationId xmlns:a16="http://schemas.microsoft.com/office/drawing/2014/main" id="{3BEA38CC-5074-4980-9A99-55EA571C419C}"/>
            </a:ext>
          </a:extLst>
        </xdr:cNvPr>
        <xdr:cNvCxnSpPr/>
      </xdr:nvCxnSpPr>
      <xdr:spPr>
        <a:xfrm flipV="1">
          <a:off x="7713980" y="6878071"/>
          <a:ext cx="782320" cy="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11991</xdr:rowOff>
    </xdr:from>
    <xdr:ext cx="469744" cy="259045"/>
    <xdr:sp macro="" textlink="">
      <xdr:nvSpPr>
        <xdr:cNvPr id="129" name="n_1aveValue【道路】&#10;一人当たり延長">
          <a:extLst>
            <a:ext uri="{FF2B5EF4-FFF2-40B4-BE49-F238E27FC236}">
              <a16:creationId xmlns:a16="http://schemas.microsoft.com/office/drawing/2014/main" id="{B3600DAD-F879-41A7-AC02-1C5C89904F52}"/>
            </a:ext>
          </a:extLst>
        </xdr:cNvPr>
        <xdr:cNvSpPr txBox="1"/>
      </xdr:nvSpPr>
      <xdr:spPr>
        <a:xfrm>
          <a:off x="8271587" y="6549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12630</xdr:rowOff>
    </xdr:from>
    <xdr:ext cx="469744" cy="259045"/>
    <xdr:sp macro="" textlink="">
      <xdr:nvSpPr>
        <xdr:cNvPr id="130" name="n_2aveValue【道路】&#10;一人当たり延長">
          <a:extLst>
            <a:ext uri="{FF2B5EF4-FFF2-40B4-BE49-F238E27FC236}">
              <a16:creationId xmlns:a16="http://schemas.microsoft.com/office/drawing/2014/main" id="{DBAA49DD-07A4-4B5D-B712-4A22DBE7AD30}"/>
            </a:ext>
          </a:extLst>
        </xdr:cNvPr>
        <xdr:cNvSpPr txBox="1"/>
      </xdr:nvSpPr>
      <xdr:spPr>
        <a:xfrm>
          <a:off x="7509587" y="655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3670</xdr:rowOff>
    </xdr:from>
    <xdr:ext cx="469744" cy="259045"/>
    <xdr:sp macro="" textlink="">
      <xdr:nvSpPr>
        <xdr:cNvPr id="131" name="n_3aveValue【道路】&#10;一人当たり延長">
          <a:extLst>
            <a:ext uri="{FF2B5EF4-FFF2-40B4-BE49-F238E27FC236}">
              <a16:creationId xmlns:a16="http://schemas.microsoft.com/office/drawing/2014/main" id="{A3D6504E-432A-410A-9894-0311135A75F6}"/>
            </a:ext>
          </a:extLst>
        </xdr:cNvPr>
        <xdr:cNvSpPr txBox="1"/>
      </xdr:nvSpPr>
      <xdr:spPr>
        <a:xfrm>
          <a:off x="6712027" y="6541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3624</xdr:rowOff>
    </xdr:from>
    <xdr:ext cx="469744" cy="259045"/>
    <xdr:sp macro="" textlink="">
      <xdr:nvSpPr>
        <xdr:cNvPr id="132" name="n_4aveValue【道路】&#10;一人当たり延長">
          <a:extLst>
            <a:ext uri="{FF2B5EF4-FFF2-40B4-BE49-F238E27FC236}">
              <a16:creationId xmlns:a16="http://schemas.microsoft.com/office/drawing/2014/main" id="{841C7143-12B1-4D50-98F5-168AB639F3FC}"/>
            </a:ext>
          </a:extLst>
        </xdr:cNvPr>
        <xdr:cNvSpPr txBox="1"/>
      </xdr:nvSpPr>
      <xdr:spPr>
        <a:xfrm>
          <a:off x="5937327" y="6541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46758</xdr:rowOff>
    </xdr:from>
    <xdr:ext cx="469744" cy="259045"/>
    <xdr:sp macro="" textlink="">
      <xdr:nvSpPr>
        <xdr:cNvPr id="133" name="n_1mainValue【道路】&#10;一人当たり延長">
          <a:extLst>
            <a:ext uri="{FF2B5EF4-FFF2-40B4-BE49-F238E27FC236}">
              <a16:creationId xmlns:a16="http://schemas.microsoft.com/office/drawing/2014/main" id="{C546378E-1DE0-4268-A577-D3B921144303}"/>
            </a:ext>
          </a:extLst>
        </xdr:cNvPr>
        <xdr:cNvSpPr txBox="1"/>
      </xdr:nvSpPr>
      <xdr:spPr>
        <a:xfrm>
          <a:off x="8271587" y="6919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48038</xdr:rowOff>
    </xdr:from>
    <xdr:ext cx="469744" cy="259045"/>
    <xdr:sp macro="" textlink="">
      <xdr:nvSpPr>
        <xdr:cNvPr id="134" name="n_2mainValue【道路】&#10;一人当たり延長">
          <a:extLst>
            <a:ext uri="{FF2B5EF4-FFF2-40B4-BE49-F238E27FC236}">
              <a16:creationId xmlns:a16="http://schemas.microsoft.com/office/drawing/2014/main" id="{EB77BE93-4CBF-4F56-B411-A67CD6B9A102}"/>
            </a:ext>
          </a:extLst>
        </xdr:cNvPr>
        <xdr:cNvSpPr txBox="1"/>
      </xdr:nvSpPr>
      <xdr:spPr>
        <a:xfrm>
          <a:off x="7509587" y="6921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a:extLst>
            <a:ext uri="{FF2B5EF4-FFF2-40B4-BE49-F238E27FC236}">
              <a16:creationId xmlns:a16="http://schemas.microsoft.com/office/drawing/2014/main" id="{2767AECF-6895-4BB5-8BB7-989063D7CDF7}"/>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a:extLst>
            <a:ext uri="{FF2B5EF4-FFF2-40B4-BE49-F238E27FC236}">
              <a16:creationId xmlns:a16="http://schemas.microsoft.com/office/drawing/2014/main" id="{759D737F-E988-4CFC-9F4F-571BDBD4C170}"/>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a:extLst>
            <a:ext uri="{FF2B5EF4-FFF2-40B4-BE49-F238E27FC236}">
              <a16:creationId xmlns:a16="http://schemas.microsoft.com/office/drawing/2014/main" id="{6BE0304E-7B7D-47D2-8ADE-39C63D373484}"/>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a:extLst>
            <a:ext uri="{FF2B5EF4-FFF2-40B4-BE49-F238E27FC236}">
              <a16:creationId xmlns:a16="http://schemas.microsoft.com/office/drawing/2014/main" id="{EA2DEB09-49E0-40EC-B1C6-88540F2EDE55}"/>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a:extLst>
            <a:ext uri="{FF2B5EF4-FFF2-40B4-BE49-F238E27FC236}">
              <a16:creationId xmlns:a16="http://schemas.microsoft.com/office/drawing/2014/main" id="{0FC83B65-485A-4EA1-8AEC-7C58945E5804}"/>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a:extLst>
            <a:ext uri="{FF2B5EF4-FFF2-40B4-BE49-F238E27FC236}">
              <a16:creationId xmlns:a16="http://schemas.microsoft.com/office/drawing/2014/main" id="{78E57728-82B6-4F40-9469-C3342E150712}"/>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a:extLst>
            <a:ext uri="{FF2B5EF4-FFF2-40B4-BE49-F238E27FC236}">
              <a16:creationId xmlns:a16="http://schemas.microsoft.com/office/drawing/2014/main" id="{F7D44135-E318-4B55-9E9F-509F2557C8AD}"/>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a:extLst>
            <a:ext uri="{FF2B5EF4-FFF2-40B4-BE49-F238E27FC236}">
              <a16:creationId xmlns:a16="http://schemas.microsoft.com/office/drawing/2014/main" id="{5A9258AE-13F1-4194-8174-9C3690C42886}"/>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3" name="テキスト ボックス 142">
          <a:extLst>
            <a:ext uri="{FF2B5EF4-FFF2-40B4-BE49-F238E27FC236}">
              <a16:creationId xmlns:a16="http://schemas.microsoft.com/office/drawing/2014/main" id="{22B2FD16-6DDB-4F02-95AA-BB2B8B1BBEFC}"/>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a:extLst>
            <a:ext uri="{FF2B5EF4-FFF2-40B4-BE49-F238E27FC236}">
              <a16:creationId xmlns:a16="http://schemas.microsoft.com/office/drawing/2014/main" id="{7FA0A91B-F22B-46ED-9FA4-7FB6DC5AF005}"/>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5" name="テキスト ボックス 144">
          <a:extLst>
            <a:ext uri="{FF2B5EF4-FFF2-40B4-BE49-F238E27FC236}">
              <a16:creationId xmlns:a16="http://schemas.microsoft.com/office/drawing/2014/main" id="{186C0F8D-71C3-46C1-87B4-17524F47762C}"/>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6" name="直線コネクタ 145">
          <a:extLst>
            <a:ext uri="{FF2B5EF4-FFF2-40B4-BE49-F238E27FC236}">
              <a16:creationId xmlns:a16="http://schemas.microsoft.com/office/drawing/2014/main" id="{592D8D36-5C81-42D0-841D-51BF40B83EDD}"/>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47" name="テキスト ボックス 146">
          <a:extLst>
            <a:ext uri="{FF2B5EF4-FFF2-40B4-BE49-F238E27FC236}">
              <a16:creationId xmlns:a16="http://schemas.microsoft.com/office/drawing/2014/main" id="{40EB3381-7283-478F-988F-935D1129084A}"/>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8" name="直線コネクタ 147">
          <a:extLst>
            <a:ext uri="{FF2B5EF4-FFF2-40B4-BE49-F238E27FC236}">
              <a16:creationId xmlns:a16="http://schemas.microsoft.com/office/drawing/2014/main" id="{DA7165E5-85E9-4C3D-8572-4B06E7E7D421}"/>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9" name="テキスト ボックス 148">
          <a:extLst>
            <a:ext uri="{FF2B5EF4-FFF2-40B4-BE49-F238E27FC236}">
              <a16:creationId xmlns:a16="http://schemas.microsoft.com/office/drawing/2014/main" id="{C189B92E-C5EC-4A91-ACDA-F4D47C005659}"/>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0" name="直線コネクタ 149">
          <a:extLst>
            <a:ext uri="{FF2B5EF4-FFF2-40B4-BE49-F238E27FC236}">
              <a16:creationId xmlns:a16="http://schemas.microsoft.com/office/drawing/2014/main" id="{375AE261-BCC2-43AA-B47F-3518FA0A0F23}"/>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1" name="テキスト ボックス 150">
          <a:extLst>
            <a:ext uri="{FF2B5EF4-FFF2-40B4-BE49-F238E27FC236}">
              <a16:creationId xmlns:a16="http://schemas.microsoft.com/office/drawing/2014/main" id="{D1D91EB0-0BDD-42E8-A617-5DCDF7BE30AA}"/>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2" name="直線コネクタ 151">
          <a:extLst>
            <a:ext uri="{FF2B5EF4-FFF2-40B4-BE49-F238E27FC236}">
              <a16:creationId xmlns:a16="http://schemas.microsoft.com/office/drawing/2014/main" id="{49660533-AA52-4EA2-8B68-89411EAA1E14}"/>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3" name="テキスト ボックス 152">
          <a:extLst>
            <a:ext uri="{FF2B5EF4-FFF2-40B4-BE49-F238E27FC236}">
              <a16:creationId xmlns:a16="http://schemas.microsoft.com/office/drawing/2014/main" id="{AA2BE983-3964-4781-9F52-2FC95AB7EEF3}"/>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4" name="直線コネクタ 153">
          <a:extLst>
            <a:ext uri="{FF2B5EF4-FFF2-40B4-BE49-F238E27FC236}">
              <a16:creationId xmlns:a16="http://schemas.microsoft.com/office/drawing/2014/main" id="{4D84A991-3ABA-4573-93BF-E60F41979AD6}"/>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5" name="テキスト ボックス 154">
          <a:extLst>
            <a:ext uri="{FF2B5EF4-FFF2-40B4-BE49-F238E27FC236}">
              <a16:creationId xmlns:a16="http://schemas.microsoft.com/office/drawing/2014/main" id="{F0510750-688B-4DEF-8F87-5FA46A3E3493}"/>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6" name="直線コネクタ 155">
          <a:extLst>
            <a:ext uri="{FF2B5EF4-FFF2-40B4-BE49-F238E27FC236}">
              <a16:creationId xmlns:a16="http://schemas.microsoft.com/office/drawing/2014/main" id="{F1D7A300-0ECD-4EFF-914A-7A6927DA1431}"/>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57" name="テキスト ボックス 156">
          <a:extLst>
            <a:ext uri="{FF2B5EF4-FFF2-40B4-BE49-F238E27FC236}">
              <a16:creationId xmlns:a16="http://schemas.microsoft.com/office/drawing/2014/main" id="{59B855BD-E296-433F-AB3D-513C959A7CA3}"/>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8" name="直線コネクタ 157">
          <a:extLst>
            <a:ext uri="{FF2B5EF4-FFF2-40B4-BE49-F238E27FC236}">
              <a16:creationId xmlns:a16="http://schemas.microsoft.com/office/drawing/2014/main" id="{4E3EDD91-6D10-46A8-9BE8-199BE95745E4}"/>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59" name="【橋りょう・トンネル】&#10;有形固定資産減価償却率グラフ枠">
          <a:extLst>
            <a:ext uri="{FF2B5EF4-FFF2-40B4-BE49-F238E27FC236}">
              <a16:creationId xmlns:a16="http://schemas.microsoft.com/office/drawing/2014/main" id="{C27FC273-EC70-4324-8BFD-A0530247E0C3}"/>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153488</xdr:rowOff>
    </xdr:from>
    <xdr:to>
      <xdr:col>24</xdr:col>
      <xdr:colOff>62865</xdr:colOff>
      <xdr:row>63</xdr:row>
      <xdr:rowOff>96338</xdr:rowOff>
    </xdr:to>
    <xdr:cxnSp macro="">
      <xdr:nvCxnSpPr>
        <xdr:cNvPr id="160" name="直線コネクタ 159">
          <a:extLst>
            <a:ext uri="{FF2B5EF4-FFF2-40B4-BE49-F238E27FC236}">
              <a16:creationId xmlns:a16="http://schemas.microsoft.com/office/drawing/2014/main" id="{ADEC0D0C-F14B-46F9-9312-0F8A60CA7F3E}"/>
            </a:ext>
          </a:extLst>
        </xdr:cNvPr>
        <xdr:cNvCxnSpPr/>
      </xdr:nvCxnSpPr>
      <xdr:spPr>
        <a:xfrm flipV="1">
          <a:off x="4086225" y="9373688"/>
          <a:ext cx="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100165</xdr:rowOff>
    </xdr:from>
    <xdr:ext cx="405111" cy="259045"/>
    <xdr:sp macro="" textlink="">
      <xdr:nvSpPr>
        <xdr:cNvPr id="161" name="【橋りょう・トンネル】&#10;有形固定資産減価償却率最小値テキスト">
          <a:extLst>
            <a:ext uri="{FF2B5EF4-FFF2-40B4-BE49-F238E27FC236}">
              <a16:creationId xmlns:a16="http://schemas.microsoft.com/office/drawing/2014/main" id="{A8449F02-1E46-4E13-81F3-9AD239C8F1BD}"/>
            </a:ext>
          </a:extLst>
        </xdr:cNvPr>
        <xdr:cNvSpPr txBox="1"/>
      </xdr:nvSpPr>
      <xdr:spPr>
        <a:xfrm>
          <a:off x="4124960" y="10661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96338</xdr:rowOff>
    </xdr:from>
    <xdr:to>
      <xdr:col>24</xdr:col>
      <xdr:colOff>152400</xdr:colOff>
      <xdr:row>63</xdr:row>
      <xdr:rowOff>96338</xdr:rowOff>
    </xdr:to>
    <xdr:cxnSp macro="">
      <xdr:nvCxnSpPr>
        <xdr:cNvPr id="162" name="直線コネクタ 161">
          <a:extLst>
            <a:ext uri="{FF2B5EF4-FFF2-40B4-BE49-F238E27FC236}">
              <a16:creationId xmlns:a16="http://schemas.microsoft.com/office/drawing/2014/main" id="{F23137DC-3FB9-4B4A-97F7-47EC23978741}"/>
            </a:ext>
          </a:extLst>
        </xdr:cNvPr>
        <xdr:cNvCxnSpPr/>
      </xdr:nvCxnSpPr>
      <xdr:spPr>
        <a:xfrm>
          <a:off x="4020820" y="106576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100165</xdr:rowOff>
    </xdr:from>
    <xdr:ext cx="340478" cy="259045"/>
    <xdr:sp macro="" textlink="">
      <xdr:nvSpPr>
        <xdr:cNvPr id="163" name="【橋りょう・トンネル】&#10;有形固定資産減価償却率最大値テキスト">
          <a:extLst>
            <a:ext uri="{FF2B5EF4-FFF2-40B4-BE49-F238E27FC236}">
              <a16:creationId xmlns:a16="http://schemas.microsoft.com/office/drawing/2014/main" id="{5B520F16-B613-4D76-9D43-98218E19DAC6}"/>
            </a:ext>
          </a:extLst>
        </xdr:cNvPr>
        <xdr:cNvSpPr txBox="1"/>
      </xdr:nvSpPr>
      <xdr:spPr>
        <a:xfrm>
          <a:off x="4124960" y="91527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153488</xdr:rowOff>
    </xdr:from>
    <xdr:to>
      <xdr:col>24</xdr:col>
      <xdr:colOff>152400</xdr:colOff>
      <xdr:row>55</xdr:row>
      <xdr:rowOff>153488</xdr:rowOff>
    </xdr:to>
    <xdr:cxnSp macro="">
      <xdr:nvCxnSpPr>
        <xdr:cNvPr id="164" name="直線コネクタ 163">
          <a:extLst>
            <a:ext uri="{FF2B5EF4-FFF2-40B4-BE49-F238E27FC236}">
              <a16:creationId xmlns:a16="http://schemas.microsoft.com/office/drawing/2014/main" id="{119DA7AB-D9DB-4351-9050-5824092F5D55}"/>
            </a:ext>
          </a:extLst>
        </xdr:cNvPr>
        <xdr:cNvCxnSpPr/>
      </xdr:nvCxnSpPr>
      <xdr:spPr>
        <a:xfrm>
          <a:off x="4020820" y="93736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146430</xdr:rowOff>
    </xdr:from>
    <xdr:ext cx="405111" cy="259045"/>
    <xdr:sp macro="" textlink="">
      <xdr:nvSpPr>
        <xdr:cNvPr id="165" name="【橋りょう・トンネル】&#10;有形固定資産減価償却率平均値テキスト">
          <a:extLst>
            <a:ext uri="{FF2B5EF4-FFF2-40B4-BE49-F238E27FC236}">
              <a16:creationId xmlns:a16="http://schemas.microsoft.com/office/drawing/2014/main" id="{6410C2B3-6756-4BDC-AE06-154397836711}"/>
            </a:ext>
          </a:extLst>
        </xdr:cNvPr>
        <xdr:cNvSpPr txBox="1"/>
      </xdr:nvSpPr>
      <xdr:spPr>
        <a:xfrm>
          <a:off x="4124960" y="102048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168003</xdr:rowOff>
    </xdr:from>
    <xdr:to>
      <xdr:col>24</xdr:col>
      <xdr:colOff>114300</xdr:colOff>
      <xdr:row>61</xdr:row>
      <xdr:rowOff>98153</xdr:rowOff>
    </xdr:to>
    <xdr:sp macro="" textlink="">
      <xdr:nvSpPr>
        <xdr:cNvPr id="166" name="フローチャート: 判断 165">
          <a:extLst>
            <a:ext uri="{FF2B5EF4-FFF2-40B4-BE49-F238E27FC236}">
              <a16:creationId xmlns:a16="http://schemas.microsoft.com/office/drawing/2014/main" id="{404690AB-1A83-43F3-88CA-71C894DE90AF}"/>
            </a:ext>
          </a:extLst>
        </xdr:cNvPr>
        <xdr:cNvSpPr/>
      </xdr:nvSpPr>
      <xdr:spPr>
        <a:xfrm>
          <a:off x="4036060" y="102264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151674</xdr:rowOff>
    </xdr:from>
    <xdr:to>
      <xdr:col>20</xdr:col>
      <xdr:colOff>38100</xdr:colOff>
      <xdr:row>61</xdr:row>
      <xdr:rowOff>81824</xdr:rowOff>
    </xdr:to>
    <xdr:sp macro="" textlink="">
      <xdr:nvSpPr>
        <xdr:cNvPr id="167" name="フローチャート: 判断 166">
          <a:extLst>
            <a:ext uri="{FF2B5EF4-FFF2-40B4-BE49-F238E27FC236}">
              <a16:creationId xmlns:a16="http://schemas.microsoft.com/office/drawing/2014/main" id="{BC5D5E7E-52AA-4871-9D66-673101B6B257}"/>
            </a:ext>
          </a:extLst>
        </xdr:cNvPr>
        <xdr:cNvSpPr/>
      </xdr:nvSpPr>
      <xdr:spPr>
        <a:xfrm>
          <a:off x="3312160" y="1021007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140244</xdr:rowOff>
    </xdr:from>
    <xdr:to>
      <xdr:col>15</xdr:col>
      <xdr:colOff>101600</xdr:colOff>
      <xdr:row>61</xdr:row>
      <xdr:rowOff>70394</xdr:rowOff>
    </xdr:to>
    <xdr:sp macro="" textlink="">
      <xdr:nvSpPr>
        <xdr:cNvPr id="168" name="フローチャート: 判断 167">
          <a:extLst>
            <a:ext uri="{FF2B5EF4-FFF2-40B4-BE49-F238E27FC236}">
              <a16:creationId xmlns:a16="http://schemas.microsoft.com/office/drawing/2014/main" id="{6BA12AC0-F4D7-4033-84F8-BB0AD36FAF6B}"/>
            </a:ext>
          </a:extLst>
        </xdr:cNvPr>
        <xdr:cNvSpPr/>
      </xdr:nvSpPr>
      <xdr:spPr>
        <a:xfrm>
          <a:off x="2514600" y="101986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110853</xdr:rowOff>
    </xdr:from>
    <xdr:to>
      <xdr:col>10</xdr:col>
      <xdr:colOff>165100</xdr:colOff>
      <xdr:row>61</xdr:row>
      <xdr:rowOff>41003</xdr:rowOff>
    </xdr:to>
    <xdr:sp macro="" textlink="">
      <xdr:nvSpPr>
        <xdr:cNvPr id="169" name="フローチャート: 判断 168">
          <a:extLst>
            <a:ext uri="{FF2B5EF4-FFF2-40B4-BE49-F238E27FC236}">
              <a16:creationId xmlns:a16="http://schemas.microsoft.com/office/drawing/2014/main" id="{FBE00395-C94A-4E7F-8958-59D06D9B00E3}"/>
            </a:ext>
          </a:extLst>
        </xdr:cNvPr>
        <xdr:cNvSpPr/>
      </xdr:nvSpPr>
      <xdr:spPr>
        <a:xfrm>
          <a:off x="1739900" y="101692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170" name="フローチャート: 判断 169">
          <a:extLst>
            <a:ext uri="{FF2B5EF4-FFF2-40B4-BE49-F238E27FC236}">
              <a16:creationId xmlns:a16="http://schemas.microsoft.com/office/drawing/2014/main" id="{B678D40E-AF78-4816-A985-6782DF8E138C}"/>
            </a:ext>
          </a:extLst>
        </xdr:cNvPr>
        <xdr:cNvSpPr/>
      </xdr:nvSpPr>
      <xdr:spPr>
        <a:xfrm>
          <a:off x="965200" y="1014965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5425348A-C6F1-468A-ABFC-797241028AC3}"/>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E05DCEA5-B930-49D4-B86A-D3C10D9DBEC9}"/>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FD854115-5370-4FE4-B030-5EE6E7BEEFDE}"/>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28313A01-E0F4-4567-A53D-68619A6C52FC}"/>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C8E51C7C-A817-4D9B-B94A-9821D3D661E7}"/>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104322</xdr:rowOff>
    </xdr:from>
    <xdr:to>
      <xdr:col>24</xdr:col>
      <xdr:colOff>114300</xdr:colOff>
      <xdr:row>61</xdr:row>
      <xdr:rowOff>34472</xdr:rowOff>
    </xdr:to>
    <xdr:sp macro="" textlink="">
      <xdr:nvSpPr>
        <xdr:cNvPr id="176" name="楕円 175">
          <a:extLst>
            <a:ext uri="{FF2B5EF4-FFF2-40B4-BE49-F238E27FC236}">
              <a16:creationId xmlns:a16="http://schemas.microsoft.com/office/drawing/2014/main" id="{E5446856-6D20-4BC8-B807-DD288ABB605A}"/>
            </a:ext>
          </a:extLst>
        </xdr:cNvPr>
        <xdr:cNvSpPr/>
      </xdr:nvSpPr>
      <xdr:spPr>
        <a:xfrm>
          <a:off x="4036060" y="101627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127199</xdr:rowOff>
    </xdr:from>
    <xdr:ext cx="405111" cy="259045"/>
    <xdr:sp macro="" textlink="">
      <xdr:nvSpPr>
        <xdr:cNvPr id="177" name="【橋りょう・トンネル】&#10;有形固定資産減価償却率該当値テキスト">
          <a:extLst>
            <a:ext uri="{FF2B5EF4-FFF2-40B4-BE49-F238E27FC236}">
              <a16:creationId xmlns:a16="http://schemas.microsoft.com/office/drawing/2014/main" id="{6D4CA954-E7F1-46CE-84A6-A2EB9CFB398A}"/>
            </a:ext>
          </a:extLst>
        </xdr:cNvPr>
        <xdr:cNvSpPr txBox="1"/>
      </xdr:nvSpPr>
      <xdr:spPr>
        <a:xfrm>
          <a:off x="4124960" y="10017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6350</xdr:rowOff>
    </xdr:from>
    <xdr:to>
      <xdr:col>20</xdr:col>
      <xdr:colOff>38100</xdr:colOff>
      <xdr:row>60</xdr:row>
      <xdr:rowOff>107950</xdr:rowOff>
    </xdr:to>
    <xdr:sp macro="" textlink="">
      <xdr:nvSpPr>
        <xdr:cNvPr id="178" name="楕円 177">
          <a:extLst>
            <a:ext uri="{FF2B5EF4-FFF2-40B4-BE49-F238E27FC236}">
              <a16:creationId xmlns:a16="http://schemas.microsoft.com/office/drawing/2014/main" id="{891CA185-EE7A-478D-AE7D-39BFA99230ED}"/>
            </a:ext>
          </a:extLst>
        </xdr:cNvPr>
        <xdr:cNvSpPr/>
      </xdr:nvSpPr>
      <xdr:spPr>
        <a:xfrm>
          <a:off x="3312160" y="100647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57150</xdr:rowOff>
    </xdr:from>
    <xdr:to>
      <xdr:col>24</xdr:col>
      <xdr:colOff>63500</xdr:colOff>
      <xdr:row>60</xdr:row>
      <xdr:rowOff>155122</xdr:rowOff>
    </xdr:to>
    <xdr:cxnSp macro="">
      <xdr:nvCxnSpPr>
        <xdr:cNvPr id="179" name="直線コネクタ 178">
          <a:extLst>
            <a:ext uri="{FF2B5EF4-FFF2-40B4-BE49-F238E27FC236}">
              <a16:creationId xmlns:a16="http://schemas.microsoft.com/office/drawing/2014/main" id="{31B1443B-6227-425E-A5DD-604BB08A36B6}"/>
            </a:ext>
          </a:extLst>
        </xdr:cNvPr>
        <xdr:cNvCxnSpPr/>
      </xdr:nvCxnSpPr>
      <xdr:spPr>
        <a:xfrm>
          <a:off x="3355340" y="10115550"/>
          <a:ext cx="73152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148409</xdr:rowOff>
    </xdr:from>
    <xdr:to>
      <xdr:col>15</xdr:col>
      <xdr:colOff>101600</xdr:colOff>
      <xdr:row>60</xdr:row>
      <xdr:rowOff>78559</xdr:rowOff>
    </xdr:to>
    <xdr:sp macro="" textlink="">
      <xdr:nvSpPr>
        <xdr:cNvPr id="180" name="楕円 179">
          <a:extLst>
            <a:ext uri="{FF2B5EF4-FFF2-40B4-BE49-F238E27FC236}">
              <a16:creationId xmlns:a16="http://schemas.microsoft.com/office/drawing/2014/main" id="{E01C39EB-839E-45E6-B74E-DC883D5C5A44}"/>
            </a:ext>
          </a:extLst>
        </xdr:cNvPr>
        <xdr:cNvSpPr/>
      </xdr:nvSpPr>
      <xdr:spPr>
        <a:xfrm>
          <a:off x="2514600" y="100391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27759</xdr:rowOff>
    </xdr:from>
    <xdr:to>
      <xdr:col>19</xdr:col>
      <xdr:colOff>177800</xdr:colOff>
      <xdr:row>60</xdr:row>
      <xdr:rowOff>57150</xdr:rowOff>
    </xdr:to>
    <xdr:cxnSp macro="">
      <xdr:nvCxnSpPr>
        <xdr:cNvPr id="181" name="直線コネクタ 180">
          <a:extLst>
            <a:ext uri="{FF2B5EF4-FFF2-40B4-BE49-F238E27FC236}">
              <a16:creationId xmlns:a16="http://schemas.microsoft.com/office/drawing/2014/main" id="{5041D971-8164-4501-BD5F-D35FE5B62480}"/>
            </a:ext>
          </a:extLst>
        </xdr:cNvPr>
        <xdr:cNvCxnSpPr/>
      </xdr:nvCxnSpPr>
      <xdr:spPr>
        <a:xfrm>
          <a:off x="2565400" y="10086159"/>
          <a:ext cx="78994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72951</xdr:rowOff>
    </xdr:from>
    <xdr:ext cx="405111" cy="259045"/>
    <xdr:sp macro="" textlink="">
      <xdr:nvSpPr>
        <xdr:cNvPr id="182" name="n_1aveValue【橋りょう・トンネル】&#10;有形固定資産減価償却率">
          <a:extLst>
            <a:ext uri="{FF2B5EF4-FFF2-40B4-BE49-F238E27FC236}">
              <a16:creationId xmlns:a16="http://schemas.microsoft.com/office/drawing/2014/main" id="{0679D02A-E8AE-463F-AD70-66A5AD8B25CA}"/>
            </a:ext>
          </a:extLst>
        </xdr:cNvPr>
        <xdr:cNvSpPr txBox="1"/>
      </xdr:nvSpPr>
      <xdr:spPr>
        <a:xfrm>
          <a:off x="3170564" y="10298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61521</xdr:rowOff>
    </xdr:from>
    <xdr:ext cx="405111" cy="259045"/>
    <xdr:sp macro="" textlink="">
      <xdr:nvSpPr>
        <xdr:cNvPr id="183" name="n_2aveValue【橋りょう・トンネル】&#10;有形固定資産減価償却率">
          <a:extLst>
            <a:ext uri="{FF2B5EF4-FFF2-40B4-BE49-F238E27FC236}">
              <a16:creationId xmlns:a16="http://schemas.microsoft.com/office/drawing/2014/main" id="{6019FD7F-2981-4ABA-BA88-E8456D559714}"/>
            </a:ext>
          </a:extLst>
        </xdr:cNvPr>
        <xdr:cNvSpPr txBox="1"/>
      </xdr:nvSpPr>
      <xdr:spPr>
        <a:xfrm>
          <a:off x="2385704" y="10287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57530</xdr:rowOff>
    </xdr:from>
    <xdr:ext cx="405111" cy="259045"/>
    <xdr:sp macro="" textlink="">
      <xdr:nvSpPr>
        <xdr:cNvPr id="184" name="n_3aveValue【橋りょう・トンネル】&#10;有形固定資産減価償却率">
          <a:extLst>
            <a:ext uri="{FF2B5EF4-FFF2-40B4-BE49-F238E27FC236}">
              <a16:creationId xmlns:a16="http://schemas.microsoft.com/office/drawing/2014/main" id="{F1B8794B-96B0-459A-B1D6-D3ABEABCFADA}"/>
            </a:ext>
          </a:extLst>
        </xdr:cNvPr>
        <xdr:cNvSpPr txBox="1"/>
      </xdr:nvSpPr>
      <xdr:spPr>
        <a:xfrm>
          <a:off x="1611004" y="9948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37936</xdr:rowOff>
    </xdr:from>
    <xdr:ext cx="405111" cy="259045"/>
    <xdr:sp macro="" textlink="">
      <xdr:nvSpPr>
        <xdr:cNvPr id="185" name="n_4aveValue【橋りょう・トンネル】&#10;有形固定資産減価償却率">
          <a:extLst>
            <a:ext uri="{FF2B5EF4-FFF2-40B4-BE49-F238E27FC236}">
              <a16:creationId xmlns:a16="http://schemas.microsoft.com/office/drawing/2014/main" id="{6E7D57F4-804E-41C7-AFD7-F4B4AD6A4763}"/>
            </a:ext>
          </a:extLst>
        </xdr:cNvPr>
        <xdr:cNvSpPr txBox="1"/>
      </xdr:nvSpPr>
      <xdr:spPr>
        <a:xfrm>
          <a:off x="836304" y="9928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124477</xdr:rowOff>
    </xdr:from>
    <xdr:ext cx="405111" cy="259045"/>
    <xdr:sp macro="" textlink="">
      <xdr:nvSpPr>
        <xdr:cNvPr id="186" name="n_1mainValue【橋りょう・トンネル】&#10;有形固定資産減価償却率">
          <a:extLst>
            <a:ext uri="{FF2B5EF4-FFF2-40B4-BE49-F238E27FC236}">
              <a16:creationId xmlns:a16="http://schemas.microsoft.com/office/drawing/2014/main" id="{4C3FBD31-1CA2-4AC3-815D-3ED9BB69DB4F}"/>
            </a:ext>
          </a:extLst>
        </xdr:cNvPr>
        <xdr:cNvSpPr txBox="1"/>
      </xdr:nvSpPr>
      <xdr:spPr>
        <a:xfrm>
          <a:off x="3170564"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95086</xdr:rowOff>
    </xdr:from>
    <xdr:ext cx="405111" cy="259045"/>
    <xdr:sp macro="" textlink="">
      <xdr:nvSpPr>
        <xdr:cNvPr id="187" name="n_2mainValue【橋りょう・トンネル】&#10;有形固定資産減価償却率">
          <a:extLst>
            <a:ext uri="{FF2B5EF4-FFF2-40B4-BE49-F238E27FC236}">
              <a16:creationId xmlns:a16="http://schemas.microsoft.com/office/drawing/2014/main" id="{3FD95A6F-8187-4D86-97A2-5579B33799B8}"/>
            </a:ext>
          </a:extLst>
        </xdr:cNvPr>
        <xdr:cNvSpPr txBox="1"/>
      </xdr:nvSpPr>
      <xdr:spPr>
        <a:xfrm>
          <a:off x="2385704" y="9818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8" name="正方形/長方形 187">
          <a:extLst>
            <a:ext uri="{FF2B5EF4-FFF2-40B4-BE49-F238E27FC236}">
              <a16:creationId xmlns:a16="http://schemas.microsoft.com/office/drawing/2014/main" id="{D8967D7A-C178-47C5-B068-C722F8EFB1B6}"/>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9" name="正方形/長方形 188">
          <a:extLst>
            <a:ext uri="{FF2B5EF4-FFF2-40B4-BE49-F238E27FC236}">
              <a16:creationId xmlns:a16="http://schemas.microsoft.com/office/drawing/2014/main" id="{BB0A17B1-F6C2-494A-99DF-C37F20DB6DBC}"/>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0" name="正方形/長方形 189">
          <a:extLst>
            <a:ext uri="{FF2B5EF4-FFF2-40B4-BE49-F238E27FC236}">
              <a16:creationId xmlns:a16="http://schemas.microsoft.com/office/drawing/2014/main" id="{557BD18D-A414-46CC-B4A4-2DF7BC72AFF5}"/>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1" name="正方形/長方形 190">
          <a:extLst>
            <a:ext uri="{FF2B5EF4-FFF2-40B4-BE49-F238E27FC236}">
              <a16:creationId xmlns:a16="http://schemas.microsoft.com/office/drawing/2014/main" id="{99B935FC-D2EE-4769-88C1-13D6AACAFC80}"/>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2" name="正方形/長方形 191">
          <a:extLst>
            <a:ext uri="{FF2B5EF4-FFF2-40B4-BE49-F238E27FC236}">
              <a16:creationId xmlns:a16="http://schemas.microsoft.com/office/drawing/2014/main" id="{274CB392-F617-4DBC-8E5E-082800A181AD}"/>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3" name="正方形/長方形 192">
          <a:extLst>
            <a:ext uri="{FF2B5EF4-FFF2-40B4-BE49-F238E27FC236}">
              <a16:creationId xmlns:a16="http://schemas.microsoft.com/office/drawing/2014/main" id="{10EF2840-CFA1-4667-9AFD-2CD075F92525}"/>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4" name="正方形/長方形 193">
          <a:extLst>
            <a:ext uri="{FF2B5EF4-FFF2-40B4-BE49-F238E27FC236}">
              <a16:creationId xmlns:a16="http://schemas.microsoft.com/office/drawing/2014/main" id="{E56D7095-B5B4-4998-B2F3-3D4EBD45D7E7}"/>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5" name="正方形/長方形 194">
          <a:extLst>
            <a:ext uri="{FF2B5EF4-FFF2-40B4-BE49-F238E27FC236}">
              <a16:creationId xmlns:a16="http://schemas.microsoft.com/office/drawing/2014/main" id="{50C126A3-DC6D-4778-AC1C-C122A1A457F2}"/>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6" name="テキスト ボックス 195">
          <a:extLst>
            <a:ext uri="{FF2B5EF4-FFF2-40B4-BE49-F238E27FC236}">
              <a16:creationId xmlns:a16="http://schemas.microsoft.com/office/drawing/2014/main" id="{0EFC3D39-99A5-4AFA-9DCB-39BD49DF5471}"/>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7" name="直線コネクタ 196">
          <a:extLst>
            <a:ext uri="{FF2B5EF4-FFF2-40B4-BE49-F238E27FC236}">
              <a16:creationId xmlns:a16="http://schemas.microsoft.com/office/drawing/2014/main" id="{DBD896F7-2F18-4F4E-B588-91D446405DEF}"/>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98" name="直線コネクタ 197">
          <a:extLst>
            <a:ext uri="{FF2B5EF4-FFF2-40B4-BE49-F238E27FC236}">
              <a16:creationId xmlns:a16="http://schemas.microsoft.com/office/drawing/2014/main" id="{05310C48-5D41-46E3-B1D1-4092701BA936}"/>
            </a:ext>
          </a:extLst>
        </xdr:cNvPr>
        <xdr:cNvCxnSpPr/>
      </xdr:nvCxnSpPr>
      <xdr:spPr>
        <a:xfrm>
          <a:off x="5826760" y="10618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62</xdr:row>
      <xdr:rowOff>86377</xdr:rowOff>
    </xdr:from>
    <xdr:ext cx="248786" cy="259045"/>
    <xdr:sp macro="" textlink="">
      <xdr:nvSpPr>
        <xdr:cNvPr id="199" name="テキスト ボックス 198">
          <a:extLst>
            <a:ext uri="{FF2B5EF4-FFF2-40B4-BE49-F238E27FC236}">
              <a16:creationId xmlns:a16="http://schemas.microsoft.com/office/drawing/2014/main" id="{2F1AFC31-73AA-4025-9B49-0D90EF78B08A}"/>
            </a:ext>
          </a:extLst>
        </xdr:cNvPr>
        <xdr:cNvSpPr txBox="1"/>
      </xdr:nvSpPr>
      <xdr:spPr>
        <a:xfrm>
          <a:off x="5600834" y="1048005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0" name="直線コネクタ 199">
          <a:extLst>
            <a:ext uri="{FF2B5EF4-FFF2-40B4-BE49-F238E27FC236}">
              <a16:creationId xmlns:a16="http://schemas.microsoft.com/office/drawing/2014/main" id="{A680C135-30C4-49C2-AD44-4CD0B39AD512}"/>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1" name="テキスト ボックス 200">
          <a:extLst>
            <a:ext uri="{FF2B5EF4-FFF2-40B4-BE49-F238E27FC236}">
              <a16:creationId xmlns:a16="http://schemas.microsoft.com/office/drawing/2014/main" id="{F63D7916-5F65-4568-BF88-22A778540480}"/>
            </a:ext>
          </a:extLst>
        </xdr:cNvPr>
        <xdr:cNvSpPr txBox="1"/>
      </xdr:nvSpPr>
      <xdr:spPr>
        <a:xfrm>
          <a:off x="5299921" y="99199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02" name="直線コネクタ 201">
          <a:extLst>
            <a:ext uri="{FF2B5EF4-FFF2-40B4-BE49-F238E27FC236}">
              <a16:creationId xmlns:a16="http://schemas.microsoft.com/office/drawing/2014/main" id="{7BFE1E13-C646-48CC-B709-5646673C6D91}"/>
            </a:ext>
          </a:extLst>
        </xdr:cNvPr>
        <xdr:cNvCxnSpPr/>
      </xdr:nvCxnSpPr>
      <xdr:spPr>
        <a:xfrm>
          <a:off x="5826760" y="9502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143527</xdr:rowOff>
    </xdr:from>
    <xdr:ext cx="595419" cy="259045"/>
    <xdr:sp macro="" textlink="">
      <xdr:nvSpPr>
        <xdr:cNvPr id="203" name="テキスト ボックス 202">
          <a:extLst>
            <a:ext uri="{FF2B5EF4-FFF2-40B4-BE49-F238E27FC236}">
              <a16:creationId xmlns:a16="http://schemas.microsoft.com/office/drawing/2014/main" id="{931993E2-82D7-4930-88FF-6998B4FCF524}"/>
            </a:ext>
          </a:extLst>
        </xdr:cNvPr>
        <xdr:cNvSpPr txBox="1"/>
      </xdr:nvSpPr>
      <xdr:spPr>
        <a:xfrm>
          <a:off x="5299921" y="93637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4" name="直線コネクタ 203">
          <a:extLst>
            <a:ext uri="{FF2B5EF4-FFF2-40B4-BE49-F238E27FC236}">
              <a16:creationId xmlns:a16="http://schemas.microsoft.com/office/drawing/2014/main" id="{2E302B77-F034-4726-95EB-F1487C9E0348}"/>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5" name="テキスト ボックス 204">
          <a:extLst>
            <a:ext uri="{FF2B5EF4-FFF2-40B4-BE49-F238E27FC236}">
              <a16:creationId xmlns:a16="http://schemas.microsoft.com/office/drawing/2014/main" id="{EF61F328-9F8A-44D6-B042-21648C5AAD14}"/>
            </a:ext>
          </a:extLst>
        </xdr:cNvPr>
        <xdr:cNvSpPr txBox="1"/>
      </xdr:nvSpPr>
      <xdr:spPr>
        <a:xfrm>
          <a:off x="5299921" y="8803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6" name="【橋りょう・トンネル】&#10;一人当たり有形固定資産（償却資産）額グラフ枠">
          <a:extLst>
            <a:ext uri="{FF2B5EF4-FFF2-40B4-BE49-F238E27FC236}">
              <a16:creationId xmlns:a16="http://schemas.microsoft.com/office/drawing/2014/main" id="{F1AEA9CE-F637-4803-8750-48A3B8AD7788}"/>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150853</xdr:rowOff>
    </xdr:from>
    <xdr:to>
      <xdr:col>54</xdr:col>
      <xdr:colOff>189865</xdr:colOff>
      <xdr:row>63</xdr:row>
      <xdr:rowOff>52870</xdr:rowOff>
    </xdr:to>
    <xdr:cxnSp macro="">
      <xdr:nvCxnSpPr>
        <xdr:cNvPr id="207" name="直線コネクタ 206">
          <a:extLst>
            <a:ext uri="{FF2B5EF4-FFF2-40B4-BE49-F238E27FC236}">
              <a16:creationId xmlns:a16="http://schemas.microsoft.com/office/drawing/2014/main" id="{390C1FB7-7A9B-42F2-8915-B0C2FC9AF901}"/>
            </a:ext>
          </a:extLst>
        </xdr:cNvPr>
        <xdr:cNvCxnSpPr/>
      </xdr:nvCxnSpPr>
      <xdr:spPr>
        <a:xfrm flipV="1">
          <a:off x="9219565" y="9371053"/>
          <a:ext cx="0" cy="1243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56697</xdr:rowOff>
    </xdr:from>
    <xdr:ext cx="378565" cy="259045"/>
    <xdr:sp macro="" textlink="">
      <xdr:nvSpPr>
        <xdr:cNvPr id="208" name="【橋りょう・トンネル】&#10;一人当たり有形固定資産（償却資産）額最小値テキスト">
          <a:extLst>
            <a:ext uri="{FF2B5EF4-FFF2-40B4-BE49-F238E27FC236}">
              <a16:creationId xmlns:a16="http://schemas.microsoft.com/office/drawing/2014/main" id="{525DF208-F325-4FF5-BC07-FA1A52EDD552}"/>
            </a:ext>
          </a:extLst>
        </xdr:cNvPr>
        <xdr:cNvSpPr txBox="1"/>
      </xdr:nvSpPr>
      <xdr:spPr>
        <a:xfrm>
          <a:off x="9258300" y="10618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52870</xdr:rowOff>
    </xdr:from>
    <xdr:to>
      <xdr:col>55</xdr:col>
      <xdr:colOff>88900</xdr:colOff>
      <xdr:row>63</xdr:row>
      <xdr:rowOff>52870</xdr:rowOff>
    </xdr:to>
    <xdr:cxnSp macro="">
      <xdr:nvCxnSpPr>
        <xdr:cNvPr id="209" name="直線コネクタ 208">
          <a:extLst>
            <a:ext uri="{FF2B5EF4-FFF2-40B4-BE49-F238E27FC236}">
              <a16:creationId xmlns:a16="http://schemas.microsoft.com/office/drawing/2014/main" id="{9252FB81-E27F-4FD1-9651-C9B0D49BA31E}"/>
            </a:ext>
          </a:extLst>
        </xdr:cNvPr>
        <xdr:cNvCxnSpPr/>
      </xdr:nvCxnSpPr>
      <xdr:spPr>
        <a:xfrm>
          <a:off x="9154160" y="106141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97530</xdr:rowOff>
    </xdr:from>
    <xdr:ext cx="599010" cy="259045"/>
    <xdr:sp macro="" textlink="">
      <xdr:nvSpPr>
        <xdr:cNvPr id="210" name="【橋りょう・トンネル】&#10;一人当たり有形固定資産（償却資産）額最大値テキスト">
          <a:extLst>
            <a:ext uri="{FF2B5EF4-FFF2-40B4-BE49-F238E27FC236}">
              <a16:creationId xmlns:a16="http://schemas.microsoft.com/office/drawing/2014/main" id="{AEEBF7DB-5AE5-443C-AB28-7C08C409CE34}"/>
            </a:ext>
          </a:extLst>
        </xdr:cNvPr>
        <xdr:cNvSpPr txBox="1"/>
      </xdr:nvSpPr>
      <xdr:spPr>
        <a:xfrm>
          <a:off x="9258300" y="9150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150853</xdr:rowOff>
    </xdr:from>
    <xdr:to>
      <xdr:col>55</xdr:col>
      <xdr:colOff>88900</xdr:colOff>
      <xdr:row>55</xdr:row>
      <xdr:rowOff>150853</xdr:rowOff>
    </xdr:to>
    <xdr:cxnSp macro="">
      <xdr:nvCxnSpPr>
        <xdr:cNvPr id="211" name="直線コネクタ 210">
          <a:extLst>
            <a:ext uri="{FF2B5EF4-FFF2-40B4-BE49-F238E27FC236}">
              <a16:creationId xmlns:a16="http://schemas.microsoft.com/office/drawing/2014/main" id="{52EAD040-CBD2-4D5B-834E-DF74928B8488}"/>
            </a:ext>
          </a:extLst>
        </xdr:cNvPr>
        <xdr:cNvCxnSpPr/>
      </xdr:nvCxnSpPr>
      <xdr:spPr>
        <a:xfrm>
          <a:off x="9154160" y="93710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93961</xdr:rowOff>
    </xdr:from>
    <xdr:ext cx="534377" cy="259045"/>
    <xdr:sp macro="" textlink="">
      <xdr:nvSpPr>
        <xdr:cNvPr id="212" name="【橋りょう・トンネル】&#10;一人当たり有形固定資産（償却資産）額平均値テキスト">
          <a:extLst>
            <a:ext uri="{FF2B5EF4-FFF2-40B4-BE49-F238E27FC236}">
              <a16:creationId xmlns:a16="http://schemas.microsoft.com/office/drawing/2014/main" id="{4C862C18-304C-4C41-B349-4D05E8B97B80}"/>
            </a:ext>
          </a:extLst>
        </xdr:cNvPr>
        <xdr:cNvSpPr txBox="1"/>
      </xdr:nvSpPr>
      <xdr:spPr>
        <a:xfrm>
          <a:off x="9258300" y="99847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71084</xdr:rowOff>
    </xdr:from>
    <xdr:to>
      <xdr:col>55</xdr:col>
      <xdr:colOff>50800</xdr:colOff>
      <xdr:row>61</xdr:row>
      <xdr:rowOff>1234</xdr:rowOff>
    </xdr:to>
    <xdr:sp macro="" textlink="">
      <xdr:nvSpPr>
        <xdr:cNvPr id="213" name="フローチャート: 判断 212">
          <a:extLst>
            <a:ext uri="{FF2B5EF4-FFF2-40B4-BE49-F238E27FC236}">
              <a16:creationId xmlns:a16="http://schemas.microsoft.com/office/drawing/2014/main" id="{DDFACB9F-D106-43E0-B723-C05F3C04070A}"/>
            </a:ext>
          </a:extLst>
        </xdr:cNvPr>
        <xdr:cNvSpPr/>
      </xdr:nvSpPr>
      <xdr:spPr>
        <a:xfrm>
          <a:off x="9192260" y="1012948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75998</xdr:rowOff>
    </xdr:from>
    <xdr:to>
      <xdr:col>50</xdr:col>
      <xdr:colOff>165100</xdr:colOff>
      <xdr:row>61</xdr:row>
      <xdr:rowOff>6148</xdr:rowOff>
    </xdr:to>
    <xdr:sp macro="" textlink="">
      <xdr:nvSpPr>
        <xdr:cNvPr id="214" name="フローチャート: 判断 213">
          <a:extLst>
            <a:ext uri="{FF2B5EF4-FFF2-40B4-BE49-F238E27FC236}">
              <a16:creationId xmlns:a16="http://schemas.microsoft.com/office/drawing/2014/main" id="{6BC284FA-376F-4D97-9A27-2D9242835C94}"/>
            </a:ext>
          </a:extLst>
        </xdr:cNvPr>
        <xdr:cNvSpPr/>
      </xdr:nvSpPr>
      <xdr:spPr>
        <a:xfrm>
          <a:off x="8445500" y="101343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77667</xdr:rowOff>
    </xdr:from>
    <xdr:to>
      <xdr:col>46</xdr:col>
      <xdr:colOff>38100</xdr:colOff>
      <xdr:row>61</xdr:row>
      <xdr:rowOff>7817</xdr:rowOff>
    </xdr:to>
    <xdr:sp macro="" textlink="">
      <xdr:nvSpPr>
        <xdr:cNvPr id="215" name="フローチャート: 判断 214">
          <a:extLst>
            <a:ext uri="{FF2B5EF4-FFF2-40B4-BE49-F238E27FC236}">
              <a16:creationId xmlns:a16="http://schemas.microsoft.com/office/drawing/2014/main" id="{B2DBF414-D31F-435B-A20B-4FCCB9C802D7}"/>
            </a:ext>
          </a:extLst>
        </xdr:cNvPr>
        <xdr:cNvSpPr/>
      </xdr:nvSpPr>
      <xdr:spPr>
        <a:xfrm>
          <a:off x="7670800" y="1013606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46692</xdr:rowOff>
    </xdr:from>
    <xdr:to>
      <xdr:col>41</xdr:col>
      <xdr:colOff>101600</xdr:colOff>
      <xdr:row>60</xdr:row>
      <xdr:rowOff>148292</xdr:rowOff>
    </xdr:to>
    <xdr:sp macro="" textlink="">
      <xdr:nvSpPr>
        <xdr:cNvPr id="216" name="フローチャート: 判断 215">
          <a:extLst>
            <a:ext uri="{FF2B5EF4-FFF2-40B4-BE49-F238E27FC236}">
              <a16:creationId xmlns:a16="http://schemas.microsoft.com/office/drawing/2014/main" id="{C42F7934-F7D8-4284-B5D5-BBF5A6121D77}"/>
            </a:ext>
          </a:extLst>
        </xdr:cNvPr>
        <xdr:cNvSpPr/>
      </xdr:nvSpPr>
      <xdr:spPr>
        <a:xfrm>
          <a:off x="6873240" y="1010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49967</xdr:rowOff>
    </xdr:from>
    <xdr:to>
      <xdr:col>36</xdr:col>
      <xdr:colOff>165100</xdr:colOff>
      <xdr:row>60</xdr:row>
      <xdr:rowOff>151567</xdr:rowOff>
    </xdr:to>
    <xdr:sp macro="" textlink="">
      <xdr:nvSpPr>
        <xdr:cNvPr id="217" name="フローチャート: 判断 216">
          <a:extLst>
            <a:ext uri="{FF2B5EF4-FFF2-40B4-BE49-F238E27FC236}">
              <a16:creationId xmlns:a16="http://schemas.microsoft.com/office/drawing/2014/main" id="{999C3765-EAF1-484B-8AE3-BC28B82CED63}"/>
            </a:ext>
          </a:extLst>
        </xdr:cNvPr>
        <xdr:cNvSpPr/>
      </xdr:nvSpPr>
      <xdr:spPr>
        <a:xfrm>
          <a:off x="6098540" y="10108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id="{F3703BD1-DFC0-451B-99E2-32E96EECF70D}"/>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9" name="テキスト ボックス 218">
          <a:extLst>
            <a:ext uri="{FF2B5EF4-FFF2-40B4-BE49-F238E27FC236}">
              <a16:creationId xmlns:a16="http://schemas.microsoft.com/office/drawing/2014/main" id="{F0DF37AA-95E4-401E-BBB9-370EFF7CEEBE}"/>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0" name="テキスト ボックス 219">
          <a:extLst>
            <a:ext uri="{FF2B5EF4-FFF2-40B4-BE49-F238E27FC236}">
              <a16:creationId xmlns:a16="http://schemas.microsoft.com/office/drawing/2014/main" id="{BF4352EB-4BEA-47DE-A4F5-D345E25750DF}"/>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id="{192D9881-CA09-4AF7-93D6-E2EBBA5E92F3}"/>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7610E6BD-863C-4C2A-9795-C05415BC8836}"/>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26678</xdr:rowOff>
    </xdr:from>
    <xdr:to>
      <xdr:col>55</xdr:col>
      <xdr:colOff>50800</xdr:colOff>
      <xdr:row>62</xdr:row>
      <xdr:rowOff>128278</xdr:rowOff>
    </xdr:to>
    <xdr:sp macro="" textlink="">
      <xdr:nvSpPr>
        <xdr:cNvPr id="223" name="楕円 222">
          <a:extLst>
            <a:ext uri="{FF2B5EF4-FFF2-40B4-BE49-F238E27FC236}">
              <a16:creationId xmlns:a16="http://schemas.microsoft.com/office/drawing/2014/main" id="{D357B59F-898F-43FE-8B06-F6A1DD1E1159}"/>
            </a:ext>
          </a:extLst>
        </xdr:cNvPr>
        <xdr:cNvSpPr/>
      </xdr:nvSpPr>
      <xdr:spPr>
        <a:xfrm>
          <a:off x="9192260" y="1042035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5105</xdr:rowOff>
    </xdr:from>
    <xdr:ext cx="534377" cy="259045"/>
    <xdr:sp macro="" textlink="">
      <xdr:nvSpPr>
        <xdr:cNvPr id="224" name="【橋りょう・トンネル】&#10;一人当たり有形固定資産（償却資産）額該当値テキスト">
          <a:extLst>
            <a:ext uri="{FF2B5EF4-FFF2-40B4-BE49-F238E27FC236}">
              <a16:creationId xmlns:a16="http://schemas.microsoft.com/office/drawing/2014/main" id="{32CDB48A-1CEC-487B-BBB1-3DB096350B9E}"/>
            </a:ext>
          </a:extLst>
        </xdr:cNvPr>
        <xdr:cNvSpPr txBox="1"/>
      </xdr:nvSpPr>
      <xdr:spPr>
        <a:xfrm>
          <a:off x="9258300" y="10398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10945</xdr:rowOff>
    </xdr:from>
    <xdr:to>
      <xdr:col>50</xdr:col>
      <xdr:colOff>165100</xdr:colOff>
      <xdr:row>62</xdr:row>
      <xdr:rowOff>112545</xdr:rowOff>
    </xdr:to>
    <xdr:sp macro="" textlink="">
      <xdr:nvSpPr>
        <xdr:cNvPr id="225" name="楕円 224">
          <a:extLst>
            <a:ext uri="{FF2B5EF4-FFF2-40B4-BE49-F238E27FC236}">
              <a16:creationId xmlns:a16="http://schemas.microsoft.com/office/drawing/2014/main" id="{343E4AAF-8F94-4DA4-A047-C91DDA866AFF}"/>
            </a:ext>
          </a:extLst>
        </xdr:cNvPr>
        <xdr:cNvSpPr/>
      </xdr:nvSpPr>
      <xdr:spPr>
        <a:xfrm>
          <a:off x="8445500" y="1040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61745</xdr:rowOff>
    </xdr:from>
    <xdr:to>
      <xdr:col>55</xdr:col>
      <xdr:colOff>0</xdr:colOff>
      <xdr:row>62</xdr:row>
      <xdr:rowOff>77478</xdr:rowOff>
    </xdr:to>
    <xdr:cxnSp macro="">
      <xdr:nvCxnSpPr>
        <xdr:cNvPr id="226" name="直線コネクタ 225">
          <a:extLst>
            <a:ext uri="{FF2B5EF4-FFF2-40B4-BE49-F238E27FC236}">
              <a16:creationId xmlns:a16="http://schemas.microsoft.com/office/drawing/2014/main" id="{F3D6997C-F813-4478-8CE2-7B3357A4B9EB}"/>
            </a:ext>
          </a:extLst>
        </xdr:cNvPr>
        <xdr:cNvCxnSpPr/>
      </xdr:nvCxnSpPr>
      <xdr:spPr>
        <a:xfrm>
          <a:off x="8496300" y="10455425"/>
          <a:ext cx="723900" cy="15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11454</xdr:rowOff>
    </xdr:from>
    <xdr:to>
      <xdr:col>46</xdr:col>
      <xdr:colOff>38100</xdr:colOff>
      <xdr:row>62</xdr:row>
      <xdr:rowOff>113054</xdr:rowOff>
    </xdr:to>
    <xdr:sp macro="" textlink="">
      <xdr:nvSpPr>
        <xdr:cNvPr id="227" name="楕円 226">
          <a:extLst>
            <a:ext uri="{FF2B5EF4-FFF2-40B4-BE49-F238E27FC236}">
              <a16:creationId xmlns:a16="http://schemas.microsoft.com/office/drawing/2014/main" id="{2CE6BF7A-D8F0-4783-B08D-3AE371432195}"/>
            </a:ext>
          </a:extLst>
        </xdr:cNvPr>
        <xdr:cNvSpPr/>
      </xdr:nvSpPr>
      <xdr:spPr>
        <a:xfrm>
          <a:off x="7670800" y="1040513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61745</xdr:rowOff>
    </xdr:from>
    <xdr:to>
      <xdr:col>50</xdr:col>
      <xdr:colOff>114300</xdr:colOff>
      <xdr:row>62</xdr:row>
      <xdr:rowOff>62254</xdr:rowOff>
    </xdr:to>
    <xdr:cxnSp macro="">
      <xdr:nvCxnSpPr>
        <xdr:cNvPr id="228" name="直線コネクタ 227">
          <a:extLst>
            <a:ext uri="{FF2B5EF4-FFF2-40B4-BE49-F238E27FC236}">
              <a16:creationId xmlns:a16="http://schemas.microsoft.com/office/drawing/2014/main" id="{5A0D9F43-0EF1-40FE-BB46-7C79625FA847}"/>
            </a:ext>
          </a:extLst>
        </xdr:cNvPr>
        <xdr:cNvCxnSpPr/>
      </xdr:nvCxnSpPr>
      <xdr:spPr>
        <a:xfrm flipV="1">
          <a:off x="7713980" y="10455425"/>
          <a:ext cx="782320" cy="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59</xdr:row>
      <xdr:rowOff>22675</xdr:rowOff>
    </xdr:from>
    <xdr:ext cx="534377" cy="259045"/>
    <xdr:sp macro="" textlink="">
      <xdr:nvSpPr>
        <xdr:cNvPr id="229" name="n_1aveValue【橋りょう・トンネル】&#10;一人当たり有形固定資産（償却資産）額">
          <a:extLst>
            <a:ext uri="{FF2B5EF4-FFF2-40B4-BE49-F238E27FC236}">
              <a16:creationId xmlns:a16="http://schemas.microsoft.com/office/drawing/2014/main" id="{F6362EBC-3D1C-4D86-A25D-A1952DA37612}"/>
            </a:ext>
          </a:extLst>
        </xdr:cNvPr>
        <xdr:cNvSpPr txBox="1"/>
      </xdr:nvSpPr>
      <xdr:spPr>
        <a:xfrm>
          <a:off x="8239271" y="991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59</xdr:row>
      <xdr:rowOff>24344</xdr:rowOff>
    </xdr:from>
    <xdr:ext cx="534377" cy="259045"/>
    <xdr:sp macro="" textlink="">
      <xdr:nvSpPr>
        <xdr:cNvPr id="230" name="n_2aveValue【橋りょう・トンネル】&#10;一人当たり有形固定資産（償却資産）額">
          <a:extLst>
            <a:ext uri="{FF2B5EF4-FFF2-40B4-BE49-F238E27FC236}">
              <a16:creationId xmlns:a16="http://schemas.microsoft.com/office/drawing/2014/main" id="{64A71177-88D5-4236-9CC3-A0224D07CBB8}"/>
            </a:ext>
          </a:extLst>
        </xdr:cNvPr>
        <xdr:cNvSpPr txBox="1"/>
      </xdr:nvSpPr>
      <xdr:spPr>
        <a:xfrm>
          <a:off x="7477271" y="9915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58</xdr:row>
      <xdr:rowOff>164819</xdr:rowOff>
    </xdr:from>
    <xdr:ext cx="534377" cy="259045"/>
    <xdr:sp macro="" textlink="">
      <xdr:nvSpPr>
        <xdr:cNvPr id="231" name="n_3aveValue【橋りょう・トンネル】&#10;一人当たり有形固定資産（償却資産）額">
          <a:extLst>
            <a:ext uri="{FF2B5EF4-FFF2-40B4-BE49-F238E27FC236}">
              <a16:creationId xmlns:a16="http://schemas.microsoft.com/office/drawing/2014/main" id="{3A8F9BC9-DCE5-40EB-BF5A-DF971D631B69}"/>
            </a:ext>
          </a:extLst>
        </xdr:cNvPr>
        <xdr:cNvSpPr txBox="1"/>
      </xdr:nvSpPr>
      <xdr:spPr>
        <a:xfrm>
          <a:off x="6702571" y="9887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58</xdr:row>
      <xdr:rowOff>168094</xdr:rowOff>
    </xdr:from>
    <xdr:ext cx="534377" cy="259045"/>
    <xdr:sp macro="" textlink="">
      <xdr:nvSpPr>
        <xdr:cNvPr id="232" name="n_4aveValue【橋りょう・トンネル】&#10;一人当たり有形固定資産（償却資産）額">
          <a:extLst>
            <a:ext uri="{FF2B5EF4-FFF2-40B4-BE49-F238E27FC236}">
              <a16:creationId xmlns:a16="http://schemas.microsoft.com/office/drawing/2014/main" id="{CA63E898-D6A6-497F-9C9D-9006A19399D6}"/>
            </a:ext>
          </a:extLst>
        </xdr:cNvPr>
        <xdr:cNvSpPr txBox="1"/>
      </xdr:nvSpPr>
      <xdr:spPr>
        <a:xfrm>
          <a:off x="5905011" y="9891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62</xdr:row>
      <xdr:rowOff>103672</xdr:rowOff>
    </xdr:from>
    <xdr:ext cx="534377" cy="259045"/>
    <xdr:sp macro="" textlink="">
      <xdr:nvSpPr>
        <xdr:cNvPr id="233" name="n_1mainValue【橋りょう・トンネル】&#10;一人当たり有形固定資産（償却資産）額">
          <a:extLst>
            <a:ext uri="{FF2B5EF4-FFF2-40B4-BE49-F238E27FC236}">
              <a16:creationId xmlns:a16="http://schemas.microsoft.com/office/drawing/2014/main" id="{6FE7D66D-6B9F-4A01-A02E-C0B167340308}"/>
            </a:ext>
          </a:extLst>
        </xdr:cNvPr>
        <xdr:cNvSpPr txBox="1"/>
      </xdr:nvSpPr>
      <xdr:spPr>
        <a:xfrm>
          <a:off x="8239271" y="10497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104181</xdr:rowOff>
    </xdr:from>
    <xdr:ext cx="534377" cy="259045"/>
    <xdr:sp macro="" textlink="">
      <xdr:nvSpPr>
        <xdr:cNvPr id="234" name="n_2mainValue【橋りょう・トンネル】&#10;一人当たり有形固定資産（償却資産）額">
          <a:extLst>
            <a:ext uri="{FF2B5EF4-FFF2-40B4-BE49-F238E27FC236}">
              <a16:creationId xmlns:a16="http://schemas.microsoft.com/office/drawing/2014/main" id="{826A7939-FD21-4D13-A00C-C8BBB64B3092}"/>
            </a:ext>
          </a:extLst>
        </xdr:cNvPr>
        <xdr:cNvSpPr txBox="1"/>
      </xdr:nvSpPr>
      <xdr:spPr>
        <a:xfrm>
          <a:off x="7477271" y="1049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5" name="正方形/長方形 234">
          <a:extLst>
            <a:ext uri="{FF2B5EF4-FFF2-40B4-BE49-F238E27FC236}">
              <a16:creationId xmlns:a16="http://schemas.microsoft.com/office/drawing/2014/main" id="{BF44C83B-DE5D-4C38-9807-22D59BAE2B02}"/>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6" name="正方形/長方形 235">
          <a:extLst>
            <a:ext uri="{FF2B5EF4-FFF2-40B4-BE49-F238E27FC236}">
              <a16:creationId xmlns:a16="http://schemas.microsoft.com/office/drawing/2014/main" id="{8833372C-FBAC-4311-BE2D-3490A99D5E30}"/>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7" name="正方形/長方形 236">
          <a:extLst>
            <a:ext uri="{FF2B5EF4-FFF2-40B4-BE49-F238E27FC236}">
              <a16:creationId xmlns:a16="http://schemas.microsoft.com/office/drawing/2014/main" id="{8468A8C4-06E0-4CB1-86A5-979771B334BC}"/>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8" name="正方形/長方形 237">
          <a:extLst>
            <a:ext uri="{FF2B5EF4-FFF2-40B4-BE49-F238E27FC236}">
              <a16:creationId xmlns:a16="http://schemas.microsoft.com/office/drawing/2014/main" id="{CEB6CEE2-ADBB-4DA4-8387-8CE272B854EB}"/>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9" name="正方形/長方形 238">
          <a:extLst>
            <a:ext uri="{FF2B5EF4-FFF2-40B4-BE49-F238E27FC236}">
              <a16:creationId xmlns:a16="http://schemas.microsoft.com/office/drawing/2014/main" id="{14A8C3D0-A0CD-4B14-9EF3-BF6B22482DA0}"/>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0" name="正方形/長方形 239">
          <a:extLst>
            <a:ext uri="{FF2B5EF4-FFF2-40B4-BE49-F238E27FC236}">
              <a16:creationId xmlns:a16="http://schemas.microsoft.com/office/drawing/2014/main" id="{1F397FFB-5CAF-4F31-A001-4E32019A59E3}"/>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1" name="正方形/長方形 240">
          <a:extLst>
            <a:ext uri="{FF2B5EF4-FFF2-40B4-BE49-F238E27FC236}">
              <a16:creationId xmlns:a16="http://schemas.microsoft.com/office/drawing/2014/main" id="{5273DFDA-69AE-4635-8E1B-AE74D0C7FBC9}"/>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2" name="正方形/長方形 241">
          <a:extLst>
            <a:ext uri="{FF2B5EF4-FFF2-40B4-BE49-F238E27FC236}">
              <a16:creationId xmlns:a16="http://schemas.microsoft.com/office/drawing/2014/main" id="{EB2F84D6-17EC-4C5B-BD4B-26E161AF7E44}"/>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3" name="テキスト ボックス 242">
          <a:extLst>
            <a:ext uri="{FF2B5EF4-FFF2-40B4-BE49-F238E27FC236}">
              <a16:creationId xmlns:a16="http://schemas.microsoft.com/office/drawing/2014/main" id="{1F2241F3-FFBF-411A-AB12-549701E14E8A}"/>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4" name="直線コネクタ 243">
          <a:extLst>
            <a:ext uri="{FF2B5EF4-FFF2-40B4-BE49-F238E27FC236}">
              <a16:creationId xmlns:a16="http://schemas.microsoft.com/office/drawing/2014/main" id="{AE7B2EFE-C9E9-4DDE-92D4-0E768D1265D3}"/>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45" name="テキスト ボックス 244">
          <a:extLst>
            <a:ext uri="{FF2B5EF4-FFF2-40B4-BE49-F238E27FC236}">
              <a16:creationId xmlns:a16="http://schemas.microsoft.com/office/drawing/2014/main" id="{6118B852-E55B-4F70-BCB9-A025E9F1A736}"/>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46" name="直線コネクタ 245">
          <a:extLst>
            <a:ext uri="{FF2B5EF4-FFF2-40B4-BE49-F238E27FC236}">
              <a16:creationId xmlns:a16="http://schemas.microsoft.com/office/drawing/2014/main" id="{BDF2B529-14DA-4633-89B5-3A1166492639}"/>
            </a:ext>
          </a:extLst>
        </xdr:cNvPr>
        <xdr:cNvCxnSpPr/>
      </xdr:nvCxnSpPr>
      <xdr:spPr>
        <a:xfrm>
          <a:off x="67056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47" name="テキスト ボックス 246">
          <a:extLst>
            <a:ext uri="{FF2B5EF4-FFF2-40B4-BE49-F238E27FC236}">
              <a16:creationId xmlns:a16="http://schemas.microsoft.com/office/drawing/2014/main" id="{1CEA0B96-821D-4DBE-A52E-5C3EB85C066A}"/>
            </a:ext>
          </a:extLst>
        </xdr:cNvPr>
        <xdr:cNvSpPr txBox="1"/>
      </xdr:nvSpPr>
      <xdr:spPr>
        <a:xfrm>
          <a:off x="27196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48" name="直線コネクタ 247">
          <a:extLst>
            <a:ext uri="{FF2B5EF4-FFF2-40B4-BE49-F238E27FC236}">
              <a16:creationId xmlns:a16="http://schemas.microsoft.com/office/drawing/2014/main" id="{DCDF95B7-A6B5-4EFA-8D60-6713257525F9}"/>
            </a:ext>
          </a:extLst>
        </xdr:cNvPr>
        <xdr:cNvCxnSpPr/>
      </xdr:nvCxnSpPr>
      <xdr:spPr>
        <a:xfrm>
          <a:off x="67056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49" name="テキスト ボックス 248">
          <a:extLst>
            <a:ext uri="{FF2B5EF4-FFF2-40B4-BE49-F238E27FC236}">
              <a16:creationId xmlns:a16="http://schemas.microsoft.com/office/drawing/2014/main" id="{C918C069-C1FB-4ADE-B5C4-F6147DA498C2}"/>
            </a:ext>
          </a:extLst>
        </xdr:cNvPr>
        <xdr:cNvSpPr txBox="1"/>
      </xdr:nvSpPr>
      <xdr:spPr>
        <a:xfrm>
          <a:off x="33608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50" name="直線コネクタ 249">
          <a:extLst>
            <a:ext uri="{FF2B5EF4-FFF2-40B4-BE49-F238E27FC236}">
              <a16:creationId xmlns:a16="http://schemas.microsoft.com/office/drawing/2014/main" id="{BF3D8306-950F-47FE-8C29-963D5ECF5908}"/>
            </a:ext>
          </a:extLst>
        </xdr:cNvPr>
        <xdr:cNvCxnSpPr/>
      </xdr:nvCxnSpPr>
      <xdr:spPr>
        <a:xfrm>
          <a:off x="67056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51" name="テキスト ボックス 250">
          <a:extLst>
            <a:ext uri="{FF2B5EF4-FFF2-40B4-BE49-F238E27FC236}">
              <a16:creationId xmlns:a16="http://schemas.microsoft.com/office/drawing/2014/main" id="{F73CFB74-8422-4C9F-A1CB-F812AE57FAAE}"/>
            </a:ext>
          </a:extLst>
        </xdr:cNvPr>
        <xdr:cNvSpPr txBox="1"/>
      </xdr:nvSpPr>
      <xdr:spPr>
        <a:xfrm>
          <a:off x="33608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52" name="直線コネクタ 251">
          <a:extLst>
            <a:ext uri="{FF2B5EF4-FFF2-40B4-BE49-F238E27FC236}">
              <a16:creationId xmlns:a16="http://schemas.microsoft.com/office/drawing/2014/main" id="{5D0B7D6F-307B-498C-ADAB-36EF64C78D0C}"/>
            </a:ext>
          </a:extLst>
        </xdr:cNvPr>
        <xdr:cNvCxnSpPr/>
      </xdr:nvCxnSpPr>
      <xdr:spPr>
        <a:xfrm>
          <a:off x="67056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53" name="テキスト ボックス 252">
          <a:extLst>
            <a:ext uri="{FF2B5EF4-FFF2-40B4-BE49-F238E27FC236}">
              <a16:creationId xmlns:a16="http://schemas.microsoft.com/office/drawing/2014/main" id="{B9B5044E-69AB-4D90-92BD-50E31467141F}"/>
            </a:ext>
          </a:extLst>
        </xdr:cNvPr>
        <xdr:cNvSpPr txBox="1"/>
      </xdr:nvSpPr>
      <xdr:spPr>
        <a:xfrm>
          <a:off x="33608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4" name="直線コネクタ 253">
          <a:extLst>
            <a:ext uri="{FF2B5EF4-FFF2-40B4-BE49-F238E27FC236}">
              <a16:creationId xmlns:a16="http://schemas.microsoft.com/office/drawing/2014/main" id="{7C08608C-2055-4B53-8DB6-2B6308BE624E}"/>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55" name="テキスト ボックス 254">
          <a:extLst>
            <a:ext uri="{FF2B5EF4-FFF2-40B4-BE49-F238E27FC236}">
              <a16:creationId xmlns:a16="http://schemas.microsoft.com/office/drawing/2014/main" id="{BD0710A2-E57E-4C2B-9D66-1451D78A69FD}"/>
            </a:ext>
          </a:extLst>
        </xdr:cNvPr>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6" name="【公営住宅】&#10;有形固定資産減価償却率グラフ枠">
          <a:extLst>
            <a:ext uri="{FF2B5EF4-FFF2-40B4-BE49-F238E27FC236}">
              <a16:creationId xmlns:a16="http://schemas.microsoft.com/office/drawing/2014/main" id="{2C770E94-47A8-46B0-B35E-C94BB87B4365}"/>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166115</xdr:rowOff>
    </xdr:from>
    <xdr:to>
      <xdr:col>24</xdr:col>
      <xdr:colOff>62865</xdr:colOff>
      <xdr:row>86</xdr:row>
      <xdr:rowOff>38100</xdr:rowOff>
    </xdr:to>
    <xdr:cxnSp macro="">
      <xdr:nvCxnSpPr>
        <xdr:cNvPr id="257" name="直線コネクタ 256">
          <a:extLst>
            <a:ext uri="{FF2B5EF4-FFF2-40B4-BE49-F238E27FC236}">
              <a16:creationId xmlns:a16="http://schemas.microsoft.com/office/drawing/2014/main" id="{FD2BCF12-B0BE-4B1E-9FAD-095262807F97}"/>
            </a:ext>
          </a:extLst>
        </xdr:cNvPr>
        <xdr:cNvCxnSpPr/>
      </xdr:nvCxnSpPr>
      <xdr:spPr>
        <a:xfrm flipV="1">
          <a:off x="4086225" y="13074395"/>
          <a:ext cx="0" cy="1380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58" name="【公営住宅】&#10;有形固定資産減価償却率最小値テキスト">
          <a:extLst>
            <a:ext uri="{FF2B5EF4-FFF2-40B4-BE49-F238E27FC236}">
              <a16:creationId xmlns:a16="http://schemas.microsoft.com/office/drawing/2014/main" id="{36185CC1-605B-413C-A63C-07E8E22773B6}"/>
            </a:ext>
          </a:extLst>
        </xdr:cNvPr>
        <xdr:cNvSpPr txBox="1"/>
      </xdr:nvSpPr>
      <xdr:spPr>
        <a:xfrm>
          <a:off x="4124960" y="1445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59" name="直線コネクタ 258">
          <a:extLst>
            <a:ext uri="{FF2B5EF4-FFF2-40B4-BE49-F238E27FC236}">
              <a16:creationId xmlns:a16="http://schemas.microsoft.com/office/drawing/2014/main" id="{A37183D8-628F-4FC6-B02B-A9AB8118D118}"/>
            </a:ext>
          </a:extLst>
        </xdr:cNvPr>
        <xdr:cNvCxnSpPr/>
      </xdr:nvCxnSpPr>
      <xdr:spPr>
        <a:xfrm>
          <a:off x="4020820" y="14455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112792</xdr:rowOff>
    </xdr:from>
    <xdr:ext cx="405111" cy="259045"/>
    <xdr:sp macro="" textlink="">
      <xdr:nvSpPr>
        <xdr:cNvPr id="260" name="【公営住宅】&#10;有形固定資産減価償却率最大値テキスト">
          <a:extLst>
            <a:ext uri="{FF2B5EF4-FFF2-40B4-BE49-F238E27FC236}">
              <a16:creationId xmlns:a16="http://schemas.microsoft.com/office/drawing/2014/main" id="{A66FFE73-D5A1-4FA8-B94E-CA6714380D51}"/>
            </a:ext>
          </a:extLst>
        </xdr:cNvPr>
        <xdr:cNvSpPr txBox="1"/>
      </xdr:nvSpPr>
      <xdr:spPr>
        <a:xfrm>
          <a:off x="4124960" y="12853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166115</xdr:rowOff>
    </xdr:from>
    <xdr:to>
      <xdr:col>24</xdr:col>
      <xdr:colOff>152400</xdr:colOff>
      <xdr:row>77</xdr:row>
      <xdr:rowOff>166115</xdr:rowOff>
    </xdr:to>
    <xdr:cxnSp macro="">
      <xdr:nvCxnSpPr>
        <xdr:cNvPr id="261" name="直線コネクタ 260">
          <a:extLst>
            <a:ext uri="{FF2B5EF4-FFF2-40B4-BE49-F238E27FC236}">
              <a16:creationId xmlns:a16="http://schemas.microsoft.com/office/drawing/2014/main" id="{29A85C5F-1A4A-46F1-BD70-8A96240AEC35}"/>
            </a:ext>
          </a:extLst>
        </xdr:cNvPr>
        <xdr:cNvCxnSpPr/>
      </xdr:nvCxnSpPr>
      <xdr:spPr>
        <a:xfrm>
          <a:off x="4020820" y="130743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122190</xdr:rowOff>
    </xdr:from>
    <xdr:ext cx="405111" cy="259045"/>
    <xdr:sp macro="" textlink="">
      <xdr:nvSpPr>
        <xdr:cNvPr id="262" name="【公営住宅】&#10;有形固定資産減価償却率平均値テキスト">
          <a:extLst>
            <a:ext uri="{FF2B5EF4-FFF2-40B4-BE49-F238E27FC236}">
              <a16:creationId xmlns:a16="http://schemas.microsoft.com/office/drawing/2014/main" id="{AEA0C7A1-0616-480B-A1C8-3BE7ADDA2104}"/>
            </a:ext>
          </a:extLst>
        </xdr:cNvPr>
        <xdr:cNvSpPr txBox="1"/>
      </xdr:nvSpPr>
      <xdr:spPr>
        <a:xfrm>
          <a:off x="4124960" y="135333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99313</xdr:rowOff>
    </xdr:from>
    <xdr:to>
      <xdr:col>24</xdr:col>
      <xdr:colOff>114300</xdr:colOff>
      <xdr:row>82</xdr:row>
      <xdr:rowOff>29463</xdr:rowOff>
    </xdr:to>
    <xdr:sp macro="" textlink="">
      <xdr:nvSpPr>
        <xdr:cNvPr id="263" name="フローチャート: 判断 262">
          <a:extLst>
            <a:ext uri="{FF2B5EF4-FFF2-40B4-BE49-F238E27FC236}">
              <a16:creationId xmlns:a16="http://schemas.microsoft.com/office/drawing/2014/main" id="{BAB1D400-F3CF-47B8-98D4-DFBF7CB3DEB6}"/>
            </a:ext>
          </a:extLst>
        </xdr:cNvPr>
        <xdr:cNvSpPr/>
      </xdr:nvSpPr>
      <xdr:spPr>
        <a:xfrm>
          <a:off x="4036060" y="136781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85598</xdr:rowOff>
    </xdr:from>
    <xdr:to>
      <xdr:col>20</xdr:col>
      <xdr:colOff>38100</xdr:colOff>
      <xdr:row>82</xdr:row>
      <xdr:rowOff>15748</xdr:rowOff>
    </xdr:to>
    <xdr:sp macro="" textlink="">
      <xdr:nvSpPr>
        <xdr:cNvPr id="264" name="フローチャート: 判断 263">
          <a:extLst>
            <a:ext uri="{FF2B5EF4-FFF2-40B4-BE49-F238E27FC236}">
              <a16:creationId xmlns:a16="http://schemas.microsoft.com/office/drawing/2014/main" id="{06E1622A-81B2-4E3D-B747-65665C23F5C5}"/>
            </a:ext>
          </a:extLst>
        </xdr:cNvPr>
        <xdr:cNvSpPr/>
      </xdr:nvSpPr>
      <xdr:spPr>
        <a:xfrm>
          <a:off x="3312160" y="1366443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46737</xdr:rowOff>
    </xdr:from>
    <xdr:to>
      <xdr:col>15</xdr:col>
      <xdr:colOff>101600</xdr:colOff>
      <xdr:row>81</xdr:row>
      <xdr:rowOff>148337</xdr:rowOff>
    </xdr:to>
    <xdr:sp macro="" textlink="">
      <xdr:nvSpPr>
        <xdr:cNvPr id="265" name="フローチャート: 判断 264">
          <a:extLst>
            <a:ext uri="{FF2B5EF4-FFF2-40B4-BE49-F238E27FC236}">
              <a16:creationId xmlns:a16="http://schemas.microsoft.com/office/drawing/2014/main" id="{93E83D9B-3938-447B-A5D1-E8E088456EF0}"/>
            </a:ext>
          </a:extLst>
        </xdr:cNvPr>
        <xdr:cNvSpPr/>
      </xdr:nvSpPr>
      <xdr:spPr>
        <a:xfrm>
          <a:off x="2514600" y="13625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10161</xdr:rowOff>
    </xdr:from>
    <xdr:to>
      <xdr:col>10</xdr:col>
      <xdr:colOff>165100</xdr:colOff>
      <xdr:row>81</xdr:row>
      <xdr:rowOff>111761</xdr:rowOff>
    </xdr:to>
    <xdr:sp macro="" textlink="">
      <xdr:nvSpPr>
        <xdr:cNvPr id="266" name="フローチャート: 判断 265">
          <a:extLst>
            <a:ext uri="{FF2B5EF4-FFF2-40B4-BE49-F238E27FC236}">
              <a16:creationId xmlns:a16="http://schemas.microsoft.com/office/drawing/2014/main" id="{3CB90C6A-7F44-4EE2-8930-C44E7AB37E82}"/>
            </a:ext>
          </a:extLst>
        </xdr:cNvPr>
        <xdr:cNvSpPr/>
      </xdr:nvSpPr>
      <xdr:spPr>
        <a:xfrm>
          <a:off x="1739900" y="1358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147320</xdr:rowOff>
    </xdr:from>
    <xdr:to>
      <xdr:col>6</xdr:col>
      <xdr:colOff>38100</xdr:colOff>
      <xdr:row>81</xdr:row>
      <xdr:rowOff>77470</xdr:rowOff>
    </xdr:to>
    <xdr:sp macro="" textlink="">
      <xdr:nvSpPr>
        <xdr:cNvPr id="267" name="フローチャート: 判断 266">
          <a:extLst>
            <a:ext uri="{FF2B5EF4-FFF2-40B4-BE49-F238E27FC236}">
              <a16:creationId xmlns:a16="http://schemas.microsoft.com/office/drawing/2014/main" id="{6A0EE937-A160-484D-90C0-FDB3FFEE14AF}"/>
            </a:ext>
          </a:extLst>
        </xdr:cNvPr>
        <xdr:cNvSpPr/>
      </xdr:nvSpPr>
      <xdr:spPr>
        <a:xfrm>
          <a:off x="965200" y="135585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8" name="テキスト ボックス 267">
          <a:extLst>
            <a:ext uri="{FF2B5EF4-FFF2-40B4-BE49-F238E27FC236}">
              <a16:creationId xmlns:a16="http://schemas.microsoft.com/office/drawing/2014/main" id="{024D4877-DE9C-4993-A9B2-01A6455179DC}"/>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9" name="テキスト ボックス 268">
          <a:extLst>
            <a:ext uri="{FF2B5EF4-FFF2-40B4-BE49-F238E27FC236}">
              <a16:creationId xmlns:a16="http://schemas.microsoft.com/office/drawing/2014/main" id="{E84BAD1F-0DE5-4EE6-B780-9AA90028330E}"/>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0" name="テキスト ボックス 269">
          <a:extLst>
            <a:ext uri="{FF2B5EF4-FFF2-40B4-BE49-F238E27FC236}">
              <a16:creationId xmlns:a16="http://schemas.microsoft.com/office/drawing/2014/main" id="{5D733F3B-49F4-4BB9-9EA8-032B68F29FEF}"/>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1" name="テキスト ボックス 270">
          <a:extLst>
            <a:ext uri="{FF2B5EF4-FFF2-40B4-BE49-F238E27FC236}">
              <a16:creationId xmlns:a16="http://schemas.microsoft.com/office/drawing/2014/main" id="{7A5321A2-752E-47F5-A121-59278E3D8E43}"/>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2" name="テキスト ボックス 271">
          <a:extLst>
            <a:ext uri="{FF2B5EF4-FFF2-40B4-BE49-F238E27FC236}">
              <a16:creationId xmlns:a16="http://schemas.microsoft.com/office/drawing/2014/main" id="{E30A612A-9D28-4D8F-A657-E174D9EB8A2E}"/>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119887</xdr:rowOff>
    </xdr:from>
    <xdr:to>
      <xdr:col>24</xdr:col>
      <xdr:colOff>114300</xdr:colOff>
      <xdr:row>85</xdr:row>
      <xdr:rowOff>50037</xdr:rowOff>
    </xdr:to>
    <xdr:sp macro="" textlink="">
      <xdr:nvSpPr>
        <xdr:cNvPr id="273" name="楕円 272">
          <a:extLst>
            <a:ext uri="{FF2B5EF4-FFF2-40B4-BE49-F238E27FC236}">
              <a16:creationId xmlns:a16="http://schemas.microsoft.com/office/drawing/2014/main" id="{E56AB5B3-7BCE-472A-A5A4-5DBC2AA6F4CA}"/>
            </a:ext>
          </a:extLst>
        </xdr:cNvPr>
        <xdr:cNvSpPr/>
      </xdr:nvSpPr>
      <xdr:spPr>
        <a:xfrm>
          <a:off x="4036060" y="1420164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98314</xdr:rowOff>
    </xdr:from>
    <xdr:ext cx="405111" cy="259045"/>
    <xdr:sp macro="" textlink="">
      <xdr:nvSpPr>
        <xdr:cNvPr id="274" name="【公営住宅】&#10;有形固定資産減価償却率該当値テキスト">
          <a:extLst>
            <a:ext uri="{FF2B5EF4-FFF2-40B4-BE49-F238E27FC236}">
              <a16:creationId xmlns:a16="http://schemas.microsoft.com/office/drawing/2014/main" id="{86D03898-FC9D-485B-9A51-245F0FADE841}"/>
            </a:ext>
          </a:extLst>
        </xdr:cNvPr>
        <xdr:cNvSpPr txBox="1"/>
      </xdr:nvSpPr>
      <xdr:spPr>
        <a:xfrm>
          <a:off x="4124960" y="14180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97028</xdr:rowOff>
    </xdr:from>
    <xdr:to>
      <xdr:col>20</xdr:col>
      <xdr:colOff>38100</xdr:colOff>
      <xdr:row>85</xdr:row>
      <xdr:rowOff>27178</xdr:rowOff>
    </xdr:to>
    <xdr:sp macro="" textlink="">
      <xdr:nvSpPr>
        <xdr:cNvPr id="275" name="楕円 274">
          <a:extLst>
            <a:ext uri="{FF2B5EF4-FFF2-40B4-BE49-F238E27FC236}">
              <a16:creationId xmlns:a16="http://schemas.microsoft.com/office/drawing/2014/main" id="{8695F30F-6D9B-466E-BB10-D107840F7515}"/>
            </a:ext>
          </a:extLst>
        </xdr:cNvPr>
        <xdr:cNvSpPr/>
      </xdr:nvSpPr>
      <xdr:spPr>
        <a:xfrm>
          <a:off x="3312160" y="1417878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147828</xdr:rowOff>
    </xdr:from>
    <xdr:to>
      <xdr:col>24</xdr:col>
      <xdr:colOff>63500</xdr:colOff>
      <xdr:row>84</xdr:row>
      <xdr:rowOff>170687</xdr:rowOff>
    </xdr:to>
    <xdr:cxnSp macro="">
      <xdr:nvCxnSpPr>
        <xdr:cNvPr id="276" name="直線コネクタ 275">
          <a:extLst>
            <a:ext uri="{FF2B5EF4-FFF2-40B4-BE49-F238E27FC236}">
              <a16:creationId xmlns:a16="http://schemas.microsoft.com/office/drawing/2014/main" id="{1F84E65B-65C8-4BEC-95A8-F868E4A5B962}"/>
            </a:ext>
          </a:extLst>
        </xdr:cNvPr>
        <xdr:cNvCxnSpPr/>
      </xdr:nvCxnSpPr>
      <xdr:spPr>
        <a:xfrm>
          <a:off x="3355340" y="14229588"/>
          <a:ext cx="73152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67311</xdr:rowOff>
    </xdr:from>
    <xdr:to>
      <xdr:col>15</xdr:col>
      <xdr:colOff>101600</xdr:colOff>
      <xdr:row>84</xdr:row>
      <xdr:rowOff>168911</xdr:rowOff>
    </xdr:to>
    <xdr:sp macro="" textlink="">
      <xdr:nvSpPr>
        <xdr:cNvPr id="277" name="楕円 276">
          <a:extLst>
            <a:ext uri="{FF2B5EF4-FFF2-40B4-BE49-F238E27FC236}">
              <a16:creationId xmlns:a16="http://schemas.microsoft.com/office/drawing/2014/main" id="{E289D888-5D5C-4CD2-8221-74CDC484977B}"/>
            </a:ext>
          </a:extLst>
        </xdr:cNvPr>
        <xdr:cNvSpPr/>
      </xdr:nvSpPr>
      <xdr:spPr>
        <a:xfrm>
          <a:off x="2514600" y="1414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118111</xdr:rowOff>
    </xdr:from>
    <xdr:to>
      <xdr:col>19</xdr:col>
      <xdr:colOff>177800</xdr:colOff>
      <xdr:row>84</xdr:row>
      <xdr:rowOff>147828</xdr:rowOff>
    </xdr:to>
    <xdr:cxnSp macro="">
      <xdr:nvCxnSpPr>
        <xdr:cNvPr id="278" name="直線コネクタ 277">
          <a:extLst>
            <a:ext uri="{FF2B5EF4-FFF2-40B4-BE49-F238E27FC236}">
              <a16:creationId xmlns:a16="http://schemas.microsoft.com/office/drawing/2014/main" id="{B9BFFBDD-36D8-4605-92BB-98B40B454BB4}"/>
            </a:ext>
          </a:extLst>
        </xdr:cNvPr>
        <xdr:cNvCxnSpPr/>
      </xdr:nvCxnSpPr>
      <xdr:spPr>
        <a:xfrm>
          <a:off x="2565400" y="14199871"/>
          <a:ext cx="789940" cy="2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32275</xdr:rowOff>
    </xdr:from>
    <xdr:ext cx="405111" cy="259045"/>
    <xdr:sp macro="" textlink="">
      <xdr:nvSpPr>
        <xdr:cNvPr id="279" name="n_1aveValue【公営住宅】&#10;有形固定資産減価償却率">
          <a:extLst>
            <a:ext uri="{FF2B5EF4-FFF2-40B4-BE49-F238E27FC236}">
              <a16:creationId xmlns:a16="http://schemas.microsoft.com/office/drawing/2014/main" id="{E9216D1B-2F54-4208-A728-16A5F138F780}"/>
            </a:ext>
          </a:extLst>
        </xdr:cNvPr>
        <xdr:cNvSpPr txBox="1"/>
      </xdr:nvSpPr>
      <xdr:spPr>
        <a:xfrm>
          <a:off x="3170564" y="13443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164864</xdr:rowOff>
    </xdr:from>
    <xdr:ext cx="405111" cy="259045"/>
    <xdr:sp macro="" textlink="">
      <xdr:nvSpPr>
        <xdr:cNvPr id="280" name="n_2aveValue【公営住宅】&#10;有形固定資産減価償却率">
          <a:extLst>
            <a:ext uri="{FF2B5EF4-FFF2-40B4-BE49-F238E27FC236}">
              <a16:creationId xmlns:a16="http://schemas.microsoft.com/office/drawing/2014/main" id="{6CCF093B-7503-4D16-A5C2-8A14E62DC5F1}"/>
            </a:ext>
          </a:extLst>
        </xdr:cNvPr>
        <xdr:cNvSpPr txBox="1"/>
      </xdr:nvSpPr>
      <xdr:spPr>
        <a:xfrm>
          <a:off x="2385704" y="13408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128288</xdr:rowOff>
    </xdr:from>
    <xdr:ext cx="405111" cy="259045"/>
    <xdr:sp macro="" textlink="">
      <xdr:nvSpPr>
        <xdr:cNvPr id="281" name="n_3aveValue【公営住宅】&#10;有形固定資産減価償却率">
          <a:extLst>
            <a:ext uri="{FF2B5EF4-FFF2-40B4-BE49-F238E27FC236}">
              <a16:creationId xmlns:a16="http://schemas.microsoft.com/office/drawing/2014/main" id="{E1925756-92CF-42E5-B205-A8A33A08E032}"/>
            </a:ext>
          </a:extLst>
        </xdr:cNvPr>
        <xdr:cNvSpPr txBox="1"/>
      </xdr:nvSpPr>
      <xdr:spPr>
        <a:xfrm>
          <a:off x="1611004" y="13371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93997</xdr:rowOff>
    </xdr:from>
    <xdr:ext cx="405111" cy="259045"/>
    <xdr:sp macro="" textlink="">
      <xdr:nvSpPr>
        <xdr:cNvPr id="282" name="n_4aveValue【公営住宅】&#10;有形固定資産減価償却率">
          <a:extLst>
            <a:ext uri="{FF2B5EF4-FFF2-40B4-BE49-F238E27FC236}">
              <a16:creationId xmlns:a16="http://schemas.microsoft.com/office/drawing/2014/main" id="{2B0CCBF7-01DE-439B-9F25-5D71A2319A1D}"/>
            </a:ext>
          </a:extLst>
        </xdr:cNvPr>
        <xdr:cNvSpPr txBox="1"/>
      </xdr:nvSpPr>
      <xdr:spPr>
        <a:xfrm>
          <a:off x="836304" y="1333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18305</xdr:rowOff>
    </xdr:from>
    <xdr:ext cx="405111" cy="259045"/>
    <xdr:sp macro="" textlink="">
      <xdr:nvSpPr>
        <xdr:cNvPr id="283" name="n_1mainValue【公営住宅】&#10;有形固定資産減価償却率">
          <a:extLst>
            <a:ext uri="{FF2B5EF4-FFF2-40B4-BE49-F238E27FC236}">
              <a16:creationId xmlns:a16="http://schemas.microsoft.com/office/drawing/2014/main" id="{A55A7252-EBAD-4A50-B9C8-CE7A6573F1BD}"/>
            </a:ext>
          </a:extLst>
        </xdr:cNvPr>
        <xdr:cNvSpPr txBox="1"/>
      </xdr:nvSpPr>
      <xdr:spPr>
        <a:xfrm>
          <a:off x="3170564" y="14267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160038</xdr:rowOff>
    </xdr:from>
    <xdr:ext cx="405111" cy="259045"/>
    <xdr:sp macro="" textlink="">
      <xdr:nvSpPr>
        <xdr:cNvPr id="284" name="n_2mainValue【公営住宅】&#10;有形固定資産減価償却率">
          <a:extLst>
            <a:ext uri="{FF2B5EF4-FFF2-40B4-BE49-F238E27FC236}">
              <a16:creationId xmlns:a16="http://schemas.microsoft.com/office/drawing/2014/main" id="{A310E5E9-CDDA-40B1-B29C-8324D07A9537}"/>
            </a:ext>
          </a:extLst>
        </xdr:cNvPr>
        <xdr:cNvSpPr txBox="1"/>
      </xdr:nvSpPr>
      <xdr:spPr>
        <a:xfrm>
          <a:off x="2385704" y="14241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5" name="正方形/長方形 284">
          <a:extLst>
            <a:ext uri="{FF2B5EF4-FFF2-40B4-BE49-F238E27FC236}">
              <a16:creationId xmlns:a16="http://schemas.microsoft.com/office/drawing/2014/main" id="{65EEC2D6-3A1E-43AD-8902-C7000FED817B}"/>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6" name="正方形/長方形 285">
          <a:extLst>
            <a:ext uri="{FF2B5EF4-FFF2-40B4-BE49-F238E27FC236}">
              <a16:creationId xmlns:a16="http://schemas.microsoft.com/office/drawing/2014/main" id="{69B2DEB5-AD07-47BC-9E8D-F692DBA9F890}"/>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7" name="正方形/長方形 286">
          <a:extLst>
            <a:ext uri="{FF2B5EF4-FFF2-40B4-BE49-F238E27FC236}">
              <a16:creationId xmlns:a16="http://schemas.microsoft.com/office/drawing/2014/main" id="{91D404D4-941F-4947-B476-3B411B083713}"/>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8" name="正方形/長方形 287">
          <a:extLst>
            <a:ext uri="{FF2B5EF4-FFF2-40B4-BE49-F238E27FC236}">
              <a16:creationId xmlns:a16="http://schemas.microsoft.com/office/drawing/2014/main" id="{DAF1C818-C7A3-40DE-922F-CFED26078455}"/>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9" name="正方形/長方形 288">
          <a:extLst>
            <a:ext uri="{FF2B5EF4-FFF2-40B4-BE49-F238E27FC236}">
              <a16:creationId xmlns:a16="http://schemas.microsoft.com/office/drawing/2014/main" id="{88CAB63F-C482-4D9E-8955-4DA0B1C7D9C5}"/>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0" name="正方形/長方形 289">
          <a:extLst>
            <a:ext uri="{FF2B5EF4-FFF2-40B4-BE49-F238E27FC236}">
              <a16:creationId xmlns:a16="http://schemas.microsoft.com/office/drawing/2014/main" id="{3808A57F-1562-4673-A1C3-5E43CFBFB871}"/>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1" name="正方形/長方形 290">
          <a:extLst>
            <a:ext uri="{FF2B5EF4-FFF2-40B4-BE49-F238E27FC236}">
              <a16:creationId xmlns:a16="http://schemas.microsoft.com/office/drawing/2014/main" id="{AA67AD61-8DEE-4564-AD97-E5A6A500F92E}"/>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2" name="正方形/長方形 291">
          <a:extLst>
            <a:ext uri="{FF2B5EF4-FFF2-40B4-BE49-F238E27FC236}">
              <a16:creationId xmlns:a16="http://schemas.microsoft.com/office/drawing/2014/main" id="{D04FE05C-346F-4ED7-8715-E7D9A4A85EF1}"/>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3" name="テキスト ボックス 292">
          <a:extLst>
            <a:ext uri="{FF2B5EF4-FFF2-40B4-BE49-F238E27FC236}">
              <a16:creationId xmlns:a16="http://schemas.microsoft.com/office/drawing/2014/main" id="{13E3069F-CEDF-4F71-84A2-C57BEA1D0743}"/>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4" name="直線コネクタ 293">
          <a:extLst>
            <a:ext uri="{FF2B5EF4-FFF2-40B4-BE49-F238E27FC236}">
              <a16:creationId xmlns:a16="http://schemas.microsoft.com/office/drawing/2014/main" id="{D6AD8B59-8ACF-48C0-8FF8-3C34296B7C17}"/>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95" name="直線コネクタ 294">
          <a:extLst>
            <a:ext uri="{FF2B5EF4-FFF2-40B4-BE49-F238E27FC236}">
              <a16:creationId xmlns:a16="http://schemas.microsoft.com/office/drawing/2014/main" id="{F2AF1C98-D355-4E50-9B41-517D45032B69}"/>
            </a:ext>
          </a:extLst>
        </xdr:cNvPr>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96" name="テキスト ボックス 295">
          <a:extLst>
            <a:ext uri="{FF2B5EF4-FFF2-40B4-BE49-F238E27FC236}">
              <a16:creationId xmlns:a16="http://schemas.microsoft.com/office/drawing/2014/main" id="{29547651-C842-4F42-9E32-E0566EFF0791}"/>
            </a:ext>
          </a:extLst>
        </xdr:cNvPr>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97" name="直線コネクタ 296">
          <a:extLst>
            <a:ext uri="{FF2B5EF4-FFF2-40B4-BE49-F238E27FC236}">
              <a16:creationId xmlns:a16="http://schemas.microsoft.com/office/drawing/2014/main" id="{357BE817-6EB7-477D-8768-A5628A3D0B41}"/>
            </a:ext>
          </a:extLst>
        </xdr:cNvPr>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98" name="テキスト ボックス 297">
          <a:extLst>
            <a:ext uri="{FF2B5EF4-FFF2-40B4-BE49-F238E27FC236}">
              <a16:creationId xmlns:a16="http://schemas.microsoft.com/office/drawing/2014/main" id="{34A82BB5-3212-4C0A-893D-5168228477A3}"/>
            </a:ext>
          </a:extLst>
        </xdr:cNvPr>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99" name="直線コネクタ 298">
          <a:extLst>
            <a:ext uri="{FF2B5EF4-FFF2-40B4-BE49-F238E27FC236}">
              <a16:creationId xmlns:a16="http://schemas.microsoft.com/office/drawing/2014/main" id="{095C59B6-7826-4E19-AB0C-BA2350286E5F}"/>
            </a:ext>
          </a:extLst>
        </xdr:cNvPr>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00" name="テキスト ボックス 299">
          <a:extLst>
            <a:ext uri="{FF2B5EF4-FFF2-40B4-BE49-F238E27FC236}">
              <a16:creationId xmlns:a16="http://schemas.microsoft.com/office/drawing/2014/main" id="{F4AA7859-004C-4024-87FE-B8123AD9096E}"/>
            </a:ext>
          </a:extLst>
        </xdr:cNvPr>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01" name="直線コネクタ 300">
          <a:extLst>
            <a:ext uri="{FF2B5EF4-FFF2-40B4-BE49-F238E27FC236}">
              <a16:creationId xmlns:a16="http://schemas.microsoft.com/office/drawing/2014/main" id="{8DB68026-BCF2-45A4-9E9B-AACA0A362A36}"/>
            </a:ext>
          </a:extLst>
        </xdr:cNvPr>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02" name="テキスト ボックス 301">
          <a:extLst>
            <a:ext uri="{FF2B5EF4-FFF2-40B4-BE49-F238E27FC236}">
              <a16:creationId xmlns:a16="http://schemas.microsoft.com/office/drawing/2014/main" id="{57BE4BF2-3856-4391-8252-3F23818B0E85}"/>
            </a:ext>
          </a:extLst>
        </xdr:cNvPr>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3" name="直線コネクタ 302">
          <a:extLst>
            <a:ext uri="{FF2B5EF4-FFF2-40B4-BE49-F238E27FC236}">
              <a16:creationId xmlns:a16="http://schemas.microsoft.com/office/drawing/2014/main" id="{31CC0D4A-4614-43B2-B019-74EC92BD0BE2}"/>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4" name="テキスト ボックス 303">
          <a:extLst>
            <a:ext uri="{FF2B5EF4-FFF2-40B4-BE49-F238E27FC236}">
              <a16:creationId xmlns:a16="http://schemas.microsoft.com/office/drawing/2014/main" id="{57A40FFB-3516-4CF7-8A87-0FFE85B5CC53}"/>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5" name="【公営住宅】&#10;一人当たり面積グラフ枠">
          <a:extLst>
            <a:ext uri="{FF2B5EF4-FFF2-40B4-BE49-F238E27FC236}">
              <a16:creationId xmlns:a16="http://schemas.microsoft.com/office/drawing/2014/main" id="{61C582E9-6527-4547-9C48-D0E6665FAD0F}"/>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95250</xdr:rowOff>
    </xdr:from>
    <xdr:to>
      <xdr:col>54</xdr:col>
      <xdr:colOff>189865</xdr:colOff>
      <xdr:row>86</xdr:row>
      <xdr:rowOff>37643</xdr:rowOff>
    </xdr:to>
    <xdr:cxnSp macro="">
      <xdr:nvCxnSpPr>
        <xdr:cNvPr id="306" name="直線コネクタ 305">
          <a:extLst>
            <a:ext uri="{FF2B5EF4-FFF2-40B4-BE49-F238E27FC236}">
              <a16:creationId xmlns:a16="http://schemas.microsoft.com/office/drawing/2014/main" id="{39E5CED6-F7E9-40A1-906F-03C8A8DBFBED}"/>
            </a:ext>
          </a:extLst>
        </xdr:cNvPr>
        <xdr:cNvCxnSpPr/>
      </xdr:nvCxnSpPr>
      <xdr:spPr>
        <a:xfrm flipV="1">
          <a:off x="9219565" y="13171170"/>
          <a:ext cx="0" cy="1283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41470</xdr:rowOff>
    </xdr:from>
    <xdr:ext cx="469744" cy="259045"/>
    <xdr:sp macro="" textlink="">
      <xdr:nvSpPr>
        <xdr:cNvPr id="307" name="【公営住宅】&#10;一人当たり面積最小値テキスト">
          <a:extLst>
            <a:ext uri="{FF2B5EF4-FFF2-40B4-BE49-F238E27FC236}">
              <a16:creationId xmlns:a16="http://schemas.microsoft.com/office/drawing/2014/main" id="{B0B8CEFC-CB7F-4ABB-B3FC-DFABAD933E77}"/>
            </a:ext>
          </a:extLst>
        </xdr:cNvPr>
        <xdr:cNvSpPr txBox="1"/>
      </xdr:nvSpPr>
      <xdr:spPr>
        <a:xfrm>
          <a:off x="9258300" y="14458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37643</xdr:rowOff>
    </xdr:from>
    <xdr:to>
      <xdr:col>55</xdr:col>
      <xdr:colOff>88900</xdr:colOff>
      <xdr:row>86</xdr:row>
      <xdr:rowOff>37643</xdr:rowOff>
    </xdr:to>
    <xdr:cxnSp macro="">
      <xdr:nvCxnSpPr>
        <xdr:cNvPr id="308" name="直線コネクタ 307">
          <a:extLst>
            <a:ext uri="{FF2B5EF4-FFF2-40B4-BE49-F238E27FC236}">
              <a16:creationId xmlns:a16="http://schemas.microsoft.com/office/drawing/2014/main" id="{A99C7FFA-E734-49AD-AC8C-1BB1AB7EEC8B}"/>
            </a:ext>
          </a:extLst>
        </xdr:cNvPr>
        <xdr:cNvCxnSpPr/>
      </xdr:nvCxnSpPr>
      <xdr:spPr>
        <a:xfrm>
          <a:off x="9154160" y="144546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41927</xdr:rowOff>
    </xdr:from>
    <xdr:ext cx="469744" cy="259045"/>
    <xdr:sp macro="" textlink="">
      <xdr:nvSpPr>
        <xdr:cNvPr id="309" name="【公営住宅】&#10;一人当たり面積最大値テキスト">
          <a:extLst>
            <a:ext uri="{FF2B5EF4-FFF2-40B4-BE49-F238E27FC236}">
              <a16:creationId xmlns:a16="http://schemas.microsoft.com/office/drawing/2014/main" id="{B11CAAA7-CBCD-4F49-AC01-779734CD7846}"/>
            </a:ext>
          </a:extLst>
        </xdr:cNvPr>
        <xdr:cNvSpPr txBox="1"/>
      </xdr:nvSpPr>
      <xdr:spPr>
        <a:xfrm>
          <a:off x="9258300" y="12950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95250</xdr:rowOff>
    </xdr:from>
    <xdr:to>
      <xdr:col>55</xdr:col>
      <xdr:colOff>88900</xdr:colOff>
      <xdr:row>78</xdr:row>
      <xdr:rowOff>95250</xdr:rowOff>
    </xdr:to>
    <xdr:cxnSp macro="">
      <xdr:nvCxnSpPr>
        <xdr:cNvPr id="310" name="直線コネクタ 309">
          <a:extLst>
            <a:ext uri="{FF2B5EF4-FFF2-40B4-BE49-F238E27FC236}">
              <a16:creationId xmlns:a16="http://schemas.microsoft.com/office/drawing/2014/main" id="{B50AFECD-CB6E-4168-B792-A256CAC833BD}"/>
            </a:ext>
          </a:extLst>
        </xdr:cNvPr>
        <xdr:cNvCxnSpPr/>
      </xdr:nvCxnSpPr>
      <xdr:spPr>
        <a:xfrm>
          <a:off x="9154160" y="131711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4233</xdr:rowOff>
    </xdr:from>
    <xdr:ext cx="469744" cy="259045"/>
    <xdr:sp macro="" textlink="">
      <xdr:nvSpPr>
        <xdr:cNvPr id="311" name="【公営住宅】&#10;一人当たり面積平均値テキスト">
          <a:extLst>
            <a:ext uri="{FF2B5EF4-FFF2-40B4-BE49-F238E27FC236}">
              <a16:creationId xmlns:a16="http://schemas.microsoft.com/office/drawing/2014/main" id="{98E37923-A57D-47AE-BF61-3B7B51C28158}"/>
            </a:ext>
          </a:extLst>
        </xdr:cNvPr>
        <xdr:cNvSpPr txBox="1"/>
      </xdr:nvSpPr>
      <xdr:spPr>
        <a:xfrm>
          <a:off x="9258300" y="140859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152806</xdr:rowOff>
    </xdr:from>
    <xdr:to>
      <xdr:col>55</xdr:col>
      <xdr:colOff>50800</xdr:colOff>
      <xdr:row>85</xdr:row>
      <xdr:rowOff>82956</xdr:rowOff>
    </xdr:to>
    <xdr:sp macro="" textlink="">
      <xdr:nvSpPr>
        <xdr:cNvPr id="312" name="フローチャート: 判断 311">
          <a:extLst>
            <a:ext uri="{FF2B5EF4-FFF2-40B4-BE49-F238E27FC236}">
              <a16:creationId xmlns:a16="http://schemas.microsoft.com/office/drawing/2014/main" id="{C53C7CD6-29EF-4D02-8530-B7E95C53604D}"/>
            </a:ext>
          </a:extLst>
        </xdr:cNvPr>
        <xdr:cNvSpPr/>
      </xdr:nvSpPr>
      <xdr:spPr>
        <a:xfrm>
          <a:off x="9192260" y="1423456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153264</xdr:rowOff>
    </xdr:from>
    <xdr:to>
      <xdr:col>50</xdr:col>
      <xdr:colOff>165100</xdr:colOff>
      <xdr:row>85</xdr:row>
      <xdr:rowOff>83414</xdr:rowOff>
    </xdr:to>
    <xdr:sp macro="" textlink="">
      <xdr:nvSpPr>
        <xdr:cNvPr id="313" name="フローチャート: 判断 312">
          <a:extLst>
            <a:ext uri="{FF2B5EF4-FFF2-40B4-BE49-F238E27FC236}">
              <a16:creationId xmlns:a16="http://schemas.microsoft.com/office/drawing/2014/main" id="{8EFA3B20-8D3F-4238-A9C1-2FBB4CE54FB6}"/>
            </a:ext>
          </a:extLst>
        </xdr:cNvPr>
        <xdr:cNvSpPr/>
      </xdr:nvSpPr>
      <xdr:spPr>
        <a:xfrm>
          <a:off x="8445500" y="142350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138176</xdr:rowOff>
    </xdr:from>
    <xdr:to>
      <xdr:col>46</xdr:col>
      <xdr:colOff>38100</xdr:colOff>
      <xdr:row>85</xdr:row>
      <xdr:rowOff>68326</xdr:rowOff>
    </xdr:to>
    <xdr:sp macro="" textlink="">
      <xdr:nvSpPr>
        <xdr:cNvPr id="314" name="フローチャート: 判断 313">
          <a:extLst>
            <a:ext uri="{FF2B5EF4-FFF2-40B4-BE49-F238E27FC236}">
              <a16:creationId xmlns:a16="http://schemas.microsoft.com/office/drawing/2014/main" id="{008725BF-D155-4FA9-92EB-D7F1D1F9B731}"/>
            </a:ext>
          </a:extLst>
        </xdr:cNvPr>
        <xdr:cNvSpPr/>
      </xdr:nvSpPr>
      <xdr:spPr>
        <a:xfrm>
          <a:off x="7670800" y="1421993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123089</xdr:rowOff>
    </xdr:from>
    <xdr:to>
      <xdr:col>41</xdr:col>
      <xdr:colOff>101600</xdr:colOff>
      <xdr:row>85</xdr:row>
      <xdr:rowOff>53239</xdr:rowOff>
    </xdr:to>
    <xdr:sp macro="" textlink="">
      <xdr:nvSpPr>
        <xdr:cNvPr id="315" name="フローチャート: 判断 314">
          <a:extLst>
            <a:ext uri="{FF2B5EF4-FFF2-40B4-BE49-F238E27FC236}">
              <a16:creationId xmlns:a16="http://schemas.microsoft.com/office/drawing/2014/main" id="{99E95830-FE6F-4690-89C5-234ACBCF15FD}"/>
            </a:ext>
          </a:extLst>
        </xdr:cNvPr>
        <xdr:cNvSpPr/>
      </xdr:nvSpPr>
      <xdr:spPr>
        <a:xfrm>
          <a:off x="6873240" y="1420484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116687</xdr:rowOff>
    </xdr:from>
    <xdr:to>
      <xdr:col>36</xdr:col>
      <xdr:colOff>165100</xdr:colOff>
      <xdr:row>85</xdr:row>
      <xdr:rowOff>46837</xdr:rowOff>
    </xdr:to>
    <xdr:sp macro="" textlink="">
      <xdr:nvSpPr>
        <xdr:cNvPr id="316" name="フローチャート: 判断 315">
          <a:extLst>
            <a:ext uri="{FF2B5EF4-FFF2-40B4-BE49-F238E27FC236}">
              <a16:creationId xmlns:a16="http://schemas.microsoft.com/office/drawing/2014/main" id="{A3A4E1EC-B104-4E38-9139-D72876B683EB}"/>
            </a:ext>
          </a:extLst>
        </xdr:cNvPr>
        <xdr:cNvSpPr/>
      </xdr:nvSpPr>
      <xdr:spPr>
        <a:xfrm>
          <a:off x="6098540" y="141984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7" name="テキスト ボックス 316">
          <a:extLst>
            <a:ext uri="{FF2B5EF4-FFF2-40B4-BE49-F238E27FC236}">
              <a16:creationId xmlns:a16="http://schemas.microsoft.com/office/drawing/2014/main" id="{FF2BEFC8-6BB7-4B60-A5A5-6F8484A474BB}"/>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8" name="テキスト ボックス 317">
          <a:extLst>
            <a:ext uri="{FF2B5EF4-FFF2-40B4-BE49-F238E27FC236}">
              <a16:creationId xmlns:a16="http://schemas.microsoft.com/office/drawing/2014/main" id="{D24BDD87-FA52-4CE9-A020-0C6256F24543}"/>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9" name="テキスト ボックス 318">
          <a:extLst>
            <a:ext uri="{FF2B5EF4-FFF2-40B4-BE49-F238E27FC236}">
              <a16:creationId xmlns:a16="http://schemas.microsoft.com/office/drawing/2014/main" id="{23974611-3AFA-4348-B40E-0E00946D1E4E}"/>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0" name="テキスト ボックス 319">
          <a:extLst>
            <a:ext uri="{FF2B5EF4-FFF2-40B4-BE49-F238E27FC236}">
              <a16:creationId xmlns:a16="http://schemas.microsoft.com/office/drawing/2014/main" id="{504EDCC6-80D7-411D-8589-9B44A45A5121}"/>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1" name="テキスト ボックス 320">
          <a:extLst>
            <a:ext uri="{FF2B5EF4-FFF2-40B4-BE49-F238E27FC236}">
              <a16:creationId xmlns:a16="http://schemas.microsoft.com/office/drawing/2014/main" id="{0FF770C4-277E-4A62-912A-E6512CB19D8A}"/>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147320</xdr:rowOff>
    </xdr:from>
    <xdr:to>
      <xdr:col>55</xdr:col>
      <xdr:colOff>50800</xdr:colOff>
      <xdr:row>86</xdr:row>
      <xdr:rowOff>77470</xdr:rowOff>
    </xdr:to>
    <xdr:sp macro="" textlink="">
      <xdr:nvSpPr>
        <xdr:cNvPr id="322" name="楕円 321">
          <a:extLst>
            <a:ext uri="{FF2B5EF4-FFF2-40B4-BE49-F238E27FC236}">
              <a16:creationId xmlns:a16="http://schemas.microsoft.com/office/drawing/2014/main" id="{D6778BB1-949E-48BA-8B45-9426F133E651}"/>
            </a:ext>
          </a:extLst>
        </xdr:cNvPr>
        <xdr:cNvSpPr/>
      </xdr:nvSpPr>
      <xdr:spPr>
        <a:xfrm>
          <a:off x="9192260" y="143967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62247</xdr:rowOff>
    </xdr:from>
    <xdr:ext cx="469744" cy="259045"/>
    <xdr:sp macro="" textlink="">
      <xdr:nvSpPr>
        <xdr:cNvPr id="323" name="【公営住宅】&#10;一人当たり面積該当値テキスト">
          <a:extLst>
            <a:ext uri="{FF2B5EF4-FFF2-40B4-BE49-F238E27FC236}">
              <a16:creationId xmlns:a16="http://schemas.microsoft.com/office/drawing/2014/main" id="{DFBF0975-7CBA-491B-835A-94A72BF5E96F}"/>
            </a:ext>
          </a:extLst>
        </xdr:cNvPr>
        <xdr:cNvSpPr txBox="1"/>
      </xdr:nvSpPr>
      <xdr:spPr>
        <a:xfrm>
          <a:off x="9258300" y="14311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146862</xdr:rowOff>
    </xdr:from>
    <xdr:to>
      <xdr:col>50</xdr:col>
      <xdr:colOff>165100</xdr:colOff>
      <xdr:row>86</xdr:row>
      <xdr:rowOff>77012</xdr:rowOff>
    </xdr:to>
    <xdr:sp macro="" textlink="">
      <xdr:nvSpPr>
        <xdr:cNvPr id="324" name="楕円 323">
          <a:extLst>
            <a:ext uri="{FF2B5EF4-FFF2-40B4-BE49-F238E27FC236}">
              <a16:creationId xmlns:a16="http://schemas.microsoft.com/office/drawing/2014/main" id="{A69C5C4A-5915-493A-8FE9-50ECDA7701DB}"/>
            </a:ext>
          </a:extLst>
        </xdr:cNvPr>
        <xdr:cNvSpPr/>
      </xdr:nvSpPr>
      <xdr:spPr>
        <a:xfrm>
          <a:off x="8445500" y="143962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26212</xdr:rowOff>
    </xdr:from>
    <xdr:to>
      <xdr:col>55</xdr:col>
      <xdr:colOff>0</xdr:colOff>
      <xdr:row>86</xdr:row>
      <xdr:rowOff>26670</xdr:rowOff>
    </xdr:to>
    <xdr:cxnSp macro="">
      <xdr:nvCxnSpPr>
        <xdr:cNvPr id="325" name="直線コネクタ 324">
          <a:extLst>
            <a:ext uri="{FF2B5EF4-FFF2-40B4-BE49-F238E27FC236}">
              <a16:creationId xmlns:a16="http://schemas.microsoft.com/office/drawing/2014/main" id="{33D021EE-D4BB-4A2E-95A9-79D0408EFCF2}"/>
            </a:ext>
          </a:extLst>
        </xdr:cNvPr>
        <xdr:cNvCxnSpPr/>
      </xdr:nvCxnSpPr>
      <xdr:spPr>
        <a:xfrm>
          <a:off x="8496300" y="14443252"/>
          <a:ext cx="7239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146862</xdr:rowOff>
    </xdr:from>
    <xdr:to>
      <xdr:col>46</xdr:col>
      <xdr:colOff>38100</xdr:colOff>
      <xdr:row>86</xdr:row>
      <xdr:rowOff>77012</xdr:rowOff>
    </xdr:to>
    <xdr:sp macro="" textlink="">
      <xdr:nvSpPr>
        <xdr:cNvPr id="326" name="楕円 325">
          <a:extLst>
            <a:ext uri="{FF2B5EF4-FFF2-40B4-BE49-F238E27FC236}">
              <a16:creationId xmlns:a16="http://schemas.microsoft.com/office/drawing/2014/main" id="{2B7937C8-6863-4856-B29B-44AE3DDD0667}"/>
            </a:ext>
          </a:extLst>
        </xdr:cNvPr>
        <xdr:cNvSpPr/>
      </xdr:nvSpPr>
      <xdr:spPr>
        <a:xfrm>
          <a:off x="7670800" y="1439626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26212</xdr:rowOff>
    </xdr:from>
    <xdr:to>
      <xdr:col>50</xdr:col>
      <xdr:colOff>114300</xdr:colOff>
      <xdr:row>86</xdr:row>
      <xdr:rowOff>26212</xdr:rowOff>
    </xdr:to>
    <xdr:cxnSp macro="">
      <xdr:nvCxnSpPr>
        <xdr:cNvPr id="327" name="直線コネクタ 326">
          <a:extLst>
            <a:ext uri="{FF2B5EF4-FFF2-40B4-BE49-F238E27FC236}">
              <a16:creationId xmlns:a16="http://schemas.microsoft.com/office/drawing/2014/main" id="{1263AA56-6918-4906-A59D-103DFFF4B623}"/>
            </a:ext>
          </a:extLst>
        </xdr:cNvPr>
        <xdr:cNvCxnSpPr/>
      </xdr:nvCxnSpPr>
      <xdr:spPr>
        <a:xfrm>
          <a:off x="7713980" y="14443252"/>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99941</xdr:rowOff>
    </xdr:from>
    <xdr:ext cx="469744" cy="259045"/>
    <xdr:sp macro="" textlink="">
      <xdr:nvSpPr>
        <xdr:cNvPr id="328" name="n_1aveValue【公営住宅】&#10;一人当たり面積">
          <a:extLst>
            <a:ext uri="{FF2B5EF4-FFF2-40B4-BE49-F238E27FC236}">
              <a16:creationId xmlns:a16="http://schemas.microsoft.com/office/drawing/2014/main" id="{4D50902E-B194-445A-A374-0391C49A458E}"/>
            </a:ext>
          </a:extLst>
        </xdr:cNvPr>
        <xdr:cNvSpPr txBox="1"/>
      </xdr:nvSpPr>
      <xdr:spPr>
        <a:xfrm>
          <a:off x="8271587" y="14014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84853</xdr:rowOff>
    </xdr:from>
    <xdr:ext cx="469744" cy="259045"/>
    <xdr:sp macro="" textlink="">
      <xdr:nvSpPr>
        <xdr:cNvPr id="329" name="n_2aveValue【公営住宅】&#10;一人当たり面積">
          <a:extLst>
            <a:ext uri="{FF2B5EF4-FFF2-40B4-BE49-F238E27FC236}">
              <a16:creationId xmlns:a16="http://schemas.microsoft.com/office/drawing/2014/main" id="{92577CE2-3643-44C1-BE27-AEBBF068B090}"/>
            </a:ext>
          </a:extLst>
        </xdr:cNvPr>
        <xdr:cNvSpPr txBox="1"/>
      </xdr:nvSpPr>
      <xdr:spPr>
        <a:xfrm>
          <a:off x="7509587" y="13998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69766</xdr:rowOff>
    </xdr:from>
    <xdr:ext cx="469744" cy="259045"/>
    <xdr:sp macro="" textlink="">
      <xdr:nvSpPr>
        <xdr:cNvPr id="330" name="n_3aveValue【公営住宅】&#10;一人当たり面積">
          <a:extLst>
            <a:ext uri="{FF2B5EF4-FFF2-40B4-BE49-F238E27FC236}">
              <a16:creationId xmlns:a16="http://schemas.microsoft.com/office/drawing/2014/main" id="{C14DAE4D-9415-4F9E-9D3F-FA36E7927C0B}"/>
            </a:ext>
          </a:extLst>
        </xdr:cNvPr>
        <xdr:cNvSpPr txBox="1"/>
      </xdr:nvSpPr>
      <xdr:spPr>
        <a:xfrm>
          <a:off x="6712027" y="13983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63364</xdr:rowOff>
    </xdr:from>
    <xdr:ext cx="469744" cy="259045"/>
    <xdr:sp macro="" textlink="">
      <xdr:nvSpPr>
        <xdr:cNvPr id="331" name="n_4aveValue【公営住宅】&#10;一人当たり面積">
          <a:extLst>
            <a:ext uri="{FF2B5EF4-FFF2-40B4-BE49-F238E27FC236}">
              <a16:creationId xmlns:a16="http://schemas.microsoft.com/office/drawing/2014/main" id="{0FD81108-B01A-404C-B61C-8958D682BAE3}"/>
            </a:ext>
          </a:extLst>
        </xdr:cNvPr>
        <xdr:cNvSpPr txBox="1"/>
      </xdr:nvSpPr>
      <xdr:spPr>
        <a:xfrm>
          <a:off x="5937327" y="1397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68139</xdr:rowOff>
    </xdr:from>
    <xdr:ext cx="469744" cy="259045"/>
    <xdr:sp macro="" textlink="">
      <xdr:nvSpPr>
        <xdr:cNvPr id="332" name="n_1mainValue【公営住宅】&#10;一人当たり面積">
          <a:extLst>
            <a:ext uri="{FF2B5EF4-FFF2-40B4-BE49-F238E27FC236}">
              <a16:creationId xmlns:a16="http://schemas.microsoft.com/office/drawing/2014/main" id="{F93C2E4C-7409-4873-A2CD-E7682EA63849}"/>
            </a:ext>
          </a:extLst>
        </xdr:cNvPr>
        <xdr:cNvSpPr txBox="1"/>
      </xdr:nvSpPr>
      <xdr:spPr>
        <a:xfrm>
          <a:off x="8271587" y="1448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68139</xdr:rowOff>
    </xdr:from>
    <xdr:ext cx="469744" cy="259045"/>
    <xdr:sp macro="" textlink="">
      <xdr:nvSpPr>
        <xdr:cNvPr id="333" name="n_2mainValue【公営住宅】&#10;一人当たり面積">
          <a:extLst>
            <a:ext uri="{FF2B5EF4-FFF2-40B4-BE49-F238E27FC236}">
              <a16:creationId xmlns:a16="http://schemas.microsoft.com/office/drawing/2014/main" id="{3897E813-B07B-482E-9461-D23824469FBB}"/>
            </a:ext>
          </a:extLst>
        </xdr:cNvPr>
        <xdr:cNvSpPr txBox="1"/>
      </xdr:nvSpPr>
      <xdr:spPr>
        <a:xfrm>
          <a:off x="7509587" y="1448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4" name="正方形/長方形 333">
          <a:extLst>
            <a:ext uri="{FF2B5EF4-FFF2-40B4-BE49-F238E27FC236}">
              <a16:creationId xmlns:a16="http://schemas.microsoft.com/office/drawing/2014/main" id="{BEF50529-E8E0-48D3-8492-35F2D0A4DEED}"/>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5" name="正方形/長方形 334">
          <a:extLst>
            <a:ext uri="{FF2B5EF4-FFF2-40B4-BE49-F238E27FC236}">
              <a16:creationId xmlns:a16="http://schemas.microsoft.com/office/drawing/2014/main" id="{A51C1186-27C9-4B3C-8234-0E2373BD8FBD}"/>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6" name="正方形/長方形 335">
          <a:extLst>
            <a:ext uri="{FF2B5EF4-FFF2-40B4-BE49-F238E27FC236}">
              <a16:creationId xmlns:a16="http://schemas.microsoft.com/office/drawing/2014/main" id="{2D2C34D0-B03A-410F-8CF1-4F81FA42188B}"/>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7" name="正方形/長方形 336">
          <a:extLst>
            <a:ext uri="{FF2B5EF4-FFF2-40B4-BE49-F238E27FC236}">
              <a16:creationId xmlns:a16="http://schemas.microsoft.com/office/drawing/2014/main" id="{ED2EE706-022E-427B-A92E-A2935EA71C32}"/>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8" name="正方形/長方形 337">
          <a:extLst>
            <a:ext uri="{FF2B5EF4-FFF2-40B4-BE49-F238E27FC236}">
              <a16:creationId xmlns:a16="http://schemas.microsoft.com/office/drawing/2014/main" id="{37EB03CA-1469-438B-AA64-1ED78FF99ACB}"/>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9" name="正方形/長方形 338">
          <a:extLst>
            <a:ext uri="{FF2B5EF4-FFF2-40B4-BE49-F238E27FC236}">
              <a16:creationId xmlns:a16="http://schemas.microsoft.com/office/drawing/2014/main" id="{0BB155AE-F93F-42FD-8F89-60C23B4499B1}"/>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0" name="正方形/長方形 339">
          <a:extLst>
            <a:ext uri="{FF2B5EF4-FFF2-40B4-BE49-F238E27FC236}">
              <a16:creationId xmlns:a16="http://schemas.microsoft.com/office/drawing/2014/main" id="{A4E3E24E-69D2-4D75-9E29-317744890C35}"/>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1" name="正方形/長方形 340">
          <a:extLst>
            <a:ext uri="{FF2B5EF4-FFF2-40B4-BE49-F238E27FC236}">
              <a16:creationId xmlns:a16="http://schemas.microsoft.com/office/drawing/2014/main" id="{81D85B12-6C99-44C0-A03E-7CA0B4F070CD}"/>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42" name="正方形/長方形 341">
          <a:extLst>
            <a:ext uri="{FF2B5EF4-FFF2-40B4-BE49-F238E27FC236}">
              <a16:creationId xmlns:a16="http://schemas.microsoft.com/office/drawing/2014/main" id="{59607AE5-0DA6-4A96-990B-65EC6D2CEBFA}"/>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3" name="正方形/長方形 342">
          <a:extLst>
            <a:ext uri="{FF2B5EF4-FFF2-40B4-BE49-F238E27FC236}">
              <a16:creationId xmlns:a16="http://schemas.microsoft.com/office/drawing/2014/main" id="{C3CCA776-0D33-400D-B2A8-9D74911423A4}"/>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4" name="正方形/長方形 343">
          <a:extLst>
            <a:ext uri="{FF2B5EF4-FFF2-40B4-BE49-F238E27FC236}">
              <a16:creationId xmlns:a16="http://schemas.microsoft.com/office/drawing/2014/main" id="{1B69BB01-2451-40F0-A182-3188698F37B9}"/>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5" name="正方形/長方形 344">
          <a:extLst>
            <a:ext uri="{FF2B5EF4-FFF2-40B4-BE49-F238E27FC236}">
              <a16:creationId xmlns:a16="http://schemas.microsoft.com/office/drawing/2014/main" id="{E60BB1C7-C564-4475-B2A8-48CA9A13D4DA}"/>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6" name="正方形/長方形 345">
          <a:extLst>
            <a:ext uri="{FF2B5EF4-FFF2-40B4-BE49-F238E27FC236}">
              <a16:creationId xmlns:a16="http://schemas.microsoft.com/office/drawing/2014/main" id="{FEE53803-5BC2-49BF-B5CC-6C7D4243A929}"/>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7" name="正方形/長方形 346">
          <a:extLst>
            <a:ext uri="{FF2B5EF4-FFF2-40B4-BE49-F238E27FC236}">
              <a16:creationId xmlns:a16="http://schemas.microsoft.com/office/drawing/2014/main" id="{12DECBF1-3370-4B63-881E-A92F2189B200}"/>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8" name="正方形/長方形 347">
          <a:extLst>
            <a:ext uri="{FF2B5EF4-FFF2-40B4-BE49-F238E27FC236}">
              <a16:creationId xmlns:a16="http://schemas.microsoft.com/office/drawing/2014/main" id="{C8B5DA6B-7448-451B-8F5C-4123973B3B6C}"/>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9" name="正方形/長方形 348">
          <a:extLst>
            <a:ext uri="{FF2B5EF4-FFF2-40B4-BE49-F238E27FC236}">
              <a16:creationId xmlns:a16="http://schemas.microsoft.com/office/drawing/2014/main" id="{8AC606FF-50C5-4D06-A9BE-6701E2C0325A}"/>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50" name="正方形/長方形 349">
          <a:extLst>
            <a:ext uri="{FF2B5EF4-FFF2-40B4-BE49-F238E27FC236}">
              <a16:creationId xmlns:a16="http://schemas.microsoft.com/office/drawing/2014/main" id="{7A5B4294-190A-4E28-B763-94E5FF5FE705}"/>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1" name="正方形/長方形 350">
          <a:extLst>
            <a:ext uri="{FF2B5EF4-FFF2-40B4-BE49-F238E27FC236}">
              <a16:creationId xmlns:a16="http://schemas.microsoft.com/office/drawing/2014/main" id="{14A34976-8366-46DC-B898-F5BD2455D82E}"/>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2" name="正方形/長方形 351">
          <a:extLst>
            <a:ext uri="{FF2B5EF4-FFF2-40B4-BE49-F238E27FC236}">
              <a16:creationId xmlns:a16="http://schemas.microsoft.com/office/drawing/2014/main" id="{28CD1732-5EC7-4509-AB44-0FB6D45B4451}"/>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3" name="正方形/長方形 352">
          <a:extLst>
            <a:ext uri="{FF2B5EF4-FFF2-40B4-BE49-F238E27FC236}">
              <a16:creationId xmlns:a16="http://schemas.microsoft.com/office/drawing/2014/main" id="{3F00B480-B046-4A00-9F99-2D8E75DD71FD}"/>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4" name="正方形/長方形 353">
          <a:extLst>
            <a:ext uri="{FF2B5EF4-FFF2-40B4-BE49-F238E27FC236}">
              <a16:creationId xmlns:a16="http://schemas.microsoft.com/office/drawing/2014/main" id="{4A7D4609-FB55-45D7-9DD6-5C6639377406}"/>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5" name="正方形/長方形 354">
          <a:extLst>
            <a:ext uri="{FF2B5EF4-FFF2-40B4-BE49-F238E27FC236}">
              <a16:creationId xmlns:a16="http://schemas.microsoft.com/office/drawing/2014/main" id="{A5D04AC2-62CA-42CC-87C5-DCDFAE5D2D7F}"/>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6" name="正方形/長方形 355">
          <a:extLst>
            <a:ext uri="{FF2B5EF4-FFF2-40B4-BE49-F238E27FC236}">
              <a16:creationId xmlns:a16="http://schemas.microsoft.com/office/drawing/2014/main" id="{899678B5-7A31-4E41-90C5-605F21E2F8A3}"/>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7" name="正方形/長方形 356">
          <a:extLst>
            <a:ext uri="{FF2B5EF4-FFF2-40B4-BE49-F238E27FC236}">
              <a16:creationId xmlns:a16="http://schemas.microsoft.com/office/drawing/2014/main" id="{2ED443D6-09D1-4F30-B2CD-2085CD80ACF4}"/>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8" name="テキスト ボックス 357">
          <a:extLst>
            <a:ext uri="{FF2B5EF4-FFF2-40B4-BE49-F238E27FC236}">
              <a16:creationId xmlns:a16="http://schemas.microsoft.com/office/drawing/2014/main" id="{D01EE6A5-576D-4C32-A9DC-03CCC0CDAF30}"/>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9" name="直線コネクタ 358">
          <a:extLst>
            <a:ext uri="{FF2B5EF4-FFF2-40B4-BE49-F238E27FC236}">
              <a16:creationId xmlns:a16="http://schemas.microsoft.com/office/drawing/2014/main" id="{1357DAFF-157E-4B92-8FE7-24DBA832C8FE}"/>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60" name="テキスト ボックス 359">
          <a:extLst>
            <a:ext uri="{FF2B5EF4-FFF2-40B4-BE49-F238E27FC236}">
              <a16:creationId xmlns:a16="http://schemas.microsoft.com/office/drawing/2014/main" id="{CC50B682-84D9-46FE-92D8-B1EA9EC1C42C}"/>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61" name="直線コネクタ 360">
          <a:extLst>
            <a:ext uri="{FF2B5EF4-FFF2-40B4-BE49-F238E27FC236}">
              <a16:creationId xmlns:a16="http://schemas.microsoft.com/office/drawing/2014/main" id="{0C85F577-FB9D-4A80-B7C6-6F0B27D1B3F9}"/>
            </a:ext>
          </a:extLst>
        </xdr:cNvPr>
        <xdr:cNvCxnSpPr/>
      </xdr:nvCxnSpPr>
      <xdr:spPr>
        <a:xfrm>
          <a:off x="10960100" y="70065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62" name="テキスト ボックス 361">
          <a:extLst>
            <a:ext uri="{FF2B5EF4-FFF2-40B4-BE49-F238E27FC236}">
              <a16:creationId xmlns:a16="http://schemas.microsoft.com/office/drawing/2014/main" id="{27DC65D6-6432-44C8-AFC8-749DC58779F5}"/>
            </a:ext>
          </a:extLst>
        </xdr:cNvPr>
        <xdr:cNvSpPr txBox="1"/>
      </xdr:nvSpPr>
      <xdr:spPr>
        <a:xfrm>
          <a:off x="10602761" y="686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63" name="直線コネクタ 362">
          <a:extLst>
            <a:ext uri="{FF2B5EF4-FFF2-40B4-BE49-F238E27FC236}">
              <a16:creationId xmlns:a16="http://schemas.microsoft.com/office/drawing/2014/main" id="{977BBA0F-40AD-455A-BC22-B37A3BB0AE96}"/>
            </a:ext>
          </a:extLst>
        </xdr:cNvPr>
        <xdr:cNvCxnSpPr/>
      </xdr:nvCxnSpPr>
      <xdr:spPr>
        <a:xfrm>
          <a:off x="10960100" y="65570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64" name="テキスト ボックス 363">
          <a:extLst>
            <a:ext uri="{FF2B5EF4-FFF2-40B4-BE49-F238E27FC236}">
              <a16:creationId xmlns:a16="http://schemas.microsoft.com/office/drawing/2014/main" id="{F314FDE3-EB4F-4F4B-AAF9-538237C51830}"/>
            </a:ext>
          </a:extLst>
        </xdr:cNvPr>
        <xdr:cNvSpPr txBox="1"/>
      </xdr:nvSpPr>
      <xdr:spPr>
        <a:xfrm>
          <a:off x="1060276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65" name="直線コネクタ 364">
          <a:extLst>
            <a:ext uri="{FF2B5EF4-FFF2-40B4-BE49-F238E27FC236}">
              <a16:creationId xmlns:a16="http://schemas.microsoft.com/office/drawing/2014/main" id="{71B16C34-E406-4E53-979A-B3276528F01D}"/>
            </a:ext>
          </a:extLst>
        </xdr:cNvPr>
        <xdr:cNvCxnSpPr/>
      </xdr:nvCxnSpPr>
      <xdr:spPr>
        <a:xfrm>
          <a:off x="10960100" y="61112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66" name="テキスト ボックス 365">
          <a:extLst>
            <a:ext uri="{FF2B5EF4-FFF2-40B4-BE49-F238E27FC236}">
              <a16:creationId xmlns:a16="http://schemas.microsoft.com/office/drawing/2014/main" id="{3F29A20D-9F01-47AA-8CE1-389698FDBB44}"/>
            </a:ext>
          </a:extLst>
        </xdr:cNvPr>
        <xdr:cNvSpPr txBox="1"/>
      </xdr:nvSpPr>
      <xdr:spPr>
        <a:xfrm>
          <a:off x="1060276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67" name="直線コネクタ 366">
          <a:extLst>
            <a:ext uri="{FF2B5EF4-FFF2-40B4-BE49-F238E27FC236}">
              <a16:creationId xmlns:a16="http://schemas.microsoft.com/office/drawing/2014/main" id="{56E7F655-AC81-44D1-88B7-539A3A575A25}"/>
            </a:ext>
          </a:extLst>
        </xdr:cNvPr>
        <xdr:cNvCxnSpPr/>
      </xdr:nvCxnSpPr>
      <xdr:spPr>
        <a:xfrm>
          <a:off x="10960100" y="56654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368" name="テキスト ボックス 367">
          <a:extLst>
            <a:ext uri="{FF2B5EF4-FFF2-40B4-BE49-F238E27FC236}">
              <a16:creationId xmlns:a16="http://schemas.microsoft.com/office/drawing/2014/main" id="{E3CB2407-D697-4BFB-86AC-A2ED15191477}"/>
            </a:ext>
          </a:extLst>
        </xdr:cNvPr>
        <xdr:cNvSpPr txBox="1"/>
      </xdr:nvSpPr>
      <xdr:spPr>
        <a:xfrm>
          <a:off x="1060276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9" name="直線コネクタ 368">
          <a:extLst>
            <a:ext uri="{FF2B5EF4-FFF2-40B4-BE49-F238E27FC236}">
              <a16:creationId xmlns:a16="http://schemas.microsoft.com/office/drawing/2014/main" id="{CCEC24B3-20A7-4235-814C-208B0F23D9FA}"/>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70" name="テキスト ボックス 369">
          <a:extLst>
            <a:ext uri="{FF2B5EF4-FFF2-40B4-BE49-F238E27FC236}">
              <a16:creationId xmlns:a16="http://schemas.microsoft.com/office/drawing/2014/main" id="{640C652F-5D1B-480D-A430-B60A04DD3492}"/>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1" name="【認定こども園・幼稚園・保育所】&#10;有形固定資産減価償却率グラフ枠">
          <a:extLst>
            <a:ext uri="{FF2B5EF4-FFF2-40B4-BE49-F238E27FC236}">
              <a16:creationId xmlns:a16="http://schemas.microsoft.com/office/drawing/2014/main" id="{EA4C7889-C2AE-48CA-BAEE-EEDD791C1E7D}"/>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112776</xdr:rowOff>
    </xdr:from>
    <xdr:to>
      <xdr:col>85</xdr:col>
      <xdr:colOff>126364</xdr:colOff>
      <xdr:row>42</xdr:row>
      <xdr:rowOff>44196</xdr:rowOff>
    </xdr:to>
    <xdr:cxnSp macro="">
      <xdr:nvCxnSpPr>
        <xdr:cNvPr id="372" name="直線コネクタ 371">
          <a:extLst>
            <a:ext uri="{FF2B5EF4-FFF2-40B4-BE49-F238E27FC236}">
              <a16:creationId xmlns:a16="http://schemas.microsoft.com/office/drawing/2014/main" id="{4BED47FA-B6C6-4DCE-92E7-3DB7E1A56A05}"/>
            </a:ext>
          </a:extLst>
        </xdr:cNvPr>
        <xdr:cNvCxnSpPr/>
      </xdr:nvCxnSpPr>
      <xdr:spPr>
        <a:xfrm flipV="1">
          <a:off x="14375764" y="5812536"/>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48023</xdr:rowOff>
    </xdr:from>
    <xdr:ext cx="405111" cy="259045"/>
    <xdr:sp macro="" textlink="">
      <xdr:nvSpPr>
        <xdr:cNvPr id="373" name="【認定こども園・幼稚園・保育所】&#10;有形固定資産減価償却率最小値テキスト">
          <a:extLst>
            <a:ext uri="{FF2B5EF4-FFF2-40B4-BE49-F238E27FC236}">
              <a16:creationId xmlns:a16="http://schemas.microsoft.com/office/drawing/2014/main" id="{B0BDEBF4-CA24-4684-BA55-CBC6C2318914}"/>
            </a:ext>
          </a:extLst>
        </xdr:cNvPr>
        <xdr:cNvSpPr txBox="1"/>
      </xdr:nvSpPr>
      <xdr:spPr>
        <a:xfrm>
          <a:off x="14414500" y="7088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44196</xdr:rowOff>
    </xdr:from>
    <xdr:to>
      <xdr:col>86</xdr:col>
      <xdr:colOff>25400</xdr:colOff>
      <xdr:row>42</xdr:row>
      <xdr:rowOff>44196</xdr:rowOff>
    </xdr:to>
    <xdr:cxnSp macro="">
      <xdr:nvCxnSpPr>
        <xdr:cNvPr id="374" name="直線コネクタ 373">
          <a:extLst>
            <a:ext uri="{FF2B5EF4-FFF2-40B4-BE49-F238E27FC236}">
              <a16:creationId xmlns:a16="http://schemas.microsoft.com/office/drawing/2014/main" id="{CA31B5FC-095F-465F-8571-C8AA84538916}"/>
            </a:ext>
          </a:extLst>
        </xdr:cNvPr>
        <xdr:cNvCxnSpPr/>
      </xdr:nvCxnSpPr>
      <xdr:spPr>
        <a:xfrm>
          <a:off x="14287500" y="70850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59453</xdr:rowOff>
    </xdr:from>
    <xdr:ext cx="405111" cy="259045"/>
    <xdr:sp macro="" textlink="">
      <xdr:nvSpPr>
        <xdr:cNvPr id="375" name="【認定こども園・幼稚園・保育所】&#10;有形固定資産減価償却率最大値テキスト">
          <a:extLst>
            <a:ext uri="{FF2B5EF4-FFF2-40B4-BE49-F238E27FC236}">
              <a16:creationId xmlns:a16="http://schemas.microsoft.com/office/drawing/2014/main" id="{5446C1AA-A117-4284-AB8A-B2397077CC8B}"/>
            </a:ext>
          </a:extLst>
        </xdr:cNvPr>
        <xdr:cNvSpPr txBox="1"/>
      </xdr:nvSpPr>
      <xdr:spPr>
        <a:xfrm>
          <a:off x="14414500" y="5591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112776</xdr:rowOff>
    </xdr:from>
    <xdr:to>
      <xdr:col>86</xdr:col>
      <xdr:colOff>25400</xdr:colOff>
      <xdr:row>34</xdr:row>
      <xdr:rowOff>112776</xdr:rowOff>
    </xdr:to>
    <xdr:cxnSp macro="">
      <xdr:nvCxnSpPr>
        <xdr:cNvPr id="376" name="直線コネクタ 375">
          <a:extLst>
            <a:ext uri="{FF2B5EF4-FFF2-40B4-BE49-F238E27FC236}">
              <a16:creationId xmlns:a16="http://schemas.microsoft.com/office/drawing/2014/main" id="{46238773-33D2-4FFE-AAAC-90AF3E9A7F0D}"/>
            </a:ext>
          </a:extLst>
        </xdr:cNvPr>
        <xdr:cNvCxnSpPr/>
      </xdr:nvCxnSpPr>
      <xdr:spPr>
        <a:xfrm>
          <a:off x="14287500" y="58125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114571</xdr:rowOff>
    </xdr:from>
    <xdr:ext cx="405111" cy="259045"/>
    <xdr:sp macro="" textlink="">
      <xdr:nvSpPr>
        <xdr:cNvPr id="377" name="【認定こども園・幼稚園・保育所】&#10;有形固定資産減価償却率平均値テキスト">
          <a:extLst>
            <a:ext uri="{FF2B5EF4-FFF2-40B4-BE49-F238E27FC236}">
              <a16:creationId xmlns:a16="http://schemas.microsoft.com/office/drawing/2014/main" id="{26F46094-0EE9-4750-882B-63258B968993}"/>
            </a:ext>
          </a:extLst>
        </xdr:cNvPr>
        <xdr:cNvSpPr txBox="1"/>
      </xdr:nvSpPr>
      <xdr:spPr>
        <a:xfrm>
          <a:off x="14414500" y="63172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91694</xdr:rowOff>
    </xdr:from>
    <xdr:to>
      <xdr:col>85</xdr:col>
      <xdr:colOff>177800</xdr:colOff>
      <xdr:row>39</xdr:row>
      <xdr:rowOff>21844</xdr:rowOff>
    </xdr:to>
    <xdr:sp macro="" textlink="">
      <xdr:nvSpPr>
        <xdr:cNvPr id="378" name="フローチャート: 判断 377">
          <a:extLst>
            <a:ext uri="{FF2B5EF4-FFF2-40B4-BE49-F238E27FC236}">
              <a16:creationId xmlns:a16="http://schemas.microsoft.com/office/drawing/2014/main" id="{0AB86624-5A73-4F6B-9CA2-7114A7F8AB08}"/>
            </a:ext>
          </a:extLst>
        </xdr:cNvPr>
        <xdr:cNvSpPr/>
      </xdr:nvSpPr>
      <xdr:spPr>
        <a:xfrm>
          <a:off x="14325600" y="646201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52832</xdr:rowOff>
    </xdr:from>
    <xdr:to>
      <xdr:col>81</xdr:col>
      <xdr:colOff>101600</xdr:colOff>
      <xdr:row>38</xdr:row>
      <xdr:rowOff>154432</xdr:rowOff>
    </xdr:to>
    <xdr:sp macro="" textlink="">
      <xdr:nvSpPr>
        <xdr:cNvPr id="379" name="フローチャート: 判断 378">
          <a:extLst>
            <a:ext uri="{FF2B5EF4-FFF2-40B4-BE49-F238E27FC236}">
              <a16:creationId xmlns:a16="http://schemas.microsoft.com/office/drawing/2014/main" id="{FB461836-2BF9-4FE6-ACE7-D762810DECE5}"/>
            </a:ext>
          </a:extLst>
        </xdr:cNvPr>
        <xdr:cNvSpPr/>
      </xdr:nvSpPr>
      <xdr:spPr>
        <a:xfrm>
          <a:off x="13578840" y="6423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87122</xdr:rowOff>
    </xdr:from>
    <xdr:to>
      <xdr:col>76</xdr:col>
      <xdr:colOff>165100</xdr:colOff>
      <xdr:row>39</xdr:row>
      <xdr:rowOff>17272</xdr:rowOff>
    </xdr:to>
    <xdr:sp macro="" textlink="">
      <xdr:nvSpPr>
        <xdr:cNvPr id="380" name="フローチャート: 判断 379">
          <a:extLst>
            <a:ext uri="{FF2B5EF4-FFF2-40B4-BE49-F238E27FC236}">
              <a16:creationId xmlns:a16="http://schemas.microsoft.com/office/drawing/2014/main" id="{CD3D32AD-F29E-4873-BB56-BF82B8466AC8}"/>
            </a:ext>
          </a:extLst>
        </xdr:cNvPr>
        <xdr:cNvSpPr/>
      </xdr:nvSpPr>
      <xdr:spPr>
        <a:xfrm>
          <a:off x="12804140" y="64574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109982</xdr:rowOff>
    </xdr:from>
    <xdr:to>
      <xdr:col>72</xdr:col>
      <xdr:colOff>38100</xdr:colOff>
      <xdr:row>39</xdr:row>
      <xdr:rowOff>40132</xdr:rowOff>
    </xdr:to>
    <xdr:sp macro="" textlink="">
      <xdr:nvSpPr>
        <xdr:cNvPr id="381" name="フローチャート: 判断 380">
          <a:extLst>
            <a:ext uri="{FF2B5EF4-FFF2-40B4-BE49-F238E27FC236}">
              <a16:creationId xmlns:a16="http://schemas.microsoft.com/office/drawing/2014/main" id="{8733C42F-5B3F-47B0-BDC7-E34A17412BC0}"/>
            </a:ext>
          </a:extLst>
        </xdr:cNvPr>
        <xdr:cNvSpPr/>
      </xdr:nvSpPr>
      <xdr:spPr>
        <a:xfrm>
          <a:off x="12029440" y="648030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141986</xdr:rowOff>
    </xdr:from>
    <xdr:to>
      <xdr:col>67</xdr:col>
      <xdr:colOff>101600</xdr:colOff>
      <xdr:row>39</xdr:row>
      <xdr:rowOff>72136</xdr:rowOff>
    </xdr:to>
    <xdr:sp macro="" textlink="">
      <xdr:nvSpPr>
        <xdr:cNvPr id="382" name="フローチャート: 判断 381">
          <a:extLst>
            <a:ext uri="{FF2B5EF4-FFF2-40B4-BE49-F238E27FC236}">
              <a16:creationId xmlns:a16="http://schemas.microsoft.com/office/drawing/2014/main" id="{5217C655-D7C4-4E00-85D3-AC55F188B748}"/>
            </a:ext>
          </a:extLst>
        </xdr:cNvPr>
        <xdr:cNvSpPr/>
      </xdr:nvSpPr>
      <xdr:spPr>
        <a:xfrm>
          <a:off x="11231880" y="65123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3" name="テキスト ボックス 382">
          <a:extLst>
            <a:ext uri="{FF2B5EF4-FFF2-40B4-BE49-F238E27FC236}">
              <a16:creationId xmlns:a16="http://schemas.microsoft.com/office/drawing/2014/main" id="{46F01EC0-91B2-4221-8F28-E0B64EA5C63D}"/>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4" name="テキスト ボックス 383">
          <a:extLst>
            <a:ext uri="{FF2B5EF4-FFF2-40B4-BE49-F238E27FC236}">
              <a16:creationId xmlns:a16="http://schemas.microsoft.com/office/drawing/2014/main" id="{CB48A57A-1E28-4B7F-8E61-AA76BAB7A33B}"/>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5" name="テキスト ボックス 384">
          <a:extLst>
            <a:ext uri="{FF2B5EF4-FFF2-40B4-BE49-F238E27FC236}">
              <a16:creationId xmlns:a16="http://schemas.microsoft.com/office/drawing/2014/main" id="{14259595-8F4F-45D8-9FB5-0180398BCE66}"/>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6" name="テキスト ボックス 385">
          <a:extLst>
            <a:ext uri="{FF2B5EF4-FFF2-40B4-BE49-F238E27FC236}">
              <a16:creationId xmlns:a16="http://schemas.microsoft.com/office/drawing/2014/main" id="{704909C2-C39F-4FDE-9445-DE663CE2E06F}"/>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177B1212-3DA8-43EF-9EAF-1AEEF79007B2}"/>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16256</xdr:rowOff>
    </xdr:from>
    <xdr:to>
      <xdr:col>85</xdr:col>
      <xdr:colOff>177800</xdr:colOff>
      <xdr:row>40</xdr:row>
      <xdr:rowOff>117856</xdr:rowOff>
    </xdr:to>
    <xdr:sp macro="" textlink="">
      <xdr:nvSpPr>
        <xdr:cNvPr id="388" name="楕円 387">
          <a:extLst>
            <a:ext uri="{FF2B5EF4-FFF2-40B4-BE49-F238E27FC236}">
              <a16:creationId xmlns:a16="http://schemas.microsoft.com/office/drawing/2014/main" id="{80043504-62FB-4028-94BB-66BF2FBA4412}"/>
            </a:ext>
          </a:extLst>
        </xdr:cNvPr>
        <xdr:cNvSpPr/>
      </xdr:nvSpPr>
      <xdr:spPr>
        <a:xfrm>
          <a:off x="14325600" y="6721856"/>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166133</xdr:rowOff>
    </xdr:from>
    <xdr:ext cx="405111" cy="259045"/>
    <xdr:sp macro="" textlink="">
      <xdr:nvSpPr>
        <xdr:cNvPr id="389" name="【認定こども園・幼稚園・保育所】&#10;有形固定資産減価償却率該当値テキスト">
          <a:extLst>
            <a:ext uri="{FF2B5EF4-FFF2-40B4-BE49-F238E27FC236}">
              <a16:creationId xmlns:a16="http://schemas.microsoft.com/office/drawing/2014/main" id="{0E422586-E470-41DF-95AE-B6F4C15978DD}"/>
            </a:ext>
          </a:extLst>
        </xdr:cNvPr>
        <xdr:cNvSpPr txBox="1"/>
      </xdr:nvSpPr>
      <xdr:spPr>
        <a:xfrm>
          <a:off x="14414500" y="6704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128270</xdr:rowOff>
    </xdr:from>
    <xdr:to>
      <xdr:col>81</xdr:col>
      <xdr:colOff>101600</xdr:colOff>
      <xdr:row>37</xdr:row>
      <xdr:rowOff>58420</xdr:rowOff>
    </xdr:to>
    <xdr:sp macro="" textlink="">
      <xdr:nvSpPr>
        <xdr:cNvPr id="390" name="楕円 389">
          <a:extLst>
            <a:ext uri="{FF2B5EF4-FFF2-40B4-BE49-F238E27FC236}">
              <a16:creationId xmlns:a16="http://schemas.microsoft.com/office/drawing/2014/main" id="{B2C8D784-8322-4F71-9D03-327CB9E25060}"/>
            </a:ext>
          </a:extLst>
        </xdr:cNvPr>
        <xdr:cNvSpPr/>
      </xdr:nvSpPr>
      <xdr:spPr>
        <a:xfrm>
          <a:off x="13578840" y="61633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7620</xdr:rowOff>
    </xdr:from>
    <xdr:to>
      <xdr:col>85</xdr:col>
      <xdr:colOff>127000</xdr:colOff>
      <xdr:row>40</xdr:row>
      <xdr:rowOff>67056</xdr:rowOff>
    </xdr:to>
    <xdr:cxnSp macro="">
      <xdr:nvCxnSpPr>
        <xdr:cNvPr id="391" name="直線コネクタ 390">
          <a:extLst>
            <a:ext uri="{FF2B5EF4-FFF2-40B4-BE49-F238E27FC236}">
              <a16:creationId xmlns:a16="http://schemas.microsoft.com/office/drawing/2014/main" id="{021C4289-7B9E-4069-A82E-4242E92488AF}"/>
            </a:ext>
          </a:extLst>
        </xdr:cNvPr>
        <xdr:cNvCxnSpPr/>
      </xdr:nvCxnSpPr>
      <xdr:spPr>
        <a:xfrm>
          <a:off x="13629640" y="6210300"/>
          <a:ext cx="746760" cy="56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23114</xdr:rowOff>
    </xdr:from>
    <xdr:to>
      <xdr:col>76</xdr:col>
      <xdr:colOff>165100</xdr:colOff>
      <xdr:row>37</xdr:row>
      <xdr:rowOff>124714</xdr:rowOff>
    </xdr:to>
    <xdr:sp macro="" textlink="">
      <xdr:nvSpPr>
        <xdr:cNvPr id="392" name="楕円 391">
          <a:extLst>
            <a:ext uri="{FF2B5EF4-FFF2-40B4-BE49-F238E27FC236}">
              <a16:creationId xmlns:a16="http://schemas.microsoft.com/office/drawing/2014/main" id="{9DE9E96E-3B86-49E8-BF93-FC24E75783AD}"/>
            </a:ext>
          </a:extLst>
        </xdr:cNvPr>
        <xdr:cNvSpPr/>
      </xdr:nvSpPr>
      <xdr:spPr>
        <a:xfrm>
          <a:off x="12804140" y="622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7620</xdr:rowOff>
    </xdr:from>
    <xdr:to>
      <xdr:col>81</xdr:col>
      <xdr:colOff>50800</xdr:colOff>
      <xdr:row>37</xdr:row>
      <xdr:rowOff>73914</xdr:rowOff>
    </xdr:to>
    <xdr:cxnSp macro="">
      <xdr:nvCxnSpPr>
        <xdr:cNvPr id="393" name="直線コネクタ 392">
          <a:extLst>
            <a:ext uri="{FF2B5EF4-FFF2-40B4-BE49-F238E27FC236}">
              <a16:creationId xmlns:a16="http://schemas.microsoft.com/office/drawing/2014/main" id="{D261D474-597C-49F0-AE4B-72EE5B297672}"/>
            </a:ext>
          </a:extLst>
        </xdr:cNvPr>
        <xdr:cNvCxnSpPr/>
      </xdr:nvCxnSpPr>
      <xdr:spPr>
        <a:xfrm flipV="1">
          <a:off x="12854940" y="6210300"/>
          <a:ext cx="7747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145559</xdr:rowOff>
    </xdr:from>
    <xdr:ext cx="405111" cy="259045"/>
    <xdr:sp macro="" textlink="">
      <xdr:nvSpPr>
        <xdr:cNvPr id="394" name="n_1aveValue【認定こども園・幼稚園・保育所】&#10;有形固定資産減価償却率">
          <a:extLst>
            <a:ext uri="{FF2B5EF4-FFF2-40B4-BE49-F238E27FC236}">
              <a16:creationId xmlns:a16="http://schemas.microsoft.com/office/drawing/2014/main" id="{DD26235B-4F87-4A91-81F5-EFA96A3AED07}"/>
            </a:ext>
          </a:extLst>
        </xdr:cNvPr>
        <xdr:cNvSpPr txBox="1"/>
      </xdr:nvSpPr>
      <xdr:spPr>
        <a:xfrm>
          <a:off x="13437244" y="6515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8399</xdr:rowOff>
    </xdr:from>
    <xdr:ext cx="405111" cy="259045"/>
    <xdr:sp macro="" textlink="">
      <xdr:nvSpPr>
        <xdr:cNvPr id="395" name="n_2aveValue【認定こども園・幼稚園・保育所】&#10;有形固定資産減価償却率">
          <a:extLst>
            <a:ext uri="{FF2B5EF4-FFF2-40B4-BE49-F238E27FC236}">
              <a16:creationId xmlns:a16="http://schemas.microsoft.com/office/drawing/2014/main" id="{1A1D86C5-DA0E-49A3-922B-4525E7119886}"/>
            </a:ext>
          </a:extLst>
        </xdr:cNvPr>
        <xdr:cNvSpPr txBox="1"/>
      </xdr:nvSpPr>
      <xdr:spPr>
        <a:xfrm>
          <a:off x="12675244" y="6546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56659</xdr:rowOff>
    </xdr:from>
    <xdr:ext cx="405111" cy="259045"/>
    <xdr:sp macro="" textlink="">
      <xdr:nvSpPr>
        <xdr:cNvPr id="396" name="n_3aveValue【認定こども園・幼稚園・保育所】&#10;有形固定資産減価償却率">
          <a:extLst>
            <a:ext uri="{FF2B5EF4-FFF2-40B4-BE49-F238E27FC236}">
              <a16:creationId xmlns:a16="http://schemas.microsoft.com/office/drawing/2014/main" id="{174D91AA-3833-439D-A052-F22DB035ADD1}"/>
            </a:ext>
          </a:extLst>
        </xdr:cNvPr>
        <xdr:cNvSpPr txBox="1"/>
      </xdr:nvSpPr>
      <xdr:spPr>
        <a:xfrm>
          <a:off x="11900544" y="6259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88663</xdr:rowOff>
    </xdr:from>
    <xdr:ext cx="405111" cy="259045"/>
    <xdr:sp macro="" textlink="">
      <xdr:nvSpPr>
        <xdr:cNvPr id="397" name="n_4aveValue【認定こども園・幼稚園・保育所】&#10;有形固定資産減価償却率">
          <a:extLst>
            <a:ext uri="{FF2B5EF4-FFF2-40B4-BE49-F238E27FC236}">
              <a16:creationId xmlns:a16="http://schemas.microsoft.com/office/drawing/2014/main" id="{B98B78F8-6A75-465C-8D76-DC17322C22F5}"/>
            </a:ext>
          </a:extLst>
        </xdr:cNvPr>
        <xdr:cNvSpPr txBox="1"/>
      </xdr:nvSpPr>
      <xdr:spPr>
        <a:xfrm>
          <a:off x="11102984" y="6291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74947</xdr:rowOff>
    </xdr:from>
    <xdr:ext cx="405111" cy="259045"/>
    <xdr:sp macro="" textlink="">
      <xdr:nvSpPr>
        <xdr:cNvPr id="398" name="n_1mainValue【認定こども園・幼稚園・保育所】&#10;有形固定資産減価償却率">
          <a:extLst>
            <a:ext uri="{FF2B5EF4-FFF2-40B4-BE49-F238E27FC236}">
              <a16:creationId xmlns:a16="http://schemas.microsoft.com/office/drawing/2014/main" id="{3983F7AD-2E23-480F-9D07-57BF75501728}"/>
            </a:ext>
          </a:extLst>
        </xdr:cNvPr>
        <xdr:cNvSpPr txBox="1"/>
      </xdr:nvSpPr>
      <xdr:spPr>
        <a:xfrm>
          <a:off x="13437244" y="59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141241</xdr:rowOff>
    </xdr:from>
    <xdr:ext cx="405111" cy="259045"/>
    <xdr:sp macro="" textlink="">
      <xdr:nvSpPr>
        <xdr:cNvPr id="399" name="n_2mainValue【認定こども園・幼稚園・保育所】&#10;有形固定資産減価償却率">
          <a:extLst>
            <a:ext uri="{FF2B5EF4-FFF2-40B4-BE49-F238E27FC236}">
              <a16:creationId xmlns:a16="http://schemas.microsoft.com/office/drawing/2014/main" id="{DCEB7A69-B30A-4B46-A7D5-01B3628D1C09}"/>
            </a:ext>
          </a:extLst>
        </xdr:cNvPr>
        <xdr:cNvSpPr txBox="1"/>
      </xdr:nvSpPr>
      <xdr:spPr>
        <a:xfrm>
          <a:off x="12675244" y="6008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0" name="正方形/長方形 399">
          <a:extLst>
            <a:ext uri="{FF2B5EF4-FFF2-40B4-BE49-F238E27FC236}">
              <a16:creationId xmlns:a16="http://schemas.microsoft.com/office/drawing/2014/main" id="{98C97501-C371-4D54-9421-C2D720AA46B7}"/>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1" name="正方形/長方形 400">
          <a:extLst>
            <a:ext uri="{FF2B5EF4-FFF2-40B4-BE49-F238E27FC236}">
              <a16:creationId xmlns:a16="http://schemas.microsoft.com/office/drawing/2014/main" id="{CF8293B8-5D49-4298-9C6E-DCA2FB7DB01B}"/>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2" name="正方形/長方形 401">
          <a:extLst>
            <a:ext uri="{FF2B5EF4-FFF2-40B4-BE49-F238E27FC236}">
              <a16:creationId xmlns:a16="http://schemas.microsoft.com/office/drawing/2014/main" id="{3E4A3B1E-392A-4F30-ADDE-F320A64AD0FC}"/>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3" name="正方形/長方形 402">
          <a:extLst>
            <a:ext uri="{FF2B5EF4-FFF2-40B4-BE49-F238E27FC236}">
              <a16:creationId xmlns:a16="http://schemas.microsoft.com/office/drawing/2014/main" id="{6AF2D068-5BE6-4AD7-BE96-14DAC31E8F34}"/>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4" name="正方形/長方形 403">
          <a:extLst>
            <a:ext uri="{FF2B5EF4-FFF2-40B4-BE49-F238E27FC236}">
              <a16:creationId xmlns:a16="http://schemas.microsoft.com/office/drawing/2014/main" id="{21901591-B025-49FD-987D-489901AC6184}"/>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5" name="正方形/長方形 404">
          <a:extLst>
            <a:ext uri="{FF2B5EF4-FFF2-40B4-BE49-F238E27FC236}">
              <a16:creationId xmlns:a16="http://schemas.microsoft.com/office/drawing/2014/main" id="{3213F12F-E4D0-499B-8318-7B035F455B19}"/>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6" name="正方形/長方形 405">
          <a:extLst>
            <a:ext uri="{FF2B5EF4-FFF2-40B4-BE49-F238E27FC236}">
              <a16:creationId xmlns:a16="http://schemas.microsoft.com/office/drawing/2014/main" id="{4DE129F3-B2A0-49A4-8E9B-CE8CF248D0C4}"/>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7" name="正方形/長方形 406">
          <a:extLst>
            <a:ext uri="{FF2B5EF4-FFF2-40B4-BE49-F238E27FC236}">
              <a16:creationId xmlns:a16="http://schemas.microsoft.com/office/drawing/2014/main" id="{3F4B6CF6-B09F-4F6D-A814-C7193E42430D}"/>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8" name="テキスト ボックス 407">
          <a:extLst>
            <a:ext uri="{FF2B5EF4-FFF2-40B4-BE49-F238E27FC236}">
              <a16:creationId xmlns:a16="http://schemas.microsoft.com/office/drawing/2014/main" id="{071A2D83-056C-4EFE-84A6-9374BBF48D98}"/>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9" name="直線コネクタ 408">
          <a:extLst>
            <a:ext uri="{FF2B5EF4-FFF2-40B4-BE49-F238E27FC236}">
              <a16:creationId xmlns:a16="http://schemas.microsoft.com/office/drawing/2014/main" id="{824183EB-3657-4DF7-87F4-4606D4542F3D}"/>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10" name="直線コネクタ 409">
          <a:extLst>
            <a:ext uri="{FF2B5EF4-FFF2-40B4-BE49-F238E27FC236}">
              <a16:creationId xmlns:a16="http://schemas.microsoft.com/office/drawing/2014/main" id="{22DE330F-FAA4-4B71-90C2-4E9B684DD987}"/>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11" name="テキスト ボックス 410">
          <a:extLst>
            <a:ext uri="{FF2B5EF4-FFF2-40B4-BE49-F238E27FC236}">
              <a16:creationId xmlns:a16="http://schemas.microsoft.com/office/drawing/2014/main" id="{2A2F6B93-090F-4746-820D-B68B8CA76CC0}"/>
            </a:ext>
          </a:extLst>
        </xdr:cNvPr>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12" name="直線コネクタ 411">
          <a:extLst>
            <a:ext uri="{FF2B5EF4-FFF2-40B4-BE49-F238E27FC236}">
              <a16:creationId xmlns:a16="http://schemas.microsoft.com/office/drawing/2014/main" id="{AC66566F-B170-4B76-9ACD-358661995AF9}"/>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13" name="テキスト ボックス 412">
          <a:extLst>
            <a:ext uri="{FF2B5EF4-FFF2-40B4-BE49-F238E27FC236}">
              <a16:creationId xmlns:a16="http://schemas.microsoft.com/office/drawing/2014/main" id="{16200411-2CA4-46E6-85C5-83EAF176857F}"/>
            </a:ext>
          </a:extLst>
        </xdr:cNvPr>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14" name="直線コネクタ 413">
          <a:extLst>
            <a:ext uri="{FF2B5EF4-FFF2-40B4-BE49-F238E27FC236}">
              <a16:creationId xmlns:a16="http://schemas.microsoft.com/office/drawing/2014/main" id="{DA5D843C-0BAC-4398-91EF-5698960EA3A1}"/>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15" name="テキスト ボックス 414">
          <a:extLst>
            <a:ext uri="{FF2B5EF4-FFF2-40B4-BE49-F238E27FC236}">
              <a16:creationId xmlns:a16="http://schemas.microsoft.com/office/drawing/2014/main" id="{9B48B97C-F1EF-4E3E-A22E-4BAF6F654351}"/>
            </a:ext>
          </a:extLst>
        </xdr:cNvPr>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16" name="直線コネクタ 415">
          <a:extLst>
            <a:ext uri="{FF2B5EF4-FFF2-40B4-BE49-F238E27FC236}">
              <a16:creationId xmlns:a16="http://schemas.microsoft.com/office/drawing/2014/main" id="{556C2B46-B6DC-4049-8D20-E5DC35ED4439}"/>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17" name="テキスト ボックス 416">
          <a:extLst>
            <a:ext uri="{FF2B5EF4-FFF2-40B4-BE49-F238E27FC236}">
              <a16:creationId xmlns:a16="http://schemas.microsoft.com/office/drawing/2014/main" id="{68D55CAA-6DA1-493C-9E66-C4F4A21ADDA3}"/>
            </a:ext>
          </a:extLst>
        </xdr:cNvPr>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18" name="直線コネクタ 417">
          <a:extLst>
            <a:ext uri="{FF2B5EF4-FFF2-40B4-BE49-F238E27FC236}">
              <a16:creationId xmlns:a16="http://schemas.microsoft.com/office/drawing/2014/main" id="{32432234-0D1A-4C6B-9FA9-7CB7428CCA9C}"/>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19" name="テキスト ボックス 418">
          <a:extLst>
            <a:ext uri="{FF2B5EF4-FFF2-40B4-BE49-F238E27FC236}">
              <a16:creationId xmlns:a16="http://schemas.microsoft.com/office/drawing/2014/main" id="{82D0824E-37CC-4FF3-9943-20603FD24E8B}"/>
            </a:ext>
          </a:extLst>
        </xdr:cNvPr>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0" name="直線コネクタ 419">
          <a:extLst>
            <a:ext uri="{FF2B5EF4-FFF2-40B4-BE49-F238E27FC236}">
              <a16:creationId xmlns:a16="http://schemas.microsoft.com/office/drawing/2014/main" id="{4027A7E5-0668-4DBE-905E-5052FE43AB95}"/>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21" name="テキスト ボックス 420">
          <a:extLst>
            <a:ext uri="{FF2B5EF4-FFF2-40B4-BE49-F238E27FC236}">
              <a16:creationId xmlns:a16="http://schemas.microsoft.com/office/drawing/2014/main" id="{ED2BAE6A-22D3-4BE2-BBAE-DDE6DF2A42E4}"/>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2" name="【認定こども園・幼稚園・保育所】&#10;一人当たり面積グラフ枠">
          <a:extLst>
            <a:ext uri="{FF2B5EF4-FFF2-40B4-BE49-F238E27FC236}">
              <a16:creationId xmlns:a16="http://schemas.microsoft.com/office/drawing/2014/main" id="{6B6F547E-8A03-45D0-BA65-4BA27968BAD2}"/>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45720</xdr:rowOff>
    </xdr:from>
    <xdr:to>
      <xdr:col>116</xdr:col>
      <xdr:colOff>62864</xdr:colOff>
      <xdr:row>41</xdr:row>
      <xdr:rowOff>118110</xdr:rowOff>
    </xdr:to>
    <xdr:cxnSp macro="">
      <xdr:nvCxnSpPr>
        <xdr:cNvPr id="423" name="直線コネクタ 422">
          <a:extLst>
            <a:ext uri="{FF2B5EF4-FFF2-40B4-BE49-F238E27FC236}">
              <a16:creationId xmlns:a16="http://schemas.microsoft.com/office/drawing/2014/main" id="{379FCD03-4733-457D-8030-03A79E8E86D4}"/>
            </a:ext>
          </a:extLst>
        </xdr:cNvPr>
        <xdr:cNvCxnSpPr/>
      </xdr:nvCxnSpPr>
      <xdr:spPr>
        <a:xfrm flipV="1">
          <a:off x="19509104" y="574548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121937</xdr:rowOff>
    </xdr:from>
    <xdr:ext cx="469744" cy="259045"/>
    <xdr:sp macro="" textlink="">
      <xdr:nvSpPr>
        <xdr:cNvPr id="424" name="【認定こども園・幼稚園・保育所】&#10;一人当たり面積最小値テキスト">
          <a:extLst>
            <a:ext uri="{FF2B5EF4-FFF2-40B4-BE49-F238E27FC236}">
              <a16:creationId xmlns:a16="http://schemas.microsoft.com/office/drawing/2014/main" id="{AACFD71F-B229-4B5B-969A-073AF33A1DE0}"/>
            </a:ext>
          </a:extLst>
        </xdr:cNvPr>
        <xdr:cNvSpPr txBox="1"/>
      </xdr:nvSpPr>
      <xdr:spPr>
        <a:xfrm>
          <a:off x="19547840" y="699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118110</xdr:rowOff>
    </xdr:from>
    <xdr:to>
      <xdr:col>116</xdr:col>
      <xdr:colOff>152400</xdr:colOff>
      <xdr:row>41</xdr:row>
      <xdr:rowOff>118110</xdr:rowOff>
    </xdr:to>
    <xdr:cxnSp macro="">
      <xdr:nvCxnSpPr>
        <xdr:cNvPr id="425" name="直線コネクタ 424">
          <a:extLst>
            <a:ext uri="{FF2B5EF4-FFF2-40B4-BE49-F238E27FC236}">
              <a16:creationId xmlns:a16="http://schemas.microsoft.com/office/drawing/2014/main" id="{02E7910C-44C5-4B2D-AD45-3BAD36A5E30F}"/>
            </a:ext>
          </a:extLst>
        </xdr:cNvPr>
        <xdr:cNvCxnSpPr/>
      </xdr:nvCxnSpPr>
      <xdr:spPr>
        <a:xfrm>
          <a:off x="19443700" y="69913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163847</xdr:rowOff>
    </xdr:from>
    <xdr:ext cx="469744" cy="259045"/>
    <xdr:sp macro="" textlink="">
      <xdr:nvSpPr>
        <xdr:cNvPr id="426" name="【認定こども園・幼稚園・保育所】&#10;一人当たり面積最大値テキスト">
          <a:extLst>
            <a:ext uri="{FF2B5EF4-FFF2-40B4-BE49-F238E27FC236}">
              <a16:creationId xmlns:a16="http://schemas.microsoft.com/office/drawing/2014/main" id="{5457EFDA-826F-4043-AB8D-5C9C039B6157}"/>
            </a:ext>
          </a:extLst>
        </xdr:cNvPr>
        <xdr:cNvSpPr txBox="1"/>
      </xdr:nvSpPr>
      <xdr:spPr>
        <a:xfrm>
          <a:off x="19547840" y="552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45720</xdr:rowOff>
    </xdr:from>
    <xdr:to>
      <xdr:col>116</xdr:col>
      <xdr:colOff>152400</xdr:colOff>
      <xdr:row>34</xdr:row>
      <xdr:rowOff>45720</xdr:rowOff>
    </xdr:to>
    <xdr:cxnSp macro="">
      <xdr:nvCxnSpPr>
        <xdr:cNvPr id="427" name="直線コネクタ 426">
          <a:extLst>
            <a:ext uri="{FF2B5EF4-FFF2-40B4-BE49-F238E27FC236}">
              <a16:creationId xmlns:a16="http://schemas.microsoft.com/office/drawing/2014/main" id="{72C78DBA-5EF3-4ECD-9917-27B2CE1EFBBD}"/>
            </a:ext>
          </a:extLst>
        </xdr:cNvPr>
        <xdr:cNvCxnSpPr/>
      </xdr:nvCxnSpPr>
      <xdr:spPr>
        <a:xfrm>
          <a:off x="19443700" y="57454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90187</xdr:rowOff>
    </xdr:from>
    <xdr:ext cx="469744" cy="259045"/>
    <xdr:sp macro="" textlink="">
      <xdr:nvSpPr>
        <xdr:cNvPr id="428" name="【認定こども園・幼稚園・保育所】&#10;一人当たり面積平均値テキスト">
          <a:extLst>
            <a:ext uri="{FF2B5EF4-FFF2-40B4-BE49-F238E27FC236}">
              <a16:creationId xmlns:a16="http://schemas.microsoft.com/office/drawing/2014/main" id="{B826E510-BDE4-4AC3-B6EB-9EF5094FF0D9}"/>
            </a:ext>
          </a:extLst>
        </xdr:cNvPr>
        <xdr:cNvSpPr txBox="1"/>
      </xdr:nvSpPr>
      <xdr:spPr>
        <a:xfrm>
          <a:off x="19547840" y="6460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67310</xdr:rowOff>
    </xdr:from>
    <xdr:to>
      <xdr:col>116</xdr:col>
      <xdr:colOff>114300</xdr:colOff>
      <xdr:row>39</xdr:row>
      <xdr:rowOff>168910</xdr:rowOff>
    </xdr:to>
    <xdr:sp macro="" textlink="">
      <xdr:nvSpPr>
        <xdr:cNvPr id="429" name="フローチャート: 判断 428">
          <a:extLst>
            <a:ext uri="{FF2B5EF4-FFF2-40B4-BE49-F238E27FC236}">
              <a16:creationId xmlns:a16="http://schemas.microsoft.com/office/drawing/2014/main" id="{464058AB-1318-41E1-916B-97A173732455}"/>
            </a:ext>
          </a:extLst>
        </xdr:cNvPr>
        <xdr:cNvSpPr/>
      </xdr:nvSpPr>
      <xdr:spPr>
        <a:xfrm>
          <a:off x="1945894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29210</xdr:rowOff>
    </xdr:from>
    <xdr:to>
      <xdr:col>112</xdr:col>
      <xdr:colOff>38100</xdr:colOff>
      <xdr:row>39</xdr:row>
      <xdr:rowOff>130810</xdr:rowOff>
    </xdr:to>
    <xdr:sp macro="" textlink="">
      <xdr:nvSpPr>
        <xdr:cNvPr id="430" name="フローチャート: 判断 429">
          <a:extLst>
            <a:ext uri="{FF2B5EF4-FFF2-40B4-BE49-F238E27FC236}">
              <a16:creationId xmlns:a16="http://schemas.microsoft.com/office/drawing/2014/main" id="{59179FEF-4F56-418D-B205-E62A31A901AB}"/>
            </a:ext>
          </a:extLst>
        </xdr:cNvPr>
        <xdr:cNvSpPr/>
      </xdr:nvSpPr>
      <xdr:spPr>
        <a:xfrm>
          <a:off x="18735040" y="65671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44450</xdr:rowOff>
    </xdr:from>
    <xdr:to>
      <xdr:col>107</xdr:col>
      <xdr:colOff>101600</xdr:colOff>
      <xdr:row>39</xdr:row>
      <xdr:rowOff>146050</xdr:rowOff>
    </xdr:to>
    <xdr:sp macro="" textlink="">
      <xdr:nvSpPr>
        <xdr:cNvPr id="431" name="フローチャート: 判断 430">
          <a:extLst>
            <a:ext uri="{FF2B5EF4-FFF2-40B4-BE49-F238E27FC236}">
              <a16:creationId xmlns:a16="http://schemas.microsoft.com/office/drawing/2014/main" id="{65F89548-6AB9-4760-8A9D-935916FF4959}"/>
            </a:ext>
          </a:extLst>
        </xdr:cNvPr>
        <xdr:cNvSpPr/>
      </xdr:nvSpPr>
      <xdr:spPr>
        <a:xfrm>
          <a:off x="17937480" y="658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36830</xdr:rowOff>
    </xdr:from>
    <xdr:to>
      <xdr:col>102</xdr:col>
      <xdr:colOff>165100</xdr:colOff>
      <xdr:row>39</xdr:row>
      <xdr:rowOff>138430</xdr:rowOff>
    </xdr:to>
    <xdr:sp macro="" textlink="">
      <xdr:nvSpPr>
        <xdr:cNvPr id="432" name="フローチャート: 判断 431">
          <a:extLst>
            <a:ext uri="{FF2B5EF4-FFF2-40B4-BE49-F238E27FC236}">
              <a16:creationId xmlns:a16="http://schemas.microsoft.com/office/drawing/2014/main" id="{2E8669F3-EDE3-48EB-928B-1D0DA35456C5}"/>
            </a:ext>
          </a:extLst>
        </xdr:cNvPr>
        <xdr:cNvSpPr/>
      </xdr:nvSpPr>
      <xdr:spPr>
        <a:xfrm>
          <a:off x="1716278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59690</xdr:rowOff>
    </xdr:from>
    <xdr:to>
      <xdr:col>98</xdr:col>
      <xdr:colOff>38100</xdr:colOff>
      <xdr:row>39</xdr:row>
      <xdr:rowOff>161290</xdr:rowOff>
    </xdr:to>
    <xdr:sp macro="" textlink="">
      <xdr:nvSpPr>
        <xdr:cNvPr id="433" name="フローチャート: 判断 432">
          <a:extLst>
            <a:ext uri="{FF2B5EF4-FFF2-40B4-BE49-F238E27FC236}">
              <a16:creationId xmlns:a16="http://schemas.microsoft.com/office/drawing/2014/main" id="{E199E144-0E0F-44E2-9FF3-75D2486769B7}"/>
            </a:ext>
          </a:extLst>
        </xdr:cNvPr>
        <xdr:cNvSpPr/>
      </xdr:nvSpPr>
      <xdr:spPr>
        <a:xfrm>
          <a:off x="16388080" y="65976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4F057A92-4EA7-46D8-ABF8-7D4745AD05DB}"/>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3B27AC6D-982A-46EB-8F2F-19EA7036A466}"/>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A4FFD27C-8997-4A04-946D-095C400EC7A4}"/>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92BFDBA7-0689-4DEC-A5C2-110FC5879A15}"/>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8" name="テキスト ボックス 437">
          <a:extLst>
            <a:ext uri="{FF2B5EF4-FFF2-40B4-BE49-F238E27FC236}">
              <a16:creationId xmlns:a16="http://schemas.microsoft.com/office/drawing/2014/main" id="{FB29EB27-B00D-495B-9437-15456C80829E}"/>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109220</xdr:rowOff>
    </xdr:from>
    <xdr:to>
      <xdr:col>116</xdr:col>
      <xdr:colOff>114300</xdr:colOff>
      <xdr:row>41</xdr:row>
      <xdr:rowOff>39370</xdr:rowOff>
    </xdr:to>
    <xdr:sp macro="" textlink="">
      <xdr:nvSpPr>
        <xdr:cNvPr id="439" name="楕円 438">
          <a:extLst>
            <a:ext uri="{FF2B5EF4-FFF2-40B4-BE49-F238E27FC236}">
              <a16:creationId xmlns:a16="http://schemas.microsoft.com/office/drawing/2014/main" id="{5C60D5A6-9A4B-4CF2-B331-F026A04F8637}"/>
            </a:ext>
          </a:extLst>
        </xdr:cNvPr>
        <xdr:cNvSpPr/>
      </xdr:nvSpPr>
      <xdr:spPr>
        <a:xfrm>
          <a:off x="19458940" y="68148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87647</xdr:rowOff>
    </xdr:from>
    <xdr:ext cx="469744" cy="259045"/>
    <xdr:sp macro="" textlink="">
      <xdr:nvSpPr>
        <xdr:cNvPr id="440" name="【認定こども園・幼稚園・保育所】&#10;一人当たり面積該当値テキスト">
          <a:extLst>
            <a:ext uri="{FF2B5EF4-FFF2-40B4-BE49-F238E27FC236}">
              <a16:creationId xmlns:a16="http://schemas.microsoft.com/office/drawing/2014/main" id="{73E7A09A-F0B4-4514-82BF-6928A6EBB12D}"/>
            </a:ext>
          </a:extLst>
        </xdr:cNvPr>
        <xdr:cNvSpPr txBox="1"/>
      </xdr:nvSpPr>
      <xdr:spPr>
        <a:xfrm>
          <a:off x="19547840"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101600</xdr:rowOff>
    </xdr:from>
    <xdr:to>
      <xdr:col>112</xdr:col>
      <xdr:colOff>38100</xdr:colOff>
      <xdr:row>41</xdr:row>
      <xdr:rowOff>31750</xdr:rowOff>
    </xdr:to>
    <xdr:sp macro="" textlink="">
      <xdr:nvSpPr>
        <xdr:cNvPr id="441" name="楕円 440">
          <a:extLst>
            <a:ext uri="{FF2B5EF4-FFF2-40B4-BE49-F238E27FC236}">
              <a16:creationId xmlns:a16="http://schemas.microsoft.com/office/drawing/2014/main" id="{8F68EC0D-5533-4B02-B75A-502349098C19}"/>
            </a:ext>
          </a:extLst>
        </xdr:cNvPr>
        <xdr:cNvSpPr/>
      </xdr:nvSpPr>
      <xdr:spPr>
        <a:xfrm>
          <a:off x="18735040" y="68072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152400</xdr:rowOff>
    </xdr:from>
    <xdr:to>
      <xdr:col>116</xdr:col>
      <xdr:colOff>63500</xdr:colOff>
      <xdr:row>40</xdr:row>
      <xdr:rowOff>160020</xdr:rowOff>
    </xdr:to>
    <xdr:cxnSp macro="">
      <xdr:nvCxnSpPr>
        <xdr:cNvPr id="442" name="直線コネクタ 441">
          <a:extLst>
            <a:ext uri="{FF2B5EF4-FFF2-40B4-BE49-F238E27FC236}">
              <a16:creationId xmlns:a16="http://schemas.microsoft.com/office/drawing/2014/main" id="{062EBF5D-2EE6-40AC-8697-3BA688B7820F}"/>
            </a:ext>
          </a:extLst>
        </xdr:cNvPr>
        <xdr:cNvCxnSpPr/>
      </xdr:nvCxnSpPr>
      <xdr:spPr>
        <a:xfrm>
          <a:off x="18778220" y="6858000"/>
          <a:ext cx="7315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101600</xdr:rowOff>
    </xdr:from>
    <xdr:to>
      <xdr:col>107</xdr:col>
      <xdr:colOff>101600</xdr:colOff>
      <xdr:row>41</xdr:row>
      <xdr:rowOff>31750</xdr:rowOff>
    </xdr:to>
    <xdr:sp macro="" textlink="">
      <xdr:nvSpPr>
        <xdr:cNvPr id="443" name="楕円 442">
          <a:extLst>
            <a:ext uri="{FF2B5EF4-FFF2-40B4-BE49-F238E27FC236}">
              <a16:creationId xmlns:a16="http://schemas.microsoft.com/office/drawing/2014/main" id="{C3598F7E-ACE1-42F7-85EF-98618BD3B1D5}"/>
            </a:ext>
          </a:extLst>
        </xdr:cNvPr>
        <xdr:cNvSpPr/>
      </xdr:nvSpPr>
      <xdr:spPr>
        <a:xfrm>
          <a:off x="17937480" y="68072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152400</xdr:rowOff>
    </xdr:from>
    <xdr:to>
      <xdr:col>111</xdr:col>
      <xdr:colOff>177800</xdr:colOff>
      <xdr:row>40</xdr:row>
      <xdr:rowOff>152400</xdr:rowOff>
    </xdr:to>
    <xdr:cxnSp macro="">
      <xdr:nvCxnSpPr>
        <xdr:cNvPr id="444" name="直線コネクタ 443">
          <a:extLst>
            <a:ext uri="{FF2B5EF4-FFF2-40B4-BE49-F238E27FC236}">
              <a16:creationId xmlns:a16="http://schemas.microsoft.com/office/drawing/2014/main" id="{39279319-E6C6-44AB-840A-FBCFD27C6B34}"/>
            </a:ext>
          </a:extLst>
        </xdr:cNvPr>
        <xdr:cNvCxnSpPr/>
      </xdr:nvCxnSpPr>
      <xdr:spPr>
        <a:xfrm>
          <a:off x="17988280" y="685800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147337</xdr:rowOff>
    </xdr:from>
    <xdr:ext cx="469744" cy="259045"/>
    <xdr:sp macro="" textlink="">
      <xdr:nvSpPr>
        <xdr:cNvPr id="445" name="n_1aveValue【認定こども園・幼稚園・保育所】&#10;一人当たり面積">
          <a:extLst>
            <a:ext uri="{FF2B5EF4-FFF2-40B4-BE49-F238E27FC236}">
              <a16:creationId xmlns:a16="http://schemas.microsoft.com/office/drawing/2014/main" id="{B27EAC06-DF36-465B-8042-21266B54DFFE}"/>
            </a:ext>
          </a:extLst>
        </xdr:cNvPr>
        <xdr:cNvSpPr txBox="1"/>
      </xdr:nvSpPr>
      <xdr:spPr>
        <a:xfrm>
          <a:off x="18561127" y="6350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162577</xdr:rowOff>
    </xdr:from>
    <xdr:ext cx="469744" cy="259045"/>
    <xdr:sp macro="" textlink="">
      <xdr:nvSpPr>
        <xdr:cNvPr id="446" name="n_2aveValue【認定こども園・幼稚園・保育所】&#10;一人当たり面積">
          <a:extLst>
            <a:ext uri="{FF2B5EF4-FFF2-40B4-BE49-F238E27FC236}">
              <a16:creationId xmlns:a16="http://schemas.microsoft.com/office/drawing/2014/main" id="{F2EFEB00-A177-466E-B452-1A48563CF284}"/>
            </a:ext>
          </a:extLst>
        </xdr:cNvPr>
        <xdr:cNvSpPr txBox="1"/>
      </xdr:nvSpPr>
      <xdr:spPr>
        <a:xfrm>
          <a:off x="17776267" y="636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154957</xdr:rowOff>
    </xdr:from>
    <xdr:ext cx="469744" cy="259045"/>
    <xdr:sp macro="" textlink="">
      <xdr:nvSpPr>
        <xdr:cNvPr id="447" name="n_3aveValue【認定こども園・幼稚園・保育所】&#10;一人当たり面積">
          <a:extLst>
            <a:ext uri="{FF2B5EF4-FFF2-40B4-BE49-F238E27FC236}">
              <a16:creationId xmlns:a16="http://schemas.microsoft.com/office/drawing/2014/main" id="{67CC28ED-D9F0-44C8-A8FE-76D6A7BE39FB}"/>
            </a:ext>
          </a:extLst>
        </xdr:cNvPr>
        <xdr:cNvSpPr txBox="1"/>
      </xdr:nvSpPr>
      <xdr:spPr>
        <a:xfrm>
          <a:off x="17001567" y="635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6367</xdr:rowOff>
    </xdr:from>
    <xdr:ext cx="469744" cy="259045"/>
    <xdr:sp macro="" textlink="">
      <xdr:nvSpPr>
        <xdr:cNvPr id="448" name="n_4aveValue【認定こども園・幼稚園・保育所】&#10;一人当たり面積">
          <a:extLst>
            <a:ext uri="{FF2B5EF4-FFF2-40B4-BE49-F238E27FC236}">
              <a16:creationId xmlns:a16="http://schemas.microsoft.com/office/drawing/2014/main" id="{ACD6A65B-6FCC-4654-A164-4DBC3DD63A7D}"/>
            </a:ext>
          </a:extLst>
        </xdr:cNvPr>
        <xdr:cNvSpPr txBox="1"/>
      </xdr:nvSpPr>
      <xdr:spPr>
        <a:xfrm>
          <a:off x="16226867" y="637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22877</xdr:rowOff>
    </xdr:from>
    <xdr:ext cx="469744" cy="259045"/>
    <xdr:sp macro="" textlink="">
      <xdr:nvSpPr>
        <xdr:cNvPr id="449" name="n_1mainValue【認定こども園・幼稚園・保育所】&#10;一人当たり面積">
          <a:extLst>
            <a:ext uri="{FF2B5EF4-FFF2-40B4-BE49-F238E27FC236}">
              <a16:creationId xmlns:a16="http://schemas.microsoft.com/office/drawing/2014/main" id="{BEF35578-3C9A-4216-AC1E-AE5697B2F624}"/>
            </a:ext>
          </a:extLst>
        </xdr:cNvPr>
        <xdr:cNvSpPr txBox="1"/>
      </xdr:nvSpPr>
      <xdr:spPr>
        <a:xfrm>
          <a:off x="18561127" y="689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22877</xdr:rowOff>
    </xdr:from>
    <xdr:ext cx="469744" cy="259045"/>
    <xdr:sp macro="" textlink="">
      <xdr:nvSpPr>
        <xdr:cNvPr id="450" name="n_2mainValue【認定こども園・幼稚園・保育所】&#10;一人当たり面積">
          <a:extLst>
            <a:ext uri="{FF2B5EF4-FFF2-40B4-BE49-F238E27FC236}">
              <a16:creationId xmlns:a16="http://schemas.microsoft.com/office/drawing/2014/main" id="{E84E63BF-01EC-4A6A-A29E-BD142EC4B4E3}"/>
            </a:ext>
          </a:extLst>
        </xdr:cNvPr>
        <xdr:cNvSpPr txBox="1"/>
      </xdr:nvSpPr>
      <xdr:spPr>
        <a:xfrm>
          <a:off x="17776267" y="689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51" name="正方形/長方形 450">
          <a:extLst>
            <a:ext uri="{FF2B5EF4-FFF2-40B4-BE49-F238E27FC236}">
              <a16:creationId xmlns:a16="http://schemas.microsoft.com/office/drawing/2014/main" id="{810C8582-3C1C-47A6-B04F-DBA829F73A80}"/>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2" name="正方形/長方形 451">
          <a:extLst>
            <a:ext uri="{FF2B5EF4-FFF2-40B4-BE49-F238E27FC236}">
              <a16:creationId xmlns:a16="http://schemas.microsoft.com/office/drawing/2014/main" id="{934EA8DF-C627-4505-92E1-2675693C5EA4}"/>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3" name="正方形/長方形 452">
          <a:extLst>
            <a:ext uri="{FF2B5EF4-FFF2-40B4-BE49-F238E27FC236}">
              <a16:creationId xmlns:a16="http://schemas.microsoft.com/office/drawing/2014/main" id="{491F57CA-59E9-45B8-94A9-5F0EA479B180}"/>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4" name="正方形/長方形 453">
          <a:extLst>
            <a:ext uri="{FF2B5EF4-FFF2-40B4-BE49-F238E27FC236}">
              <a16:creationId xmlns:a16="http://schemas.microsoft.com/office/drawing/2014/main" id="{833DDD17-42C4-45A1-8C52-8593DA1E5E5C}"/>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5" name="正方形/長方形 454">
          <a:extLst>
            <a:ext uri="{FF2B5EF4-FFF2-40B4-BE49-F238E27FC236}">
              <a16:creationId xmlns:a16="http://schemas.microsoft.com/office/drawing/2014/main" id="{C7B745E6-E01A-489A-B010-27D035BB072B}"/>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6" name="正方形/長方形 455">
          <a:extLst>
            <a:ext uri="{FF2B5EF4-FFF2-40B4-BE49-F238E27FC236}">
              <a16:creationId xmlns:a16="http://schemas.microsoft.com/office/drawing/2014/main" id="{3EEB536E-95FC-4ECE-9285-4B1E46CEE6B7}"/>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7" name="正方形/長方形 456">
          <a:extLst>
            <a:ext uri="{FF2B5EF4-FFF2-40B4-BE49-F238E27FC236}">
              <a16:creationId xmlns:a16="http://schemas.microsoft.com/office/drawing/2014/main" id="{F54381F3-5508-4F73-A5BD-05F656DA2F6E}"/>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8" name="正方形/長方形 457">
          <a:extLst>
            <a:ext uri="{FF2B5EF4-FFF2-40B4-BE49-F238E27FC236}">
              <a16:creationId xmlns:a16="http://schemas.microsoft.com/office/drawing/2014/main" id="{D4714553-00AA-425B-98A4-908B3AC17D83}"/>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9" name="テキスト ボックス 458">
          <a:extLst>
            <a:ext uri="{FF2B5EF4-FFF2-40B4-BE49-F238E27FC236}">
              <a16:creationId xmlns:a16="http://schemas.microsoft.com/office/drawing/2014/main" id="{514F7B98-A86B-4817-AC4A-DB748A9CB84F}"/>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60" name="直線コネクタ 459">
          <a:extLst>
            <a:ext uri="{FF2B5EF4-FFF2-40B4-BE49-F238E27FC236}">
              <a16:creationId xmlns:a16="http://schemas.microsoft.com/office/drawing/2014/main" id="{BB9A10D2-5172-476D-B617-E894623BA253}"/>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61" name="テキスト ボックス 460">
          <a:extLst>
            <a:ext uri="{FF2B5EF4-FFF2-40B4-BE49-F238E27FC236}">
              <a16:creationId xmlns:a16="http://schemas.microsoft.com/office/drawing/2014/main" id="{C74FB99E-4542-4194-A722-2535A1EA9799}"/>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62" name="直線コネクタ 461">
          <a:extLst>
            <a:ext uri="{FF2B5EF4-FFF2-40B4-BE49-F238E27FC236}">
              <a16:creationId xmlns:a16="http://schemas.microsoft.com/office/drawing/2014/main" id="{55567308-BA9A-4281-9BD8-AA3685529218}"/>
            </a:ext>
          </a:extLst>
        </xdr:cNvPr>
        <xdr:cNvCxnSpPr/>
      </xdr:nvCxnSpPr>
      <xdr:spPr>
        <a:xfrm>
          <a:off x="10960100" y="10728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463" name="テキスト ボックス 462">
          <a:extLst>
            <a:ext uri="{FF2B5EF4-FFF2-40B4-BE49-F238E27FC236}">
              <a16:creationId xmlns:a16="http://schemas.microsoft.com/office/drawing/2014/main" id="{87571F5B-FC35-417F-BD01-02867C06074B}"/>
            </a:ext>
          </a:extLst>
        </xdr:cNvPr>
        <xdr:cNvSpPr txBox="1"/>
      </xdr:nvSpPr>
      <xdr:spPr>
        <a:xfrm>
          <a:off x="1056150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64" name="直線コネクタ 463">
          <a:extLst>
            <a:ext uri="{FF2B5EF4-FFF2-40B4-BE49-F238E27FC236}">
              <a16:creationId xmlns:a16="http://schemas.microsoft.com/office/drawing/2014/main" id="{445AE587-4DCD-445F-AE21-D35FBE79F74B}"/>
            </a:ext>
          </a:extLst>
        </xdr:cNvPr>
        <xdr:cNvCxnSpPr/>
      </xdr:nvCxnSpPr>
      <xdr:spPr>
        <a:xfrm>
          <a:off x="10960100" y="10283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65" name="テキスト ボックス 464">
          <a:extLst>
            <a:ext uri="{FF2B5EF4-FFF2-40B4-BE49-F238E27FC236}">
              <a16:creationId xmlns:a16="http://schemas.microsoft.com/office/drawing/2014/main" id="{9A415ABB-F981-45D2-A25C-C5214376C183}"/>
            </a:ext>
          </a:extLst>
        </xdr:cNvPr>
        <xdr:cNvSpPr txBox="1"/>
      </xdr:nvSpPr>
      <xdr:spPr>
        <a:xfrm>
          <a:off x="1060276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66" name="直線コネクタ 465">
          <a:extLst>
            <a:ext uri="{FF2B5EF4-FFF2-40B4-BE49-F238E27FC236}">
              <a16:creationId xmlns:a16="http://schemas.microsoft.com/office/drawing/2014/main" id="{CB1038E5-5DE1-476E-8E38-A52B5B48AC99}"/>
            </a:ext>
          </a:extLst>
        </xdr:cNvPr>
        <xdr:cNvCxnSpPr/>
      </xdr:nvCxnSpPr>
      <xdr:spPr>
        <a:xfrm>
          <a:off x="10960100" y="98374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67" name="テキスト ボックス 466">
          <a:extLst>
            <a:ext uri="{FF2B5EF4-FFF2-40B4-BE49-F238E27FC236}">
              <a16:creationId xmlns:a16="http://schemas.microsoft.com/office/drawing/2014/main" id="{5206F2C7-F885-443C-8335-C5A38EA6817B}"/>
            </a:ext>
          </a:extLst>
        </xdr:cNvPr>
        <xdr:cNvSpPr txBox="1"/>
      </xdr:nvSpPr>
      <xdr:spPr>
        <a:xfrm>
          <a:off x="1060276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68" name="直線コネクタ 467">
          <a:extLst>
            <a:ext uri="{FF2B5EF4-FFF2-40B4-BE49-F238E27FC236}">
              <a16:creationId xmlns:a16="http://schemas.microsoft.com/office/drawing/2014/main" id="{2BABA845-9327-46A5-86EB-E6C6A2D453C5}"/>
            </a:ext>
          </a:extLst>
        </xdr:cNvPr>
        <xdr:cNvCxnSpPr/>
      </xdr:nvCxnSpPr>
      <xdr:spPr>
        <a:xfrm>
          <a:off x="10960100" y="93878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69" name="テキスト ボックス 468">
          <a:extLst>
            <a:ext uri="{FF2B5EF4-FFF2-40B4-BE49-F238E27FC236}">
              <a16:creationId xmlns:a16="http://schemas.microsoft.com/office/drawing/2014/main" id="{A4C9F8FF-48EA-4167-B4A3-4B3C03165AC7}"/>
            </a:ext>
          </a:extLst>
        </xdr:cNvPr>
        <xdr:cNvSpPr txBox="1"/>
      </xdr:nvSpPr>
      <xdr:spPr>
        <a:xfrm>
          <a:off x="1060276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70" name="直線コネクタ 469">
          <a:extLst>
            <a:ext uri="{FF2B5EF4-FFF2-40B4-BE49-F238E27FC236}">
              <a16:creationId xmlns:a16="http://schemas.microsoft.com/office/drawing/2014/main" id="{348CF3FB-879D-45EE-9C28-28583C3DB94B}"/>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71" name="テキスト ボックス 470">
          <a:extLst>
            <a:ext uri="{FF2B5EF4-FFF2-40B4-BE49-F238E27FC236}">
              <a16:creationId xmlns:a16="http://schemas.microsoft.com/office/drawing/2014/main" id="{5FF5EAF0-79E2-435C-A6C3-E676E040D36E}"/>
            </a:ext>
          </a:extLst>
        </xdr:cNvPr>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2" name="【学校施設】&#10;有形固定資産減価償却率グラフ枠">
          <a:extLst>
            <a:ext uri="{FF2B5EF4-FFF2-40B4-BE49-F238E27FC236}">
              <a16:creationId xmlns:a16="http://schemas.microsoft.com/office/drawing/2014/main" id="{D0717E94-F6A6-4A6C-992A-789B913DAD0F}"/>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70866</xdr:rowOff>
    </xdr:from>
    <xdr:to>
      <xdr:col>85</xdr:col>
      <xdr:colOff>126364</xdr:colOff>
      <xdr:row>62</xdr:row>
      <xdr:rowOff>144018</xdr:rowOff>
    </xdr:to>
    <xdr:cxnSp macro="">
      <xdr:nvCxnSpPr>
        <xdr:cNvPr id="473" name="直線コネクタ 472">
          <a:extLst>
            <a:ext uri="{FF2B5EF4-FFF2-40B4-BE49-F238E27FC236}">
              <a16:creationId xmlns:a16="http://schemas.microsoft.com/office/drawing/2014/main" id="{7FE394D8-22CF-45F9-BD2D-68A7188F6E04}"/>
            </a:ext>
          </a:extLst>
        </xdr:cNvPr>
        <xdr:cNvCxnSpPr/>
      </xdr:nvCxnSpPr>
      <xdr:spPr>
        <a:xfrm flipV="1">
          <a:off x="14375764" y="9291066"/>
          <a:ext cx="0" cy="1246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147845</xdr:rowOff>
    </xdr:from>
    <xdr:ext cx="405111" cy="259045"/>
    <xdr:sp macro="" textlink="">
      <xdr:nvSpPr>
        <xdr:cNvPr id="474" name="【学校施設】&#10;有形固定資産減価償却率最小値テキスト">
          <a:extLst>
            <a:ext uri="{FF2B5EF4-FFF2-40B4-BE49-F238E27FC236}">
              <a16:creationId xmlns:a16="http://schemas.microsoft.com/office/drawing/2014/main" id="{5B41C5B5-DDDE-4ABA-B0FE-2DB74E11DACD}"/>
            </a:ext>
          </a:extLst>
        </xdr:cNvPr>
        <xdr:cNvSpPr txBox="1"/>
      </xdr:nvSpPr>
      <xdr:spPr>
        <a:xfrm>
          <a:off x="14414500" y="10541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144018</xdr:rowOff>
    </xdr:from>
    <xdr:to>
      <xdr:col>86</xdr:col>
      <xdr:colOff>25400</xdr:colOff>
      <xdr:row>62</xdr:row>
      <xdr:rowOff>144018</xdr:rowOff>
    </xdr:to>
    <xdr:cxnSp macro="">
      <xdr:nvCxnSpPr>
        <xdr:cNvPr id="475" name="直線コネクタ 474">
          <a:extLst>
            <a:ext uri="{FF2B5EF4-FFF2-40B4-BE49-F238E27FC236}">
              <a16:creationId xmlns:a16="http://schemas.microsoft.com/office/drawing/2014/main" id="{619CADC3-9263-4150-9340-8D3D215AE3F0}"/>
            </a:ext>
          </a:extLst>
        </xdr:cNvPr>
        <xdr:cNvCxnSpPr/>
      </xdr:nvCxnSpPr>
      <xdr:spPr>
        <a:xfrm>
          <a:off x="14287500" y="105376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17543</xdr:rowOff>
    </xdr:from>
    <xdr:ext cx="405111" cy="259045"/>
    <xdr:sp macro="" textlink="">
      <xdr:nvSpPr>
        <xdr:cNvPr id="476" name="【学校施設】&#10;有形固定資産減価償却率最大値テキスト">
          <a:extLst>
            <a:ext uri="{FF2B5EF4-FFF2-40B4-BE49-F238E27FC236}">
              <a16:creationId xmlns:a16="http://schemas.microsoft.com/office/drawing/2014/main" id="{D37009E3-3981-4001-9A56-DE1ADC2F1BD3}"/>
            </a:ext>
          </a:extLst>
        </xdr:cNvPr>
        <xdr:cNvSpPr txBox="1"/>
      </xdr:nvSpPr>
      <xdr:spPr>
        <a:xfrm>
          <a:off x="14414500" y="9070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70866</xdr:rowOff>
    </xdr:from>
    <xdr:to>
      <xdr:col>86</xdr:col>
      <xdr:colOff>25400</xdr:colOff>
      <xdr:row>55</xdr:row>
      <xdr:rowOff>70866</xdr:rowOff>
    </xdr:to>
    <xdr:cxnSp macro="">
      <xdr:nvCxnSpPr>
        <xdr:cNvPr id="477" name="直線コネクタ 476">
          <a:extLst>
            <a:ext uri="{FF2B5EF4-FFF2-40B4-BE49-F238E27FC236}">
              <a16:creationId xmlns:a16="http://schemas.microsoft.com/office/drawing/2014/main" id="{1B69B674-ACEC-460F-8ADF-086821D7D557}"/>
            </a:ext>
          </a:extLst>
        </xdr:cNvPr>
        <xdr:cNvCxnSpPr/>
      </xdr:nvCxnSpPr>
      <xdr:spPr>
        <a:xfrm>
          <a:off x="14287500" y="92910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19067</xdr:rowOff>
    </xdr:from>
    <xdr:ext cx="405111" cy="259045"/>
    <xdr:sp macro="" textlink="">
      <xdr:nvSpPr>
        <xdr:cNvPr id="478" name="【学校施設】&#10;有形固定資産減価償却率平均値テキスト">
          <a:extLst>
            <a:ext uri="{FF2B5EF4-FFF2-40B4-BE49-F238E27FC236}">
              <a16:creationId xmlns:a16="http://schemas.microsoft.com/office/drawing/2014/main" id="{25421CB5-7559-4724-B800-5625C96A99AE}"/>
            </a:ext>
          </a:extLst>
        </xdr:cNvPr>
        <xdr:cNvSpPr txBox="1"/>
      </xdr:nvSpPr>
      <xdr:spPr>
        <a:xfrm>
          <a:off x="14414500" y="9909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40640</xdr:rowOff>
    </xdr:from>
    <xdr:to>
      <xdr:col>85</xdr:col>
      <xdr:colOff>177800</xdr:colOff>
      <xdr:row>59</xdr:row>
      <xdr:rowOff>142240</xdr:rowOff>
    </xdr:to>
    <xdr:sp macro="" textlink="">
      <xdr:nvSpPr>
        <xdr:cNvPr id="479" name="フローチャート: 判断 478">
          <a:extLst>
            <a:ext uri="{FF2B5EF4-FFF2-40B4-BE49-F238E27FC236}">
              <a16:creationId xmlns:a16="http://schemas.microsoft.com/office/drawing/2014/main" id="{C2280EAE-322B-43F4-ABB2-85F4C8CB2499}"/>
            </a:ext>
          </a:extLst>
        </xdr:cNvPr>
        <xdr:cNvSpPr/>
      </xdr:nvSpPr>
      <xdr:spPr>
        <a:xfrm>
          <a:off x="14325600" y="993140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36068</xdr:rowOff>
    </xdr:from>
    <xdr:to>
      <xdr:col>81</xdr:col>
      <xdr:colOff>101600</xdr:colOff>
      <xdr:row>59</xdr:row>
      <xdr:rowOff>137668</xdr:rowOff>
    </xdr:to>
    <xdr:sp macro="" textlink="">
      <xdr:nvSpPr>
        <xdr:cNvPr id="480" name="フローチャート: 判断 479">
          <a:extLst>
            <a:ext uri="{FF2B5EF4-FFF2-40B4-BE49-F238E27FC236}">
              <a16:creationId xmlns:a16="http://schemas.microsoft.com/office/drawing/2014/main" id="{ACD464CB-5EB7-44AF-B132-EF30318027A8}"/>
            </a:ext>
          </a:extLst>
        </xdr:cNvPr>
        <xdr:cNvSpPr/>
      </xdr:nvSpPr>
      <xdr:spPr>
        <a:xfrm>
          <a:off x="13578840" y="992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33782</xdr:rowOff>
    </xdr:from>
    <xdr:to>
      <xdr:col>76</xdr:col>
      <xdr:colOff>165100</xdr:colOff>
      <xdr:row>59</xdr:row>
      <xdr:rowOff>135382</xdr:rowOff>
    </xdr:to>
    <xdr:sp macro="" textlink="">
      <xdr:nvSpPr>
        <xdr:cNvPr id="481" name="フローチャート: 判断 480">
          <a:extLst>
            <a:ext uri="{FF2B5EF4-FFF2-40B4-BE49-F238E27FC236}">
              <a16:creationId xmlns:a16="http://schemas.microsoft.com/office/drawing/2014/main" id="{ECF168B8-D42C-4100-8481-10D00E624FDB}"/>
            </a:ext>
          </a:extLst>
        </xdr:cNvPr>
        <xdr:cNvSpPr/>
      </xdr:nvSpPr>
      <xdr:spPr>
        <a:xfrm>
          <a:off x="12804140" y="9924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54356</xdr:rowOff>
    </xdr:from>
    <xdr:to>
      <xdr:col>72</xdr:col>
      <xdr:colOff>38100</xdr:colOff>
      <xdr:row>59</xdr:row>
      <xdr:rowOff>155956</xdr:rowOff>
    </xdr:to>
    <xdr:sp macro="" textlink="">
      <xdr:nvSpPr>
        <xdr:cNvPr id="482" name="フローチャート: 判断 481">
          <a:extLst>
            <a:ext uri="{FF2B5EF4-FFF2-40B4-BE49-F238E27FC236}">
              <a16:creationId xmlns:a16="http://schemas.microsoft.com/office/drawing/2014/main" id="{1EFC569C-E1CD-424B-8B66-BA4AFF19A8A2}"/>
            </a:ext>
          </a:extLst>
        </xdr:cNvPr>
        <xdr:cNvSpPr/>
      </xdr:nvSpPr>
      <xdr:spPr>
        <a:xfrm>
          <a:off x="12029440" y="994511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22352</xdr:rowOff>
    </xdr:from>
    <xdr:to>
      <xdr:col>67</xdr:col>
      <xdr:colOff>101600</xdr:colOff>
      <xdr:row>59</xdr:row>
      <xdr:rowOff>123952</xdr:rowOff>
    </xdr:to>
    <xdr:sp macro="" textlink="">
      <xdr:nvSpPr>
        <xdr:cNvPr id="483" name="フローチャート: 判断 482">
          <a:extLst>
            <a:ext uri="{FF2B5EF4-FFF2-40B4-BE49-F238E27FC236}">
              <a16:creationId xmlns:a16="http://schemas.microsoft.com/office/drawing/2014/main" id="{7E1476D7-6C3B-473F-9578-E371139DC421}"/>
            </a:ext>
          </a:extLst>
        </xdr:cNvPr>
        <xdr:cNvSpPr/>
      </xdr:nvSpPr>
      <xdr:spPr>
        <a:xfrm>
          <a:off x="11231880" y="9913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84" name="テキスト ボックス 483">
          <a:extLst>
            <a:ext uri="{FF2B5EF4-FFF2-40B4-BE49-F238E27FC236}">
              <a16:creationId xmlns:a16="http://schemas.microsoft.com/office/drawing/2014/main" id="{BC8D8FCF-9F49-4691-A193-7FD26549074E}"/>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5" name="テキスト ボックス 484">
          <a:extLst>
            <a:ext uri="{FF2B5EF4-FFF2-40B4-BE49-F238E27FC236}">
              <a16:creationId xmlns:a16="http://schemas.microsoft.com/office/drawing/2014/main" id="{B212549B-6FA8-47C1-B9D7-9599EBCF54D9}"/>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6" name="テキスト ボックス 485">
          <a:extLst>
            <a:ext uri="{FF2B5EF4-FFF2-40B4-BE49-F238E27FC236}">
              <a16:creationId xmlns:a16="http://schemas.microsoft.com/office/drawing/2014/main" id="{6E217C64-57BD-4424-A2A5-2C4E1419A5B8}"/>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7" name="テキスト ボックス 486">
          <a:extLst>
            <a:ext uri="{FF2B5EF4-FFF2-40B4-BE49-F238E27FC236}">
              <a16:creationId xmlns:a16="http://schemas.microsoft.com/office/drawing/2014/main" id="{C80D40D6-6A29-4625-8359-B4F30AF890F3}"/>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8" name="テキスト ボックス 487">
          <a:extLst>
            <a:ext uri="{FF2B5EF4-FFF2-40B4-BE49-F238E27FC236}">
              <a16:creationId xmlns:a16="http://schemas.microsoft.com/office/drawing/2014/main" id="{64F5BD50-F56F-4089-AE40-771D38EAEB47}"/>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1778</xdr:rowOff>
    </xdr:from>
    <xdr:to>
      <xdr:col>85</xdr:col>
      <xdr:colOff>177800</xdr:colOff>
      <xdr:row>59</xdr:row>
      <xdr:rowOff>103378</xdr:rowOff>
    </xdr:to>
    <xdr:sp macro="" textlink="">
      <xdr:nvSpPr>
        <xdr:cNvPr id="489" name="楕円 488">
          <a:extLst>
            <a:ext uri="{FF2B5EF4-FFF2-40B4-BE49-F238E27FC236}">
              <a16:creationId xmlns:a16="http://schemas.microsoft.com/office/drawing/2014/main" id="{ACE7CA4E-D3E3-42AF-9803-CA9C81C3654D}"/>
            </a:ext>
          </a:extLst>
        </xdr:cNvPr>
        <xdr:cNvSpPr/>
      </xdr:nvSpPr>
      <xdr:spPr>
        <a:xfrm>
          <a:off x="14325600" y="9892538"/>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24655</xdr:rowOff>
    </xdr:from>
    <xdr:ext cx="405111" cy="259045"/>
    <xdr:sp macro="" textlink="">
      <xdr:nvSpPr>
        <xdr:cNvPr id="490" name="【学校施設】&#10;有形固定資産減価償却率該当値テキスト">
          <a:extLst>
            <a:ext uri="{FF2B5EF4-FFF2-40B4-BE49-F238E27FC236}">
              <a16:creationId xmlns:a16="http://schemas.microsoft.com/office/drawing/2014/main" id="{D738F93C-DC97-4B39-9634-50298F0012C3}"/>
            </a:ext>
          </a:extLst>
        </xdr:cNvPr>
        <xdr:cNvSpPr txBox="1"/>
      </xdr:nvSpPr>
      <xdr:spPr>
        <a:xfrm>
          <a:off x="14414500" y="9747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79502</xdr:rowOff>
    </xdr:from>
    <xdr:to>
      <xdr:col>81</xdr:col>
      <xdr:colOff>101600</xdr:colOff>
      <xdr:row>59</xdr:row>
      <xdr:rowOff>9652</xdr:rowOff>
    </xdr:to>
    <xdr:sp macro="" textlink="">
      <xdr:nvSpPr>
        <xdr:cNvPr id="491" name="楕円 490">
          <a:extLst>
            <a:ext uri="{FF2B5EF4-FFF2-40B4-BE49-F238E27FC236}">
              <a16:creationId xmlns:a16="http://schemas.microsoft.com/office/drawing/2014/main" id="{B42AF1B0-6505-42E3-8336-02978826016B}"/>
            </a:ext>
          </a:extLst>
        </xdr:cNvPr>
        <xdr:cNvSpPr/>
      </xdr:nvSpPr>
      <xdr:spPr>
        <a:xfrm>
          <a:off x="13578840" y="98026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130302</xdr:rowOff>
    </xdr:from>
    <xdr:to>
      <xdr:col>85</xdr:col>
      <xdr:colOff>127000</xdr:colOff>
      <xdr:row>59</xdr:row>
      <xdr:rowOff>52578</xdr:rowOff>
    </xdr:to>
    <xdr:cxnSp macro="">
      <xdr:nvCxnSpPr>
        <xdr:cNvPr id="492" name="直線コネクタ 491">
          <a:extLst>
            <a:ext uri="{FF2B5EF4-FFF2-40B4-BE49-F238E27FC236}">
              <a16:creationId xmlns:a16="http://schemas.microsoft.com/office/drawing/2014/main" id="{D9E3776B-90EA-411C-BFA8-FF9484E3471F}"/>
            </a:ext>
          </a:extLst>
        </xdr:cNvPr>
        <xdr:cNvCxnSpPr/>
      </xdr:nvCxnSpPr>
      <xdr:spPr>
        <a:xfrm>
          <a:off x="13629640" y="9853422"/>
          <a:ext cx="746760" cy="89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54356</xdr:rowOff>
    </xdr:from>
    <xdr:to>
      <xdr:col>76</xdr:col>
      <xdr:colOff>165100</xdr:colOff>
      <xdr:row>58</xdr:row>
      <xdr:rowOff>155956</xdr:rowOff>
    </xdr:to>
    <xdr:sp macro="" textlink="">
      <xdr:nvSpPr>
        <xdr:cNvPr id="493" name="楕円 492">
          <a:extLst>
            <a:ext uri="{FF2B5EF4-FFF2-40B4-BE49-F238E27FC236}">
              <a16:creationId xmlns:a16="http://schemas.microsoft.com/office/drawing/2014/main" id="{504F0C8F-08D7-4412-A609-86A372B3E57A}"/>
            </a:ext>
          </a:extLst>
        </xdr:cNvPr>
        <xdr:cNvSpPr/>
      </xdr:nvSpPr>
      <xdr:spPr>
        <a:xfrm>
          <a:off x="12804140" y="977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105156</xdr:rowOff>
    </xdr:from>
    <xdr:to>
      <xdr:col>81</xdr:col>
      <xdr:colOff>50800</xdr:colOff>
      <xdr:row>58</xdr:row>
      <xdr:rowOff>130302</xdr:rowOff>
    </xdr:to>
    <xdr:cxnSp macro="">
      <xdr:nvCxnSpPr>
        <xdr:cNvPr id="494" name="直線コネクタ 493">
          <a:extLst>
            <a:ext uri="{FF2B5EF4-FFF2-40B4-BE49-F238E27FC236}">
              <a16:creationId xmlns:a16="http://schemas.microsoft.com/office/drawing/2014/main" id="{D56D191A-34A7-4406-8D97-2A5D0A31CC30}"/>
            </a:ext>
          </a:extLst>
        </xdr:cNvPr>
        <xdr:cNvCxnSpPr/>
      </xdr:nvCxnSpPr>
      <xdr:spPr>
        <a:xfrm>
          <a:off x="12854940" y="9828276"/>
          <a:ext cx="7747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128795</xdr:rowOff>
    </xdr:from>
    <xdr:ext cx="405111" cy="259045"/>
    <xdr:sp macro="" textlink="">
      <xdr:nvSpPr>
        <xdr:cNvPr id="495" name="n_1aveValue【学校施設】&#10;有形固定資産減価償却率">
          <a:extLst>
            <a:ext uri="{FF2B5EF4-FFF2-40B4-BE49-F238E27FC236}">
              <a16:creationId xmlns:a16="http://schemas.microsoft.com/office/drawing/2014/main" id="{BE42C57D-5D09-499E-9F63-5A3949B2D982}"/>
            </a:ext>
          </a:extLst>
        </xdr:cNvPr>
        <xdr:cNvSpPr txBox="1"/>
      </xdr:nvSpPr>
      <xdr:spPr>
        <a:xfrm>
          <a:off x="13437244" y="1001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126509</xdr:rowOff>
    </xdr:from>
    <xdr:ext cx="405111" cy="259045"/>
    <xdr:sp macro="" textlink="">
      <xdr:nvSpPr>
        <xdr:cNvPr id="496" name="n_2aveValue【学校施設】&#10;有形固定資産減価償却率">
          <a:extLst>
            <a:ext uri="{FF2B5EF4-FFF2-40B4-BE49-F238E27FC236}">
              <a16:creationId xmlns:a16="http://schemas.microsoft.com/office/drawing/2014/main" id="{A70A05F8-AFB8-4077-AA08-A26EE9A2871E}"/>
            </a:ext>
          </a:extLst>
        </xdr:cNvPr>
        <xdr:cNvSpPr txBox="1"/>
      </xdr:nvSpPr>
      <xdr:spPr>
        <a:xfrm>
          <a:off x="12675244" y="10017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1033</xdr:rowOff>
    </xdr:from>
    <xdr:ext cx="405111" cy="259045"/>
    <xdr:sp macro="" textlink="">
      <xdr:nvSpPr>
        <xdr:cNvPr id="497" name="n_3aveValue【学校施設】&#10;有形固定資産減価償却率">
          <a:extLst>
            <a:ext uri="{FF2B5EF4-FFF2-40B4-BE49-F238E27FC236}">
              <a16:creationId xmlns:a16="http://schemas.microsoft.com/office/drawing/2014/main" id="{CEE44F00-F7FF-4896-A7E1-012A27693827}"/>
            </a:ext>
          </a:extLst>
        </xdr:cNvPr>
        <xdr:cNvSpPr txBox="1"/>
      </xdr:nvSpPr>
      <xdr:spPr>
        <a:xfrm>
          <a:off x="11900544" y="9724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140479</xdr:rowOff>
    </xdr:from>
    <xdr:ext cx="405111" cy="259045"/>
    <xdr:sp macro="" textlink="">
      <xdr:nvSpPr>
        <xdr:cNvPr id="498" name="n_4aveValue【学校施設】&#10;有形固定資産減価償却率">
          <a:extLst>
            <a:ext uri="{FF2B5EF4-FFF2-40B4-BE49-F238E27FC236}">
              <a16:creationId xmlns:a16="http://schemas.microsoft.com/office/drawing/2014/main" id="{54F6FAE7-BC6E-42FD-8983-75915FA4E15A}"/>
            </a:ext>
          </a:extLst>
        </xdr:cNvPr>
        <xdr:cNvSpPr txBox="1"/>
      </xdr:nvSpPr>
      <xdr:spPr>
        <a:xfrm>
          <a:off x="11102984" y="9695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26179</xdr:rowOff>
    </xdr:from>
    <xdr:ext cx="405111" cy="259045"/>
    <xdr:sp macro="" textlink="">
      <xdr:nvSpPr>
        <xdr:cNvPr id="499" name="n_1mainValue【学校施設】&#10;有形固定資産減価償却率">
          <a:extLst>
            <a:ext uri="{FF2B5EF4-FFF2-40B4-BE49-F238E27FC236}">
              <a16:creationId xmlns:a16="http://schemas.microsoft.com/office/drawing/2014/main" id="{BB869AB0-D8CE-4FD4-B972-2FE4F0AF6AFA}"/>
            </a:ext>
          </a:extLst>
        </xdr:cNvPr>
        <xdr:cNvSpPr txBox="1"/>
      </xdr:nvSpPr>
      <xdr:spPr>
        <a:xfrm>
          <a:off x="13437244" y="958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1033</xdr:rowOff>
    </xdr:from>
    <xdr:ext cx="405111" cy="259045"/>
    <xdr:sp macro="" textlink="">
      <xdr:nvSpPr>
        <xdr:cNvPr id="500" name="n_2mainValue【学校施設】&#10;有形固定資産減価償却率">
          <a:extLst>
            <a:ext uri="{FF2B5EF4-FFF2-40B4-BE49-F238E27FC236}">
              <a16:creationId xmlns:a16="http://schemas.microsoft.com/office/drawing/2014/main" id="{0BF94866-BADA-4034-BDAC-6BEA42A6A9F7}"/>
            </a:ext>
          </a:extLst>
        </xdr:cNvPr>
        <xdr:cNvSpPr txBox="1"/>
      </xdr:nvSpPr>
      <xdr:spPr>
        <a:xfrm>
          <a:off x="12675244" y="9556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01" name="正方形/長方形 500">
          <a:extLst>
            <a:ext uri="{FF2B5EF4-FFF2-40B4-BE49-F238E27FC236}">
              <a16:creationId xmlns:a16="http://schemas.microsoft.com/office/drawing/2014/main" id="{DA4C11E2-9494-44C9-B1D8-37C414A7637C}"/>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02" name="正方形/長方形 501">
          <a:extLst>
            <a:ext uri="{FF2B5EF4-FFF2-40B4-BE49-F238E27FC236}">
              <a16:creationId xmlns:a16="http://schemas.microsoft.com/office/drawing/2014/main" id="{C0553A44-67D2-4E03-A092-AB2585319E69}"/>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03" name="正方形/長方形 502">
          <a:extLst>
            <a:ext uri="{FF2B5EF4-FFF2-40B4-BE49-F238E27FC236}">
              <a16:creationId xmlns:a16="http://schemas.microsoft.com/office/drawing/2014/main" id="{2CB2EFC5-2028-44A0-B03C-D8FE524236BC}"/>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04" name="正方形/長方形 503">
          <a:extLst>
            <a:ext uri="{FF2B5EF4-FFF2-40B4-BE49-F238E27FC236}">
              <a16:creationId xmlns:a16="http://schemas.microsoft.com/office/drawing/2014/main" id="{FCF7BC88-066B-4F2C-98D4-A008B938BA5C}"/>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5" name="正方形/長方形 504">
          <a:extLst>
            <a:ext uri="{FF2B5EF4-FFF2-40B4-BE49-F238E27FC236}">
              <a16:creationId xmlns:a16="http://schemas.microsoft.com/office/drawing/2014/main" id="{7B94294E-2B68-4F79-A2ED-1BFB29F6BF56}"/>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6" name="正方形/長方形 505">
          <a:extLst>
            <a:ext uri="{FF2B5EF4-FFF2-40B4-BE49-F238E27FC236}">
              <a16:creationId xmlns:a16="http://schemas.microsoft.com/office/drawing/2014/main" id="{94F7525A-CF77-4ED7-9F3B-B4180298918A}"/>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7" name="正方形/長方形 506">
          <a:extLst>
            <a:ext uri="{FF2B5EF4-FFF2-40B4-BE49-F238E27FC236}">
              <a16:creationId xmlns:a16="http://schemas.microsoft.com/office/drawing/2014/main" id="{C6386DD1-8A77-4131-A398-57D9C6A0C005}"/>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8" name="正方形/長方形 507">
          <a:extLst>
            <a:ext uri="{FF2B5EF4-FFF2-40B4-BE49-F238E27FC236}">
              <a16:creationId xmlns:a16="http://schemas.microsoft.com/office/drawing/2014/main" id="{C03494D1-2D48-41F4-95BB-624C67A67F51}"/>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9" name="テキスト ボックス 508">
          <a:extLst>
            <a:ext uri="{FF2B5EF4-FFF2-40B4-BE49-F238E27FC236}">
              <a16:creationId xmlns:a16="http://schemas.microsoft.com/office/drawing/2014/main" id="{B8BBE83E-F8E1-41C6-84B3-1E0F89883C49}"/>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10" name="直線コネクタ 509">
          <a:extLst>
            <a:ext uri="{FF2B5EF4-FFF2-40B4-BE49-F238E27FC236}">
              <a16:creationId xmlns:a16="http://schemas.microsoft.com/office/drawing/2014/main" id="{F033CA67-766C-41BC-97C3-78AC5D554D3D}"/>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11" name="テキスト ボックス 510">
          <a:extLst>
            <a:ext uri="{FF2B5EF4-FFF2-40B4-BE49-F238E27FC236}">
              <a16:creationId xmlns:a16="http://schemas.microsoft.com/office/drawing/2014/main" id="{5E6888A1-375C-4282-91A1-45CD563BE493}"/>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12" name="直線コネクタ 511">
          <a:extLst>
            <a:ext uri="{FF2B5EF4-FFF2-40B4-BE49-F238E27FC236}">
              <a16:creationId xmlns:a16="http://schemas.microsoft.com/office/drawing/2014/main" id="{9BADC260-5B08-4F87-AE4A-B5C2165E1633}"/>
            </a:ext>
          </a:extLst>
        </xdr:cNvPr>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13" name="テキスト ボックス 512">
          <a:extLst>
            <a:ext uri="{FF2B5EF4-FFF2-40B4-BE49-F238E27FC236}">
              <a16:creationId xmlns:a16="http://schemas.microsoft.com/office/drawing/2014/main" id="{B248DDFB-B6F2-498F-9FA4-B94B88F63C54}"/>
            </a:ext>
          </a:extLst>
        </xdr:cNvPr>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14" name="直線コネクタ 513">
          <a:extLst>
            <a:ext uri="{FF2B5EF4-FFF2-40B4-BE49-F238E27FC236}">
              <a16:creationId xmlns:a16="http://schemas.microsoft.com/office/drawing/2014/main" id="{6D09D720-CF28-4D8D-89B9-A1B3837FCC61}"/>
            </a:ext>
          </a:extLst>
        </xdr:cNvPr>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15" name="テキスト ボックス 514">
          <a:extLst>
            <a:ext uri="{FF2B5EF4-FFF2-40B4-BE49-F238E27FC236}">
              <a16:creationId xmlns:a16="http://schemas.microsoft.com/office/drawing/2014/main" id="{F9A3BB47-D908-481F-A43A-711D1415BB8B}"/>
            </a:ext>
          </a:extLst>
        </xdr:cNvPr>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16" name="直線コネクタ 515">
          <a:extLst>
            <a:ext uri="{FF2B5EF4-FFF2-40B4-BE49-F238E27FC236}">
              <a16:creationId xmlns:a16="http://schemas.microsoft.com/office/drawing/2014/main" id="{3D2FA81A-8506-46B0-9DA9-6790E1EC0BE4}"/>
            </a:ext>
          </a:extLst>
        </xdr:cNvPr>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17" name="テキスト ボックス 516">
          <a:extLst>
            <a:ext uri="{FF2B5EF4-FFF2-40B4-BE49-F238E27FC236}">
              <a16:creationId xmlns:a16="http://schemas.microsoft.com/office/drawing/2014/main" id="{C5F96BF9-E5C6-463D-958D-30B811B174B5}"/>
            </a:ext>
          </a:extLst>
        </xdr:cNvPr>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18" name="直線コネクタ 517">
          <a:extLst>
            <a:ext uri="{FF2B5EF4-FFF2-40B4-BE49-F238E27FC236}">
              <a16:creationId xmlns:a16="http://schemas.microsoft.com/office/drawing/2014/main" id="{54B49E10-F16B-4708-B59A-2324378EBB47}"/>
            </a:ext>
          </a:extLst>
        </xdr:cNvPr>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19" name="テキスト ボックス 518">
          <a:extLst>
            <a:ext uri="{FF2B5EF4-FFF2-40B4-BE49-F238E27FC236}">
              <a16:creationId xmlns:a16="http://schemas.microsoft.com/office/drawing/2014/main" id="{5D11CE1A-F7A3-4C77-98FA-059AF3CAB253}"/>
            </a:ext>
          </a:extLst>
        </xdr:cNvPr>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20" name="直線コネクタ 519">
          <a:extLst>
            <a:ext uri="{FF2B5EF4-FFF2-40B4-BE49-F238E27FC236}">
              <a16:creationId xmlns:a16="http://schemas.microsoft.com/office/drawing/2014/main" id="{4EB25C9C-4712-44CC-B2CF-88A7372EF7FD}"/>
            </a:ext>
          </a:extLst>
        </xdr:cNvPr>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21" name="テキスト ボックス 520">
          <a:extLst>
            <a:ext uri="{FF2B5EF4-FFF2-40B4-BE49-F238E27FC236}">
              <a16:creationId xmlns:a16="http://schemas.microsoft.com/office/drawing/2014/main" id="{D1C7315E-7DB2-49EF-A7E0-2E262B9CE3D0}"/>
            </a:ext>
          </a:extLst>
        </xdr:cNvPr>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22" name="直線コネクタ 521">
          <a:extLst>
            <a:ext uri="{FF2B5EF4-FFF2-40B4-BE49-F238E27FC236}">
              <a16:creationId xmlns:a16="http://schemas.microsoft.com/office/drawing/2014/main" id="{693B472E-1D51-4E5A-9956-B1394CA50EE9}"/>
            </a:ext>
          </a:extLst>
        </xdr:cNvPr>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23" name="テキスト ボックス 522">
          <a:extLst>
            <a:ext uri="{FF2B5EF4-FFF2-40B4-BE49-F238E27FC236}">
              <a16:creationId xmlns:a16="http://schemas.microsoft.com/office/drawing/2014/main" id="{A44432F8-9936-4285-95A6-AEF89FA2A4CD}"/>
            </a:ext>
          </a:extLst>
        </xdr:cNvPr>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24" name="直線コネクタ 523">
          <a:extLst>
            <a:ext uri="{FF2B5EF4-FFF2-40B4-BE49-F238E27FC236}">
              <a16:creationId xmlns:a16="http://schemas.microsoft.com/office/drawing/2014/main" id="{19AE8796-027E-4D7C-95E7-AA3D27D588E3}"/>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25" name="テキスト ボックス 524">
          <a:extLst>
            <a:ext uri="{FF2B5EF4-FFF2-40B4-BE49-F238E27FC236}">
              <a16:creationId xmlns:a16="http://schemas.microsoft.com/office/drawing/2014/main" id="{19FEBBEF-ACF7-463F-A892-95F3E991FD5E}"/>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6" name="【学校施設】&#10;一人当たり面積グラフ枠">
          <a:extLst>
            <a:ext uri="{FF2B5EF4-FFF2-40B4-BE49-F238E27FC236}">
              <a16:creationId xmlns:a16="http://schemas.microsoft.com/office/drawing/2014/main" id="{FCFBC2A2-E47C-4B5A-B691-8CA9FE326C3B}"/>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55517</xdr:rowOff>
    </xdr:from>
    <xdr:to>
      <xdr:col>116</xdr:col>
      <xdr:colOff>62864</xdr:colOff>
      <xdr:row>64</xdr:row>
      <xdr:rowOff>45720</xdr:rowOff>
    </xdr:to>
    <xdr:cxnSp macro="">
      <xdr:nvCxnSpPr>
        <xdr:cNvPr id="527" name="直線コネクタ 526">
          <a:extLst>
            <a:ext uri="{FF2B5EF4-FFF2-40B4-BE49-F238E27FC236}">
              <a16:creationId xmlns:a16="http://schemas.microsoft.com/office/drawing/2014/main" id="{7D9C983C-C9B0-416E-BCE4-9C52C23A840F}"/>
            </a:ext>
          </a:extLst>
        </xdr:cNvPr>
        <xdr:cNvCxnSpPr/>
      </xdr:nvCxnSpPr>
      <xdr:spPr>
        <a:xfrm flipV="1">
          <a:off x="19509104" y="9443357"/>
          <a:ext cx="0" cy="1331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49547</xdr:rowOff>
    </xdr:from>
    <xdr:ext cx="469744" cy="259045"/>
    <xdr:sp macro="" textlink="">
      <xdr:nvSpPr>
        <xdr:cNvPr id="528" name="【学校施設】&#10;一人当たり面積最小値テキスト">
          <a:extLst>
            <a:ext uri="{FF2B5EF4-FFF2-40B4-BE49-F238E27FC236}">
              <a16:creationId xmlns:a16="http://schemas.microsoft.com/office/drawing/2014/main" id="{D3ACDEE2-C617-4E0F-A9FB-DB6EAC49DB1C}"/>
            </a:ext>
          </a:extLst>
        </xdr:cNvPr>
        <xdr:cNvSpPr txBox="1"/>
      </xdr:nvSpPr>
      <xdr:spPr>
        <a:xfrm>
          <a:off x="19547840" y="1077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45720</xdr:rowOff>
    </xdr:from>
    <xdr:to>
      <xdr:col>116</xdr:col>
      <xdr:colOff>152400</xdr:colOff>
      <xdr:row>64</xdr:row>
      <xdr:rowOff>45720</xdr:rowOff>
    </xdr:to>
    <xdr:cxnSp macro="">
      <xdr:nvCxnSpPr>
        <xdr:cNvPr id="529" name="直線コネクタ 528">
          <a:extLst>
            <a:ext uri="{FF2B5EF4-FFF2-40B4-BE49-F238E27FC236}">
              <a16:creationId xmlns:a16="http://schemas.microsoft.com/office/drawing/2014/main" id="{A7224E6D-8A4D-4260-A98B-06AAFDAD9C1E}"/>
            </a:ext>
          </a:extLst>
        </xdr:cNvPr>
        <xdr:cNvCxnSpPr/>
      </xdr:nvCxnSpPr>
      <xdr:spPr>
        <a:xfrm>
          <a:off x="19443700" y="107746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2194</xdr:rowOff>
    </xdr:from>
    <xdr:ext cx="469744" cy="259045"/>
    <xdr:sp macro="" textlink="">
      <xdr:nvSpPr>
        <xdr:cNvPr id="530" name="【学校施設】&#10;一人当たり面積最大値テキスト">
          <a:extLst>
            <a:ext uri="{FF2B5EF4-FFF2-40B4-BE49-F238E27FC236}">
              <a16:creationId xmlns:a16="http://schemas.microsoft.com/office/drawing/2014/main" id="{4C45D301-7202-4B34-B40D-CE4455C0CF75}"/>
            </a:ext>
          </a:extLst>
        </xdr:cNvPr>
        <xdr:cNvSpPr txBox="1"/>
      </xdr:nvSpPr>
      <xdr:spPr>
        <a:xfrm>
          <a:off x="19547840" y="9222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55517</xdr:rowOff>
    </xdr:from>
    <xdr:to>
      <xdr:col>116</xdr:col>
      <xdr:colOff>152400</xdr:colOff>
      <xdr:row>56</xdr:row>
      <xdr:rowOff>55517</xdr:rowOff>
    </xdr:to>
    <xdr:cxnSp macro="">
      <xdr:nvCxnSpPr>
        <xdr:cNvPr id="531" name="直線コネクタ 530">
          <a:extLst>
            <a:ext uri="{FF2B5EF4-FFF2-40B4-BE49-F238E27FC236}">
              <a16:creationId xmlns:a16="http://schemas.microsoft.com/office/drawing/2014/main" id="{70BA576B-67D5-44D0-B8A3-B6ED394A106F}"/>
            </a:ext>
          </a:extLst>
        </xdr:cNvPr>
        <xdr:cNvCxnSpPr/>
      </xdr:nvCxnSpPr>
      <xdr:spPr>
        <a:xfrm>
          <a:off x="19443700" y="94433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170923</xdr:rowOff>
    </xdr:from>
    <xdr:ext cx="469744" cy="259045"/>
    <xdr:sp macro="" textlink="">
      <xdr:nvSpPr>
        <xdr:cNvPr id="532" name="【学校施設】&#10;一人当たり面積平均値テキスト">
          <a:extLst>
            <a:ext uri="{FF2B5EF4-FFF2-40B4-BE49-F238E27FC236}">
              <a16:creationId xmlns:a16="http://schemas.microsoft.com/office/drawing/2014/main" id="{0534CD81-BC48-4DF8-BDA4-CD31F2A16459}"/>
            </a:ext>
          </a:extLst>
        </xdr:cNvPr>
        <xdr:cNvSpPr txBox="1"/>
      </xdr:nvSpPr>
      <xdr:spPr>
        <a:xfrm>
          <a:off x="19547840" y="102293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21046</xdr:rowOff>
    </xdr:from>
    <xdr:to>
      <xdr:col>116</xdr:col>
      <xdr:colOff>114300</xdr:colOff>
      <xdr:row>61</xdr:row>
      <xdr:rowOff>122646</xdr:rowOff>
    </xdr:to>
    <xdr:sp macro="" textlink="">
      <xdr:nvSpPr>
        <xdr:cNvPr id="533" name="フローチャート: 判断 532">
          <a:extLst>
            <a:ext uri="{FF2B5EF4-FFF2-40B4-BE49-F238E27FC236}">
              <a16:creationId xmlns:a16="http://schemas.microsoft.com/office/drawing/2014/main" id="{A446F022-4AA4-4F32-8C83-109C24D8C70E}"/>
            </a:ext>
          </a:extLst>
        </xdr:cNvPr>
        <xdr:cNvSpPr/>
      </xdr:nvSpPr>
      <xdr:spPr>
        <a:xfrm>
          <a:off x="19458940" y="1024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47172</xdr:rowOff>
    </xdr:from>
    <xdr:to>
      <xdr:col>112</xdr:col>
      <xdr:colOff>38100</xdr:colOff>
      <xdr:row>60</xdr:row>
      <xdr:rowOff>148772</xdr:rowOff>
    </xdr:to>
    <xdr:sp macro="" textlink="">
      <xdr:nvSpPr>
        <xdr:cNvPr id="534" name="フローチャート: 判断 533">
          <a:extLst>
            <a:ext uri="{FF2B5EF4-FFF2-40B4-BE49-F238E27FC236}">
              <a16:creationId xmlns:a16="http://schemas.microsoft.com/office/drawing/2014/main" id="{E5C7F569-D8F6-44E8-82CF-003F3926216F}"/>
            </a:ext>
          </a:extLst>
        </xdr:cNvPr>
        <xdr:cNvSpPr/>
      </xdr:nvSpPr>
      <xdr:spPr>
        <a:xfrm>
          <a:off x="18735040" y="1010557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12881</xdr:rowOff>
    </xdr:from>
    <xdr:to>
      <xdr:col>107</xdr:col>
      <xdr:colOff>101600</xdr:colOff>
      <xdr:row>60</xdr:row>
      <xdr:rowOff>114481</xdr:rowOff>
    </xdr:to>
    <xdr:sp macro="" textlink="">
      <xdr:nvSpPr>
        <xdr:cNvPr id="535" name="フローチャート: 判断 534">
          <a:extLst>
            <a:ext uri="{FF2B5EF4-FFF2-40B4-BE49-F238E27FC236}">
              <a16:creationId xmlns:a16="http://schemas.microsoft.com/office/drawing/2014/main" id="{1E093AE9-87A9-4D4F-95E0-CABBB83443D3}"/>
            </a:ext>
          </a:extLst>
        </xdr:cNvPr>
        <xdr:cNvSpPr/>
      </xdr:nvSpPr>
      <xdr:spPr>
        <a:xfrm>
          <a:off x="17937480" y="1007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9616</xdr:rowOff>
    </xdr:from>
    <xdr:to>
      <xdr:col>102</xdr:col>
      <xdr:colOff>165100</xdr:colOff>
      <xdr:row>60</xdr:row>
      <xdr:rowOff>111216</xdr:rowOff>
    </xdr:to>
    <xdr:sp macro="" textlink="">
      <xdr:nvSpPr>
        <xdr:cNvPr id="536" name="フローチャート: 判断 535">
          <a:extLst>
            <a:ext uri="{FF2B5EF4-FFF2-40B4-BE49-F238E27FC236}">
              <a16:creationId xmlns:a16="http://schemas.microsoft.com/office/drawing/2014/main" id="{56E4608D-BD57-4EE9-A67D-61D160B08B2F}"/>
            </a:ext>
          </a:extLst>
        </xdr:cNvPr>
        <xdr:cNvSpPr/>
      </xdr:nvSpPr>
      <xdr:spPr>
        <a:xfrm>
          <a:off x="17162780" y="1006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150041</xdr:rowOff>
    </xdr:from>
    <xdr:to>
      <xdr:col>98</xdr:col>
      <xdr:colOff>38100</xdr:colOff>
      <xdr:row>60</xdr:row>
      <xdr:rowOff>80191</xdr:rowOff>
    </xdr:to>
    <xdr:sp macro="" textlink="">
      <xdr:nvSpPr>
        <xdr:cNvPr id="537" name="フローチャート: 判断 536">
          <a:extLst>
            <a:ext uri="{FF2B5EF4-FFF2-40B4-BE49-F238E27FC236}">
              <a16:creationId xmlns:a16="http://schemas.microsoft.com/office/drawing/2014/main" id="{EA93961A-7D88-4892-A5A3-95E3232E07B1}"/>
            </a:ext>
          </a:extLst>
        </xdr:cNvPr>
        <xdr:cNvSpPr/>
      </xdr:nvSpPr>
      <xdr:spPr>
        <a:xfrm>
          <a:off x="16388080" y="1004080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B4979AD4-D46A-4ED1-8F1E-411BF6E96DFD}"/>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92E822FA-7F97-4C2F-8C35-EBB50CEC66F2}"/>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9278FC34-A4A6-465E-9247-26CAA0C1BE22}"/>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3EF62B61-0C47-4462-9E8B-D98F9A7DC04B}"/>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578F9C77-A301-44C0-BDA0-91E45C0604E7}"/>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53703</xdr:rowOff>
    </xdr:from>
    <xdr:to>
      <xdr:col>116</xdr:col>
      <xdr:colOff>114300</xdr:colOff>
      <xdr:row>57</xdr:row>
      <xdr:rowOff>155303</xdr:rowOff>
    </xdr:to>
    <xdr:sp macro="" textlink="">
      <xdr:nvSpPr>
        <xdr:cNvPr id="543" name="楕円 542">
          <a:extLst>
            <a:ext uri="{FF2B5EF4-FFF2-40B4-BE49-F238E27FC236}">
              <a16:creationId xmlns:a16="http://schemas.microsoft.com/office/drawing/2014/main" id="{BC4D5F45-6894-4CE4-B4E2-E85B2E721914}"/>
            </a:ext>
          </a:extLst>
        </xdr:cNvPr>
        <xdr:cNvSpPr/>
      </xdr:nvSpPr>
      <xdr:spPr>
        <a:xfrm>
          <a:off x="19458940" y="960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76580</xdr:rowOff>
    </xdr:from>
    <xdr:ext cx="469744" cy="259045"/>
    <xdr:sp macro="" textlink="">
      <xdr:nvSpPr>
        <xdr:cNvPr id="544" name="【学校施設】&#10;一人当たり面積該当値テキスト">
          <a:extLst>
            <a:ext uri="{FF2B5EF4-FFF2-40B4-BE49-F238E27FC236}">
              <a16:creationId xmlns:a16="http://schemas.microsoft.com/office/drawing/2014/main" id="{3DE232B2-3E30-4D5D-8901-E3AB0F0A2EC4}"/>
            </a:ext>
          </a:extLst>
        </xdr:cNvPr>
        <xdr:cNvSpPr txBox="1"/>
      </xdr:nvSpPr>
      <xdr:spPr>
        <a:xfrm>
          <a:off x="19547840" y="9464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45538</xdr:rowOff>
    </xdr:from>
    <xdr:to>
      <xdr:col>112</xdr:col>
      <xdr:colOff>38100</xdr:colOff>
      <xdr:row>57</xdr:row>
      <xdr:rowOff>147138</xdr:rowOff>
    </xdr:to>
    <xdr:sp macro="" textlink="">
      <xdr:nvSpPr>
        <xdr:cNvPr id="545" name="楕円 544">
          <a:extLst>
            <a:ext uri="{FF2B5EF4-FFF2-40B4-BE49-F238E27FC236}">
              <a16:creationId xmlns:a16="http://schemas.microsoft.com/office/drawing/2014/main" id="{9C2BB904-0326-4D2D-8CFC-D87E898E8152}"/>
            </a:ext>
          </a:extLst>
        </xdr:cNvPr>
        <xdr:cNvSpPr/>
      </xdr:nvSpPr>
      <xdr:spPr>
        <a:xfrm>
          <a:off x="18735040" y="960101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96338</xdr:rowOff>
    </xdr:from>
    <xdr:to>
      <xdr:col>116</xdr:col>
      <xdr:colOff>63500</xdr:colOff>
      <xdr:row>57</xdr:row>
      <xdr:rowOff>104503</xdr:rowOff>
    </xdr:to>
    <xdr:cxnSp macro="">
      <xdr:nvCxnSpPr>
        <xdr:cNvPr id="546" name="直線コネクタ 545">
          <a:extLst>
            <a:ext uri="{FF2B5EF4-FFF2-40B4-BE49-F238E27FC236}">
              <a16:creationId xmlns:a16="http://schemas.microsoft.com/office/drawing/2014/main" id="{36C16A6C-5BB6-4F84-BAD4-E56629DBD3C6}"/>
            </a:ext>
          </a:extLst>
        </xdr:cNvPr>
        <xdr:cNvCxnSpPr/>
      </xdr:nvCxnSpPr>
      <xdr:spPr>
        <a:xfrm>
          <a:off x="18778220" y="9651818"/>
          <a:ext cx="73152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27577</xdr:rowOff>
    </xdr:from>
    <xdr:to>
      <xdr:col>107</xdr:col>
      <xdr:colOff>101600</xdr:colOff>
      <xdr:row>57</xdr:row>
      <xdr:rowOff>129177</xdr:rowOff>
    </xdr:to>
    <xdr:sp macro="" textlink="">
      <xdr:nvSpPr>
        <xdr:cNvPr id="547" name="楕円 546">
          <a:extLst>
            <a:ext uri="{FF2B5EF4-FFF2-40B4-BE49-F238E27FC236}">
              <a16:creationId xmlns:a16="http://schemas.microsoft.com/office/drawing/2014/main" id="{6DDB5043-1065-49E0-AB04-965A659E673D}"/>
            </a:ext>
          </a:extLst>
        </xdr:cNvPr>
        <xdr:cNvSpPr/>
      </xdr:nvSpPr>
      <xdr:spPr>
        <a:xfrm>
          <a:off x="17937480" y="958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78377</xdr:rowOff>
    </xdr:from>
    <xdr:to>
      <xdr:col>111</xdr:col>
      <xdr:colOff>177800</xdr:colOff>
      <xdr:row>57</xdr:row>
      <xdr:rowOff>96338</xdr:rowOff>
    </xdr:to>
    <xdr:cxnSp macro="">
      <xdr:nvCxnSpPr>
        <xdr:cNvPr id="548" name="直線コネクタ 547">
          <a:extLst>
            <a:ext uri="{FF2B5EF4-FFF2-40B4-BE49-F238E27FC236}">
              <a16:creationId xmlns:a16="http://schemas.microsoft.com/office/drawing/2014/main" id="{41BDAD22-4AEA-4CB9-927F-5D9529C8AEB3}"/>
            </a:ext>
          </a:extLst>
        </xdr:cNvPr>
        <xdr:cNvCxnSpPr/>
      </xdr:nvCxnSpPr>
      <xdr:spPr>
        <a:xfrm>
          <a:off x="17988280" y="9633857"/>
          <a:ext cx="78994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139899</xdr:rowOff>
    </xdr:from>
    <xdr:ext cx="469744" cy="259045"/>
    <xdr:sp macro="" textlink="">
      <xdr:nvSpPr>
        <xdr:cNvPr id="549" name="n_1aveValue【学校施設】&#10;一人当たり面積">
          <a:extLst>
            <a:ext uri="{FF2B5EF4-FFF2-40B4-BE49-F238E27FC236}">
              <a16:creationId xmlns:a16="http://schemas.microsoft.com/office/drawing/2014/main" id="{AF1BE0E9-3D95-45E8-BE7F-81706CEFC092}"/>
            </a:ext>
          </a:extLst>
        </xdr:cNvPr>
        <xdr:cNvSpPr txBox="1"/>
      </xdr:nvSpPr>
      <xdr:spPr>
        <a:xfrm>
          <a:off x="18561127" y="10198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105608</xdr:rowOff>
    </xdr:from>
    <xdr:ext cx="469744" cy="259045"/>
    <xdr:sp macro="" textlink="">
      <xdr:nvSpPr>
        <xdr:cNvPr id="550" name="n_2aveValue【学校施設】&#10;一人当たり面積">
          <a:extLst>
            <a:ext uri="{FF2B5EF4-FFF2-40B4-BE49-F238E27FC236}">
              <a16:creationId xmlns:a16="http://schemas.microsoft.com/office/drawing/2014/main" id="{BA6F348D-908E-4C42-AE09-EE2345A73135}"/>
            </a:ext>
          </a:extLst>
        </xdr:cNvPr>
        <xdr:cNvSpPr txBox="1"/>
      </xdr:nvSpPr>
      <xdr:spPr>
        <a:xfrm>
          <a:off x="17776267" y="10164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127743</xdr:rowOff>
    </xdr:from>
    <xdr:ext cx="469744" cy="259045"/>
    <xdr:sp macro="" textlink="">
      <xdr:nvSpPr>
        <xdr:cNvPr id="551" name="n_3aveValue【学校施設】&#10;一人当たり面積">
          <a:extLst>
            <a:ext uri="{FF2B5EF4-FFF2-40B4-BE49-F238E27FC236}">
              <a16:creationId xmlns:a16="http://schemas.microsoft.com/office/drawing/2014/main" id="{E01DA7B0-965B-4680-9A63-884D5779FAFF}"/>
            </a:ext>
          </a:extLst>
        </xdr:cNvPr>
        <xdr:cNvSpPr txBox="1"/>
      </xdr:nvSpPr>
      <xdr:spPr>
        <a:xfrm>
          <a:off x="17001567" y="9850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96718</xdr:rowOff>
    </xdr:from>
    <xdr:ext cx="469744" cy="259045"/>
    <xdr:sp macro="" textlink="">
      <xdr:nvSpPr>
        <xdr:cNvPr id="552" name="n_4aveValue【学校施設】&#10;一人当たり面積">
          <a:extLst>
            <a:ext uri="{FF2B5EF4-FFF2-40B4-BE49-F238E27FC236}">
              <a16:creationId xmlns:a16="http://schemas.microsoft.com/office/drawing/2014/main" id="{8109CC94-4667-45DB-BB3E-62A1E5972DC6}"/>
            </a:ext>
          </a:extLst>
        </xdr:cNvPr>
        <xdr:cNvSpPr txBox="1"/>
      </xdr:nvSpPr>
      <xdr:spPr>
        <a:xfrm>
          <a:off x="16226867" y="9819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163665</xdr:rowOff>
    </xdr:from>
    <xdr:ext cx="469744" cy="259045"/>
    <xdr:sp macro="" textlink="">
      <xdr:nvSpPr>
        <xdr:cNvPr id="553" name="n_1mainValue【学校施設】&#10;一人当たり面積">
          <a:extLst>
            <a:ext uri="{FF2B5EF4-FFF2-40B4-BE49-F238E27FC236}">
              <a16:creationId xmlns:a16="http://schemas.microsoft.com/office/drawing/2014/main" id="{E1484C30-7ED0-4F7C-AF7D-E188443E31F4}"/>
            </a:ext>
          </a:extLst>
        </xdr:cNvPr>
        <xdr:cNvSpPr txBox="1"/>
      </xdr:nvSpPr>
      <xdr:spPr>
        <a:xfrm>
          <a:off x="18561127" y="9383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145704</xdr:rowOff>
    </xdr:from>
    <xdr:ext cx="469744" cy="259045"/>
    <xdr:sp macro="" textlink="">
      <xdr:nvSpPr>
        <xdr:cNvPr id="554" name="n_2mainValue【学校施設】&#10;一人当たり面積">
          <a:extLst>
            <a:ext uri="{FF2B5EF4-FFF2-40B4-BE49-F238E27FC236}">
              <a16:creationId xmlns:a16="http://schemas.microsoft.com/office/drawing/2014/main" id="{04365E39-488B-46AE-93EE-DA4CD0F70BFF}"/>
            </a:ext>
          </a:extLst>
        </xdr:cNvPr>
        <xdr:cNvSpPr txBox="1"/>
      </xdr:nvSpPr>
      <xdr:spPr>
        <a:xfrm>
          <a:off x="17776267" y="9365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55" name="正方形/長方形 554">
          <a:extLst>
            <a:ext uri="{FF2B5EF4-FFF2-40B4-BE49-F238E27FC236}">
              <a16:creationId xmlns:a16="http://schemas.microsoft.com/office/drawing/2014/main" id="{59B1630C-A457-4C62-8328-6FC4626378DB}"/>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56" name="正方形/長方形 555">
          <a:extLst>
            <a:ext uri="{FF2B5EF4-FFF2-40B4-BE49-F238E27FC236}">
              <a16:creationId xmlns:a16="http://schemas.microsoft.com/office/drawing/2014/main" id="{A5454D97-0B31-43B8-9835-4E248BFEB9FF}"/>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57" name="正方形/長方形 556">
          <a:extLst>
            <a:ext uri="{FF2B5EF4-FFF2-40B4-BE49-F238E27FC236}">
              <a16:creationId xmlns:a16="http://schemas.microsoft.com/office/drawing/2014/main" id="{D1E4C4E4-334B-47A1-A121-5EBDC2B34769}"/>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8" name="正方形/長方形 557">
          <a:extLst>
            <a:ext uri="{FF2B5EF4-FFF2-40B4-BE49-F238E27FC236}">
              <a16:creationId xmlns:a16="http://schemas.microsoft.com/office/drawing/2014/main" id="{EC06F02B-EF54-4445-A9A7-CFB3D8DF88DC}"/>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9" name="正方形/長方形 558">
          <a:extLst>
            <a:ext uri="{FF2B5EF4-FFF2-40B4-BE49-F238E27FC236}">
              <a16:creationId xmlns:a16="http://schemas.microsoft.com/office/drawing/2014/main" id="{2B10D134-644C-418A-B8E0-1EA6DB237C75}"/>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0" name="正方形/長方形 559">
          <a:extLst>
            <a:ext uri="{FF2B5EF4-FFF2-40B4-BE49-F238E27FC236}">
              <a16:creationId xmlns:a16="http://schemas.microsoft.com/office/drawing/2014/main" id="{F7BA36BC-D0A6-445E-8914-BDCB4096273D}"/>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1" name="正方形/長方形 560">
          <a:extLst>
            <a:ext uri="{FF2B5EF4-FFF2-40B4-BE49-F238E27FC236}">
              <a16:creationId xmlns:a16="http://schemas.microsoft.com/office/drawing/2014/main" id="{39B4AFFD-91C6-4A23-A84E-DD35534D98E9}"/>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2" name="正方形/長方形 561">
          <a:extLst>
            <a:ext uri="{FF2B5EF4-FFF2-40B4-BE49-F238E27FC236}">
              <a16:creationId xmlns:a16="http://schemas.microsoft.com/office/drawing/2014/main" id="{D08C9EC5-C0D2-44CE-81BA-BEFC1A9896C5}"/>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63" name="テキスト ボックス 562">
          <a:extLst>
            <a:ext uri="{FF2B5EF4-FFF2-40B4-BE49-F238E27FC236}">
              <a16:creationId xmlns:a16="http://schemas.microsoft.com/office/drawing/2014/main" id="{C8EDD91F-9535-4011-A1E7-B4CC7AA91D4F}"/>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64" name="直線コネクタ 563">
          <a:extLst>
            <a:ext uri="{FF2B5EF4-FFF2-40B4-BE49-F238E27FC236}">
              <a16:creationId xmlns:a16="http://schemas.microsoft.com/office/drawing/2014/main" id="{E34A2461-5D24-4FF9-BB4C-AD76981EC033}"/>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65" name="テキスト ボックス 564">
          <a:extLst>
            <a:ext uri="{FF2B5EF4-FFF2-40B4-BE49-F238E27FC236}">
              <a16:creationId xmlns:a16="http://schemas.microsoft.com/office/drawing/2014/main" id="{C4A024DB-29FB-49AA-9DF2-26EACC34368C}"/>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66" name="直線コネクタ 565">
          <a:extLst>
            <a:ext uri="{FF2B5EF4-FFF2-40B4-BE49-F238E27FC236}">
              <a16:creationId xmlns:a16="http://schemas.microsoft.com/office/drawing/2014/main" id="{88AFA3C1-511B-47C8-8E30-FD2394DC2F4C}"/>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67" name="テキスト ボックス 566">
          <a:extLst>
            <a:ext uri="{FF2B5EF4-FFF2-40B4-BE49-F238E27FC236}">
              <a16:creationId xmlns:a16="http://schemas.microsoft.com/office/drawing/2014/main" id="{6853AA5E-C984-4280-B0D9-46E0CB34FE9D}"/>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68" name="直線コネクタ 567">
          <a:extLst>
            <a:ext uri="{FF2B5EF4-FFF2-40B4-BE49-F238E27FC236}">
              <a16:creationId xmlns:a16="http://schemas.microsoft.com/office/drawing/2014/main" id="{3B57A5E6-3C3E-43C2-A725-AAB75D07FD60}"/>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69" name="テキスト ボックス 568">
          <a:extLst>
            <a:ext uri="{FF2B5EF4-FFF2-40B4-BE49-F238E27FC236}">
              <a16:creationId xmlns:a16="http://schemas.microsoft.com/office/drawing/2014/main" id="{916D2A32-0862-49C7-BC86-994BDAB02C3D}"/>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70" name="直線コネクタ 569">
          <a:extLst>
            <a:ext uri="{FF2B5EF4-FFF2-40B4-BE49-F238E27FC236}">
              <a16:creationId xmlns:a16="http://schemas.microsoft.com/office/drawing/2014/main" id="{989703B0-7F49-4BBF-9757-FBE0BB96E82A}"/>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71" name="テキスト ボックス 570">
          <a:extLst>
            <a:ext uri="{FF2B5EF4-FFF2-40B4-BE49-F238E27FC236}">
              <a16:creationId xmlns:a16="http://schemas.microsoft.com/office/drawing/2014/main" id="{03CCA714-956A-404E-B75A-BDD678D448F0}"/>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72" name="直線コネクタ 571">
          <a:extLst>
            <a:ext uri="{FF2B5EF4-FFF2-40B4-BE49-F238E27FC236}">
              <a16:creationId xmlns:a16="http://schemas.microsoft.com/office/drawing/2014/main" id="{1D1F24EF-EE31-4C86-BAFF-23E52C251E56}"/>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73" name="テキスト ボックス 572">
          <a:extLst>
            <a:ext uri="{FF2B5EF4-FFF2-40B4-BE49-F238E27FC236}">
              <a16:creationId xmlns:a16="http://schemas.microsoft.com/office/drawing/2014/main" id="{8BA84FAB-5484-4BBA-B517-D1A8BB061E0E}"/>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74" name="直線コネクタ 573">
          <a:extLst>
            <a:ext uri="{FF2B5EF4-FFF2-40B4-BE49-F238E27FC236}">
              <a16:creationId xmlns:a16="http://schemas.microsoft.com/office/drawing/2014/main" id="{ED6DC0E9-9527-47B8-9B58-561FF33413EF}"/>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75" name="テキスト ボックス 574">
          <a:extLst>
            <a:ext uri="{FF2B5EF4-FFF2-40B4-BE49-F238E27FC236}">
              <a16:creationId xmlns:a16="http://schemas.microsoft.com/office/drawing/2014/main" id="{C1B0316E-746D-4FD1-870E-2ECC8BD43E80}"/>
            </a:ext>
          </a:extLst>
        </xdr:cNvPr>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76" name="直線コネクタ 575">
          <a:extLst>
            <a:ext uri="{FF2B5EF4-FFF2-40B4-BE49-F238E27FC236}">
              <a16:creationId xmlns:a16="http://schemas.microsoft.com/office/drawing/2014/main" id="{F85D7FF8-85AC-4390-9173-F1BBFD76B976}"/>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77" name="テキスト ボックス 576">
          <a:extLst>
            <a:ext uri="{FF2B5EF4-FFF2-40B4-BE49-F238E27FC236}">
              <a16:creationId xmlns:a16="http://schemas.microsoft.com/office/drawing/2014/main" id="{DF8821BE-D528-446D-B301-08D47CB794BF}"/>
            </a:ext>
          </a:extLst>
        </xdr:cNvPr>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78" name="【児童館】&#10;有形固定資産減価償却率グラフ枠">
          <a:extLst>
            <a:ext uri="{FF2B5EF4-FFF2-40B4-BE49-F238E27FC236}">
              <a16:creationId xmlns:a16="http://schemas.microsoft.com/office/drawing/2014/main" id="{6A3E2711-5F47-4EE7-BA23-FF290565FCBD}"/>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53339</xdr:rowOff>
    </xdr:from>
    <xdr:to>
      <xdr:col>85</xdr:col>
      <xdr:colOff>126364</xdr:colOff>
      <xdr:row>86</xdr:row>
      <xdr:rowOff>114300</xdr:rowOff>
    </xdr:to>
    <xdr:cxnSp macro="">
      <xdr:nvCxnSpPr>
        <xdr:cNvPr id="579" name="直線コネクタ 578">
          <a:extLst>
            <a:ext uri="{FF2B5EF4-FFF2-40B4-BE49-F238E27FC236}">
              <a16:creationId xmlns:a16="http://schemas.microsoft.com/office/drawing/2014/main" id="{88447946-9003-4B3D-8B3F-75EEAE83F007}"/>
            </a:ext>
          </a:extLst>
        </xdr:cNvPr>
        <xdr:cNvCxnSpPr/>
      </xdr:nvCxnSpPr>
      <xdr:spPr>
        <a:xfrm flipV="1">
          <a:off x="14375764" y="12961619"/>
          <a:ext cx="0" cy="1569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580" name="【児童館】&#10;有形固定資産減価償却率最小値テキスト">
          <a:extLst>
            <a:ext uri="{FF2B5EF4-FFF2-40B4-BE49-F238E27FC236}">
              <a16:creationId xmlns:a16="http://schemas.microsoft.com/office/drawing/2014/main" id="{DE71D236-5ED2-445C-A7D4-630D187183BE}"/>
            </a:ext>
          </a:extLst>
        </xdr:cNvPr>
        <xdr:cNvSpPr txBox="1"/>
      </xdr:nvSpPr>
      <xdr:spPr>
        <a:xfrm>
          <a:off x="1441450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581" name="直線コネクタ 580">
          <a:extLst>
            <a:ext uri="{FF2B5EF4-FFF2-40B4-BE49-F238E27FC236}">
              <a16:creationId xmlns:a16="http://schemas.microsoft.com/office/drawing/2014/main" id="{B1AA24D3-B0FD-49A3-8954-F139C94B5CA6}"/>
            </a:ext>
          </a:extLst>
        </xdr:cNvPr>
        <xdr:cNvCxnSpPr/>
      </xdr:nvCxnSpPr>
      <xdr:spPr>
        <a:xfrm>
          <a:off x="1428750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xdr:rowOff>
    </xdr:from>
    <xdr:ext cx="405111" cy="259045"/>
    <xdr:sp macro="" textlink="">
      <xdr:nvSpPr>
        <xdr:cNvPr id="582" name="【児童館】&#10;有形固定資産減価償却率最大値テキスト">
          <a:extLst>
            <a:ext uri="{FF2B5EF4-FFF2-40B4-BE49-F238E27FC236}">
              <a16:creationId xmlns:a16="http://schemas.microsoft.com/office/drawing/2014/main" id="{13F1C1C6-1166-4FA4-863D-19763AA76222}"/>
            </a:ext>
          </a:extLst>
        </xdr:cNvPr>
        <xdr:cNvSpPr txBox="1"/>
      </xdr:nvSpPr>
      <xdr:spPr>
        <a:xfrm>
          <a:off x="14414500" y="12740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53339</xdr:rowOff>
    </xdr:from>
    <xdr:to>
      <xdr:col>86</xdr:col>
      <xdr:colOff>25400</xdr:colOff>
      <xdr:row>77</xdr:row>
      <xdr:rowOff>53339</xdr:rowOff>
    </xdr:to>
    <xdr:cxnSp macro="">
      <xdr:nvCxnSpPr>
        <xdr:cNvPr id="583" name="直線コネクタ 582">
          <a:extLst>
            <a:ext uri="{FF2B5EF4-FFF2-40B4-BE49-F238E27FC236}">
              <a16:creationId xmlns:a16="http://schemas.microsoft.com/office/drawing/2014/main" id="{D98AAC2A-77B3-4CC7-BDBF-61286FF315F3}"/>
            </a:ext>
          </a:extLst>
        </xdr:cNvPr>
        <xdr:cNvCxnSpPr/>
      </xdr:nvCxnSpPr>
      <xdr:spPr>
        <a:xfrm>
          <a:off x="14287500" y="129616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66691</xdr:rowOff>
    </xdr:from>
    <xdr:ext cx="405111" cy="259045"/>
    <xdr:sp macro="" textlink="">
      <xdr:nvSpPr>
        <xdr:cNvPr id="584" name="【児童館】&#10;有形固定資産減価償却率平均値テキスト">
          <a:extLst>
            <a:ext uri="{FF2B5EF4-FFF2-40B4-BE49-F238E27FC236}">
              <a16:creationId xmlns:a16="http://schemas.microsoft.com/office/drawing/2014/main" id="{E0A46B81-7DA6-47FC-818D-9FDE9C8C6395}"/>
            </a:ext>
          </a:extLst>
        </xdr:cNvPr>
        <xdr:cNvSpPr txBox="1"/>
      </xdr:nvSpPr>
      <xdr:spPr>
        <a:xfrm>
          <a:off x="14414500" y="136455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88264</xdr:rowOff>
    </xdr:from>
    <xdr:to>
      <xdr:col>85</xdr:col>
      <xdr:colOff>177800</xdr:colOff>
      <xdr:row>82</xdr:row>
      <xdr:rowOff>18414</xdr:rowOff>
    </xdr:to>
    <xdr:sp macro="" textlink="">
      <xdr:nvSpPr>
        <xdr:cNvPr id="585" name="フローチャート: 判断 584">
          <a:extLst>
            <a:ext uri="{FF2B5EF4-FFF2-40B4-BE49-F238E27FC236}">
              <a16:creationId xmlns:a16="http://schemas.microsoft.com/office/drawing/2014/main" id="{49813479-A9BB-4449-A3DB-4A889DAE36BC}"/>
            </a:ext>
          </a:extLst>
        </xdr:cNvPr>
        <xdr:cNvSpPr/>
      </xdr:nvSpPr>
      <xdr:spPr>
        <a:xfrm>
          <a:off x="14325600" y="1366710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114936</xdr:rowOff>
    </xdr:from>
    <xdr:to>
      <xdr:col>81</xdr:col>
      <xdr:colOff>101600</xdr:colOff>
      <xdr:row>82</xdr:row>
      <xdr:rowOff>45086</xdr:rowOff>
    </xdr:to>
    <xdr:sp macro="" textlink="">
      <xdr:nvSpPr>
        <xdr:cNvPr id="586" name="フローチャート: 判断 585">
          <a:extLst>
            <a:ext uri="{FF2B5EF4-FFF2-40B4-BE49-F238E27FC236}">
              <a16:creationId xmlns:a16="http://schemas.microsoft.com/office/drawing/2014/main" id="{F2F6441C-D95D-417D-89EA-A2D13320E4BC}"/>
            </a:ext>
          </a:extLst>
        </xdr:cNvPr>
        <xdr:cNvSpPr/>
      </xdr:nvSpPr>
      <xdr:spPr>
        <a:xfrm>
          <a:off x="13578840" y="136937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95886</xdr:rowOff>
    </xdr:from>
    <xdr:to>
      <xdr:col>76</xdr:col>
      <xdr:colOff>165100</xdr:colOff>
      <xdr:row>82</xdr:row>
      <xdr:rowOff>26036</xdr:rowOff>
    </xdr:to>
    <xdr:sp macro="" textlink="">
      <xdr:nvSpPr>
        <xdr:cNvPr id="587" name="フローチャート: 判断 586">
          <a:extLst>
            <a:ext uri="{FF2B5EF4-FFF2-40B4-BE49-F238E27FC236}">
              <a16:creationId xmlns:a16="http://schemas.microsoft.com/office/drawing/2014/main" id="{A9F85466-DCDB-4D9F-BDC0-1B6C9628B3CC}"/>
            </a:ext>
          </a:extLst>
        </xdr:cNvPr>
        <xdr:cNvSpPr/>
      </xdr:nvSpPr>
      <xdr:spPr>
        <a:xfrm>
          <a:off x="12804140" y="136747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90170</xdr:rowOff>
    </xdr:from>
    <xdr:to>
      <xdr:col>72</xdr:col>
      <xdr:colOff>38100</xdr:colOff>
      <xdr:row>82</xdr:row>
      <xdr:rowOff>20320</xdr:rowOff>
    </xdr:to>
    <xdr:sp macro="" textlink="">
      <xdr:nvSpPr>
        <xdr:cNvPr id="588" name="フローチャート: 判断 587">
          <a:extLst>
            <a:ext uri="{FF2B5EF4-FFF2-40B4-BE49-F238E27FC236}">
              <a16:creationId xmlns:a16="http://schemas.microsoft.com/office/drawing/2014/main" id="{D5A881BB-6A13-4605-AD6D-3872B89A4F1B}"/>
            </a:ext>
          </a:extLst>
        </xdr:cNvPr>
        <xdr:cNvSpPr/>
      </xdr:nvSpPr>
      <xdr:spPr>
        <a:xfrm>
          <a:off x="12029440" y="136690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6350</xdr:rowOff>
    </xdr:from>
    <xdr:to>
      <xdr:col>67</xdr:col>
      <xdr:colOff>101600</xdr:colOff>
      <xdr:row>81</xdr:row>
      <xdr:rowOff>107950</xdr:rowOff>
    </xdr:to>
    <xdr:sp macro="" textlink="">
      <xdr:nvSpPr>
        <xdr:cNvPr id="589" name="フローチャート: 判断 588">
          <a:extLst>
            <a:ext uri="{FF2B5EF4-FFF2-40B4-BE49-F238E27FC236}">
              <a16:creationId xmlns:a16="http://schemas.microsoft.com/office/drawing/2014/main" id="{48346DBE-43B6-44A3-ABD0-08BD4F40DF07}"/>
            </a:ext>
          </a:extLst>
        </xdr:cNvPr>
        <xdr:cNvSpPr/>
      </xdr:nvSpPr>
      <xdr:spPr>
        <a:xfrm>
          <a:off x="11231880" y="1358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90" name="テキスト ボックス 589">
          <a:extLst>
            <a:ext uri="{FF2B5EF4-FFF2-40B4-BE49-F238E27FC236}">
              <a16:creationId xmlns:a16="http://schemas.microsoft.com/office/drawing/2014/main" id="{7322E5C5-E7BF-4AF4-AA2F-BBEB49DB4F56}"/>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1" name="テキスト ボックス 590">
          <a:extLst>
            <a:ext uri="{FF2B5EF4-FFF2-40B4-BE49-F238E27FC236}">
              <a16:creationId xmlns:a16="http://schemas.microsoft.com/office/drawing/2014/main" id="{17450677-6091-4542-88E8-DA6BEF84DD55}"/>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2" name="テキスト ボックス 591">
          <a:extLst>
            <a:ext uri="{FF2B5EF4-FFF2-40B4-BE49-F238E27FC236}">
              <a16:creationId xmlns:a16="http://schemas.microsoft.com/office/drawing/2014/main" id="{8CC086BB-9E3D-4B87-A60A-944FEC6B4F20}"/>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93" name="テキスト ボックス 592">
          <a:extLst>
            <a:ext uri="{FF2B5EF4-FFF2-40B4-BE49-F238E27FC236}">
              <a16:creationId xmlns:a16="http://schemas.microsoft.com/office/drawing/2014/main" id="{FA46802A-0A70-4D8A-8A53-C83D70103AB3}"/>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94" name="テキスト ボックス 593">
          <a:extLst>
            <a:ext uri="{FF2B5EF4-FFF2-40B4-BE49-F238E27FC236}">
              <a16:creationId xmlns:a16="http://schemas.microsoft.com/office/drawing/2014/main" id="{AD59FF3A-9962-4CD2-8C30-5443AFFB3207}"/>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76836</xdr:rowOff>
    </xdr:from>
    <xdr:to>
      <xdr:col>76</xdr:col>
      <xdr:colOff>165100</xdr:colOff>
      <xdr:row>78</xdr:row>
      <xdr:rowOff>6986</xdr:rowOff>
    </xdr:to>
    <xdr:sp macro="" textlink="">
      <xdr:nvSpPr>
        <xdr:cNvPr id="595" name="楕円 594">
          <a:extLst>
            <a:ext uri="{FF2B5EF4-FFF2-40B4-BE49-F238E27FC236}">
              <a16:creationId xmlns:a16="http://schemas.microsoft.com/office/drawing/2014/main" id="{ED9B7B96-C8F0-4013-AD41-AB71E2F88E7C}"/>
            </a:ext>
          </a:extLst>
        </xdr:cNvPr>
        <xdr:cNvSpPr/>
      </xdr:nvSpPr>
      <xdr:spPr>
        <a:xfrm>
          <a:off x="12804140" y="129851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61613</xdr:rowOff>
    </xdr:from>
    <xdr:ext cx="405111" cy="259045"/>
    <xdr:sp macro="" textlink="">
      <xdr:nvSpPr>
        <xdr:cNvPr id="596" name="n_1aveValue【児童館】&#10;有形固定資産減価償却率">
          <a:extLst>
            <a:ext uri="{FF2B5EF4-FFF2-40B4-BE49-F238E27FC236}">
              <a16:creationId xmlns:a16="http://schemas.microsoft.com/office/drawing/2014/main" id="{A31C3831-BD85-40E7-AC89-48EFE609220A}"/>
            </a:ext>
          </a:extLst>
        </xdr:cNvPr>
        <xdr:cNvSpPr txBox="1"/>
      </xdr:nvSpPr>
      <xdr:spPr>
        <a:xfrm>
          <a:off x="13437244" y="13472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17163</xdr:rowOff>
    </xdr:from>
    <xdr:ext cx="405111" cy="259045"/>
    <xdr:sp macro="" textlink="">
      <xdr:nvSpPr>
        <xdr:cNvPr id="597" name="n_2aveValue【児童館】&#10;有形固定資産減価償却率">
          <a:extLst>
            <a:ext uri="{FF2B5EF4-FFF2-40B4-BE49-F238E27FC236}">
              <a16:creationId xmlns:a16="http://schemas.microsoft.com/office/drawing/2014/main" id="{513A5417-16E0-4919-A76E-D6356719BBBB}"/>
            </a:ext>
          </a:extLst>
        </xdr:cNvPr>
        <xdr:cNvSpPr txBox="1"/>
      </xdr:nvSpPr>
      <xdr:spPr>
        <a:xfrm>
          <a:off x="12675244" y="1376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36847</xdr:rowOff>
    </xdr:from>
    <xdr:ext cx="405111" cy="259045"/>
    <xdr:sp macro="" textlink="">
      <xdr:nvSpPr>
        <xdr:cNvPr id="598" name="n_3aveValue【児童館】&#10;有形固定資産減価償却率">
          <a:extLst>
            <a:ext uri="{FF2B5EF4-FFF2-40B4-BE49-F238E27FC236}">
              <a16:creationId xmlns:a16="http://schemas.microsoft.com/office/drawing/2014/main" id="{055969D7-187B-4965-934D-520448785750}"/>
            </a:ext>
          </a:extLst>
        </xdr:cNvPr>
        <xdr:cNvSpPr txBox="1"/>
      </xdr:nvSpPr>
      <xdr:spPr>
        <a:xfrm>
          <a:off x="11900544" y="1344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124477</xdr:rowOff>
    </xdr:from>
    <xdr:ext cx="405111" cy="259045"/>
    <xdr:sp macro="" textlink="">
      <xdr:nvSpPr>
        <xdr:cNvPr id="599" name="n_4aveValue【児童館】&#10;有形固定資産減価償却率">
          <a:extLst>
            <a:ext uri="{FF2B5EF4-FFF2-40B4-BE49-F238E27FC236}">
              <a16:creationId xmlns:a16="http://schemas.microsoft.com/office/drawing/2014/main" id="{18F6FB87-A95E-492B-9FB9-457FC06B7C92}"/>
            </a:ext>
          </a:extLst>
        </xdr:cNvPr>
        <xdr:cNvSpPr txBox="1"/>
      </xdr:nvSpPr>
      <xdr:spPr>
        <a:xfrm>
          <a:off x="11102984" y="1336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23513</xdr:rowOff>
    </xdr:from>
    <xdr:ext cx="405111" cy="259045"/>
    <xdr:sp macro="" textlink="">
      <xdr:nvSpPr>
        <xdr:cNvPr id="600" name="n_2mainValue【児童館】&#10;有形固定資産減価償却率">
          <a:extLst>
            <a:ext uri="{FF2B5EF4-FFF2-40B4-BE49-F238E27FC236}">
              <a16:creationId xmlns:a16="http://schemas.microsoft.com/office/drawing/2014/main" id="{27F83575-FE4B-411A-AE61-BA7EF809A8EE}"/>
            </a:ext>
          </a:extLst>
        </xdr:cNvPr>
        <xdr:cNvSpPr txBox="1"/>
      </xdr:nvSpPr>
      <xdr:spPr>
        <a:xfrm>
          <a:off x="12675244" y="12764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1" name="正方形/長方形 600">
          <a:extLst>
            <a:ext uri="{FF2B5EF4-FFF2-40B4-BE49-F238E27FC236}">
              <a16:creationId xmlns:a16="http://schemas.microsoft.com/office/drawing/2014/main" id="{B8B23C0B-CFDE-4D9E-B60C-1162902B72DC}"/>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2" name="正方形/長方形 601">
          <a:extLst>
            <a:ext uri="{FF2B5EF4-FFF2-40B4-BE49-F238E27FC236}">
              <a16:creationId xmlns:a16="http://schemas.microsoft.com/office/drawing/2014/main" id="{D7BDDF0F-7EF1-4A16-ACD3-33CA0CC35773}"/>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3" name="正方形/長方形 602">
          <a:extLst>
            <a:ext uri="{FF2B5EF4-FFF2-40B4-BE49-F238E27FC236}">
              <a16:creationId xmlns:a16="http://schemas.microsoft.com/office/drawing/2014/main" id="{B62E30A9-9EA8-45A7-90B7-CEB69A7CA5EB}"/>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4" name="正方形/長方形 603">
          <a:extLst>
            <a:ext uri="{FF2B5EF4-FFF2-40B4-BE49-F238E27FC236}">
              <a16:creationId xmlns:a16="http://schemas.microsoft.com/office/drawing/2014/main" id="{CF096F47-D002-4E72-B3A1-0481FD77F5C2}"/>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5" name="正方形/長方形 604">
          <a:extLst>
            <a:ext uri="{FF2B5EF4-FFF2-40B4-BE49-F238E27FC236}">
              <a16:creationId xmlns:a16="http://schemas.microsoft.com/office/drawing/2014/main" id="{38DFF028-45FC-4F50-8382-2C3870F9468D}"/>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6" name="正方形/長方形 605">
          <a:extLst>
            <a:ext uri="{FF2B5EF4-FFF2-40B4-BE49-F238E27FC236}">
              <a16:creationId xmlns:a16="http://schemas.microsoft.com/office/drawing/2014/main" id="{4B77A77F-0102-4927-BF7F-C05BC75AAB1E}"/>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7" name="正方形/長方形 606">
          <a:extLst>
            <a:ext uri="{FF2B5EF4-FFF2-40B4-BE49-F238E27FC236}">
              <a16:creationId xmlns:a16="http://schemas.microsoft.com/office/drawing/2014/main" id="{29EEF638-7796-4A5F-9D3E-951113A540AE}"/>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8" name="正方形/長方形 607">
          <a:extLst>
            <a:ext uri="{FF2B5EF4-FFF2-40B4-BE49-F238E27FC236}">
              <a16:creationId xmlns:a16="http://schemas.microsoft.com/office/drawing/2014/main" id="{653B6F75-8C70-42DD-B349-4E24A3166A7D}"/>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9" name="テキスト ボックス 608">
          <a:extLst>
            <a:ext uri="{FF2B5EF4-FFF2-40B4-BE49-F238E27FC236}">
              <a16:creationId xmlns:a16="http://schemas.microsoft.com/office/drawing/2014/main" id="{73D00858-2F51-4A39-9076-F911D289319E}"/>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10" name="直線コネクタ 609">
          <a:extLst>
            <a:ext uri="{FF2B5EF4-FFF2-40B4-BE49-F238E27FC236}">
              <a16:creationId xmlns:a16="http://schemas.microsoft.com/office/drawing/2014/main" id="{94C2376D-FCA4-47D5-9721-D17E94B4BDF6}"/>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11" name="直線コネクタ 610">
          <a:extLst>
            <a:ext uri="{FF2B5EF4-FFF2-40B4-BE49-F238E27FC236}">
              <a16:creationId xmlns:a16="http://schemas.microsoft.com/office/drawing/2014/main" id="{2E8464C3-3EAC-4254-A98E-B3E0EAB79344}"/>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12" name="テキスト ボックス 611">
          <a:extLst>
            <a:ext uri="{FF2B5EF4-FFF2-40B4-BE49-F238E27FC236}">
              <a16:creationId xmlns:a16="http://schemas.microsoft.com/office/drawing/2014/main" id="{885F6A25-D67D-4338-A9D4-0147FD81ADE2}"/>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13" name="直線コネクタ 612">
          <a:extLst>
            <a:ext uri="{FF2B5EF4-FFF2-40B4-BE49-F238E27FC236}">
              <a16:creationId xmlns:a16="http://schemas.microsoft.com/office/drawing/2014/main" id="{EF58D63B-2655-4C7E-9CAD-6B7B81AF8E79}"/>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14" name="テキスト ボックス 613">
          <a:extLst>
            <a:ext uri="{FF2B5EF4-FFF2-40B4-BE49-F238E27FC236}">
              <a16:creationId xmlns:a16="http://schemas.microsoft.com/office/drawing/2014/main" id="{350A4703-7816-41EA-98F0-236F15063C5B}"/>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15" name="直線コネクタ 614">
          <a:extLst>
            <a:ext uri="{FF2B5EF4-FFF2-40B4-BE49-F238E27FC236}">
              <a16:creationId xmlns:a16="http://schemas.microsoft.com/office/drawing/2014/main" id="{19E00D13-E9B6-493A-89C0-BF757785A138}"/>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16" name="テキスト ボックス 615">
          <a:extLst>
            <a:ext uri="{FF2B5EF4-FFF2-40B4-BE49-F238E27FC236}">
              <a16:creationId xmlns:a16="http://schemas.microsoft.com/office/drawing/2014/main" id="{795FD474-176D-4E6F-842B-438567A13526}"/>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17" name="直線コネクタ 616">
          <a:extLst>
            <a:ext uri="{FF2B5EF4-FFF2-40B4-BE49-F238E27FC236}">
              <a16:creationId xmlns:a16="http://schemas.microsoft.com/office/drawing/2014/main" id="{389F7218-75DE-4017-A37E-9C14DD0FCE0D}"/>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18" name="テキスト ボックス 617">
          <a:extLst>
            <a:ext uri="{FF2B5EF4-FFF2-40B4-BE49-F238E27FC236}">
              <a16:creationId xmlns:a16="http://schemas.microsoft.com/office/drawing/2014/main" id="{196722DD-D1E9-448D-A9DB-845C7D5B518E}"/>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19" name="直線コネクタ 618">
          <a:extLst>
            <a:ext uri="{FF2B5EF4-FFF2-40B4-BE49-F238E27FC236}">
              <a16:creationId xmlns:a16="http://schemas.microsoft.com/office/drawing/2014/main" id="{69CF25F7-550A-4551-A11E-02CC3DDC34EC}"/>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20" name="テキスト ボックス 619">
          <a:extLst>
            <a:ext uri="{FF2B5EF4-FFF2-40B4-BE49-F238E27FC236}">
              <a16:creationId xmlns:a16="http://schemas.microsoft.com/office/drawing/2014/main" id="{C02ECFA1-0135-4148-8031-3D90D6C5E9EE}"/>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21" name="直線コネクタ 620">
          <a:extLst>
            <a:ext uri="{FF2B5EF4-FFF2-40B4-BE49-F238E27FC236}">
              <a16:creationId xmlns:a16="http://schemas.microsoft.com/office/drawing/2014/main" id="{1C6887D6-4243-40EC-A044-0ADD1DAF555C}"/>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2" name="テキスト ボックス 621">
          <a:extLst>
            <a:ext uri="{FF2B5EF4-FFF2-40B4-BE49-F238E27FC236}">
              <a16:creationId xmlns:a16="http://schemas.microsoft.com/office/drawing/2014/main" id="{CB060808-5D68-4CA4-B43B-7D938596446B}"/>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23" name="【児童館】&#10;一人当たり面積グラフ枠">
          <a:extLst>
            <a:ext uri="{FF2B5EF4-FFF2-40B4-BE49-F238E27FC236}">
              <a16:creationId xmlns:a16="http://schemas.microsoft.com/office/drawing/2014/main" id="{40FC0D92-AA69-4918-BD75-296F182F9C40}"/>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57150</xdr:rowOff>
    </xdr:from>
    <xdr:to>
      <xdr:col>116</xdr:col>
      <xdr:colOff>62864</xdr:colOff>
      <xdr:row>86</xdr:row>
      <xdr:rowOff>76200</xdr:rowOff>
    </xdr:to>
    <xdr:cxnSp macro="">
      <xdr:nvCxnSpPr>
        <xdr:cNvPr id="624" name="直線コネクタ 623">
          <a:extLst>
            <a:ext uri="{FF2B5EF4-FFF2-40B4-BE49-F238E27FC236}">
              <a16:creationId xmlns:a16="http://schemas.microsoft.com/office/drawing/2014/main" id="{EC559339-232F-48CB-8FF0-289594FABAF0}"/>
            </a:ext>
          </a:extLst>
        </xdr:cNvPr>
        <xdr:cNvCxnSpPr/>
      </xdr:nvCxnSpPr>
      <xdr:spPr>
        <a:xfrm flipV="1">
          <a:off x="19509104" y="12965430"/>
          <a:ext cx="0"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25" name="【児童館】&#10;一人当たり面積最小値テキスト">
          <a:extLst>
            <a:ext uri="{FF2B5EF4-FFF2-40B4-BE49-F238E27FC236}">
              <a16:creationId xmlns:a16="http://schemas.microsoft.com/office/drawing/2014/main" id="{1EFB488C-425C-44A2-B75C-EE0943F55C3C}"/>
            </a:ext>
          </a:extLst>
        </xdr:cNvPr>
        <xdr:cNvSpPr txBox="1"/>
      </xdr:nvSpPr>
      <xdr:spPr>
        <a:xfrm>
          <a:off x="19547840" y="1449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26" name="直線コネクタ 625">
          <a:extLst>
            <a:ext uri="{FF2B5EF4-FFF2-40B4-BE49-F238E27FC236}">
              <a16:creationId xmlns:a16="http://schemas.microsoft.com/office/drawing/2014/main" id="{B7A69F45-6C81-44C2-A493-DD76A972C241}"/>
            </a:ext>
          </a:extLst>
        </xdr:cNvPr>
        <xdr:cNvCxnSpPr/>
      </xdr:nvCxnSpPr>
      <xdr:spPr>
        <a:xfrm>
          <a:off x="19443700" y="144932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3827</xdr:rowOff>
    </xdr:from>
    <xdr:ext cx="469744" cy="259045"/>
    <xdr:sp macro="" textlink="">
      <xdr:nvSpPr>
        <xdr:cNvPr id="627" name="【児童館】&#10;一人当たり面積最大値テキスト">
          <a:extLst>
            <a:ext uri="{FF2B5EF4-FFF2-40B4-BE49-F238E27FC236}">
              <a16:creationId xmlns:a16="http://schemas.microsoft.com/office/drawing/2014/main" id="{FFEBEDBA-0431-45A8-A138-7F16184701D1}"/>
            </a:ext>
          </a:extLst>
        </xdr:cNvPr>
        <xdr:cNvSpPr txBox="1"/>
      </xdr:nvSpPr>
      <xdr:spPr>
        <a:xfrm>
          <a:off x="19547840" y="12744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57150</xdr:rowOff>
    </xdr:from>
    <xdr:to>
      <xdr:col>116</xdr:col>
      <xdr:colOff>152400</xdr:colOff>
      <xdr:row>77</xdr:row>
      <xdr:rowOff>57150</xdr:rowOff>
    </xdr:to>
    <xdr:cxnSp macro="">
      <xdr:nvCxnSpPr>
        <xdr:cNvPr id="628" name="直線コネクタ 627">
          <a:extLst>
            <a:ext uri="{FF2B5EF4-FFF2-40B4-BE49-F238E27FC236}">
              <a16:creationId xmlns:a16="http://schemas.microsoft.com/office/drawing/2014/main" id="{23612966-5A7B-4341-87D5-A9E97C35891E}"/>
            </a:ext>
          </a:extLst>
        </xdr:cNvPr>
        <xdr:cNvCxnSpPr/>
      </xdr:nvCxnSpPr>
      <xdr:spPr>
        <a:xfrm>
          <a:off x="19443700" y="129654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60977</xdr:rowOff>
    </xdr:from>
    <xdr:ext cx="469744" cy="259045"/>
    <xdr:sp macro="" textlink="">
      <xdr:nvSpPr>
        <xdr:cNvPr id="629" name="【児童館】&#10;一人当たり面積平均値テキスト">
          <a:extLst>
            <a:ext uri="{FF2B5EF4-FFF2-40B4-BE49-F238E27FC236}">
              <a16:creationId xmlns:a16="http://schemas.microsoft.com/office/drawing/2014/main" id="{155A6FBE-612A-4B2C-9700-E42D472FD79D}"/>
            </a:ext>
          </a:extLst>
        </xdr:cNvPr>
        <xdr:cNvSpPr txBox="1"/>
      </xdr:nvSpPr>
      <xdr:spPr>
        <a:xfrm>
          <a:off x="19547840" y="13975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630" name="フローチャート: 判断 629">
          <a:extLst>
            <a:ext uri="{FF2B5EF4-FFF2-40B4-BE49-F238E27FC236}">
              <a16:creationId xmlns:a16="http://schemas.microsoft.com/office/drawing/2014/main" id="{A2C91ED4-CCB7-4FC6-BB60-D1C83DBAF0B5}"/>
            </a:ext>
          </a:extLst>
        </xdr:cNvPr>
        <xdr:cNvSpPr/>
      </xdr:nvSpPr>
      <xdr:spPr>
        <a:xfrm>
          <a:off x="19458940" y="139966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631" name="フローチャート: 判断 630">
          <a:extLst>
            <a:ext uri="{FF2B5EF4-FFF2-40B4-BE49-F238E27FC236}">
              <a16:creationId xmlns:a16="http://schemas.microsoft.com/office/drawing/2014/main" id="{E0C9CFED-6A03-4366-9C66-08283EE29A8F}"/>
            </a:ext>
          </a:extLst>
        </xdr:cNvPr>
        <xdr:cNvSpPr/>
      </xdr:nvSpPr>
      <xdr:spPr>
        <a:xfrm>
          <a:off x="18735040" y="140347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632" name="フローチャート: 判断 631">
          <a:extLst>
            <a:ext uri="{FF2B5EF4-FFF2-40B4-BE49-F238E27FC236}">
              <a16:creationId xmlns:a16="http://schemas.microsoft.com/office/drawing/2014/main" id="{E3DE6EA3-8CC6-42A6-BAB0-81E6BAD84BC3}"/>
            </a:ext>
          </a:extLst>
        </xdr:cNvPr>
        <xdr:cNvSpPr/>
      </xdr:nvSpPr>
      <xdr:spPr>
        <a:xfrm>
          <a:off x="17937480" y="14072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633" name="フローチャート: 判断 632">
          <a:extLst>
            <a:ext uri="{FF2B5EF4-FFF2-40B4-BE49-F238E27FC236}">
              <a16:creationId xmlns:a16="http://schemas.microsoft.com/office/drawing/2014/main" id="{729D02DD-5672-4CD1-878D-F52D49010C4E}"/>
            </a:ext>
          </a:extLst>
        </xdr:cNvPr>
        <xdr:cNvSpPr/>
      </xdr:nvSpPr>
      <xdr:spPr>
        <a:xfrm>
          <a:off x="17162780" y="14034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120650</xdr:rowOff>
    </xdr:from>
    <xdr:to>
      <xdr:col>98</xdr:col>
      <xdr:colOff>38100</xdr:colOff>
      <xdr:row>84</xdr:row>
      <xdr:rowOff>50800</xdr:rowOff>
    </xdr:to>
    <xdr:sp macro="" textlink="">
      <xdr:nvSpPr>
        <xdr:cNvPr id="634" name="フローチャート: 判断 633">
          <a:extLst>
            <a:ext uri="{FF2B5EF4-FFF2-40B4-BE49-F238E27FC236}">
              <a16:creationId xmlns:a16="http://schemas.microsoft.com/office/drawing/2014/main" id="{8A01958E-D4E6-45E7-A3B6-1180EB2565B0}"/>
            </a:ext>
          </a:extLst>
        </xdr:cNvPr>
        <xdr:cNvSpPr/>
      </xdr:nvSpPr>
      <xdr:spPr>
        <a:xfrm>
          <a:off x="16388080" y="140347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35" name="テキスト ボックス 634">
          <a:extLst>
            <a:ext uri="{FF2B5EF4-FFF2-40B4-BE49-F238E27FC236}">
              <a16:creationId xmlns:a16="http://schemas.microsoft.com/office/drawing/2014/main" id="{40DA623C-58F5-4B99-88EA-0B0072CD1D81}"/>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36" name="テキスト ボックス 635">
          <a:extLst>
            <a:ext uri="{FF2B5EF4-FFF2-40B4-BE49-F238E27FC236}">
              <a16:creationId xmlns:a16="http://schemas.microsoft.com/office/drawing/2014/main" id="{70A4143F-730B-4AE9-9E55-7D43729A10CD}"/>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7" name="テキスト ボックス 636">
          <a:extLst>
            <a:ext uri="{FF2B5EF4-FFF2-40B4-BE49-F238E27FC236}">
              <a16:creationId xmlns:a16="http://schemas.microsoft.com/office/drawing/2014/main" id="{CDB6C1FF-D2D1-4C24-8BEE-725DAC5BEAE2}"/>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8" name="テキスト ボックス 637">
          <a:extLst>
            <a:ext uri="{FF2B5EF4-FFF2-40B4-BE49-F238E27FC236}">
              <a16:creationId xmlns:a16="http://schemas.microsoft.com/office/drawing/2014/main" id="{00F0E2E9-D833-4CF9-A5AE-F852416088B5}"/>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9" name="テキスト ボックス 638">
          <a:extLst>
            <a:ext uri="{FF2B5EF4-FFF2-40B4-BE49-F238E27FC236}">
              <a16:creationId xmlns:a16="http://schemas.microsoft.com/office/drawing/2014/main" id="{2705663D-1492-440F-B09F-01F27B763DD7}"/>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158750</xdr:rowOff>
    </xdr:from>
    <xdr:to>
      <xdr:col>107</xdr:col>
      <xdr:colOff>101600</xdr:colOff>
      <xdr:row>86</xdr:row>
      <xdr:rowOff>88900</xdr:rowOff>
    </xdr:to>
    <xdr:sp macro="" textlink="">
      <xdr:nvSpPr>
        <xdr:cNvPr id="640" name="楕円 639">
          <a:extLst>
            <a:ext uri="{FF2B5EF4-FFF2-40B4-BE49-F238E27FC236}">
              <a16:creationId xmlns:a16="http://schemas.microsoft.com/office/drawing/2014/main" id="{FA8E7D8C-67AE-485D-9BD2-F3A5052CFE38}"/>
            </a:ext>
          </a:extLst>
        </xdr:cNvPr>
        <xdr:cNvSpPr/>
      </xdr:nvSpPr>
      <xdr:spPr>
        <a:xfrm>
          <a:off x="17937480" y="144081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67327</xdr:rowOff>
    </xdr:from>
    <xdr:ext cx="469744" cy="259045"/>
    <xdr:sp macro="" textlink="">
      <xdr:nvSpPr>
        <xdr:cNvPr id="641" name="n_1aveValue【児童館】&#10;一人当たり面積">
          <a:extLst>
            <a:ext uri="{FF2B5EF4-FFF2-40B4-BE49-F238E27FC236}">
              <a16:creationId xmlns:a16="http://schemas.microsoft.com/office/drawing/2014/main" id="{40BD48F8-214A-4782-9912-BE2C88F7A48E}"/>
            </a:ext>
          </a:extLst>
        </xdr:cNvPr>
        <xdr:cNvSpPr txBox="1"/>
      </xdr:nvSpPr>
      <xdr:spPr>
        <a:xfrm>
          <a:off x="18561127" y="1381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105427</xdr:rowOff>
    </xdr:from>
    <xdr:ext cx="469744" cy="259045"/>
    <xdr:sp macro="" textlink="">
      <xdr:nvSpPr>
        <xdr:cNvPr id="642" name="n_2aveValue【児童館】&#10;一人当たり面積">
          <a:extLst>
            <a:ext uri="{FF2B5EF4-FFF2-40B4-BE49-F238E27FC236}">
              <a16:creationId xmlns:a16="http://schemas.microsoft.com/office/drawing/2014/main" id="{03CAF386-EF12-4553-A662-9968D8E1E1E4}"/>
            </a:ext>
          </a:extLst>
        </xdr:cNvPr>
        <xdr:cNvSpPr txBox="1"/>
      </xdr:nvSpPr>
      <xdr:spPr>
        <a:xfrm>
          <a:off x="17776267" y="1385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643" name="n_3aveValue【児童館】&#10;一人当たり面積">
          <a:extLst>
            <a:ext uri="{FF2B5EF4-FFF2-40B4-BE49-F238E27FC236}">
              <a16:creationId xmlns:a16="http://schemas.microsoft.com/office/drawing/2014/main" id="{EF1120B1-F7B6-4FBB-B91D-C38D608AF322}"/>
            </a:ext>
          </a:extLst>
        </xdr:cNvPr>
        <xdr:cNvSpPr txBox="1"/>
      </xdr:nvSpPr>
      <xdr:spPr>
        <a:xfrm>
          <a:off x="17001567" y="1381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67327</xdr:rowOff>
    </xdr:from>
    <xdr:ext cx="469744" cy="259045"/>
    <xdr:sp macro="" textlink="">
      <xdr:nvSpPr>
        <xdr:cNvPr id="644" name="n_4aveValue【児童館】&#10;一人当たり面積">
          <a:extLst>
            <a:ext uri="{FF2B5EF4-FFF2-40B4-BE49-F238E27FC236}">
              <a16:creationId xmlns:a16="http://schemas.microsoft.com/office/drawing/2014/main" id="{1A3CB038-B835-40CE-829A-F12643813DF5}"/>
            </a:ext>
          </a:extLst>
        </xdr:cNvPr>
        <xdr:cNvSpPr txBox="1"/>
      </xdr:nvSpPr>
      <xdr:spPr>
        <a:xfrm>
          <a:off x="16226867" y="1381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80027</xdr:rowOff>
    </xdr:from>
    <xdr:ext cx="469744" cy="259045"/>
    <xdr:sp macro="" textlink="">
      <xdr:nvSpPr>
        <xdr:cNvPr id="645" name="n_2mainValue【児童館】&#10;一人当たり面積">
          <a:extLst>
            <a:ext uri="{FF2B5EF4-FFF2-40B4-BE49-F238E27FC236}">
              <a16:creationId xmlns:a16="http://schemas.microsoft.com/office/drawing/2014/main" id="{3A2A038F-BD20-48B7-884A-9E84FB7FC11F}"/>
            </a:ext>
          </a:extLst>
        </xdr:cNvPr>
        <xdr:cNvSpPr txBox="1"/>
      </xdr:nvSpPr>
      <xdr:spPr>
        <a:xfrm>
          <a:off x="17776267" y="1449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6" name="正方形/長方形 645">
          <a:extLst>
            <a:ext uri="{FF2B5EF4-FFF2-40B4-BE49-F238E27FC236}">
              <a16:creationId xmlns:a16="http://schemas.microsoft.com/office/drawing/2014/main" id="{73CE8CE9-554C-4ACB-BF55-21F7B17B3881}"/>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7" name="正方形/長方形 646">
          <a:extLst>
            <a:ext uri="{FF2B5EF4-FFF2-40B4-BE49-F238E27FC236}">
              <a16:creationId xmlns:a16="http://schemas.microsoft.com/office/drawing/2014/main" id="{5B5C4CD1-92DE-410F-A34F-AE1AFBC8C6EF}"/>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8" name="正方形/長方形 647">
          <a:extLst>
            <a:ext uri="{FF2B5EF4-FFF2-40B4-BE49-F238E27FC236}">
              <a16:creationId xmlns:a16="http://schemas.microsoft.com/office/drawing/2014/main" id="{F762CA93-80ED-4166-96F4-038734E37A82}"/>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9" name="正方形/長方形 648">
          <a:extLst>
            <a:ext uri="{FF2B5EF4-FFF2-40B4-BE49-F238E27FC236}">
              <a16:creationId xmlns:a16="http://schemas.microsoft.com/office/drawing/2014/main" id="{A7E01C37-8450-4B9D-9A72-E15633634B16}"/>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0" name="正方形/長方形 649">
          <a:extLst>
            <a:ext uri="{FF2B5EF4-FFF2-40B4-BE49-F238E27FC236}">
              <a16:creationId xmlns:a16="http://schemas.microsoft.com/office/drawing/2014/main" id="{7B17C9C0-E843-4C32-A5E1-BC941ECBE0C1}"/>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1" name="正方形/長方形 650">
          <a:extLst>
            <a:ext uri="{FF2B5EF4-FFF2-40B4-BE49-F238E27FC236}">
              <a16:creationId xmlns:a16="http://schemas.microsoft.com/office/drawing/2014/main" id="{804CCC48-D6B6-443C-B31A-330DD1FECC85}"/>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2" name="正方形/長方形 651">
          <a:extLst>
            <a:ext uri="{FF2B5EF4-FFF2-40B4-BE49-F238E27FC236}">
              <a16:creationId xmlns:a16="http://schemas.microsoft.com/office/drawing/2014/main" id="{64C10224-D362-4440-88C7-1131592B9E83}"/>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3" name="正方形/長方形 652">
          <a:extLst>
            <a:ext uri="{FF2B5EF4-FFF2-40B4-BE49-F238E27FC236}">
              <a16:creationId xmlns:a16="http://schemas.microsoft.com/office/drawing/2014/main" id="{6D81F8CC-B211-4B8B-B31B-70B9D5CFC4D8}"/>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4" name="テキスト ボックス 653">
          <a:extLst>
            <a:ext uri="{FF2B5EF4-FFF2-40B4-BE49-F238E27FC236}">
              <a16:creationId xmlns:a16="http://schemas.microsoft.com/office/drawing/2014/main" id="{CE79CB10-D3AD-4AAE-BC99-7EFF5A145F4F}"/>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5" name="直線コネクタ 654">
          <a:extLst>
            <a:ext uri="{FF2B5EF4-FFF2-40B4-BE49-F238E27FC236}">
              <a16:creationId xmlns:a16="http://schemas.microsoft.com/office/drawing/2014/main" id="{91A7A9B8-10C9-44C2-8B29-5415A56FA363}"/>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6" name="テキスト ボックス 655">
          <a:extLst>
            <a:ext uri="{FF2B5EF4-FFF2-40B4-BE49-F238E27FC236}">
              <a16:creationId xmlns:a16="http://schemas.microsoft.com/office/drawing/2014/main" id="{C58339A2-A06E-4876-9152-A236DCFAB152}"/>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57" name="直線コネクタ 656">
          <a:extLst>
            <a:ext uri="{FF2B5EF4-FFF2-40B4-BE49-F238E27FC236}">
              <a16:creationId xmlns:a16="http://schemas.microsoft.com/office/drawing/2014/main" id="{6EAE9B86-7864-4CC0-A3F4-7E8D5B03F3EF}"/>
            </a:ext>
          </a:extLst>
        </xdr:cNvPr>
        <xdr:cNvCxnSpPr/>
      </xdr:nvCxnSpPr>
      <xdr:spPr>
        <a:xfrm>
          <a:off x="10960100" y="18181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658" name="テキスト ボックス 657">
          <a:extLst>
            <a:ext uri="{FF2B5EF4-FFF2-40B4-BE49-F238E27FC236}">
              <a16:creationId xmlns:a16="http://schemas.microsoft.com/office/drawing/2014/main" id="{B6F82A48-9D86-4C16-BAC8-B89A6AF37526}"/>
            </a:ext>
          </a:extLst>
        </xdr:cNvPr>
        <xdr:cNvSpPr txBox="1"/>
      </xdr:nvSpPr>
      <xdr:spPr>
        <a:xfrm>
          <a:off x="1056150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59" name="直線コネクタ 658">
          <a:extLst>
            <a:ext uri="{FF2B5EF4-FFF2-40B4-BE49-F238E27FC236}">
              <a16:creationId xmlns:a16="http://schemas.microsoft.com/office/drawing/2014/main" id="{26A280F7-5D56-4B37-BD78-B119C54106ED}"/>
            </a:ext>
          </a:extLst>
        </xdr:cNvPr>
        <xdr:cNvCxnSpPr/>
      </xdr:nvCxnSpPr>
      <xdr:spPr>
        <a:xfrm>
          <a:off x="10960100" y="177355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60" name="テキスト ボックス 659">
          <a:extLst>
            <a:ext uri="{FF2B5EF4-FFF2-40B4-BE49-F238E27FC236}">
              <a16:creationId xmlns:a16="http://schemas.microsoft.com/office/drawing/2014/main" id="{01D682C2-3C12-45D9-813E-4CFA4A2E908F}"/>
            </a:ext>
          </a:extLst>
        </xdr:cNvPr>
        <xdr:cNvSpPr txBox="1"/>
      </xdr:nvSpPr>
      <xdr:spPr>
        <a:xfrm>
          <a:off x="10602761" y="175971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61" name="直線コネクタ 660">
          <a:extLst>
            <a:ext uri="{FF2B5EF4-FFF2-40B4-BE49-F238E27FC236}">
              <a16:creationId xmlns:a16="http://schemas.microsoft.com/office/drawing/2014/main" id="{181E590C-3A37-47C3-9184-51289633A457}"/>
            </a:ext>
          </a:extLst>
        </xdr:cNvPr>
        <xdr:cNvCxnSpPr/>
      </xdr:nvCxnSpPr>
      <xdr:spPr>
        <a:xfrm>
          <a:off x="10960100" y="172859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62" name="テキスト ボックス 661">
          <a:extLst>
            <a:ext uri="{FF2B5EF4-FFF2-40B4-BE49-F238E27FC236}">
              <a16:creationId xmlns:a16="http://schemas.microsoft.com/office/drawing/2014/main" id="{C266C222-F7A2-4398-9937-CC9540E94209}"/>
            </a:ext>
          </a:extLst>
        </xdr:cNvPr>
        <xdr:cNvSpPr txBox="1"/>
      </xdr:nvSpPr>
      <xdr:spPr>
        <a:xfrm>
          <a:off x="10602761" y="171475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63" name="直線コネクタ 662">
          <a:extLst>
            <a:ext uri="{FF2B5EF4-FFF2-40B4-BE49-F238E27FC236}">
              <a16:creationId xmlns:a16="http://schemas.microsoft.com/office/drawing/2014/main" id="{6618D45C-B192-46CC-862E-203A1A49D9FD}"/>
            </a:ext>
          </a:extLst>
        </xdr:cNvPr>
        <xdr:cNvCxnSpPr/>
      </xdr:nvCxnSpPr>
      <xdr:spPr>
        <a:xfrm>
          <a:off x="10960100" y="16840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64" name="テキスト ボックス 663">
          <a:extLst>
            <a:ext uri="{FF2B5EF4-FFF2-40B4-BE49-F238E27FC236}">
              <a16:creationId xmlns:a16="http://schemas.microsoft.com/office/drawing/2014/main" id="{DD92AE3C-C4E5-428C-BBAE-B01991AB07EE}"/>
            </a:ext>
          </a:extLst>
        </xdr:cNvPr>
        <xdr:cNvSpPr txBox="1"/>
      </xdr:nvSpPr>
      <xdr:spPr>
        <a:xfrm>
          <a:off x="10602761" y="16701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5" name="直線コネクタ 664">
          <a:extLst>
            <a:ext uri="{FF2B5EF4-FFF2-40B4-BE49-F238E27FC236}">
              <a16:creationId xmlns:a16="http://schemas.microsoft.com/office/drawing/2014/main" id="{F808A32C-676D-4158-BB29-9E4DFF528F44}"/>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66" name="テキスト ボックス 665">
          <a:extLst>
            <a:ext uri="{FF2B5EF4-FFF2-40B4-BE49-F238E27FC236}">
              <a16:creationId xmlns:a16="http://schemas.microsoft.com/office/drawing/2014/main" id="{308086F3-6BC5-400B-840E-E0B06391D1B7}"/>
            </a:ext>
          </a:extLst>
        </xdr:cNvPr>
        <xdr:cNvSpPr txBox="1"/>
      </xdr:nvSpPr>
      <xdr:spPr>
        <a:xfrm>
          <a:off x="10602761" y="162560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7" name="【公民館】&#10;有形固定資産減価償却率グラフ枠">
          <a:extLst>
            <a:ext uri="{FF2B5EF4-FFF2-40B4-BE49-F238E27FC236}">
              <a16:creationId xmlns:a16="http://schemas.microsoft.com/office/drawing/2014/main" id="{0DF6810E-9634-473F-A347-042E2B036BDF}"/>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117348</xdr:rowOff>
    </xdr:from>
    <xdr:to>
      <xdr:col>85</xdr:col>
      <xdr:colOff>126364</xdr:colOff>
      <xdr:row>107</xdr:row>
      <xdr:rowOff>87630</xdr:rowOff>
    </xdr:to>
    <xdr:cxnSp macro="">
      <xdr:nvCxnSpPr>
        <xdr:cNvPr id="668" name="直線コネクタ 667">
          <a:extLst>
            <a:ext uri="{FF2B5EF4-FFF2-40B4-BE49-F238E27FC236}">
              <a16:creationId xmlns:a16="http://schemas.microsoft.com/office/drawing/2014/main" id="{E8860810-3E1A-4008-826A-1CAD38E57B80}"/>
            </a:ext>
          </a:extLst>
        </xdr:cNvPr>
        <xdr:cNvCxnSpPr/>
      </xdr:nvCxnSpPr>
      <xdr:spPr>
        <a:xfrm flipV="1">
          <a:off x="14375764" y="16713708"/>
          <a:ext cx="0" cy="1311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91457</xdr:rowOff>
    </xdr:from>
    <xdr:ext cx="405111" cy="259045"/>
    <xdr:sp macro="" textlink="">
      <xdr:nvSpPr>
        <xdr:cNvPr id="669" name="【公民館】&#10;有形固定資産減価償却率最小値テキスト">
          <a:extLst>
            <a:ext uri="{FF2B5EF4-FFF2-40B4-BE49-F238E27FC236}">
              <a16:creationId xmlns:a16="http://schemas.microsoft.com/office/drawing/2014/main" id="{FC596D61-74E1-4CD6-BD79-68466BC4A98F}"/>
            </a:ext>
          </a:extLst>
        </xdr:cNvPr>
        <xdr:cNvSpPr txBox="1"/>
      </xdr:nvSpPr>
      <xdr:spPr>
        <a:xfrm>
          <a:off x="14414500" y="1802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87630</xdr:rowOff>
    </xdr:from>
    <xdr:to>
      <xdr:col>86</xdr:col>
      <xdr:colOff>25400</xdr:colOff>
      <xdr:row>107</xdr:row>
      <xdr:rowOff>87630</xdr:rowOff>
    </xdr:to>
    <xdr:cxnSp macro="">
      <xdr:nvCxnSpPr>
        <xdr:cNvPr id="670" name="直線コネクタ 669">
          <a:extLst>
            <a:ext uri="{FF2B5EF4-FFF2-40B4-BE49-F238E27FC236}">
              <a16:creationId xmlns:a16="http://schemas.microsoft.com/office/drawing/2014/main" id="{19FC8C8E-027E-4933-AFA1-EE9CA6DCAD8E}"/>
            </a:ext>
          </a:extLst>
        </xdr:cNvPr>
        <xdr:cNvCxnSpPr/>
      </xdr:nvCxnSpPr>
      <xdr:spPr>
        <a:xfrm>
          <a:off x="14287500" y="180251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64025</xdr:rowOff>
    </xdr:from>
    <xdr:ext cx="405111" cy="259045"/>
    <xdr:sp macro="" textlink="">
      <xdr:nvSpPr>
        <xdr:cNvPr id="671" name="【公民館】&#10;有形固定資産減価償却率最大値テキスト">
          <a:extLst>
            <a:ext uri="{FF2B5EF4-FFF2-40B4-BE49-F238E27FC236}">
              <a16:creationId xmlns:a16="http://schemas.microsoft.com/office/drawing/2014/main" id="{B6BD01C5-DF26-4221-947E-4328C53C9D36}"/>
            </a:ext>
          </a:extLst>
        </xdr:cNvPr>
        <xdr:cNvSpPr txBox="1"/>
      </xdr:nvSpPr>
      <xdr:spPr>
        <a:xfrm>
          <a:off x="14414500" y="16492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117348</xdr:rowOff>
    </xdr:from>
    <xdr:to>
      <xdr:col>86</xdr:col>
      <xdr:colOff>25400</xdr:colOff>
      <xdr:row>99</xdr:row>
      <xdr:rowOff>117348</xdr:rowOff>
    </xdr:to>
    <xdr:cxnSp macro="">
      <xdr:nvCxnSpPr>
        <xdr:cNvPr id="672" name="直線コネクタ 671">
          <a:extLst>
            <a:ext uri="{FF2B5EF4-FFF2-40B4-BE49-F238E27FC236}">
              <a16:creationId xmlns:a16="http://schemas.microsoft.com/office/drawing/2014/main" id="{4E35A2B4-3EF2-4E2F-8AAF-9C0373DF1624}"/>
            </a:ext>
          </a:extLst>
        </xdr:cNvPr>
        <xdr:cNvCxnSpPr/>
      </xdr:nvCxnSpPr>
      <xdr:spPr>
        <a:xfrm>
          <a:off x="14287500" y="167137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52849</xdr:rowOff>
    </xdr:from>
    <xdr:ext cx="405111" cy="259045"/>
    <xdr:sp macro="" textlink="">
      <xdr:nvSpPr>
        <xdr:cNvPr id="673" name="【公民館】&#10;有形固定資産減価償却率平均値テキスト">
          <a:extLst>
            <a:ext uri="{FF2B5EF4-FFF2-40B4-BE49-F238E27FC236}">
              <a16:creationId xmlns:a16="http://schemas.microsoft.com/office/drawing/2014/main" id="{BE6CB964-5EF5-48EA-AA86-5A4AEDDDD70E}"/>
            </a:ext>
          </a:extLst>
        </xdr:cNvPr>
        <xdr:cNvSpPr txBox="1"/>
      </xdr:nvSpPr>
      <xdr:spPr>
        <a:xfrm>
          <a:off x="14414500" y="171521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29972</xdr:rowOff>
    </xdr:from>
    <xdr:to>
      <xdr:col>85</xdr:col>
      <xdr:colOff>177800</xdr:colOff>
      <xdr:row>103</xdr:row>
      <xdr:rowOff>131572</xdr:rowOff>
    </xdr:to>
    <xdr:sp macro="" textlink="">
      <xdr:nvSpPr>
        <xdr:cNvPr id="674" name="フローチャート: 判断 673">
          <a:extLst>
            <a:ext uri="{FF2B5EF4-FFF2-40B4-BE49-F238E27FC236}">
              <a16:creationId xmlns:a16="http://schemas.microsoft.com/office/drawing/2014/main" id="{56032FB6-746C-4DF6-A840-AE9A39A4C44A}"/>
            </a:ext>
          </a:extLst>
        </xdr:cNvPr>
        <xdr:cNvSpPr/>
      </xdr:nvSpPr>
      <xdr:spPr>
        <a:xfrm>
          <a:off x="14325600" y="17296892"/>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153415</xdr:rowOff>
    </xdr:from>
    <xdr:to>
      <xdr:col>81</xdr:col>
      <xdr:colOff>101600</xdr:colOff>
      <xdr:row>103</xdr:row>
      <xdr:rowOff>83565</xdr:rowOff>
    </xdr:to>
    <xdr:sp macro="" textlink="">
      <xdr:nvSpPr>
        <xdr:cNvPr id="675" name="フローチャート: 判断 674">
          <a:extLst>
            <a:ext uri="{FF2B5EF4-FFF2-40B4-BE49-F238E27FC236}">
              <a16:creationId xmlns:a16="http://schemas.microsoft.com/office/drawing/2014/main" id="{4F5B90BB-039E-4EDC-95AB-065663990A6F}"/>
            </a:ext>
          </a:extLst>
        </xdr:cNvPr>
        <xdr:cNvSpPr/>
      </xdr:nvSpPr>
      <xdr:spPr>
        <a:xfrm>
          <a:off x="13578840" y="172526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146558</xdr:rowOff>
    </xdr:from>
    <xdr:to>
      <xdr:col>76</xdr:col>
      <xdr:colOff>165100</xdr:colOff>
      <xdr:row>103</xdr:row>
      <xdr:rowOff>76708</xdr:rowOff>
    </xdr:to>
    <xdr:sp macro="" textlink="">
      <xdr:nvSpPr>
        <xdr:cNvPr id="676" name="フローチャート: 判断 675">
          <a:extLst>
            <a:ext uri="{FF2B5EF4-FFF2-40B4-BE49-F238E27FC236}">
              <a16:creationId xmlns:a16="http://schemas.microsoft.com/office/drawing/2014/main" id="{6B5E2F09-0964-42A9-B305-E3F29FFFB5F9}"/>
            </a:ext>
          </a:extLst>
        </xdr:cNvPr>
        <xdr:cNvSpPr/>
      </xdr:nvSpPr>
      <xdr:spPr>
        <a:xfrm>
          <a:off x="12804140" y="172458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141987</xdr:rowOff>
    </xdr:from>
    <xdr:to>
      <xdr:col>72</xdr:col>
      <xdr:colOff>38100</xdr:colOff>
      <xdr:row>103</xdr:row>
      <xdr:rowOff>72137</xdr:rowOff>
    </xdr:to>
    <xdr:sp macro="" textlink="">
      <xdr:nvSpPr>
        <xdr:cNvPr id="677" name="フローチャート: 判断 676">
          <a:extLst>
            <a:ext uri="{FF2B5EF4-FFF2-40B4-BE49-F238E27FC236}">
              <a16:creationId xmlns:a16="http://schemas.microsoft.com/office/drawing/2014/main" id="{3D517BD5-D79D-47FC-9C5F-53D937EF9992}"/>
            </a:ext>
          </a:extLst>
        </xdr:cNvPr>
        <xdr:cNvSpPr/>
      </xdr:nvSpPr>
      <xdr:spPr>
        <a:xfrm>
          <a:off x="12029440" y="1724126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16256</xdr:rowOff>
    </xdr:from>
    <xdr:to>
      <xdr:col>67</xdr:col>
      <xdr:colOff>101600</xdr:colOff>
      <xdr:row>103</xdr:row>
      <xdr:rowOff>117856</xdr:rowOff>
    </xdr:to>
    <xdr:sp macro="" textlink="">
      <xdr:nvSpPr>
        <xdr:cNvPr id="678" name="フローチャート: 判断 677">
          <a:extLst>
            <a:ext uri="{FF2B5EF4-FFF2-40B4-BE49-F238E27FC236}">
              <a16:creationId xmlns:a16="http://schemas.microsoft.com/office/drawing/2014/main" id="{6043CEFF-2FCB-4C23-AD87-1E73D942E2ED}"/>
            </a:ext>
          </a:extLst>
        </xdr:cNvPr>
        <xdr:cNvSpPr/>
      </xdr:nvSpPr>
      <xdr:spPr>
        <a:xfrm>
          <a:off x="11231880" y="17283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9EDDBF4D-53E9-4966-91B6-551D9574843B}"/>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9025C557-24A1-41EE-80C6-65D9792616D5}"/>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988ADED5-B292-468A-B167-961A5F829064}"/>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242C1B10-6283-4888-B5B1-BFE37154823D}"/>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DE8AC79A-2117-425D-A182-81FFFCFC0DD8}"/>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75692</xdr:rowOff>
    </xdr:from>
    <xdr:to>
      <xdr:col>85</xdr:col>
      <xdr:colOff>177800</xdr:colOff>
      <xdr:row>104</xdr:row>
      <xdr:rowOff>5842</xdr:rowOff>
    </xdr:to>
    <xdr:sp macro="" textlink="">
      <xdr:nvSpPr>
        <xdr:cNvPr id="684" name="楕円 683">
          <a:extLst>
            <a:ext uri="{FF2B5EF4-FFF2-40B4-BE49-F238E27FC236}">
              <a16:creationId xmlns:a16="http://schemas.microsoft.com/office/drawing/2014/main" id="{4AED7DC1-755D-43D8-BFC7-42F6FBE2C9F6}"/>
            </a:ext>
          </a:extLst>
        </xdr:cNvPr>
        <xdr:cNvSpPr/>
      </xdr:nvSpPr>
      <xdr:spPr>
        <a:xfrm>
          <a:off x="14325600" y="17342612"/>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54119</xdr:rowOff>
    </xdr:from>
    <xdr:ext cx="405111" cy="259045"/>
    <xdr:sp macro="" textlink="">
      <xdr:nvSpPr>
        <xdr:cNvPr id="685" name="【公民館】&#10;有形固定資産減価償却率該当値テキスト">
          <a:extLst>
            <a:ext uri="{FF2B5EF4-FFF2-40B4-BE49-F238E27FC236}">
              <a16:creationId xmlns:a16="http://schemas.microsoft.com/office/drawing/2014/main" id="{360DBB7E-F432-4100-8E33-91E4E9CCE633}"/>
            </a:ext>
          </a:extLst>
        </xdr:cNvPr>
        <xdr:cNvSpPr txBox="1"/>
      </xdr:nvSpPr>
      <xdr:spPr>
        <a:xfrm>
          <a:off x="14414500" y="17321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80263</xdr:rowOff>
    </xdr:from>
    <xdr:to>
      <xdr:col>81</xdr:col>
      <xdr:colOff>101600</xdr:colOff>
      <xdr:row>103</xdr:row>
      <xdr:rowOff>10413</xdr:rowOff>
    </xdr:to>
    <xdr:sp macro="" textlink="">
      <xdr:nvSpPr>
        <xdr:cNvPr id="686" name="楕円 685">
          <a:extLst>
            <a:ext uri="{FF2B5EF4-FFF2-40B4-BE49-F238E27FC236}">
              <a16:creationId xmlns:a16="http://schemas.microsoft.com/office/drawing/2014/main" id="{61D3F60B-B36F-4967-AAF4-8887A3392CD6}"/>
            </a:ext>
          </a:extLst>
        </xdr:cNvPr>
        <xdr:cNvSpPr/>
      </xdr:nvSpPr>
      <xdr:spPr>
        <a:xfrm>
          <a:off x="13578840" y="1717954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131063</xdr:rowOff>
    </xdr:from>
    <xdr:to>
      <xdr:col>85</xdr:col>
      <xdr:colOff>127000</xdr:colOff>
      <xdr:row>103</xdr:row>
      <xdr:rowOff>126492</xdr:rowOff>
    </xdr:to>
    <xdr:cxnSp macro="">
      <xdr:nvCxnSpPr>
        <xdr:cNvPr id="687" name="直線コネクタ 686">
          <a:extLst>
            <a:ext uri="{FF2B5EF4-FFF2-40B4-BE49-F238E27FC236}">
              <a16:creationId xmlns:a16="http://schemas.microsoft.com/office/drawing/2014/main" id="{9C28573D-67FB-40DC-A00D-4FDA5BD0B37C}"/>
            </a:ext>
          </a:extLst>
        </xdr:cNvPr>
        <xdr:cNvCxnSpPr/>
      </xdr:nvCxnSpPr>
      <xdr:spPr>
        <a:xfrm>
          <a:off x="13629640" y="17230343"/>
          <a:ext cx="746760" cy="163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141987</xdr:rowOff>
    </xdr:from>
    <xdr:to>
      <xdr:col>76</xdr:col>
      <xdr:colOff>165100</xdr:colOff>
      <xdr:row>103</xdr:row>
      <xdr:rowOff>72137</xdr:rowOff>
    </xdr:to>
    <xdr:sp macro="" textlink="">
      <xdr:nvSpPr>
        <xdr:cNvPr id="688" name="楕円 687">
          <a:extLst>
            <a:ext uri="{FF2B5EF4-FFF2-40B4-BE49-F238E27FC236}">
              <a16:creationId xmlns:a16="http://schemas.microsoft.com/office/drawing/2014/main" id="{C9FC9682-4559-4D7A-9F6B-26828ADAA883}"/>
            </a:ext>
          </a:extLst>
        </xdr:cNvPr>
        <xdr:cNvSpPr/>
      </xdr:nvSpPr>
      <xdr:spPr>
        <a:xfrm>
          <a:off x="12804140" y="1724126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131063</xdr:rowOff>
    </xdr:from>
    <xdr:to>
      <xdr:col>81</xdr:col>
      <xdr:colOff>50800</xdr:colOff>
      <xdr:row>103</xdr:row>
      <xdr:rowOff>21337</xdr:rowOff>
    </xdr:to>
    <xdr:cxnSp macro="">
      <xdr:nvCxnSpPr>
        <xdr:cNvPr id="689" name="直線コネクタ 688">
          <a:extLst>
            <a:ext uri="{FF2B5EF4-FFF2-40B4-BE49-F238E27FC236}">
              <a16:creationId xmlns:a16="http://schemas.microsoft.com/office/drawing/2014/main" id="{C2DE368E-FBD6-48E5-B5EC-D575D5BC50FC}"/>
            </a:ext>
          </a:extLst>
        </xdr:cNvPr>
        <xdr:cNvCxnSpPr/>
      </xdr:nvCxnSpPr>
      <xdr:spPr>
        <a:xfrm flipV="1">
          <a:off x="12854940" y="17230343"/>
          <a:ext cx="774700" cy="57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74692</xdr:rowOff>
    </xdr:from>
    <xdr:ext cx="405111" cy="259045"/>
    <xdr:sp macro="" textlink="">
      <xdr:nvSpPr>
        <xdr:cNvPr id="690" name="n_1aveValue【公民館】&#10;有形固定資産減価償却率">
          <a:extLst>
            <a:ext uri="{FF2B5EF4-FFF2-40B4-BE49-F238E27FC236}">
              <a16:creationId xmlns:a16="http://schemas.microsoft.com/office/drawing/2014/main" id="{3D2CE783-19E7-4279-B51D-499FD69ADB19}"/>
            </a:ext>
          </a:extLst>
        </xdr:cNvPr>
        <xdr:cNvSpPr txBox="1"/>
      </xdr:nvSpPr>
      <xdr:spPr>
        <a:xfrm>
          <a:off x="13437244" y="17341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67835</xdr:rowOff>
    </xdr:from>
    <xdr:ext cx="405111" cy="259045"/>
    <xdr:sp macro="" textlink="">
      <xdr:nvSpPr>
        <xdr:cNvPr id="691" name="n_2aveValue【公民館】&#10;有形固定資産減価償却率">
          <a:extLst>
            <a:ext uri="{FF2B5EF4-FFF2-40B4-BE49-F238E27FC236}">
              <a16:creationId xmlns:a16="http://schemas.microsoft.com/office/drawing/2014/main" id="{8BBE9D1D-6C8C-49F8-A67C-59DBE9FA6095}"/>
            </a:ext>
          </a:extLst>
        </xdr:cNvPr>
        <xdr:cNvSpPr txBox="1"/>
      </xdr:nvSpPr>
      <xdr:spPr>
        <a:xfrm>
          <a:off x="12675244" y="17334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88664</xdr:rowOff>
    </xdr:from>
    <xdr:ext cx="405111" cy="259045"/>
    <xdr:sp macro="" textlink="">
      <xdr:nvSpPr>
        <xdr:cNvPr id="692" name="n_3aveValue【公民館】&#10;有形固定資産減価償却率">
          <a:extLst>
            <a:ext uri="{FF2B5EF4-FFF2-40B4-BE49-F238E27FC236}">
              <a16:creationId xmlns:a16="http://schemas.microsoft.com/office/drawing/2014/main" id="{F7C0CDEF-836C-485E-84C6-CF706F75130D}"/>
            </a:ext>
          </a:extLst>
        </xdr:cNvPr>
        <xdr:cNvSpPr txBox="1"/>
      </xdr:nvSpPr>
      <xdr:spPr>
        <a:xfrm>
          <a:off x="11900544" y="17020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134383</xdr:rowOff>
    </xdr:from>
    <xdr:ext cx="405111" cy="259045"/>
    <xdr:sp macro="" textlink="">
      <xdr:nvSpPr>
        <xdr:cNvPr id="693" name="n_4aveValue【公民館】&#10;有形固定資産減価償却率">
          <a:extLst>
            <a:ext uri="{FF2B5EF4-FFF2-40B4-BE49-F238E27FC236}">
              <a16:creationId xmlns:a16="http://schemas.microsoft.com/office/drawing/2014/main" id="{8BBE5134-0758-4AF1-81E6-75964D34E52D}"/>
            </a:ext>
          </a:extLst>
        </xdr:cNvPr>
        <xdr:cNvSpPr txBox="1"/>
      </xdr:nvSpPr>
      <xdr:spPr>
        <a:xfrm>
          <a:off x="11102984" y="17066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26940</xdr:rowOff>
    </xdr:from>
    <xdr:ext cx="405111" cy="259045"/>
    <xdr:sp macro="" textlink="">
      <xdr:nvSpPr>
        <xdr:cNvPr id="694" name="n_1mainValue【公民館】&#10;有形固定資産減価償却率">
          <a:extLst>
            <a:ext uri="{FF2B5EF4-FFF2-40B4-BE49-F238E27FC236}">
              <a16:creationId xmlns:a16="http://schemas.microsoft.com/office/drawing/2014/main" id="{96B33A0A-7ADE-4481-A930-FEF4B176E451}"/>
            </a:ext>
          </a:extLst>
        </xdr:cNvPr>
        <xdr:cNvSpPr txBox="1"/>
      </xdr:nvSpPr>
      <xdr:spPr>
        <a:xfrm>
          <a:off x="13437244" y="16958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88664</xdr:rowOff>
    </xdr:from>
    <xdr:ext cx="405111" cy="259045"/>
    <xdr:sp macro="" textlink="">
      <xdr:nvSpPr>
        <xdr:cNvPr id="695" name="n_2mainValue【公民館】&#10;有形固定資産減価償却率">
          <a:extLst>
            <a:ext uri="{FF2B5EF4-FFF2-40B4-BE49-F238E27FC236}">
              <a16:creationId xmlns:a16="http://schemas.microsoft.com/office/drawing/2014/main" id="{C96086A7-F6E3-46F5-9622-A756249A36A2}"/>
            </a:ext>
          </a:extLst>
        </xdr:cNvPr>
        <xdr:cNvSpPr txBox="1"/>
      </xdr:nvSpPr>
      <xdr:spPr>
        <a:xfrm>
          <a:off x="12675244" y="17020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6" name="正方形/長方形 695">
          <a:extLst>
            <a:ext uri="{FF2B5EF4-FFF2-40B4-BE49-F238E27FC236}">
              <a16:creationId xmlns:a16="http://schemas.microsoft.com/office/drawing/2014/main" id="{5222FB2F-6178-4B68-A602-C1D277311D24}"/>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7" name="正方形/長方形 696">
          <a:extLst>
            <a:ext uri="{FF2B5EF4-FFF2-40B4-BE49-F238E27FC236}">
              <a16:creationId xmlns:a16="http://schemas.microsoft.com/office/drawing/2014/main" id="{100AD93A-81A0-4A26-9622-0A95E96DCC0F}"/>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8" name="正方形/長方形 697">
          <a:extLst>
            <a:ext uri="{FF2B5EF4-FFF2-40B4-BE49-F238E27FC236}">
              <a16:creationId xmlns:a16="http://schemas.microsoft.com/office/drawing/2014/main" id="{CBCA3F7B-0331-42D9-8A78-1B08E4D2B346}"/>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9" name="正方形/長方形 698">
          <a:extLst>
            <a:ext uri="{FF2B5EF4-FFF2-40B4-BE49-F238E27FC236}">
              <a16:creationId xmlns:a16="http://schemas.microsoft.com/office/drawing/2014/main" id="{86277B8A-AC8A-401F-AA5E-5BCE58B39EED}"/>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0" name="正方形/長方形 699">
          <a:extLst>
            <a:ext uri="{FF2B5EF4-FFF2-40B4-BE49-F238E27FC236}">
              <a16:creationId xmlns:a16="http://schemas.microsoft.com/office/drawing/2014/main" id="{94910C48-9B4D-4960-B8C7-CA19883A8FAC}"/>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1" name="正方形/長方形 700">
          <a:extLst>
            <a:ext uri="{FF2B5EF4-FFF2-40B4-BE49-F238E27FC236}">
              <a16:creationId xmlns:a16="http://schemas.microsoft.com/office/drawing/2014/main" id="{1D85FF5A-6970-40FD-8A10-930CBAA1488E}"/>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2" name="正方形/長方形 701">
          <a:extLst>
            <a:ext uri="{FF2B5EF4-FFF2-40B4-BE49-F238E27FC236}">
              <a16:creationId xmlns:a16="http://schemas.microsoft.com/office/drawing/2014/main" id="{1907CAAE-1461-4907-B393-35F19AFEA7B7}"/>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3" name="正方形/長方形 702">
          <a:extLst>
            <a:ext uri="{FF2B5EF4-FFF2-40B4-BE49-F238E27FC236}">
              <a16:creationId xmlns:a16="http://schemas.microsoft.com/office/drawing/2014/main" id="{E1D2B35F-3D45-464C-8DFB-AA179CB817FC}"/>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4" name="テキスト ボックス 703">
          <a:extLst>
            <a:ext uri="{FF2B5EF4-FFF2-40B4-BE49-F238E27FC236}">
              <a16:creationId xmlns:a16="http://schemas.microsoft.com/office/drawing/2014/main" id="{09171DAD-ADCA-4633-890D-86B49E9FCFD9}"/>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5" name="直線コネクタ 704">
          <a:extLst>
            <a:ext uri="{FF2B5EF4-FFF2-40B4-BE49-F238E27FC236}">
              <a16:creationId xmlns:a16="http://schemas.microsoft.com/office/drawing/2014/main" id="{3B3395D9-8E32-450F-92DA-B4CD6631138D}"/>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6" name="直線コネクタ 705">
          <a:extLst>
            <a:ext uri="{FF2B5EF4-FFF2-40B4-BE49-F238E27FC236}">
              <a16:creationId xmlns:a16="http://schemas.microsoft.com/office/drawing/2014/main" id="{761D79EF-5047-42F4-9AC9-D3A74DA6E902}"/>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7" name="テキスト ボックス 706">
          <a:extLst>
            <a:ext uri="{FF2B5EF4-FFF2-40B4-BE49-F238E27FC236}">
              <a16:creationId xmlns:a16="http://schemas.microsoft.com/office/drawing/2014/main" id="{29DB8B4D-EF93-4F18-B7A7-8100EB5204FD}"/>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8" name="直線コネクタ 707">
          <a:extLst>
            <a:ext uri="{FF2B5EF4-FFF2-40B4-BE49-F238E27FC236}">
              <a16:creationId xmlns:a16="http://schemas.microsoft.com/office/drawing/2014/main" id="{A729158D-9052-47CF-B089-2570EC087169}"/>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9" name="テキスト ボックス 708">
          <a:extLst>
            <a:ext uri="{FF2B5EF4-FFF2-40B4-BE49-F238E27FC236}">
              <a16:creationId xmlns:a16="http://schemas.microsoft.com/office/drawing/2014/main" id="{9E3BDD1F-EE6A-4625-825A-F14F86B721CD}"/>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0" name="直線コネクタ 709">
          <a:extLst>
            <a:ext uri="{FF2B5EF4-FFF2-40B4-BE49-F238E27FC236}">
              <a16:creationId xmlns:a16="http://schemas.microsoft.com/office/drawing/2014/main" id="{67BC7854-8A60-41A4-BF42-35BDE5AE7C8E}"/>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1" name="テキスト ボックス 710">
          <a:extLst>
            <a:ext uri="{FF2B5EF4-FFF2-40B4-BE49-F238E27FC236}">
              <a16:creationId xmlns:a16="http://schemas.microsoft.com/office/drawing/2014/main" id="{1EAC93A5-1618-4C99-AEE2-D9B402B359B1}"/>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2" name="直線コネクタ 711">
          <a:extLst>
            <a:ext uri="{FF2B5EF4-FFF2-40B4-BE49-F238E27FC236}">
              <a16:creationId xmlns:a16="http://schemas.microsoft.com/office/drawing/2014/main" id="{05087AA3-BD4D-4531-843C-9EA6E2CEB356}"/>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3" name="テキスト ボックス 712">
          <a:extLst>
            <a:ext uri="{FF2B5EF4-FFF2-40B4-BE49-F238E27FC236}">
              <a16:creationId xmlns:a16="http://schemas.microsoft.com/office/drawing/2014/main" id="{D8DE0790-5DD5-4313-B763-380C1BAB5A9C}"/>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4" name="直線コネクタ 713">
          <a:extLst>
            <a:ext uri="{FF2B5EF4-FFF2-40B4-BE49-F238E27FC236}">
              <a16:creationId xmlns:a16="http://schemas.microsoft.com/office/drawing/2014/main" id="{FA4F7435-EA5A-4D7F-B62B-36DF8CB082E1}"/>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5" name="テキスト ボックス 714">
          <a:extLst>
            <a:ext uri="{FF2B5EF4-FFF2-40B4-BE49-F238E27FC236}">
              <a16:creationId xmlns:a16="http://schemas.microsoft.com/office/drawing/2014/main" id="{1C305FD2-B898-408E-83A0-A5F45D4B8958}"/>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6" name="直線コネクタ 715">
          <a:extLst>
            <a:ext uri="{FF2B5EF4-FFF2-40B4-BE49-F238E27FC236}">
              <a16:creationId xmlns:a16="http://schemas.microsoft.com/office/drawing/2014/main" id="{22249A25-2FA6-404B-9ADE-C555D5DDAB19}"/>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7" name="テキスト ボックス 716">
          <a:extLst>
            <a:ext uri="{FF2B5EF4-FFF2-40B4-BE49-F238E27FC236}">
              <a16:creationId xmlns:a16="http://schemas.microsoft.com/office/drawing/2014/main" id="{22544DCD-7DC3-4377-A278-365015010160}"/>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8" name="直線コネクタ 717">
          <a:extLst>
            <a:ext uri="{FF2B5EF4-FFF2-40B4-BE49-F238E27FC236}">
              <a16:creationId xmlns:a16="http://schemas.microsoft.com/office/drawing/2014/main" id="{74493A34-1A7C-4026-B19A-BCFEA99F19B5}"/>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9" name="テキスト ボックス 718">
          <a:extLst>
            <a:ext uri="{FF2B5EF4-FFF2-40B4-BE49-F238E27FC236}">
              <a16:creationId xmlns:a16="http://schemas.microsoft.com/office/drawing/2014/main" id="{2334C37A-9FAB-4FA7-87D0-4B20FF8514F8}"/>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0" name="【公民館】&#10;一人当たり面積グラフ枠">
          <a:extLst>
            <a:ext uri="{FF2B5EF4-FFF2-40B4-BE49-F238E27FC236}">
              <a16:creationId xmlns:a16="http://schemas.microsoft.com/office/drawing/2014/main" id="{AE46BA03-4044-48EC-A116-402690A98CB8}"/>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10886</xdr:rowOff>
    </xdr:from>
    <xdr:to>
      <xdr:col>116</xdr:col>
      <xdr:colOff>62864</xdr:colOff>
      <xdr:row>109</xdr:row>
      <xdr:rowOff>19050</xdr:rowOff>
    </xdr:to>
    <xdr:cxnSp macro="">
      <xdr:nvCxnSpPr>
        <xdr:cNvPr id="721" name="直線コネクタ 720">
          <a:extLst>
            <a:ext uri="{FF2B5EF4-FFF2-40B4-BE49-F238E27FC236}">
              <a16:creationId xmlns:a16="http://schemas.microsoft.com/office/drawing/2014/main" id="{26297FD9-A2E6-4F1E-8C4F-134F9157E1F1}"/>
            </a:ext>
          </a:extLst>
        </xdr:cNvPr>
        <xdr:cNvCxnSpPr/>
      </xdr:nvCxnSpPr>
      <xdr:spPr>
        <a:xfrm flipV="1">
          <a:off x="19509104" y="16774886"/>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22877</xdr:rowOff>
    </xdr:from>
    <xdr:ext cx="469744" cy="259045"/>
    <xdr:sp macro="" textlink="">
      <xdr:nvSpPr>
        <xdr:cNvPr id="722" name="【公民館】&#10;一人当たり面積最小値テキスト">
          <a:extLst>
            <a:ext uri="{FF2B5EF4-FFF2-40B4-BE49-F238E27FC236}">
              <a16:creationId xmlns:a16="http://schemas.microsoft.com/office/drawing/2014/main" id="{195E3312-26F0-4EB7-A790-8ACE8A411ED3}"/>
            </a:ext>
          </a:extLst>
        </xdr:cNvPr>
        <xdr:cNvSpPr txBox="1"/>
      </xdr:nvSpPr>
      <xdr:spPr>
        <a:xfrm>
          <a:off x="19547840" y="1829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19050</xdr:rowOff>
    </xdr:from>
    <xdr:to>
      <xdr:col>116</xdr:col>
      <xdr:colOff>152400</xdr:colOff>
      <xdr:row>109</xdr:row>
      <xdr:rowOff>19050</xdr:rowOff>
    </xdr:to>
    <xdr:cxnSp macro="">
      <xdr:nvCxnSpPr>
        <xdr:cNvPr id="723" name="直線コネクタ 722">
          <a:extLst>
            <a:ext uri="{FF2B5EF4-FFF2-40B4-BE49-F238E27FC236}">
              <a16:creationId xmlns:a16="http://schemas.microsoft.com/office/drawing/2014/main" id="{7F14F5D1-6036-4730-B274-8FDBF34BD962}"/>
            </a:ext>
          </a:extLst>
        </xdr:cNvPr>
        <xdr:cNvCxnSpPr/>
      </xdr:nvCxnSpPr>
      <xdr:spPr>
        <a:xfrm>
          <a:off x="19443700" y="182918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129013</xdr:rowOff>
    </xdr:from>
    <xdr:ext cx="469744" cy="259045"/>
    <xdr:sp macro="" textlink="">
      <xdr:nvSpPr>
        <xdr:cNvPr id="724" name="【公民館】&#10;一人当たり面積最大値テキスト">
          <a:extLst>
            <a:ext uri="{FF2B5EF4-FFF2-40B4-BE49-F238E27FC236}">
              <a16:creationId xmlns:a16="http://schemas.microsoft.com/office/drawing/2014/main" id="{E331F1B2-1539-47C3-B7FC-F10F261198C0}"/>
            </a:ext>
          </a:extLst>
        </xdr:cNvPr>
        <xdr:cNvSpPr txBox="1"/>
      </xdr:nvSpPr>
      <xdr:spPr>
        <a:xfrm>
          <a:off x="19547840" y="16557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10886</xdr:rowOff>
    </xdr:from>
    <xdr:to>
      <xdr:col>116</xdr:col>
      <xdr:colOff>152400</xdr:colOff>
      <xdr:row>100</xdr:row>
      <xdr:rowOff>10886</xdr:rowOff>
    </xdr:to>
    <xdr:cxnSp macro="">
      <xdr:nvCxnSpPr>
        <xdr:cNvPr id="725" name="直線コネクタ 724">
          <a:extLst>
            <a:ext uri="{FF2B5EF4-FFF2-40B4-BE49-F238E27FC236}">
              <a16:creationId xmlns:a16="http://schemas.microsoft.com/office/drawing/2014/main" id="{6E98A181-16E7-4058-9D65-1A9B8C3E6CFA}"/>
            </a:ext>
          </a:extLst>
        </xdr:cNvPr>
        <xdr:cNvCxnSpPr/>
      </xdr:nvCxnSpPr>
      <xdr:spPr>
        <a:xfrm>
          <a:off x="19443700" y="167748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72770</xdr:rowOff>
    </xdr:from>
    <xdr:ext cx="469744" cy="259045"/>
    <xdr:sp macro="" textlink="">
      <xdr:nvSpPr>
        <xdr:cNvPr id="726" name="【公民館】&#10;一人当たり面積平均値テキスト">
          <a:extLst>
            <a:ext uri="{FF2B5EF4-FFF2-40B4-BE49-F238E27FC236}">
              <a16:creationId xmlns:a16="http://schemas.microsoft.com/office/drawing/2014/main" id="{7F80C7D9-685B-43AC-BD06-78D1D46B87A2}"/>
            </a:ext>
          </a:extLst>
        </xdr:cNvPr>
        <xdr:cNvSpPr txBox="1"/>
      </xdr:nvSpPr>
      <xdr:spPr>
        <a:xfrm>
          <a:off x="19547840" y="175073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49893</xdr:rowOff>
    </xdr:from>
    <xdr:to>
      <xdr:col>116</xdr:col>
      <xdr:colOff>114300</xdr:colOff>
      <xdr:row>105</xdr:row>
      <xdr:rowOff>151493</xdr:rowOff>
    </xdr:to>
    <xdr:sp macro="" textlink="">
      <xdr:nvSpPr>
        <xdr:cNvPr id="727" name="フローチャート: 判断 726">
          <a:extLst>
            <a:ext uri="{FF2B5EF4-FFF2-40B4-BE49-F238E27FC236}">
              <a16:creationId xmlns:a16="http://schemas.microsoft.com/office/drawing/2014/main" id="{5723DB4C-9296-4AF9-994D-38406FF4A4A2}"/>
            </a:ext>
          </a:extLst>
        </xdr:cNvPr>
        <xdr:cNvSpPr/>
      </xdr:nvSpPr>
      <xdr:spPr>
        <a:xfrm>
          <a:off x="19458940" y="1765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49893</xdr:rowOff>
    </xdr:from>
    <xdr:to>
      <xdr:col>112</xdr:col>
      <xdr:colOff>38100</xdr:colOff>
      <xdr:row>105</xdr:row>
      <xdr:rowOff>151493</xdr:rowOff>
    </xdr:to>
    <xdr:sp macro="" textlink="">
      <xdr:nvSpPr>
        <xdr:cNvPr id="728" name="フローチャート: 判断 727">
          <a:extLst>
            <a:ext uri="{FF2B5EF4-FFF2-40B4-BE49-F238E27FC236}">
              <a16:creationId xmlns:a16="http://schemas.microsoft.com/office/drawing/2014/main" id="{631A4E45-1161-4CA4-B422-05016F67F15C}"/>
            </a:ext>
          </a:extLst>
        </xdr:cNvPr>
        <xdr:cNvSpPr/>
      </xdr:nvSpPr>
      <xdr:spPr>
        <a:xfrm>
          <a:off x="18735040" y="1765209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49893</xdr:rowOff>
    </xdr:from>
    <xdr:to>
      <xdr:col>107</xdr:col>
      <xdr:colOff>101600</xdr:colOff>
      <xdr:row>105</xdr:row>
      <xdr:rowOff>151493</xdr:rowOff>
    </xdr:to>
    <xdr:sp macro="" textlink="">
      <xdr:nvSpPr>
        <xdr:cNvPr id="729" name="フローチャート: 判断 728">
          <a:extLst>
            <a:ext uri="{FF2B5EF4-FFF2-40B4-BE49-F238E27FC236}">
              <a16:creationId xmlns:a16="http://schemas.microsoft.com/office/drawing/2014/main" id="{9C130E96-5869-4B36-9F41-7EA6ADB11032}"/>
            </a:ext>
          </a:extLst>
        </xdr:cNvPr>
        <xdr:cNvSpPr/>
      </xdr:nvSpPr>
      <xdr:spPr>
        <a:xfrm>
          <a:off x="17937480" y="1765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17236</xdr:rowOff>
    </xdr:from>
    <xdr:to>
      <xdr:col>102</xdr:col>
      <xdr:colOff>165100</xdr:colOff>
      <xdr:row>105</xdr:row>
      <xdr:rowOff>118836</xdr:rowOff>
    </xdr:to>
    <xdr:sp macro="" textlink="">
      <xdr:nvSpPr>
        <xdr:cNvPr id="730" name="フローチャート: 判断 729">
          <a:extLst>
            <a:ext uri="{FF2B5EF4-FFF2-40B4-BE49-F238E27FC236}">
              <a16:creationId xmlns:a16="http://schemas.microsoft.com/office/drawing/2014/main" id="{1FD6BEAC-DC55-4904-A38C-7E12F54245CB}"/>
            </a:ext>
          </a:extLst>
        </xdr:cNvPr>
        <xdr:cNvSpPr/>
      </xdr:nvSpPr>
      <xdr:spPr>
        <a:xfrm>
          <a:off x="17162780" y="176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98879</xdr:rowOff>
    </xdr:from>
    <xdr:to>
      <xdr:col>98</xdr:col>
      <xdr:colOff>38100</xdr:colOff>
      <xdr:row>106</xdr:row>
      <xdr:rowOff>29029</xdr:rowOff>
    </xdr:to>
    <xdr:sp macro="" textlink="">
      <xdr:nvSpPr>
        <xdr:cNvPr id="731" name="フローチャート: 判断 730">
          <a:extLst>
            <a:ext uri="{FF2B5EF4-FFF2-40B4-BE49-F238E27FC236}">
              <a16:creationId xmlns:a16="http://schemas.microsoft.com/office/drawing/2014/main" id="{C3D11BA0-A0E2-4133-AB2E-2EF2CB33A0DA}"/>
            </a:ext>
          </a:extLst>
        </xdr:cNvPr>
        <xdr:cNvSpPr/>
      </xdr:nvSpPr>
      <xdr:spPr>
        <a:xfrm>
          <a:off x="16388080" y="1770107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FB4197C0-BA56-49BF-A526-E00836E06D08}"/>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442F0035-4376-475F-9EEB-546736104FF4}"/>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B6F10C7B-ACED-4012-90F0-455BCB8EF181}"/>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B2E6577D-B72B-44C9-A700-AC521F5EB8DD}"/>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94623846-612A-4768-9D7C-DBF817C5C797}"/>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107043</xdr:rowOff>
    </xdr:from>
    <xdr:to>
      <xdr:col>116</xdr:col>
      <xdr:colOff>114300</xdr:colOff>
      <xdr:row>107</xdr:row>
      <xdr:rowOff>37193</xdr:rowOff>
    </xdr:to>
    <xdr:sp macro="" textlink="">
      <xdr:nvSpPr>
        <xdr:cNvPr id="737" name="楕円 736">
          <a:extLst>
            <a:ext uri="{FF2B5EF4-FFF2-40B4-BE49-F238E27FC236}">
              <a16:creationId xmlns:a16="http://schemas.microsoft.com/office/drawing/2014/main" id="{41366406-7B0D-49B0-A7A4-AA21D3B6F7A5}"/>
            </a:ext>
          </a:extLst>
        </xdr:cNvPr>
        <xdr:cNvSpPr/>
      </xdr:nvSpPr>
      <xdr:spPr>
        <a:xfrm>
          <a:off x="19458940" y="1787688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85470</xdr:rowOff>
    </xdr:from>
    <xdr:ext cx="469744" cy="259045"/>
    <xdr:sp macro="" textlink="">
      <xdr:nvSpPr>
        <xdr:cNvPr id="738" name="【公民館】&#10;一人当たり面積該当値テキスト">
          <a:extLst>
            <a:ext uri="{FF2B5EF4-FFF2-40B4-BE49-F238E27FC236}">
              <a16:creationId xmlns:a16="http://schemas.microsoft.com/office/drawing/2014/main" id="{B7CC15CC-87F5-431D-BDB7-0A9AF80433A9}"/>
            </a:ext>
          </a:extLst>
        </xdr:cNvPr>
        <xdr:cNvSpPr txBox="1"/>
      </xdr:nvSpPr>
      <xdr:spPr>
        <a:xfrm>
          <a:off x="19547840" y="17855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107043</xdr:rowOff>
    </xdr:from>
    <xdr:to>
      <xdr:col>112</xdr:col>
      <xdr:colOff>38100</xdr:colOff>
      <xdr:row>107</xdr:row>
      <xdr:rowOff>37193</xdr:rowOff>
    </xdr:to>
    <xdr:sp macro="" textlink="">
      <xdr:nvSpPr>
        <xdr:cNvPr id="739" name="楕円 738">
          <a:extLst>
            <a:ext uri="{FF2B5EF4-FFF2-40B4-BE49-F238E27FC236}">
              <a16:creationId xmlns:a16="http://schemas.microsoft.com/office/drawing/2014/main" id="{E8F776E0-A346-49B9-8707-E358A000BF52}"/>
            </a:ext>
          </a:extLst>
        </xdr:cNvPr>
        <xdr:cNvSpPr/>
      </xdr:nvSpPr>
      <xdr:spPr>
        <a:xfrm>
          <a:off x="18735040" y="1787688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157843</xdr:rowOff>
    </xdr:from>
    <xdr:to>
      <xdr:col>116</xdr:col>
      <xdr:colOff>63500</xdr:colOff>
      <xdr:row>106</xdr:row>
      <xdr:rowOff>157843</xdr:rowOff>
    </xdr:to>
    <xdr:cxnSp macro="">
      <xdr:nvCxnSpPr>
        <xdr:cNvPr id="740" name="直線コネクタ 739">
          <a:extLst>
            <a:ext uri="{FF2B5EF4-FFF2-40B4-BE49-F238E27FC236}">
              <a16:creationId xmlns:a16="http://schemas.microsoft.com/office/drawing/2014/main" id="{03715297-24FC-457A-903D-A0E5F2AB672F}"/>
            </a:ext>
          </a:extLst>
        </xdr:cNvPr>
        <xdr:cNvCxnSpPr/>
      </xdr:nvCxnSpPr>
      <xdr:spPr>
        <a:xfrm>
          <a:off x="18778220" y="17927683"/>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107043</xdr:rowOff>
    </xdr:from>
    <xdr:to>
      <xdr:col>107</xdr:col>
      <xdr:colOff>101600</xdr:colOff>
      <xdr:row>107</xdr:row>
      <xdr:rowOff>37193</xdr:rowOff>
    </xdr:to>
    <xdr:sp macro="" textlink="">
      <xdr:nvSpPr>
        <xdr:cNvPr id="741" name="楕円 740">
          <a:extLst>
            <a:ext uri="{FF2B5EF4-FFF2-40B4-BE49-F238E27FC236}">
              <a16:creationId xmlns:a16="http://schemas.microsoft.com/office/drawing/2014/main" id="{D3FDC02C-348D-4B4A-A6D4-B1C5EB54D9BB}"/>
            </a:ext>
          </a:extLst>
        </xdr:cNvPr>
        <xdr:cNvSpPr/>
      </xdr:nvSpPr>
      <xdr:spPr>
        <a:xfrm>
          <a:off x="17937480" y="1787688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157843</xdr:rowOff>
    </xdr:from>
    <xdr:to>
      <xdr:col>111</xdr:col>
      <xdr:colOff>177800</xdr:colOff>
      <xdr:row>106</xdr:row>
      <xdr:rowOff>157843</xdr:rowOff>
    </xdr:to>
    <xdr:cxnSp macro="">
      <xdr:nvCxnSpPr>
        <xdr:cNvPr id="742" name="直線コネクタ 741">
          <a:extLst>
            <a:ext uri="{FF2B5EF4-FFF2-40B4-BE49-F238E27FC236}">
              <a16:creationId xmlns:a16="http://schemas.microsoft.com/office/drawing/2014/main" id="{8E5DDC55-DDF3-4FC4-B9BB-E9F545E0D639}"/>
            </a:ext>
          </a:extLst>
        </xdr:cNvPr>
        <xdr:cNvCxnSpPr/>
      </xdr:nvCxnSpPr>
      <xdr:spPr>
        <a:xfrm>
          <a:off x="17988280" y="17927683"/>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168020</xdr:rowOff>
    </xdr:from>
    <xdr:ext cx="469744" cy="259045"/>
    <xdr:sp macro="" textlink="">
      <xdr:nvSpPr>
        <xdr:cNvPr id="743" name="n_1aveValue【公民館】&#10;一人当たり面積">
          <a:extLst>
            <a:ext uri="{FF2B5EF4-FFF2-40B4-BE49-F238E27FC236}">
              <a16:creationId xmlns:a16="http://schemas.microsoft.com/office/drawing/2014/main" id="{DC71705D-BB99-48A8-8F0B-2D5AC730DF36}"/>
            </a:ext>
          </a:extLst>
        </xdr:cNvPr>
        <xdr:cNvSpPr txBox="1"/>
      </xdr:nvSpPr>
      <xdr:spPr>
        <a:xfrm>
          <a:off x="18561127" y="17434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168020</xdr:rowOff>
    </xdr:from>
    <xdr:ext cx="469744" cy="259045"/>
    <xdr:sp macro="" textlink="">
      <xdr:nvSpPr>
        <xdr:cNvPr id="744" name="n_2aveValue【公民館】&#10;一人当たり面積">
          <a:extLst>
            <a:ext uri="{FF2B5EF4-FFF2-40B4-BE49-F238E27FC236}">
              <a16:creationId xmlns:a16="http://schemas.microsoft.com/office/drawing/2014/main" id="{153A9DA9-8FAB-45E7-8EEF-720F18C808B5}"/>
            </a:ext>
          </a:extLst>
        </xdr:cNvPr>
        <xdr:cNvSpPr txBox="1"/>
      </xdr:nvSpPr>
      <xdr:spPr>
        <a:xfrm>
          <a:off x="17776267" y="17434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135363</xdr:rowOff>
    </xdr:from>
    <xdr:ext cx="469744" cy="259045"/>
    <xdr:sp macro="" textlink="">
      <xdr:nvSpPr>
        <xdr:cNvPr id="745" name="n_3aveValue【公民館】&#10;一人当たり面積">
          <a:extLst>
            <a:ext uri="{FF2B5EF4-FFF2-40B4-BE49-F238E27FC236}">
              <a16:creationId xmlns:a16="http://schemas.microsoft.com/office/drawing/2014/main" id="{D3E87051-F616-40DD-81A9-50BE154354B0}"/>
            </a:ext>
          </a:extLst>
        </xdr:cNvPr>
        <xdr:cNvSpPr txBox="1"/>
      </xdr:nvSpPr>
      <xdr:spPr>
        <a:xfrm>
          <a:off x="17001567" y="1740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45556</xdr:rowOff>
    </xdr:from>
    <xdr:ext cx="469744" cy="259045"/>
    <xdr:sp macro="" textlink="">
      <xdr:nvSpPr>
        <xdr:cNvPr id="746" name="n_4aveValue【公民館】&#10;一人当たり面積">
          <a:extLst>
            <a:ext uri="{FF2B5EF4-FFF2-40B4-BE49-F238E27FC236}">
              <a16:creationId xmlns:a16="http://schemas.microsoft.com/office/drawing/2014/main" id="{903496FC-DC18-4744-BD88-18540DB33637}"/>
            </a:ext>
          </a:extLst>
        </xdr:cNvPr>
        <xdr:cNvSpPr txBox="1"/>
      </xdr:nvSpPr>
      <xdr:spPr>
        <a:xfrm>
          <a:off x="16226867" y="17480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28320</xdr:rowOff>
    </xdr:from>
    <xdr:ext cx="469744" cy="259045"/>
    <xdr:sp macro="" textlink="">
      <xdr:nvSpPr>
        <xdr:cNvPr id="747" name="n_1mainValue【公民館】&#10;一人当たり面積">
          <a:extLst>
            <a:ext uri="{FF2B5EF4-FFF2-40B4-BE49-F238E27FC236}">
              <a16:creationId xmlns:a16="http://schemas.microsoft.com/office/drawing/2014/main" id="{256D1947-AE94-4839-9201-E9949B45455C}"/>
            </a:ext>
          </a:extLst>
        </xdr:cNvPr>
        <xdr:cNvSpPr txBox="1"/>
      </xdr:nvSpPr>
      <xdr:spPr>
        <a:xfrm>
          <a:off x="18561127" y="17965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28320</xdr:rowOff>
    </xdr:from>
    <xdr:ext cx="469744" cy="259045"/>
    <xdr:sp macro="" textlink="">
      <xdr:nvSpPr>
        <xdr:cNvPr id="748" name="n_2mainValue【公民館】&#10;一人当たり面積">
          <a:extLst>
            <a:ext uri="{FF2B5EF4-FFF2-40B4-BE49-F238E27FC236}">
              <a16:creationId xmlns:a16="http://schemas.microsoft.com/office/drawing/2014/main" id="{C94B1AFA-3C74-4BF6-A45B-0700A6962FF1}"/>
            </a:ext>
          </a:extLst>
        </xdr:cNvPr>
        <xdr:cNvSpPr txBox="1"/>
      </xdr:nvSpPr>
      <xdr:spPr>
        <a:xfrm>
          <a:off x="17776267" y="17965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9" name="正方形/長方形 748">
          <a:extLst>
            <a:ext uri="{FF2B5EF4-FFF2-40B4-BE49-F238E27FC236}">
              <a16:creationId xmlns:a16="http://schemas.microsoft.com/office/drawing/2014/main" id="{A8200183-E0E2-4D91-A8E6-D5C24E0326E7}"/>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0" name="正方形/長方形 749">
          <a:extLst>
            <a:ext uri="{FF2B5EF4-FFF2-40B4-BE49-F238E27FC236}">
              <a16:creationId xmlns:a16="http://schemas.microsoft.com/office/drawing/2014/main" id="{2D443CA4-8780-4504-8F65-B6BAB3BDC3E2}"/>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1" name="テキスト ボックス 750">
          <a:extLst>
            <a:ext uri="{FF2B5EF4-FFF2-40B4-BE49-F238E27FC236}">
              <a16:creationId xmlns:a16="http://schemas.microsoft.com/office/drawing/2014/main" id="{13D0EF28-E119-41C6-890A-9463BE59EDEC}"/>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特に高くなっている施設は認定こども園・幼稚園・保育所及び公営住宅であり，特に低くなっている施設は，道路である。公営住宅については，いずれも建設から相当年数経過しているためである。老朽化した公営住宅については順次廃止し，不足戸数を借上げ，補充していく方針としている。道路については，取得原価が不明であるため，備忘価額</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円で評価しているものが多くあり有形固定資産減価償却率が低くなっている。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8313FAC-FF25-4C8F-9D94-1B1A50B6C7C5}"/>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E7BF535-A6ED-427E-9344-AE7930A0915D}"/>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E68CF4B-74D4-4B85-B532-1871B8E9CE7F}"/>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D23C1F2-DAA7-4753-B0F8-C4B613482FB0}"/>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千葉県八千代市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DD099BC-92FF-4453-98D3-6A7D25CBA49D}"/>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45039F3-AFDE-4EC9-9D91-2D4C94EAB60C}"/>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501196D-C914-4910-B094-047B954DDC89}"/>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B197C57-FE7F-40A5-ACE4-46ECF01CCAD8}"/>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36BEB2A-D6C0-410D-B623-882BF3EA25FE}"/>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704F95C-6830-4081-BFF9-AB7992A94F99}"/>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204,717
198,046
51.39
73,726,813
70,512,761
2,655,161
36,455,558
42,355,400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D255A83-745E-4CFF-B475-9AEC948A4915}"/>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54C8815-3B65-4F1A-9CC8-D827D03A7A00}"/>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621886D-110F-4006-9EEA-9F64A72B45DC}"/>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890B643-4B4B-4DEC-B25F-A2FDDE93EE91}"/>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97CD532-5F0C-491B-A2FC-23D8FDCBCB87}"/>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DC088789-51AA-4A52-B611-954F7D20BDE6}"/>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E8FE421-01B1-4A5C-995F-8E478A55ADA2}"/>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AB5023C-C1B7-4076-ADC8-D1651227DB1F}"/>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7E9E39E-F562-402A-88F0-0DE3600A5566}"/>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7F15D2C-9BD1-4568-A03F-60FCD8D86423}"/>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D94D3C5-DFA6-4A4B-9158-803ED7968D1F}"/>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3678323-2594-4998-8FA0-AD45C11D0D99}"/>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29D8B07-71F8-4BB0-8246-3DCB71C8A382}"/>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7D8E55A-A8AE-4E67-BB8B-3D100FE6A4CD}"/>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9BBDE67-2236-4724-B1E1-7CEFC199F3B5}"/>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84D2AC0-8E29-4198-99C0-94B37B739A2A}"/>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3BB829F-65C9-4C42-B8B1-FBE5F1C82263}"/>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2A5801B-2752-4C32-B7F8-15C5163F1BCF}"/>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EDE014-AE64-48C4-9C71-120270201C39}"/>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B2948012-7E47-4258-AF61-AB5E294A8C94}"/>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8CACBE6-FBDD-4987-9278-A7204A9EAA1D}"/>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D93E3B6-5645-491A-96F5-768927FA111D}"/>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2970D5C-5E6D-49A8-B318-722291066840}"/>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FEAA586-3FD2-4B0C-A0AE-CEFEBF06AD5E}"/>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F5121B7-14E3-4EFB-A38F-B454AE8EA1AC}"/>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4BACEB8-D816-4C7B-855E-82A865F250B1}"/>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D6AA00D-547B-4204-820E-81A0CFF82971}"/>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DB4D4D3-E73A-4F92-9356-509E46FCA5A6}"/>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81B1421-C40C-4550-B41D-853D73C1E283}"/>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C20E8A18-7455-42AC-933C-45E13D0A26DD}"/>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A9C549A-7B20-4847-A88C-6F5EB2CF1D82}"/>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5D23227B-87A6-4C53-817C-441A1C6B35ED}"/>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926BD6BA-8B33-4B90-81B5-1871AF82F4C1}"/>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28B8F058-9A04-41CB-A14F-975B593061AB}"/>
            </a:ext>
          </a:extLst>
        </xdr:cNvPr>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E0E76B00-6AAA-49A8-AEAB-CF817D50CD69}"/>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A18B70CC-4B1D-4BA2-9A43-012B71F1A13D}"/>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3961AA1F-1BD9-4B35-A3AA-5AC728C8DC94}"/>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38C0EB24-F89B-46F9-B874-0BA7FD7C3E2C}"/>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DD6DCC9-B685-4099-8324-5229E460F6BC}"/>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7AB5723B-95A9-4FBC-A46A-1504A00C9EC4}"/>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CEE54D6F-6E90-4D32-A01E-C03A85A8B249}"/>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DF780462-DC31-4C6C-90C8-682A8DCA02DF}"/>
            </a:ext>
          </a:extLst>
        </xdr:cNvPr>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4BC645CC-34A2-459B-9D7E-DC2AA5FDFD5F}"/>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C3AE483B-4634-4304-AB99-877C5B9C271B}"/>
            </a:ext>
          </a:extLst>
        </xdr:cNvPr>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54980BA0-3D6F-4730-B401-72A191D4E9F0}"/>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9525</xdr:rowOff>
    </xdr:from>
    <xdr:to>
      <xdr:col>24</xdr:col>
      <xdr:colOff>62865</xdr:colOff>
      <xdr:row>40</xdr:row>
      <xdr:rowOff>165735</xdr:rowOff>
    </xdr:to>
    <xdr:cxnSp macro="">
      <xdr:nvCxnSpPr>
        <xdr:cNvPr id="57" name="直線コネクタ 56">
          <a:extLst>
            <a:ext uri="{FF2B5EF4-FFF2-40B4-BE49-F238E27FC236}">
              <a16:creationId xmlns:a16="http://schemas.microsoft.com/office/drawing/2014/main" id="{6FF9215A-707E-46F4-B5C0-1465766D7E13}"/>
            </a:ext>
          </a:extLst>
        </xdr:cNvPr>
        <xdr:cNvCxnSpPr/>
      </xdr:nvCxnSpPr>
      <xdr:spPr>
        <a:xfrm flipV="1">
          <a:off x="4086225" y="5709285"/>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169562</xdr:rowOff>
    </xdr:from>
    <xdr:ext cx="405111" cy="259045"/>
    <xdr:sp macro="" textlink="">
      <xdr:nvSpPr>
        <xdr:cNvPr id="58" name="【図書館】&#10;有形固定資産減価償却率最小値テキスト">
          <a:extLst>
            <a:ext uri="{FF2B5EF4-FFF2-40B4-BE49-F238E27FC236}">
              <a16:creationId xmlns:a16="http://schemas.microsoft.com/office/drawing/2014/main" id="{BB703C67-6F40-413F-9D9E-D65FE143402C}"/>
            </a:ext>
          </a:extLst>
        </xdr:cNvPr>
        <xdr:cNvSpPr txBox="1"/>
      </xdr:nvSpPr>
      <xdr:spPr>
        <a:xfrm>
          <a:off x="4124960" y="687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165735</xdr:rowOff>
    </xdr:from>
    <xdr:to>
      <xdr:col>24</xdr:col>
      <xdr:colOff>152400</xdr:colOff>
      <xdr:row>40</xdr:row>
      <xdr:rowOff>165735</xdr:rowOff>
    </xdr:to>
    <xdr:cxnSp macro="">
      <xdr:nvCxnSpPr>
        <xdr:cNvPr id="59" name="直線コネクタ 58">
          <a:extLst>
            <a:ext uri="{FF2B5EF4-FFF2-40B4-BE49-F238E27FC236}">
              <a16:creationId xmlns:a16="http://schemas.microsoft.com/office/drawing/2014/main" id="{186A0478-12F7-4A52-BA16-1F9B2D5DF1BD}"/>
            </a:ext>
          </a:extLst>
        </xdr:cNvPr>
        <xdr:cNvCxnSpPr/>
      </xdr:nvCxnSpPr>
      <xdr:spPr>
        <a:xfrm>
          <a:off x="4020820" y="68713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127652</xdr:rowOff>
    </xdr:from>
    <xdr:ext cx="405111" cy="259045"/>
    <xdr:sp macro="" textlink="">
      <xdr:nvSpPr>
        <xdr:cNvPr id="60" name="【図書館】&#10;有形固定資産減価償却率最大値テキスト">
          <a:extLst>
            <a:ext uri="{FF2B5EF4-FFF2-40B4-BE49-F238E27FC236}">
              <a16:creationId xmlns:a16="http://schemas.microsoft.com/office/drawing/2014/main" id="{9F496F45-B34A-48CC-8C3C-661EBFE34181}"/>
            </a:ext>
          </a:extLst>
        </xdr:cNvPr>
        <xdr:cNvSpPr txBox="1"/>
      </xdr:nvSpPr>
      <xdr:spPr>
        <a:xfrm>
          <a:off x="4124960" y="549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9525</xdr:rowOff>
    </xdr:from>
    <xdr:to>
      <xdr:col>24</xdr:col>
      <xdr:colOff>152400</xdr:colOff>
      <xdr:row>34</xdr:row>
      <xdr:rowOff>9525</xdr:rowOff>
    </xdr:to>
    <xdr:cxnSp macro="">
      <xdr:nvCxnSpPr>
        <xdr:cNvPr id="61" name="直線コネクタ 60">
          <a:extLst>
            <a:ext uri="{FF2B5EF4-FFF2-40B4-BE49-F238E27FC236}">
              <a16:creationId xmlns:a16="http://schemas.microsoft.com/office/drawing/2014/main" id="{65F9DFFC-95D1-4673-8158-318F8E678E29}"/>
            </a:ext>
          </a:extLst>
        </xdr:cNvPr>
        <xdr:cNvCxnSpPr/>
      </xdr:nvCxnSpPr>
      <xdr:spPr>
        <a:xfrm>
          <a:off x="4020820" y="57092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49547</xdr:rowOff>
    </xdr:from>
    <xdr:ext cx="405111" cy="259045"/>
    <xdr:sp macro="" textlink="">
      <xdr:nvSpPr>
        <xdr:cNvPr id="62" name="【図書館】&#10;有形固定資産減価償却率平均値テキスト">
          <a:extLst>
            <a:ext uri="{FF2B5EF4-FFF2-40B4-BE49-F238E27FC236}">
              <a16:creationId xmlns:a16="http://schemas.microsoft.com/office/drawing/2014/main" id="{2906394B-DD71-4513-8A55-39C3CCC90611}"/>
            </a:ext>
          </a:extLst>
        </xdr:cNvPr>
        <xdr:cNvSpPr txBox="1"/>
      </xdr:nvSpPr>
      <xdr:spPr>
        <a:xfrm>
          <a:off x="4124960" y="6084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71120</xdr:rowOff>
    </xdr:from>
    <xdr:to>
      <xdr:col>24</xdr:col>
      <xdr:colOff>114300</xdr:colOff>
      <xdr:row>37</xdr:row>
      <xdr:rowOff>1270</xdr:rowOff>
    </xdr:to>
    <xdr:sp macro="" textlink="">
      <xdr:nvSpPr>
        <xdr:cNvPr id="63" name="フローチャート: 判断 62">
          <a:extLst>
            <a:ext uri="{FF2B5EF4-FFF2-40B4-BE49-F238E27FC236}">
              <a16:creationId xmlns:a16="http://schemas.microsoft.com/office/drawing/2014/main" id="{C6F61952-3C2F-4EF9-B47A-0E3E9A493ACC}"/>
            </a:ext>
          </a:extLst>
        </xdr:cNvPr>
        <xdr:cNvSpPr/>
      </xdr:nvSpPr>
      <xdr:spPr>
        <a:xfrm>
          <a:off x="4036060" y="61061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80645</xdr:rowOff>
    </xdr:from>
    <xdr:to>
      <xdr:col>20</xdr:col>
      <xdr:colOff>38100</xdr:colOff>
      <xdr:row>37</xdr:row>
      <xdr:rowOff>10795</xdr:rowOff>
    </xdr:to>
    <xdr:sp macro="" textlink="">
      <xdr:nvSpPr>
        <xdr:cNvPr id="64" name="フローチャート: 判断 63">
          <a:extLst>
            <a:ext uri="{FF2B5EF4-FFF2-40B4-BE49-F238E27FC236}">
              <a16:creationId xmlns:a16="http://schemas.microsoft.com/office/drawing/2014/main" id="{07A81034-42D1-45A1-B494-A40CC292F5D8}"/>
            </a:ext>
          </a:extLst>
        </xdr:cNvPr>
        <xdr:cNvSpPr/>
      </xdr:nvSpPr>
      <xdr:spPr>
        <a:xfrm>
          <a:off x="3312160" y="61156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1922</xdr:rowOff>
    </xdr:from>
    <xdr:ext cx="405111" cy="259045"/>
    <xdr:sp macro="" textlink="">
      <xdr:nvSpPr>
        <xdr:cNvPr id="65" name="n_1aveValue【図書館】&#10;有形固定資産減価償却率">
          <a:extLst>
            <a:ext uri="{FF2B5EF4-FFF2-40B4-BE49-F238E27FC236}">
              <a16:creationId xmlns:a16="http://schemas.microsoft.com/office/drawing/2014/main" id="{DE19DADD-909C-4DF5-9CB2-5174919D7A31}"/>
            </a:ext>
          </a:extLst>
        </xdr:cNvPr>
        <xdr:cNvSpPr txBox="1"/>
      </xdr:nvSpPr>
      <xdr:spPr>
        <a:xfrm>
          <a:off x="3170564" y="6204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48260</xdr:rowOff>
    </xdr:from>
    <xdr:to>
      <xdr:col>15</xdr:col>
      <xdr:colOff>101600</xdr:colOff>
      <xdr:row>36</xdr:row>
      <xdr:rowOff>149860</xdr:rowOff>
    </xdr:to>
    <xdr:sp macro="" textlink="">
      <xdr:nvSpPr>
        <xdr:cNvPr id="66" name="フローチャート: 判断 65">
          <a:extLst>
            <a:ext uri="{FF2B5EF4-FFF2-40B4-BE49-F238E27FC236}">
              <a16:creationId xmlns:a16="http://schemas.microsoft.com/office/drawing/2014/main" id="{9E5D283F-8268-455F-9E94-6C8724DA39C6}"/>
            </a:ext>
          </a:extLst>
        </xdr:cNvPr>
        <xdr:cNvSpPr/>
      </xdr:nvSpPr>
      <xdr:spPr>
        <a:xfrm>
          <a:off x="2514600" y="608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36</xdr:row>
      <xdr:rowOff>140987</xdr:rowOff>
    </xdr:from>
    <xdr:ext cx="405111" cy="259045"/>
    <xdr:sp macro="" textlink="">
      <xdr:nvSpPr>
        <xdr:cNvPr id="67" name="n_2aveValue【図書館】&#10;有形固定資産減価償却率">
          <a:extLst>
            <a:ext uri="{FF2B5EF4-FFF2-40B4-BE49-F238E27FC236}">
              <a16:creationId xmlns:a16="http://schemas.microsoft.com/office/drawing/2014/main" id="{172AAE8A-43CA-49BA-83CD-7E6EB0FD7AA3}"/>
            </a:ext>
          </a:extLst>
        </xdr:cNvPr>
        <xdr:cNvSpPr txBox="1"/>
      </xdr:nvSpPr>
      <xdr:spPr>
        <a:xfrm>
          <a:off x="2385704" y="617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99695</xdr:rowOff>
    </xdr:from>
    <xdr:to>
      <xdr:col>10</xdr:col>
      <xdr:colOff>165100</xdr:colOff>
      <xdr:row>37</xdr:row>
      <xdr:rowOff>29845</xdr:rowOff>
    </xdr:to>
    <xdr:sp macro="" textlink="">
      <xdr:nvSpPr>
        <xdr:cNvPr id="68" name="フローチャート: 判断 67">
          <a:extLst>
            <a:ext uri="{FF2B5EF4-FFF2-40B4-BE49-F238E27FC236}">
              <a16:creationId xmlns:a16="http://schemas.microsoft.com/office/drawing/2014/main" id="{66B7525D-E3F7-4D3B-B24B-08482A5293E9}"/>
            </a:ext>
          </a:extLst>
        </xdr:cNvPr>
        <xdr:cNvSpPr/>
      </xdr:nvSpPr>
      <xdr:spPr>
        <a:xfrm>
          <a:off x="1739900" y="61347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35</xdr:row>
      <xdr:rowOff>46372</xdr:rowOff>
    </xdr:from>
    <xdr:ext cx="405111" cy="259045"/>
    <xdr:sp macro="" textlink="">
      <xdr:nvSpPr>
        <xdr:cNvPr id="69" name="n_3aveValue【図書館】&#10;有形固定資産減価償却率">
          <a:extLst>
            <a:ext uri="{FF2B5EF4-FFF2-40B4-BE49-F238E27FC236}">
              <a16:creationId xmlns:a16="http://schemas.microsoft.com/office/drawing/2014/main" id="{B44E38CB-6C87-432D-B10E-644AD83DD715}"/>
            </a:ext>
          </a:extLst>
        </xdr:cNvPr>
        <xdr:cNvSpPr txBox="1"/>
      </xdr:nvSpPr>
      <xdr:spPr>
        <a:xfrm>
          <a:off x="1611004" y="591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76835</xdr:rowOff>
    </xdr:from>
    <xdr:to>
      <xdr:col>6</xdr:col>
      <xdr:colOff>38100</xdr:colOff>
      <xdr:row>37</xdr:row>
      <xdr:rowOff>6985</xdr:rowOff>
    </xdr:to>
    <xdr:sp macro="" textlink="">
      <xdr:nvSpPr>
        <xdr:cNvPr id="70" name="フローチャート: 判断 69">
          <a:extLst>
            <a:ext uri="{FF2B5EF4-FFF2-40B4-BE49-F238E27FC236}">
              <a16:creationId xmlns:a16="http://schemas.microsoft.com/office/drawing/2014/main" id="{8371429A-9693-4B12-9D41-A30542AC0855}"/>
            </a:ext>
          </a:extLst>
        </xdr:cNvPr>
        <xdr:cNvSpPr/>
      </xdr:nvSpPr>
      <xdr:spPr>
        <a:xfrm>
          <a:off x="965200" y="611187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35</xdr:row>
      <xdr:rowOff>23512</xdr:rowOff>
    </xdr:from>
    <xdr:ext cx="405111" cy="259045"/>
    <xdr:sp macro="" textlink="">
      <xdr:nvSpPr>
        <xdr:cNvPr id="71" name="n_4aveValue【図書館】&#10;有形固定資産減価償却率">
          <a:extLst>
            <a:ext uri="{FF2B5EF4-FFF2-40B4-BE49-F238E27FC236}">
              <a16:creationId xmlns:a16="http://schemas.microsoft.com/office/drawing/2014/main" id="{581F6C6E-1A8A-49D9-B289-21D323C54E69}"/>
            </a:ext>
          </a:extLst>
        </xdr:cNvPr>
        <xdr:cNvSpPr txBox="1"/>
      </xdr:nvSpPr>
      <xdr:spPr>
        <a:xfrm>
          <a:off x="836304" y="589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3FAC2090-BED3-44C3-B004-F2F973888FB2}"/>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1924CF7-D461-40C7-9E18-9956C2ECFC18}"/>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80FA2B75-DB9F-4289-A865-F3BD8E501635}"/>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5" name="テキスト ボックス 74">
          <a:extLst>
            <a:ext uri="{FF2B5EF4-FFF2-40B4-BE49-F238E27FC236}">
              <a16:creationId xmlns:a16="http://schemas.microsoft.com/office/drawing/2014/main" id="{DD6C5316-522D-41B4-936C-45CC953E9347}"/>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6" name="テキスト ボックス 75">
          <a:extLst>
            <a:ext uri="{FF2B5EF4-FFF2-40B4-BE49-F238E27FC236}">
              <a16:creationId xmlns:a16="http://schemas.microsoft.com/office/drawing/2014/main" id="{412571C7-8E71-4369-B18C-56523736F096}"/>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130175</xdr:rowOff>
    </xdr:from>
    <xdr:to>
      <xdr:col>24</xdr:col>
      <xdr:colOff>114300</xdr:colOff>
      <xdr:row>34</xdr:row>
      <xdr:rowOff>60325</xdr:rowOff>
    </xdr:to>
    <xdr:sp macro="" textlink="">
      <xdr:nvSpPr>
        <xdr:cNvPr id="77" name="楕円 76">
          <a:extLst>
            <a:ext uri="{FF2B5EF4-FFF2-40B4-BE49-F238E27FC236}">
              <a16:creationId xmlns:a16="http://schemas.microsoft.com/office/drawing/2014/main" id="{73F69615-12B8-4BBE-9A08-6DC1FB0F665C}"/>
            </a:ext>
          </a:extLst>
        </xdr:cNvPr>
        <xdr:cNvSpPr/>
      </xdr:nvSpPr>
      <xdr:spPr>
        <a:xfrm>
          <a:off x="4036060" y="56622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83202</xdr:rowOff>
    </xdr:from>
    <xdr:ext cx="405111" cy="259045"/>
    <xdr:sp macro="" textlink="">
      <xdr:nvSpPr>
        <xdr:cNvPr id="78" name="【図書館】&#10;有形固定資産減価償却率該当値テキスト">
          <a:extLst>
            <a:ext uri="{FF2B5EF4-FFF2-40B4-BE49-F238E27FC236}">
              <a16:creationId xmlns:a16="http://schemas.microsoft.com/office/drawing/2014/main" id="{669A9D71-4734-4E22-B57B-A5FA9E1B0769}"/>
            </a:ext>
          </a:extLst>
        </xdr:cNvPr>
        <xdr:cNvSpPr txBox="1"/>
      </xdr:nvSpPr>
      <xdr:spPr>
        <a:xfrm>
          <a:off x="4124960" y="5615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154940</xdr:rowOff>
    </xdr:from>
    <xdr:to>
      <xdr:col>20</xdr:col>
      <xdr:colOff>38100</xdr:colOff>
      <xdr:row>34</xdr:row>
      <xdr:rowOff>85090</xdr:rowOff>
    </xdr:to>
    <xdr:sp macro="" textlink="">
      <xdr:nvSpPr>
        <xdr:cNvPr id="79" name="楕円 78">
          <a:extLst>
            <a:ext uri="{FF2B5EF4-FFF2-40B4-BE49-F238E27FC236}">
              <a16:creationId xmlns:a16="http://schemas.microsoft.com/office/drawing/2014/main" id="{C8909988-2800-4609-A5EE-E88C1B81F3A1}"/>
            </a:ext>
          </a:extLst>
        </xdr:cNvPr>
        <xdr:cNvSpPr/>
      </xdr:nvSpPr>
      <xdr:spPr>
        <a:xfrm>
          <a:off x="3312160" y="56870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9525</xdr:rowOff>
    </xdr:from>
    <xdr:to>
      <xdr:col>24</xdr:col>
      <xdr:colOff>63500</xdr:colOff>
      <xdr:row>34</xdr:row>
      <xdr:rowOff>34290</xdr:rowOff>
    </xdr:to>
    <xdr:cxnSp macro="">
      <xdr:nvCxnSpPr>
        <xdr:cNvPr id="80" name="直線コネクタ 79">
          <a:extLst>
            <a:ext uri="{FF2B5EF4-FFF2-40B4-BE49-F238E27FC236}">
              <a16:creationId xmlns:a16="http://schemas.microsoft.com/office/drawing/2014/main" id="{930335B8-2990-4A6C-B12D-1974D6851CE0}"/>
            </a:ext>
          </a:extLst>
        </xdr:cNvPr>
        <xdr:cNvCxnSpPr/>
      </xdr:nvCxnSpPr>
      <xdr:spPr>
        <a:xfrm flipV="1">
          <a:off x="3355340" y="5709285"/>
          <a:ext cx="73152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74930</xdr:rowOff>
    </xdr:from>
    <xdr:to>
      <xdr:col>15</xdr:col>
      <xdr:colOff>101600</xdr:colOff>
      <xdr:row>34</xdr:row>
      <xdr:rowOff>5080</xdr:rowOff>
    </xdr:to>
    <xdr:sp macro="" textlink="">
      <xdr:nvSpPr>
        <xdr:cNvPr id="81" name="楕円 80">
          <a:extLst>
            <a:ext uri="{FF2B5EF4-FFF2-40B4-BE49-F238E27FC236}">
              <a16:creationId xmlns:a16="http://schemas.microsoft.com/office/drawing/2014/main" id="{B0B02301-C7A6-42D4-A1B9-0899D6F557B5}"/>
            </a:ext>
          </a:extLst>
        </xdr:cNvPr>
        <xdr:cNvSpPr/>
      </xdr:nvSpPr>
      <xdr:spPr>
        <a:xfrm>
          <a:off x="2514600" y="56070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125730</xdr:rowOff>
    </xdr:from>
    <xdr:to>
      <xdr:col>19</xdr:col>
      <xdr:colOff>177800</xdr:colOff>
      <xdr:row>34</xdr:row>
      <xdr:rowOff>34290</xdr:rowOff>
    </xdr:to>
    <xdr:cxnSp macro="">
      <xdr:nvCxnSpPr>
        <xdr:cNvPr id="82" name="直線コネクタ 81">
          <a:extLst>
            <a:ext uri="{FF2B5EF4-FFF2-40B4-BE49-F238E27FC236}">
              <a16:creationId xmlns:a16="http://schemas.microsoft.com/office/drawing/2014/main" id="{9366694C-4B08-48BA-AEC8-FFCC84674C60}"/>
            </a:ext>
          </a:extLst>
        </xdr:cNvPr>
        <xdr:cNvCxnSpPr/>
      </xdr:nvCxnSpPr>
      <xdr:spPr>
        <a:xfrm>
          <a:off x="2565400" y="5657850"/>
          <a:ext cx="78994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32</xdr:row>
      <xdr:rowOff>101617</xdr:rowOff>
    </xdr:from>
    <xdr:ext cx="405111" cy="259045"/>
    <xdr:sp macro="" textlink="">
      <xdr:nvSpPr>
        <xdr:cNvPr id="83" name="n_1mainValue【図書館】&#10;有形固定資産減価償却率">
          <a:extLst>
            <a:ext uri="{FF2B5EF4-FFF2-40B4-BE49-F238E27FC236}">
              <a16:creationId xmlns:a16="http://schemas.microsoft.com/office/drawing/2014/main" id="{19ED669D-F850-419E-A10A-15F7A60A8B4D}"/>
            </a:ext>
          </a:extLst>
        </xdr:cNvPr>
        <xdr:cNvSpPr txBox="1"/>
      </xdr:nvSpPr>
      <xdr:spPr>
        <a:xfrm>
          <a:off x="3170564" y="54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21607</xdr:rowOff>
    </xdr:from>
    <xdr:ext cx="405111" cy="259045"/>
    <xdr:sp macro="" textlink="">
      <xdr:nvSpPr>
        <xdr:cNvPr id="84" name="n_2mainValue【図書館】&#10;有形固定資産減価償却率">
          <a:extLst>
            <a:ext uri="{FF2B5EF4-FFF2-40B4-BE49-F238E27FC236}">
              <a16:creationId xmlns:a16="http://schemas.microsoft.com/office/drawing/2014/main" id="{8325E3A5-F272-415D-814C-4A9C911AD974}"/>
            </a:ext>
          </a:extLst>
        </xdr:cNvPr>
        <xdr:cNvSpPr txBox="1"/>
      </xdr:nvSpPr>
      <xdr:spPr>
        <a:xfrm>
          <a:off x="2385704" y="538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a:extLst>
            <a:ext uri="{FF2B5EF4-FFF2-40B4-BE49-F238E27FC236}">
              <a16:creationId xmlns:a16="http://schemas.microsoft.com/office/drawing/2014/main" id="{C719D8EF-79C6-40FD-8565-082F34F540F6}"/>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a:extLst>
            <a:ext uri="{FF2B5EF4-FFF2-40B4-BE49-F238E27FC236}">
              <a16:creationId xmlns:a16="http://schemas.microsoft.com/office/drawing/2014/main" id="{8C00892A-9F95-4788-9466-F48D04764A99}"/>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a:extLst>
            <a:ext uri="{FF2B5EF4-FFF2-40B4-BE49-F238E27FC236}">
              <a16:creationId xmlns:a16="http://schemas.microsoft.com/office/drawing/2014/main" id="{14C35B70-1DF3-4A2C-93A8-735D4206EC93}"/>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a:extLst>
            <a:ext uri="{FF2B5EF4-FFF2-40B4-BE49-F238E27FC236}">
              <a16:creationId xmlns:a16="http://schemas.microsoft.com/office/drawing/2014/main" id="{01783CCD-E87E-4EB6-9642-F19F59863390}"/>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a:extLst>
            <a:ext uri="{FF2B5EF4-FFF2-40B4-BE49-F238E27FC236}">
              <a16:creationId xmlns:a16="http://schemas.microsoft.com/office/drawing/2014/main" id="{EF993F3C-51CF-44F8-9FE7-6B907A39D238}"/>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a:extLst>
            <a:ext uri="{FF2B5EF4-FFF2-40B4-BE49-F238E27FC236}">
              <a16:creationId xmlns:a16="http://schemas.microsoft.com/office/drawing/2014/main" id="{8FCEAC8B-62FB-48E3-99E9-D8898DF15692}"/>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a:extLst>
            <a:ext uri="{FF2B5EF4-FFF2-40B4-BE49-F238E27FC236}">
              <a16:creationId xmlns:a16="http://schemas.microsoft.com/office/drawing/2014/main" id="{16E76D82-51E6-4BC1-AD85-105D97BEB904}"/>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a16="http://schemas.microsoft.com/office/drawing/2014/main" id="{517A1159-2B92-4549-A69F-5A94ABD0F60C}"/>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3" name="テキスト ボックス 92">
          <a:extLst>
            <a:ext uri="{FF2B5EF4-FFF2-40B4-BE49-F238E27FC236}">
              <a16:creationId xmlns:a16="http://schemas.microsoft.com/office/drawing/2014/main" id="{935CF1FA-EF0E-4703-B7D6-D29992BC5014}"/>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a16="http://schemas.microsoft.com/office/drawing/2014/main" id="{B18FE5FA-B2CD-443C-B298-04A992AD7956}"/>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a:extLst>
            <a:ext uri="{FF2B5EF4-FFF2-40B4-BE49-F238E27FC236}">
              <a16:creationId xmlns:a16="http://schemas.microsoft.com/office/drawing/2014/main" id="{3263CA5F-A505-4F7E-84E9-5FFA671B2EFF}"/>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a:extLst>
            <a:ext uri="{FF2B5EF4-FFF2-40B4-BE49-F238E27FC236}">
              <a16:creationId xmlns:a16="http://schemas.microsoft.com/office/drawing/2014/main" id="{E89D43D9-440A-4F67-8DE4-2A29CD31D952}"/>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a:extLst>
            <a:ext uri="{FF2B5EF4-FFF2-40B4-BE49-F238E27FC236}">
              <a16:creationId xmlns:a16="http://schemas.microsoft.com/office/drawing/2014/main" id="{D0E26FC3-39CF-4401-9724-1538A8FC5F08}"/>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8" name="テキスト ボックス 97">
          <a:extLst>
            <a:ext uri="{FF2B5EF4-FFF2-40B4-BE49-F238E27FC236}">
              <a16:creationId xmlns:a16="http://schemas.microsoft.com/office/drawing/2014/main" id="{97A095A9-B423-4FFA-82C6-A2621EEF09C2}"/>
            </a:ext>
          </a:extLst>
        </xdr:cNvPr>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a:extLst>
            <a:ext uri="{FF2B5EF4-FFF2-40B4-BE49-F238E27FC236}">
              <a16:creationId xmlns:a16="http://schemas.microsoft.com/office/drawing/2014/main" id="{4CD6EFE2-7E48-4F73-97B9-E7EBBDE7C6A2}"/>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0" name="テキスト ボックス 99">
          <a:extLst>
            <a:ext uri="{FF2B5EF4-FFF2-40B4-BE49-F238E27FC236}">
              <a16:creationId xmlns:a16="http://schemas.microsoft.com/office/drawing/2014/main" id="{D70C2185-DFC2-45F7-BFAF-9398E337BF2D}"/>
            </a:ext>
          </a:extLst>
        </xdr:cNvPr>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a:extLst>
            <a:ext uri="{FF2B5EF4-FFF2-40B4-BE49-F238E27FC236}">
              <a16:creationId xmlns:a16="http://schemas.microsoft.com/office/drawing/2014/main" id="{58FF66CD-3AA0-48C4-879F-182AF6F69497}"/>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2" name="テキスト ボックス 101">
          <a:extLst>
            <a:ext uri="{FF2B5EF4-FFF2-40B4-BE49-F238E27FC236}">
              <a16:creationId xmlns:a16="http://schemas.microsoft.com/office/drawing/2014/main" id="{468025AC-F961-403B-9743-85C631D627C5}"/>
            </a:ext>
          </a:extLst>
        </xdr:cNvPr>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a:extLst>
            <a:ext uri="{FF2B5EF4-FFF2-40B4-BE49-F238E27FC236}">
              <a16:creationId xmlns:a16="http://schemas.microsoft.com/office/drawing/2014/main" id="{469F6FCD-2A78-44CE-B11B-EACE60BD5A91}"/>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4" name="テキスト ボックス 103">
          <a:extLst>
            <a:ext uri="{FF2B5EF4-FFF2-40B4-BE49-F238E27FC236}">
              <a16:creationId xmlns:a16="http://schemas.microsoft.com/office/drawing/2014/main" id="{A532ACE8-4276-4AF4-9631-8A67989ACF33}"/>
            </a:ext>
          </a:extLst>
        </xdr:cNvPr>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a:extLst>
            <a:ext uri="{FF2B5EF4-FFF2-40B4-BE49-F238E27FC236}">
              <a16:creationId xmlns:a16="http://schemas.microsoft.com/office/drawing/2014/main" id="{2639BFAD-076F-47E9-8371-12ADEB1A165F}"/>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6" name="テキスト ボックス 105">
          <a:extLst>
            <a:ext uri="{FF2B5EF4-FFF2-40B4-BE49-F238E27FC236}">
              <a16:creationId xmlns:a16="http://schemas.microsoft.com/office/drawing/2014/main" id="{CD0DF282-9BE0-49A1-82E5-77C47C41F8D2}"/>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図書館】&#10;一人当たり面積グラフ枠">
          <a:extLst>
            <a:ext uri="{FF2B5EF4-FFF2-40B4-BE49-F238E27FC236}">
              <a16:creationId xmlns:a16="http://schemas.microsoft.com/office/drawing/2014/main" id="{1B1BE2F7-F83C-4059-BDA8-208ADD8B27C2}"/>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114300</xdr:rowOff>
    </xdr:from>
    <xdr:to>
      <xdr:col>54</xdr:col>
      <xdr:colOff>189865</xdr:colOff>
      <xdr:row>41</xdr:row>
      <xdr:rowOff>146050</xdr:rowOff>
    </xdr:to>
    <xdr:cxnSp macro="">
      <xdr:nvCxnSpPr>
        <xdr:cNvPr id="108" name="直線コネクタ 107">
          <a:extLst>
            <a:ext uri="{FF2B5EF4-FFF2-40B4-BE49-F238E27FC236}">
              <a16:creationId xmlns:a16="http://schemas.microsoft.com/office/drawing/2014/main" id="{7BEB3837-0FC2-40F3-883C-5B662729D5A3}"/>
            </a:ext>
          </a:extLst>
        </xdr:cNvPr>
        <xdr:cNvCxnSpPr/>
      </xdr:nvCxnSpPr>
      <xdr:spPr>
        <a:xfrm flipV="1">
          <a:off x="9219565" y="5478780"/>
          <a:ext cx="0" cy="1540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149877</xdr:rowOff>
    </xdr:from>
    <xdr:ext cx="469744" cy="259045"/>
    <xdr:sp macro="" textlink="">
      <xdr:nvSpPr>
        <xdr:cNvPr id="109" name="【図書館】&#10;一人当たり面積最小値テキスト">
          <a:extLst>
            <a:ext uri="{FF2B5EF4-FFF2-40B4-BE49-F238E27FC236}">
              <a16:creationId xmlns:a16="http://schemas.microsoft.com/office/drawing/2014/main" id="{7F586C0D-7B52-4D45-8A9A-99FE3A46A208}"/>
            </a:ext>
          </a:extLst>
        </xdr:cNvPr>
        <xdr:cNvSpPr txBox="1"/>
      </xdr:nvSpPr>
      <xdr:spPr>
        <a:xfrm>
          <a:off x="9258300" y="7023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146050</xdr:rowOff>
    </xdr:from>
    <xdr:to>
      <xdr:col>55</xdr:col>
      <xdr:colOff>88900</xdr:colOff>
      <xdr:row>41</xdr:row>
      <xdr:rowOff>146050</xdr:rowOff>
    </xdr:to>
    <xdr:cxnSp macro="">
      <xdr:nvCxnSpPr>
        <xdr:cNvPr id="110" name="直線コネクタ 109">
          <a:extLst>
            <a:ext uri="{FF2B5EF4-FFF2-40B4-BE49-F238E27FC236}">
              <a16:creationId xmlns:a16="http://schemas.microsoft.com/office/drawing/2014/main" id="{9383FF3B-24CE-42E5-B700-0231ED775F3F}"/>
            </a:ext>
          </a:extLst>
        </xdr:cNvPr>
        <xdr:cNvCxnSpPr/>
      </xdr:nvCxnSpPr>
      <xdr:spPr>
        <a:xfrm>
          <a:off x="9154160" y="70192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60977</xdr:rowOff>
    </xdr:from>
    <xdr:ext cx="469744" cy="259045"/>
    <xdr:sp macro="" textlink="">
      <xdr:nvSpPr>
        <xdr:cNvPr id="111" name="【図書館】&#10;一人当たり面積最大値テキスト">
          <a:extLst>
            <a:ext uri="{FF2B5EF4-FFF2-40B4-BE49-F238E27FC236}">
              <a16:creationId xmlns:a16="http://schemas.microsoft.com/office/drawing/2014/main" id="{F9177CE4-62B9-4A54-B279-1833D87CC152}"/>
            </a:ext>
          </a:extLst>
        </xdr:cNvPr>
        <xdr:cNvSpPr txBox="1"/>
      </xdr:nvSpPr>
      <xdr:spPr>
        <a:xfrm>
          <a:off x="9258300" y="5257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12" name="直線コネクタ 111">
          <a:extLst>
            <a:ext uri="{FF2B5EF4-FFF2-40B4-BE49-F238E27FC236}">
              <a16:creationId xmlns:a16="http://schemas.microsoft.com/office/drawing/2014/main" id="{1F704E05-24F0-4912-B963-6F48C23F5F12}"/>
            </a:ext>
          </a:extLst>
        </xdr:cNvPr>
        <xdr:cNvCxnSpPr/>
      </xdr:nvCxnSpPr>
      <xdr:spPr>
        <a:xfrm>
          <a:off x="9154160" y="54787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99077</xdr:rowOff>
    </xdr:from>
    <xdr:ext cx="469744" cy="259045"/>
    <xdr:sp macro="" textlink="">
      <xdr:nvSpPr>
        <xdr:cNvPr id="113" name="【図書館】&#10;一人当たり面積平均値テキスト">
          <a:extLst>
            <a:ext uri="{FF2B5EF4-FFF2-40B4-BE49-F238E27FC236}">
              <a16:creationId xmlns:a16="http://schemas.microsoft.com/office/drawing/2014/main" id="{B67998D1-883B-48D3-8DEF-38019ED975B6}"/>
            </a:ext>
          </a:extLst>
        </xdr:cNvPr>
        <xdr:cNvSpPr txBox="1"/>
      </xdr:nvSpPr>
      <xdr:spPr>
        <a:xfrm>
          <a:off x="9258300" y="66370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120650</xdr:rowOff>
    </xdr:from>
    <xdr:to>
      <xdr:col>55</xdr:col>
      <xdr:colOff>50800</xdr:colOff>
      <xdr:row>40</xdr:row>
      <xdr:rowOff>50800</xdr:rowOff>
    </xdr:to>
    <xdr:sp macro="" textlink="">
      <xdr:nvSpPr>
        <xdr:cNvPr id="114" name="フローチャート: 判断 113">
          <a:extLst>
            <a:ext uri="{FF2B5EF4-FFF2-40B4-BE49-F238E27FC236}">
              <a16:creationId xmlns:a16="http://schemas.microsoft.com/office/drawing/2014/main" id="{79EC28AD-4836-43BD-B62D-122E7942EFC2}"/>
            </a:ext>
          </a:extLst>
        </xdr:cNvPr>
        <xdr:cNvSpPr/>
      </xdr:nvSpPr>
      <xdr:spPr>
        <a:xfrm>
          <a:off x="9192260" y="66586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133350</xdr:rowOff>
    </xdr:from>
    <xdr:to>
      <xdr:col>50</xdr:col>
      <xdr:colOff>165100</xdr:colOff>
      <xdr:row>40</xdr:row>
      <xdr:rowOff>63500</xdr:rowOff>
    </xdr:to>
    <xdr:sp macro="" textlink="">
      <xdr:nvSpPr>
        <xdr:cNvPr id="115" name="フローチャート: 判断 114">
          <a:extLst>
            <a:ext uri="{FF2B5EF4-FFF2-40B4-BE49-F238E27FC236}">
              <a16:creationId xmlns:a16="http://schemas.microsoft.com/office/drawing/2014/main" id="{88E925B0-5C5C-42F1-8C38-1BB871368FE5}"/>
            </a:ext>
          </a:extLst>
        </xdr:cNvPr>
        <xdr:cNvSpPr/>
      </xdr:nvSpPr>
      <xdr:spPr>
        <a:xfrm>
          <a:off x="8445500" y="66713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40</xdr:row>
      <xdr:rowOff>54627</xdr:rowOff>
    </xdr:from>
    <xdr:ext cx="469744" cy="259045"/>
    <xdr:sp macro="" textlink="">
      <xdr:nvSpPr>
        <xdr:cNvPr id="116" name="n_1aveValue【図書館】&#10;一人当たり面積">
          <a:extLst>
            <a:ext uri="{FF2B5EF4-FFF2-40B4-BE49-F238E27FC236}">
              <a16:creationId xmlns:a16="http://schemas.microsoft.com/office/drawing/2014/main" id="{07163AD6-0361-4403-B7E6-76939E042FF0}"/>
            </a:ext>
          </a:extLst>
        </xdr:cNvPr>
        <xdr:cNvSpPr txBox="1"/>
      </xdr:nvSpPr>
      <xdr:spPr>
        <a:xfrm>
          <a:off x="8271587" y="676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133350</xdr:rowOff>
    </xdr:from>
    <xdr:to>
      <xdr:col>46</xdr:col>
      <xdr:colOff>38100</xdr:colOff>
      <xdr:row>40</xdr:row>
      <xdr:rowOff>63500</xdr:rowOff>
    </xdr:to>
    <xdr:sp macro="" textlink="">
      <xdr:nvSpPr>
        <xdr:cNvPr id="117" name="フローチャート: 判断 116">
          <a:extLst>
            <a:ext uri="{FF2B5EF4-FFF2-40B4-BE49-F238E27FC236}">
              <a16:creationId xmlns:a16="http://schemas.microsoft.com/office/drawing/2014/main" id="{E9FA44F9-A617-482E-A2F2-6C344E9AB44D}"/>
            </a:ext>
          </a:extLst>
        </xdr:cNvPr>
        <xdr:cNvSpPr/>
      </xdr:nvSpPr>
      <xdr:spPr>
        <a:xfrm>
          <a:off x="7670800" y="66713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40</xdr:row>
      <xdr:rowOff>54627</xdr:rowOff>
    </xdr:from>
    <xdr:ext cx="469744" cy="259045"/>
    <xdr:sp macro="" textlink="">
      <xdr:nvSpPr>
        <xdr:cNvPr id="118" name="n_2aveValue【図書館】&#10;一人当たり面積">
          <a:extLst>
            <a:ext uri="{FF2B5EF4-FFF2-40B4-BE49-F238E27FC236}">
              <a16:creationId xmlns:a16="http://schemas.microsoft.com/office/drawing/2014/main" id="{922C4918-9E9E-4F25-8B97-125BD224CDA1}"/>
            </a:ext>
          </a:extLst>
        </xdr:cNvPr>
        <xdr:cNvSpPr txBox="1"/>
      </xdr:nvSpPr>
      <xdr:spPr>
        <a:xfrm>
          <a:off x="7509587" y="676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40</xdr:row>
      <xdr:rowOff>0</xdr:rowOff>
    </xdr:from>
    <xdr:to>
      <xdr:col>41</xdr:col>
      <xdr:colOff>101600</xdr:colOff>
      <xdr:row>40</xdr:row>
      <xdr:rowOff>101600</xdr:rowOff>
    </xdr:to>
    <xdr:sp macro="" textlink="">
      <xdr:nvSpPr>
        <xdr:cNvPr id="119" name="フローチャート: 判断 118">
          <a:extLst>
            <a:ext uri="{FF2B5EF4-FFF2-40B4-BE49-F238E27FC236}">
              <a16:creationId xmlns:a16="http://schemas.microsoft.com/office/drawing/2014/main" id="{0C27D24F-E18C-44FF-872C-C7452A916FE0}"/>
            </a:ext>
          </a:extLst>
        </xdr:cNvPr>
        <xdr:cNvSpPr/>
      </xdr:nvSpPr>
      <xdr:spPr>
        <a:xfrm>
          <a:off x="687324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38</xdr:row>
      <xdr:rowOff>118127</xdr:rowOff>
    </xdr:from>
    <xdr:ext cx="469744" cy="259045"/>
    <xdr:sp macro="" textlink="">
      <xdr:nvSpPr>
        <xdr:cNvPr id="120" name="n_3aveValue【図書館】&#10;一人当たり面積">
          <a:extLst>
            <a:ext uri="{FF2B5EF4-FFF2-40B4-BE49-F238E27FC236}">
              <a16:creationId xmlns:a16="http://schemas.microsoft.com/office/drawing/2014/main" id="{41A59415-0571-493E-B035-59B1D3A24162}"/>
            </a:ext>
          </a:extLst>
        </xdr:cNvPr>
        <xdr:cNvSpPr txBox="1"/>
      </xdr:nvSpPr>
      <xdr:spPr>
        <a:xfrm>
          <a:off x="6712027" y="648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40</xdr:row>
      <xdr:rowOff>0</xdr:rowOff>
    </xdr:from>
    <xdr:to>
      <xdr:col>36</xdr:col>
      <xdr:colOff>165100</xdr:colOff>
      <xdr:row>40</xdr:row>
      <xdr:rowOff>101600</xdr:rowOff>
    </xdr:to>
    <xdr:sp macro="" textlink="">
      <xdr:nvSpPr>
        <xdr:cNvPr id="121" name="フローチャート: 判断 120">
          <a:extLst>
            <a:ext uri="{FF2B5EF4-FFF2-40B4-BE49-F238E27FC236}">
              <a16:creationId xmlns:a16="http://schemas.microsoft.com/office/drawing/2014/main" id="{D468922C-164B-4B83-A8D5-099233F59B21}"/>
            </a:ext>
          </a:extLst>
        </xdr:cNvPr>
        <xdr:cNvSpPr/>
      </xdr:nvSpPr>
      <xdr:spPr>
        <a:xfrm>
          <a:off x="609854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38</xdr:row>
      <xdr:rowOff>118127</xdr:rowOff>
    </xdr:from>
    <xdr:ext cx="469744" cy="259045"/>
    <xdr:sp macro="" textlink="">
      <xdr:nvSpPr>
        <xdr:cNvPr id="122" name="n_4aveValue【図書館】&#10;一人当たり面積">
          <a:extLst>
            <a:ext uri="{FF2B5EF4-FFF2-40B4-BE49-F238E27FC236}">
              <a16:creationId xmlns:a16="http://schemas.microsoft.com/office/drawing/2014/main" id="{7D84002F-F5FB-42DA-B834-B403A76934A6}"/>
            </a:ext>
          </a:extLst>
        </xdr:cNvPr>
        <xdr:cNvSpPr txBox="1"/>
      </xdr:nvSpPr>
      <xdr:spPr>
        <a:xfrm>
          <a:off x="5937327" y="648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C3574675-6140-4ED7-A900-739883AAAC1C}"/>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6BCB9754-68BE-41E9-B6A0-9E34C6E88010}"/>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2E85D46D-8F57-4A48-B017-69F296D38492}"/>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A020E7A5-AD76-476A-BB7F-4AF3F392C4A7}"/>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C89922B6-0053-4275-BD1B-358CDEDEC9E8}"/>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31750</xdr:rowOff>
    </xdr:from>
    <xdr:to>
      <xdr:col>55</xdr:col>
      <xdr:colOff>50800</xdr:colOff>
      <xdr:row>39</xdr:row>
      <xdr:rowOff>133350</xdr:rowOff>
    </xdr:to>
    <xdr:sp macro="" textlink="">
      <xdr:nvSpPr>
        <xdr:cNvPr id="128" name="楕円 127">
          <a:extLst>
            <a:ext uri="{FF2B5EF4-FFF2-40B4-BE49-F238E27FC236}">
              <a16:creationId xmlns:a16="http://schemas.microsoft.com/office/drawing/2014/main" id="{E8BAC9C7-B39E-4343-83B8-30E3F3CA379C}"/>
            </a:ext>
          </a:extLst>
        </xdr:cNvPr>
        <xdr:cNvSpPr/>
      </xdr:nvSpPr>
      <xdr:spPr>
        <a:xfrm>
          <a:off x="9192260" y="65697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54627</xdr:rowOff>
    </xdr:from>
    <xdr:ext cx="469744" cy="259045"/>
    <xdr:sp macro="" textlink="">
      <xdr:nvSpPr>
        <xdr:cNvPr id="129" name="【図書館】&#10;一人当たり面積該当値テキスト">
          <a:extLst>
            <a:ext uri="{FF2B5EF4-FFF2-40B4-BE49-F238E27FC236}">
              <a16:creationId xmlns:a16="http://schemas.microsoft.com/office/drawing/2014/main" id="{363423A2-36D4-4EB5-9099-36553CF57336}"/>
            </a:ext>
          </a:extLst>
        </xdr:cNvPr>
        <xdr:cNvSpPr txBox="1"/>
      </xdr:nvSpPr>
      <xdr:spPr>
        <a:xfrm>
          <a:off x="9258300" y="6424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76200</xdr:rowOff>
    </xdr:from>
    <xdr:to>
      <xdr:col>50</xdr:col>
      <xdr:colOff>165100</xdr:colOff>
      <xdr:row>39</xdr:row>
      <xdr:rowOff>6350</xdr:rowOff>
    </xdr:to>
    <xdr:sp macro="" textlink="">
      <xdr:nvSpPr>
        <xdr:cNvPr id="130" name="楕円 129">
          <a:extLst>
            <a:ext uri="{FF2B5EF4-FFF2-40B4-BE49-F238E27FC236}">
              <a16:creationId xmlns:a16="http://schemas.microsoft.com/office/drawing/2014/main" id="{5599D6B7-F3D3-445D-8140-B2E41BFE21E9}"/>
            </a:ext>
          </a:extLst>
        </xdr:cNvPr>
        <xdr:cNvSpPr/>
      </xdr:nvSpPr>
      <xdr:spPr>
        <a:xfrm>
          <a:off x="8445500" y="64465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127000</xdr:rowOff>
    </xdr:from>
    <xdr:to>
      <xdr:col>55</xdr:col>
      <xdr:colOff>0</xdr:colOff>
      <xdr:row>39</xdr:row>
      <xdr:rowOff>82550</xdr:rowOff>
    </xdr:to>
    <xdr:cxnSp macro="">
      <xdr:nvCxnSpPr>
        <xdr:cNvPr id="131" name="直線コネクタ 130">
          <a:extLst>
            <a:ext uri="{FF2B5EF4-FFF2-40B4-BE49-F238E27FC236}">
              <a16:creationId xmlns:a16="http://schemas.microsoft.com/office/drawing/2014/main" id="{A60FF08D-82B6-4C6E-ABEB-E2875E080F94}"/>
            </a:ext>
          </a:extLst>
        </xdr:cNvPr>
        <xdr:cNvCxnSpPr/>
      </xdr:nvCxnSpPr>
      <xdr:spPr>
        <a:xfrm>
          <a:off x="8496300" y="6497320"/>
          <a:ext cx="723900" cy="123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50800</xdr:rowOff>
    </xdr:from>
    <xdr:to>
      <xdr:col>46</xdr:col>
      <xdr:colOff>38100</xdr:colOff>
      <xdr:row>38</xdr:row>
      <xdr:rowOff>152400</xdr:rowOff>
    </xdr:to>
    <xdr:sp macro="" textlink="">
      <xdr:nvSpPr>
        <xdr:cNvPr id="132" name="楕円 131">
          <a:extLst>
            <a:ext uri="{FF2B5EF4-FFF2-40B4-BE49-F238E27FC236}">
              <a16:creationId xmlns:a16="http://schemas.microsoft.com/office/drawing/2014/main" id="{2C332CBA-02B8-481F-B463-E0EBF40ED913}"/>
            </a:ext>
          </a:extLst>
        </xdr:cNvPr>
        <xdr:cNvSpPr/>
      </xdr:nvSpPr>
      <xdr:spPr>
        <a:xfrm>
          <a:off x="7670800" y="64211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101600</xdr:rowOff>
    </xdr:from>
    <xdr:to>
      <xdr:col>50</xdr:col>
      <xdr:colOff>114300</xdr:colOff>
      <xdr:row>38</xdr:row>
      <xdr:rowOff>127000</xdr:rowOff>
    </xdr:to>
    <xdr:cxnSp macro="">
      <xdr:nvCxnSpPr>
        <xdr:cNvPr id="133" name="直線コネクタ 132">
          <a:extLst>
            <a:ext uri="{FF2B5EF4-FFF2-40B4-BE49-F238E27FC236}">
              <a16:creationId xmlns:a16="http://schemas.microsoft.com/office/drawing/2014/main" id="{DBE35D91-7C92-4385-9747-C409BC211D46}"/>
            </a:ext>
          </a:extLst>
        </xdr:cNvPr>
        <xdr:cNvCxnSpPr/>
      </xdr:nvCxnSpPr>
      <xdr:spPr>
        <a:xfrm>
          <a:off x="7713980" y="6471920"/>
          <a:ext cx="78232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22877</xdr:rowOff>
    </xdr:from>
    <xdr:ext cx="469744" cy="259045"/>
    <xdr:sp macro="" textlink="">
      <xdr:nvSpPr>
        <xdr:cNvPr id="134" name="n_1mainValue【図書館】&#10;一人当たり面積">
          <a:extLst>
            <a:ext uri="{FF2B5EF4-FFF2-40B4-BE49-F238E27FC236}">
              <a16:creationId xmlns:a16="http://schemas.microsoft.com/office/drawing/2014/main" id="{63A5FF0F-6016-4CD5-BDB8-929624AD8F46}"/>
            </a:ext>
          </a:extLst>
        </xdr:cNvPr>
        <xdr:cNvSpPr txBox="1"/>
      </xdr:nvSpPr>
      <xdr:spPr>
        <a:xfrm>
          <a:off x="8271587" y="6225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168927</xdr:rowOff>
    </xdr:from>
    <xdr:ext cx="469744" cy="259045"/>
    <xdr:sp macro="" textlink="">
      <xdr:nvSpPr>
        <xdr:cNvPr id="135" name="n_2mainValue【図書館】&#10;一人当たり面積">
          <a:extLst>
            <a:ext uri="{FF2B5EF4-FFF2-40B4-BE49-F238E27FC236}">
              <a16:creationId xmlns:a16="http://schemas.microsoft.com/office/drawing/2014/main" id="{3C86BBEE-C248-45B8-9998-0508A35BA1F8}"/>
            </a:ext>
          </a:extLst>
        </xdr:cNvPr>
        <xdr:cNvSpPr txBox="1"/>
      </xdr:nvSpPr>
      <xdr:spPr>
        <a:xfrm>
          <a:off x="7509587" y="6203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6" name="正方形/長方形 135">
          <a:extLst>
            <a:ext uri="{FF2B5EF4-FFF2-40B4-BE49-F238E27FC236}">
              <a16:creationId xmlns:a16="http://schemas.microsoft.com/office/drawing/2014/main" id="{948F7D9B-2E76-4E29-831C-1737E0F8B63E}"/>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7" name="正方形/長方形 136">
          <a:extLst>
            <a:ext uri="{FF2B5EF4-FFF2-40B4-BE49-F238E27FC236}">
              <a16:creationId xmlns:a16="http://schemas.microsoft.com/office/drawing/2014/main" id="{3D7C4C6E-25DF-4DEF-A630-E58F07462BFB}"/>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8" name="正方形/長方形 137">
          <a:extLst>
            <a:ext uri="{FF2B5EF4-FFF2-40B4-BE49-F238E27FC236}">
              <a16:creationId xmlns:a16="http://schemas.microsoft.com/office/drawing/2014/main" id="{F8C9FEF7-A492-4DA8-AC4B-14F1AF6DB6CE}"/>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9" name="正方形/長方形 138">
          <a:extLst>
            <a:ext uri="{FF2B5EF4-FFF2-40B4-BE49-F238E27FC236}">
              <a16:creationId xmlns:a16="http://schemas.microsoft.com/office/drawing/2014/main" id="{2AAD26C2-CD35-4327-AC2C-F7731A58231D}"/>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0" name="正方形/長方形 139">
          <a:extLst>
            <a:ext uri="{FF2B5EF4-FFF2-40B4-BE49-F238E27FC236}">
              <a16:creationId xmlns:a16="http://schemas.microsoft.com/office/drawing/2014/main" id="{BB7BCFBD-3C11-4E49-AE17-1980485185A4}"/>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1" name="正方形/長方形 140">
          <a:extLst>
            <a:ext uri="{FF2B5EF4-FFF2-40B4-BE49-F238E27FC236}">
              <a16:creationId xmlns:a16="http://schemas.microsoft.com/office/drawing/2014/main" id="{6A89ACF1-C01B-4004-80D3-4992B8FF2A18}"/>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2" name="正方形/長方形 141">
          <a:extLst>
            <a:ext uri="{FF2B5EF4-FFF2-40B4-BE49-F238E27FC236}">
              <a16:creationId xmlns:a16="http://schemas.microsoft.com/office/drawing/2014/main" id="{1A086288-9523-4A1A-ABCB-8812B8BFB6D8}"/>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3" name="正方形/長方形 142">
          <a:extLst>
            <a:ext uri="{FF2B5EF4-FFF2-40B4-BE49-F238E27FC236}">
              <a16:creationId xmlns:a16="http://schemas.microsoft.com/office/drawing/2014/main" id="{3F722005-1780-4052-BC30-F0E21D7DEE58}"/>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4" name="テキスト ボックス 143">
          <a:extLst>
            <a:ext uri="{FF2B5EF4-FFF2-40B4-BE49-F238E27FC236}">
              <a16:creationId xmlns:a16="http://schemas.microsoft.com/office/drawing/2014/main" id="{DB36EBD1-F6C0-4BC6-BD99-550F9581FF0A}"/>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5" name="直線コネクタ 144">
          <a:extLst>
            <a:ext uri="{FF2B5EF4-FFF2-40B4-BE49-F238E27FC236}">
              <a16:creationId xmlns:a16="http://schemas.microsoft.com/office/drawing/2014/main" id="{720526D8-62F2-4937-B9DC-18C2DC794C02}"/>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6" name="テキスト ボックス 145">
          <a:extLst>
            <a:ext uri="{FF2B5EF4-FFF2-40B4-BE49-F238E27FC236}">
              <a16:creationId xmlns:a16="http://schemas.microsoft.com/office/drawing/2014/main" id="{1FFCF002-C65D-4CA5-A135-B85716BD93D4}"/>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7" name="直線コネクタ 146">
          <a:extLst>
            <a:ext uri="{FF2B5EF4-FFF2-40B4-BE49-F238E27FC236}">
              <a16:creationId xmlns:a16="http://schemas.microsoft.com/office/drawing/2014/main" id="{EC4895D1-80D7-4DAC-9E25-261211442B5C}"/>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48" name="テキスト ボックス 147">
          <a:extLst>
            <a:ext uri="{FF2B5EF4-FFF2-40B4-BE49-F238E27FC236}">
              <a16:creationId xmlns:a16="http://schemas.microsoft.com/office/drawing/2014/main" id="{8D181BCB-867F-426A-85B8-DDC777EE42DF}"/>
            </a:ext>
          </a:extLst>
        </xdr:cNvPr>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9" name="直線コネクタ 148">
          <a:extLst>
            <a:ext uri="{FF2B5EF4-FFF2-40B4-BE49-F238E27FC236}">
              <a16:creationId xmlns:a16="http://schemas.microsoft.com/office/drawing/2014/main" id="{9765BF73-DCA9-4072-B8C6-8AD95EE67C0A}"/>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0" name="テキスト ボックス 149">
          <a:extLst>
            <a:ext uri="{FF2B5EF4-FFF2-40B4-BE49-F238E27FC236}">
              <a16:creationId xmlns:a16="http://schemas.microsoft.com/office/drawing/2014/main" id="{504C7412-2085-40FF-BEE1-C683B5E47454}"/>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1" name="直線コネクタ 150">
          <a:extLst>
            <a:ext uri="{FF2B5EF4-FFF2-40B4-BE49-F238E27FC236}">
              <a16:creationId xmlns:a16="http://schemas.microsoft.com/office/drawing/2014/main" id="{6EF5152E-DDBE-430E-9609-A19D7026F213}"/>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2" name="テキスト ボックス 151">
          <a:extLst>
            <a:ext uri="{FF2B5EF4-FFF2-40B4-BE49-F238E27FC236}">
              <a16:creationId xmlns:a16="http://schemas.microsoft.com/office/drawing/2014/main" id="{F11AE6BC-CCAA-4B0E-B84F-F502E867DF07}"/>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3" name="直線コネクタ 152">
          <a:extLst>
            <a:ext uri="{FF2B5EF4-FFF2-40B4-BE49-F238E27FC236}">
              <a16:creationId xmlns:a16="http://schemas.microsoft.com/office/drawing/2014/main" id="{4B525724-A92F-42DC-92E1-820F33F36FF7}"/>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4" name="テキスト ボックス 153">
          <a:extLst>
            <a:ext uri="{FF2B5EF4-FFF2-40B4-BE49-F238E27FC236}">
              <a16:creationId xmlns:a16="http://schemas.microsoft.com/office/drawing/2014/main" id="{8AB1FFD9-1467-4693-B43B-00950CB7BF87}"/>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5" name="直線コネクタ 154">
          <a:extLst>
            <a:ext uri="{FF2B5EF4-FFF2-40B4-BE49-F238E27FC236}">
              <a16:creationId xmlns:a16="http://schemas.microsoft.com/office/drawing/2014/main" id="{35038907-7D91-4583-B3DD-9F3B8C527733}"/>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6" name="テキスト ボックス 155">
          <a:extLst>
            <a:ext uri="{FF2B5EF4-FFF2-40B4-BE49-F238E27FC236}">
              <a16:creationId xmlns:a16="http://schemas.microsoft.com/office/drawing/2014/main" id="{EABFB347-97C0-44E7-94AF-5BF6ED2A3E1D}"/>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7" name="直線コネクタ 156">
          <a:extLst>
            <a:ext uri="{FF2B5EF4-FFF2-40B4-BE49-F238E27FC236}">
              <a16:creationId xmlns:a16="http://schemas.microsoft.com/office/drawing/2014/main" id="{088AEC0B-0D75-48A6-86E9-DC2BB1E826BC}"/>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58" name="テキスト ボックス 157">
          <a:extLst>
            <a:ext uri="{FF2B5EF4-FFF2-40B4-BE49-F238E27FC236}">
              <a16:creationId xmlns:a16="http://schemas.microsoft.com/office/drawing/2014/main" id="{770B80DB-BD43-4E3C-84EB-14E5BE9F0B25}"/>
            </a:ext>
          </a:extLst>
        </xdr:cNvPr>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9" name="【体育館・プール】&#10;有形固定資産減価償却率グラフ枠">
          <a:extLst>
            <a:ext uri="{FF2B5EF4-FFF2-40B4-BE49-F238E27FC236}">
              <a16:creationId xmlns:a16="http://schemas.microsoft.com/office/drawing/2014/main" id="{9551B46A-D173-4D7D-9B5F-ADDD112800AE}"/>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104775</xdr:rowOff>
    </xdr:from>
    <xdr:to>
      <xdr:col>24</xdr:col>
      <xdr:colOff>62865</xdr:colOff>
      <xdr:row>64</xdr:row>
      <xdr:rowOff>76200</xdr:rowOff>
    </xdr:to>
    <xdr:cxnSp macro="">
      <xdr:nvCxnSpPr>
        <xdr:cNvPr id="160" name="直線コネクタ 159">
          <a:extLst>
            <a:ext uri="{FF2B5EF4-FFF2-40B4-BE49-F238E27FC236}">
              <a16:creationId xmlns:a16="http://schemas.microsoft.com/office/drawing/2014/main" id="{856B4B91-4EC3-4918-B5E3-25453AF6986D}"/>
            </a:ext>
          </a:extLst>
        </xdr:cNvPr>
        <xdr:cNvCxnSpPr/>
      </xdr:nvCxnSpPr>
      <xdr:spPr>
        <a:xfrm flipV="1">
          <a:off x="4086225" y="9324975"/>
          <a:ext cx="0" cy="1480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1" name="【体育館・プール】&#10;有形固定資産減価償却率最小値テキスト">
          <a:extLst>
            <a:ext uri="{FF2B5EF4-FFF2-40B4-BE49-F238E27FC236}">
              <a16:creationId xmlns:a16="http://schemas.microsoft.com/office/drawing/2014/main" id="{EE7C8C27-AEE0-49BA-83C7-F4EC78536725}"/>
            </a:ext>
          </a:extLst>
        </xdr:cNvPr>
        <xdr:cNvSpPr txBox="1"/>
      </xdr:nvSpPr>
      <xdr:spPr>
        <a:xfrm>
          <a:off x="412496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2" name="直線コネクタ 161">
          <a:extLst>
            <a:ext uri="{FF2B5EF4-FFF2-40B4-BE49-F238E27FC236}">
              <a16:creationId xmlns:a16="http://schemas.microsoft.com/office/drawing/2014/main" id="{BEA77E27-184F-4ADB-A20F-186E35958CFA}"/>
            </a:ext>
          </a:extLst>
        </xdr:cNvPr>
        <xdr:cNvCxnSpPr/>
      </xdr:nvCxnSpPr>
      <xdr:spPr>
        <a:xfrm>
          <a:off x="4020820" y="10805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51452</xdr:rowOff>
    </xdr:from>
    <xdr:ext cx="405111" cy="259045"/>
    <xdr:sp macro="" textlink="">
      <xdr:nvSpPr>
        <xdr:cNvPr id="163" name="【体育館・プール】&#10;有形固定資産減価償却率最大値テキスト">
          <a:extLst>
            <a:ext uri="{FF2B5EF4-FFF2-40B4-BE49-F238E27FC236}">
              <a16:creationId xmlns:a16="http://schemas.microsoft.com/office/drawing/2014/main" id="{DF8B38EF-CE65-4D29-BEAA-E5669D99B027}"/>
            </a:ext>
          </a:extLst>
        </xdr:cNvPr>
        <xdr:cNvSpPr txBox="1"/>
      </xdr:nvSpPr>
      <xdr:spPr>
        <a:xfrm>
          <a:off x="4124960" y="9104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104775</xdr:rowOff>
    </xdr:from>
    <xdr:to>
      <xdr:col>24</xdr:col>
      <xdr:colOff>152400</xdr:colOff>
      <xdr:row>55</xdr:row>
      <xdr:rowOff>104775</xdr:rowOff>
    </xdr:to>
    <xdr:cxnSp macro="">
      <xdr:nvCxnSpPr>
        <xdr:cNvPr id="164" name="直線コネクタ 163">
          <a:extLst>
            <a:ext uri="{FF2B5EF4-FFF2-40B4-BE49-F238E27FC236}">
              <a16:creationId xmlns:a16="http://schemas.microsoft.com/office/drawing/2014/main" id="{94DB5BB9-6101-4193-B5D5-5DA3C8CBA728}"/>
            </a:ext>
          </a:extLst>
        </xdr:cNvPr>
        <xdr:cNvCxnSpPr/>
      </xdr:nvCxnSpPr>
      <xdr:spPr>
        <a:xfrm>
          <a:off x="4020820" y="93249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128287</xdr:rowOff>
    </xdr:from>
    <xdr:ext cx="405111" cy="259045"/>
    <xdr:sp macro="" textlink="">
      <xdr:nvSpPr>
        <xdr:cNvPr id="165" name="【体育館・プール】&#10;有形固定資産減価償却率平均値テキスト">
          <a:extLst>
            <a:ext uri="{FF2B5EF4-FFF2-40B4-BE49-F238E27FC236}">
              <a16:creationId xmlns:a16="http://schemas.microsoft.com/office/drawing/2014/main" id="{03DE66CD-1315-4DAB-8C9D-C777DC562EA0}"/>
            </a:ext>
          </a:extLst>
        </xdr:cNvPr>
        <xdr:cNvSpPr txBox="1"/>
      </xdr:nvSpPr>
      <xdr:spPr>
        <a:xfrm>
          <a:off x="4124960" y="9851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105410</xdr:rowOff>
    </xdr:from>
    <xdr:to>
      <xdr:col>24</xdr:col>
      <xdr:colOff>114300</xdr:colOff>
      <xdr:row>60</xdr:row>
      <xdr:rowOff>35560</xdr:rowOff>
    </xdr:to>
    <xdr:sp macro="" textlink="">
      <xdr:nvSpPr>
        <xdr:cNvPr id="166" name="フローチャート: 判断 165">
          <a:extLst>
            <a:ext uri="{FF2B5EF4-FFF2-40B4-BE49-F238E27FC236}">
              <a16:creationId xmlns:a16="http://schemas.microsoft.com/office/drawing/2014/main" id="{E20CEF2D-29CE-496A-A128-25738C022F5F}"/>
            </a:ext>
          </a:extLst>
        </xdr:cNvPr>
        <xdr:cNvSpPr/>
      </xdr:nvSpPr>
      <xdr:spPr>
        <a:xfrm>
          <a:off x="4036060" y="99961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59690</xdr:rowOff>
    </xdr:from>
    <xdr:to>
      <xdr:col>20</xdr:col>
      <xdr:colOff>38100</xdr:colOff>
      <xdr:row>59</xdr:row>
      <xdr:rowOff>161290</xdr:rowOff>
    </xdr:to>
    <xdr:sp macro="" textlink="">
      <xdr:nvSpPr>
        <xdr:cNvPr id="167" name="フローチャート: 判断 166">
          <a:extLst>
            <a:ext uri="{FF2B5EF4-FFF2-40B4-BE49-F238E27FC236}">
              <a16:creationId xmlns:a16="http://schemas.microsoft.com/office/drawing/2014/main" id="{CAE7AE63-952B-43C2-8DB1-356C1238B9CD}"/>
            </a:ext>
          </a:extLst>
        </xdr:cNvPr>
        <xdr:cNvSpPr/>
      </xdr:nvSpPr>
      <xdr:spPr>
        <a:xfrm>
          <a:off x="3312160" y="99504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6367</xdr:rowOff>
    </xdr:from>
    <xdr:ext cx="405111" cy="259045"/>
    <xdr:sp macro="" textlink="">
      <xdr:nvSpPr>
        <xdr:cNvPr id="168" name="n_1aveValue【体育館・プール】&#10;有形固定資産減価償却率">
          <a:extLst>
            <a:ext uri="{FF2B5EF4-FFF2-40B4-BE49-F238E27FC236}">
              <a16:creationId xmlns:a16="http://schemas.microsoft.com/office/drawing/2014/main" id="{D0FEFC44-21BD-44CA-B254-AED1E30E59B2}"/>
            </a:ext>
          </a:extLst>
        </xdr:cNvPr>
        <xdr:cNvSpPr txBox="1"/>
      </xdr:nvSpPr>
      <xdr:spPr>
        <a:xfrm>
          <a:off x="3170564" y="972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71120</xdr:rowOff>
    </xdr:from>
    <xdr:to>
      <xdr:col>15</xdr:col>
      <xdr:colOff>101600</xdr:colOff>
      <xdr:row>60</xdr:row>
      <xdr:rowOff>1270</xdr:rowOff>
    </xdr:to>
    <xdr:sp macro="" textlink="">
      <xdr:nvSpPr>
        <xdr:cNvPr id="169" name="フローチャート: 判断 168">
          <a:extLst>
            <a:ext uri="{FF2B5EF4-FFF2-40B4-BE49-F238E27FC236}">
              <a16:creationId xmlns:a16="http://schemas.microsoft.com/office/drawing/2014/main" id="{C0580909-440D-46A9-B88C-07328FD73825}"/>
            </a:ext>
          </a:extLst>
        </xdr:cNvPr>
        <xdr:cNvSpPr/>
      </xdr:nvSpPr>
      <xdr:spPr>
        <a:xfrm>
          <a:off x="2514600" y="99618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17797</xdr:rowOff>
    </xdr:from>
    <xdr:ext cx="405111" cy="259045"/>
    <xdr:sp macro="" textlink="">
      <xdr:nvSpPr>
        <xdr:cNvPr id="170" name="n_2aveValue【体育館・プール】&#10;有形固定資産減価償却率">
          <a:extLst>
            <a:ext uri="{FF2B5EF4-FFF2-40B4-BE49-F238E27FC236}">
              <a16:creationId xmlns:a16="http://schemas.microsoft.com/office/drawing/2014/main" id="{FEC39F33-0E56-4D44-A754-AADA1049AC76}"/>
            </a:ext>
          </a:extLst>
        </xdr:cNvPr>
        <xdr:cNvSpPr txBox="1"/>
      </xdr:nvSpPr>
      <xdr:spPr>
        <a:xfrm>
          <a:off x="2385704" y="974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116840</xdr:rowOff>
    </xdr:from>
    <xdr:to>
      <xdr:col>10</xdr:col>
      <xdr:colOff>165100</xdr:colOff>
      <xdr:row>60</xdr:row>
      <xdr:rowOff>46990</xdr:rowOff>
    </xdr:to>
    <xdr:sp macro="" textlink="">
      <xdr:nvSpPr>
        <xdr:cNvPr id="171" name="フローチャート: 判断 170">
          <a:extLst>
            <a:ext uri="{FF2B5EF4-FFF2-40B4-BE49-F238E27FC236}">
              <a16:creationId xmlns:a16="http://schemas.microsoft.com/office/drawing/2014/main" id="{2F89BA5F-74E1-4D67-B350-ACB342A39F10}"/>
            </a:ext>
          </a:extLst>
        </xdr:cNvPr>
        <xdr:cNvSpPr/>
      </xdr:nvSpPr>
      <xdr:spPr>
        <a:xfrm>
          <a:off x="1739900" y="100076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58</xdr:row>
      <xdr:rowOff>63517</xdr:rowOff>
    </xdr:from>
    <xdr:ext cx="405111" cy="259045"/>
    <xdr:sp macro="" textlink="">
      <xdr:nvSpPr>
        <xdr:cNvPr id="172" name="n_3aveValue【体育館・プール】&#10;有形固定資産減価償却率">
          <a:extLst>
            <a:ext uri="{FF2B5EF4-FFF2-40B4-BE49-F238E27FC236}">
              <a16:creationId xmlns:a16="http://schemas.microsoft.com/office/drawing/2014/main" id="{FF512527-3003-408C-8E23-CB4ED8EC1DD4}"/>
            </a:ext>
          </a:extLst>
        </xdr:cNvPr>
        <xdr:cNvSpPr txBox="1"/>
      </xdr:nvSpPr>
      <xdr:spPr>
        <a:xfrm>
          <a:off x="1611004" y="978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128270</xdr:rowOff>
    </xdr:from>
    <xdr:to>
      <xdr:col>6</xdr:col>
      <xdr:colOff>38100</xdr:colOff>
      <xdr:row>60</xdr:row>
      <xdr:rowOff>58420</xdr:rowOff>
    </xdr:to>
    <xdr:sp macro="" textlink="">
      <xdr:nvSpPr>
        <xdr:cNvPr id="173" name="フローチャート: 判断 172">
          <a:extLst>
            <a:ext uri="{FF2B5EF4-FFF2-40B4-BE49-F238E27FC236}">
              <a16:creationId xmlns:a16="http://schemas.microsoft.com/office/drawing/2014/main" id="{9E967B4B-93E4-44A6-865C-BCE2D5894B48}"/>
            </a:ext>
          </a:extLst>
        </xdr:cNvPr>
        <xdr:cNvSpPr/>
      </xdr:nvSpPr>
      <xdr:spPr>
        <a:xfrm>
          <a:off x="965200" y="100190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58</xdr:row>
      <xdr:rowOff>74947</xdr:rowOff>
    </xdr:from>
    <xdr:ext cx="405111" cy="259045"/>
    <xdr:sp macro="" textlink="">
      <xdr:nvSpPr>
        <xdr:cNvPr id="174" name="n_4aveValue【体育館・プール】&#10;有形固定資産減価償却率">
          <a:extLst>
            <a:ext uri="{FF2B5EF4-FFF2-40B4-BE49-F238E27FC236}">
              <a16:creationId xmlns:a16="http://schemas.microsoft.com/office/drawing/2014/main" id="{61E2B1EC-B0F3-4617-8ED8-4370DB2F69F2}"/>
            </a:ext>
          </a:extLst>
        </xdr:cNvPr>
        <xdr:cNvSpPr txBox="1"/>
      </xdr:nvSpPr>
      <xdr:spPr>
        <a:xfrm>
          <a:off x="836304" y="979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4AE2A214-A75D-4F39-9C2A-EDC8C2868B73}"/>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B3DA2435-6F44-4276-8B3F-060325BCE54F}"/>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CFCEAAB2-8444-4004-949F-2D7FED2EB3E6}"/>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1CF6B082-E45C-4028-B1AB-E023B7D7F3C0}"/>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CA9220FB-4056-4609-9F9C-E77DC3DEF993}"/>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73025</xdr:rowOff>
    </xdr:from>
    <xdr:to>
      <xdr:col>24</xdr:col>
      <xdr:colOff>114300</xdr:colOff>
      <xdr:row>63</xdr:row>
      <xdr:rowOff>3175</xdr:rowOff>
    </xdr:to>
    <xdr:sp macro="" textlink="">
      <xdr:nvSpPr>
        <xdr:cNvPr id="180" name="楕円 179">
          <a:extLst>
            <a:ext uri="{FF2B5EF4-FFF2-40B4-BE49-F238E27FC236}">
              <a16:creationId xmlns:a16="http://schemas.microsoft.com/office/drawing/2014/main" id="{3EFC4B8B-CBCF-4DBD-AAAA-F8CE4BF4F364}"/>
            </a:ext>
          </a:extLst>
        </xdr:cNvPr>
        <xdr:cNvSpPr/>
      </xdr:nvSpPr>
      <xdr:spPr>
        <a:xfrm>
          <a:off x="4036060" y="104667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51452</xdr:rowOff>
    </xdr:from>
    <xdr:ext cx="405111" cy="259045"/>
    <xdr:sp macro="" textlink="">
      <xdr:nvSpPr>
        <xdr:cNvPr id="181" name="【体育館・プール】&#10;有形固定資産減価償却率該当値テキスト">
          <a:extLst>
            <a:ext uri="{FF2B5EF4-FFF2-40B4-BE49-F238E27FC236}">
              <a16:creationId xmlns:a16="http://schemas.microsoft.com/office/drawing/2014/main" id="{B688999A-241E-41EB-977A-093744FAB4E0}"/>
            </a:ext>
          </a:extLst>
        </xdr:cNvPr>
        <xdr:cNvSpPr txBox="1"/>
      </xdr:nvSpPr>
      <xdr:spPr>
        <a:xfrm>
          <a:off x="4124960" y="1044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12065</xdr:rowOff>
    </xdr:from>
    <xdr:to>
      <xdr:col>20</xdr:col>
      <xdr:colOff>38100</xdr:colOff>
      <xdr:row>62</xdr:row>
      <xdr:rowOff>113665</xdr:rowOff>
    </xdr:to>
    <xdr:sp macro="" textlink="">
      <xdr:nvSpPr>
        <xdr:cNvPr id="182" name="楕円 181">
          <a:extLst>
            <a:ext uri="{FF2B5EF4-FFF2-40B4-BE49-F238E27FC236}">
              <a16:creationId xmlns:a16="http://schemas.microsoft.com/office/drawing/2014/main" id="{EB338A2C-EC0D-4E48-A64B-AAEE1781440D}"/>
            </a:ext>
          </a:extLst>
        </xdr:cNvPr>
        <xdr:cNvSpPr/>
      </xdr:nvSpPr>
      <xdr:spPr>
        <a:xfrm>
          <a:off x="3312160" y="1040574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62865</xdr:rowOff>
    </xdr:from>
    <xdr:to>
      <xdr:col>24</xdr:col>
      <xdr:colOff>63500</xdr:colOff>
      <xdr:row>62</xdr:row>
      <xdr:rowOff>123825</xdr:rowOff>
    </xdr:to>
    <xdr:cxnSp macro="">
      <xdr:nvCxnSpPr>
        <xdr:cNvPr id="183" name="直線コネクタ 182">
          <a:extLst>
            <a:ext uri="{FF2B5EF4-FFF2-40B4-BE49-F238E27FC236}">
              <a16:creationId xmlns:a16="http://schemas.microsoft.com/office/drawing/2014/main" id="{8854DA78-F72E-4ED4-84A3-A80B277FAE5D}"/>
            </a:ext>
          </a:extLst>
        </xdr:cNvPr>
        <xdr:cNvCxnSpPr/>
      </xdr:nvCxnSpPr>
      <xdr:spPr>
        <a:xfrm>
          <a:off x="3355340" y="10456545"/>
          <a:ext cx="73152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143510</xdr:rowOff>
    </xdr:from>
    <xdr:to>
      <xdr:col>15</xdr:col>
      <xdr:colOff>101600</xdr:colOff>
      <xdr:row>62</xdr:row>
      <xdr:rowOff>73660</xdr:rowOff>
    </xdr:to>
    <xdr:sp macro="" textlink="">
      <xdr:nvSpPr>
        <xdr:cNvPr id="184" name="楕円 183">
          <a:extLst>
            <a:ext uri="{FF2B5EF4-FFF2-40B4-BE49-F238E27FC236}">
              <a16:creationId xmlns:a16="http://schemas.microsoft.com/office/drawing/2014/main" id="{94A52300-FA25-416D-AF88-026CC64B669B}"/>
            </a:ext>
          </a:extLst>
        </xdr:cNvPr>
        <xdr:cNvSpPr/>
      </xdr:nvSpPr>
      <xdr:spPr>
        <a:xfrm>
          <a:off x="2514600" y="103695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22860</xdr:rowOff>
    </xdr:from>
    <xdr:to>
      <xdr:col>19</xdr:col>
      <xdr:colOff>177800</xdr:colOff>
      <xdr:row>62</xdr:row>
      <xdr:rowOff>62865</xdr:rowOff>
    </xdr:to>
    <xdr:cxnSp macro="">
      <xdr:nvCxnSpPr>
        <xdr:cNvPr id="185" name="直線コネクタ 184">
          <a:extLst>
            <a:ext uri="{FF2B5EF4-FFF2-40B4-BE49-F238E27FC236}">
              <a16:creationId xmlns:a16="http://schemas.microsoft.com/office/drawing/2014/main" id="{CF0CA55D-2120-4F4F-9117-A041AEF340AF}"/>
            </a:ext>
          </a:extLst>
        </xdr:cNvPr>
        <xdr:cNvCxnSpPr/>
      </xdr:nvCxnSpPr>
      <xdr:spPr>
        <a:xfrm>
          <a:off x="2565400" y="10416540"/>
          <a:ext cx="78994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104792</xdr:rowOff>
    </xdr:from>
    <xdr:ext cx="405111" cy="259045"/>
    <xdr:sp macro="" textlink="">
      <xdr:nvSpPr>
        <xdr:cNvPr id="186" name="n_1mainValue【体育館・プール】&#10;有形固定資産減価償却率">
          <a:extLst>
            <a:ext uri="{FF2B5EF4-FFF2-40B4-BE49-F238E27FC236}">
              <a16:creationId xmlns:a16="http://schemas.microsoft.com/office/drawing/2014/main" id="{14F71B9D-07E6-435F-985B-40B2C51016AB}"/>
            </a:ext>
          </a:extLst>
        </xdr:cNvPr>
        <xdr:cNvSpPr txBox="1"/>
      </xdr:nvSpPr>
      <xdr:spPr>
        <a:xfrm>
          <a:off x="3170564" y="1049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64787</xdr:rowOff>
    </xdr:from>
    <xdr:ext cx="405111" cy="259045"/>
    <xdr:sp macro="" textlink="">
      <xdr:nvSpPr>
        <xdr:cNvPr id="187" name="n_2mainValue【体育館・プール】&#10;有形固定資産減価償却率">
          <a:extLst>
            <a:ext uri="{FF2B5EF4-FFF2-40B4-BE49-F238E27FC236}">
              <a16:creationId xmlns:a16="http://schemas.microsoft.com/office/drawing/2014/main" id="{783F1F3B-99BD-46CB-A8DE-3CEA03D2FECF}"/>
            </a:ext>
          </a:extLst>
        </xdr:cNvPr>
        <xdr:cNvSpPr txBox="1"/>
      </xdr:nvSpPr>
      <xdr:spPr>
        <a:xfrm>
          <a:off x="2385704" y="1045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8" name="正方形/長方形 187">
          <a:extLst>
            <a:ext uri="{FF2B5EF4-FFF2-40B4-BE49-F238E27FC236}">
              <a16:creationId xmlns:a16="http://schemas.microsoft.com/office/drawing/2014/main" id="{5C0C37E9-9EC1-438F-9AA8-785FA643957E}"/>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9" name="正方形/長方形 188">
          <a:extLst>
            <a:ext uri="{FF2B5EF4-FFF2-40B4-BE49-F238E27FC236}">
              <a16:creationId xmlns:a16="http://schemas.microsoft.com/office/drawing/2014/main" id="{4977FBC5-F1A0-4EE4-8A15-B7D96B2AD5D0}"/>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0" name="正方形/長方形 189">
          <a:extLst>
            <a:ext uri="{FF2B5EF4-FFF2-40B4-BE49-F238E27FC236}">
              <a16:creationId xmlns:a16="http://schemas.microsoft.com/office/drawing/2014/main" id="{69CB93DF-E2D5-4240-A9DF-44018749F3B0}"/>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1" name="正方形/長方形 190">
          <a:extLst>
            <a:ext uri="{FF2B5EF4-FFF2-40B4-BE49-F238E27FC236}">
              <a16:creationId xmlns:a16="http://schemas.microsoft.com/office/drawing/2014/main" id="{7667AA5F-B0C6-44B9-9FF5-28BFD19EDD28}"/>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2" name="正方形/長方形 191">
          <a:extLst>
            <a:ext uri="{FF2B5EF4-FFF2-40B4-BE49-F238E27FC236}">
              <a16:creationId xmlns:a16="http://schemas.microsoft.com/office/drawing/2014/main" id="{EAA73AB8-CDA1-4BCA-B860-84D339836222}"/>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3" name="正方形/長方形 192">
          <a:extLst>
            <a:ext uri="{FF2B5EF4-FFF2-40B4-BE49-F238E27FC236}">
              <a16:creationId xmlns:a16="http://schemas.microsoft.com/office/drawing/2014/main" id="{833717EB-9838-4A64-9641-4FC976C45D88}"/>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4" name="正方形/長方形 193">
          <a:extLst>
            <a:ext uri="{FF2B5EF4-FFF2-40B4-BE49-F238E27FC236}">
              <a16:creationId xmlns:a16="http://schemas.microsoft.com/office/drawing/2014/main" id="{41A1EDBF-198E-4B6D-84CC-8A21663D5FBA}"/>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5" name="正方形/長方形 194">
          <a:extLst>
            <a:ext uri="{FF2B5EF4-FFF2-40B4-BE49-F238E27FC236}">
              <a16:creationId xmlns:a16="http://schemas.microsoft.com/office/drawing/2014/main" id="{4B3C90DF-A698-4A73-815E-8021F7C35ED1}"/>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6" name="テキスト ボックス 195">
          <a:extLst>
            <a:ext uri="{FF2B5EF4-FFF2-40B4-BE49-F238E27FC236}">
              <a16:creationId xmlns:a16="http://schemas.microsoft.com/office/drawing/2014/main" id="{6E8442E8-E91E-4687-8310-646FBCCFD333}"/>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7" name="直線コネクタ 196">
          <a:extLst>
            <a:ext uri="{FF2B5EF4-FFF2-40B4-BE49-F238E27FC236}">
              <a16:creationId xmlns:a16="http://schemas.microsoft.com/office/drawing/2014/main" id="{028924E1-E530-47A5-9BFB-24B39B292902}"/>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8" name="直線コネクタ 197">
          <a:extLst>
            <a:ext uri="{FF2B5EF4-FFF2-40B4-BE49-F238E27FC236}">
              <a16:creationId xmlns:a16="http://schemas.microsoft.com/office/drawing/2014/main" id="{02060E9B-BCA3-4F26-BFF9-886AF539260F}"/>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9" name="テキスト ボックス 198">
          <a:extLst>
            <a:ext uri="{FF2B5EF4-FFF2-40B4-BE49-F238E27FC236}">
              <a16:creationId xmlns:a16="http://schemas.microsoft.com/office/drawing/2014/main" id="{F4FC4D38-34F0-4201-9125-E550C4CEAC7A}"/>
            </a:ext>
          </a:extLst>
        </xdr:cNvPr>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0" name="直線コネクタ 199">
          <a:extLst>
            <a:ext uri="{FF2B5EF4-FFF2-40B4-BE49-F238E27FC236}">
              <a16:creationId xmlns:a16="http://schemas.microsoft.com/office/drawing/2014/main" id="{109C8417-81C7-401D-8AF5-81C21DD1BC32}"/>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1" name="テキスト ボックス 200">
          <a:extLst>
            <a:ext uri="{FF2B5EF4-FFF2-40B4-BE49-F238E27FC236}">
              <a16:creationId xmlns:a16="http://schemas.microsoft.com/office/drawing/2014/main" id="{4DCEEFDA-AA9A-4F03-B028-DF87667DE0AF}"/>
            </a:ext>
          </a:extLst>
        </xdr:cNvPr>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2" name="直線コネクタ 201">
          <a:extLst>
            <a:ext uri="{FF2B5EF4-FFF2-40B4-BE49-F238E27FC236}">
              <a16:creationId xmlns:a16="http://schemas.microsoft.com/office/drawing/2014/main" id="{9B45D750-61F8-4F7F-ABAF-F933DCA94285}"/>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3" name="テキスト ボックス 202">
          <a:extLst>
            <a:ext uri="{FF2B5EF4-FFF2-40B4-BE49-F238E27FC236}">
              <a16:creationId xmlns:a16="http://schemas.microsoft.com/office/drawing/2014/main" id="{CDB57687-5E98-4923-9A47-BE681D9AF8C6}"/>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4" name="直線コネクタ 203">
          <a:extLst>
            <a:ext uri="{FF2B5EF4-FFF2-40B4-BE49-F238E27FC236}">
              <a16:creationId xmlns:a16="http://schemas.microsoft.com/office/drawing/2014/main" id="{834723BD-5B52-49AA-A3A9-D8BD5905B5E9}"/>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5" name="テキスト ボックス 204">
          <a:extLst>
            <a:ext uri="{FF2B5EF4-FFF2-40B4-BE49-F238E27FC236}">
              <a16:creationId xmlns:a16="http://schemas.microsoft.com/office/drawing/2014/main" id="{6B6F2CAD-D85D-4BF2-AD1E-2ED36838298B}"/>
            </a:ext>
          </a:extLst>
        </xdr:cNvPr>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6" name="直線コネクタ 205">
          <a:extLst>
            <a:ext uri="{FF2B5EF4-FFF2-40B4-BE49-F238E27FC236}">
              <a16:creationId xmlns:a16="http://schemas.microsoft.com/office/drawing/2014/main" id="{6040F80D-5364-415B-B627-2F46F370908C}"/>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7" name="テキスト ボックス 206">
          <a:extLst>
            <a:ext uri="{FF2B5EF4-FFF2-40B4-BE49-F238E27FC236}">
              <a16:creationId xmlns:a16="http://schemas.microsoft.com/office/drawing/2014/main" id="{5962BAA2-9BBF-4613-B2AC-BF2F3F30B4EF}"/>
            </a:ext>
          </a:extLst>
        </xdr:cNvPr>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8" name="直線コネクタ 207">
          <a:extLst>
            <a:ext uri="{FF2B5EF4-FFF2-40B4-BE49-F238E27FC236}">
              <a16:creationId xmlns:a16="http://schemas.microsoft.com/office/drawing/2014/main" id="{D920434C-BC7D-45DC-871D-A8CA4A2CD257}"/>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9" name="テキスト ボックス 208">
          <a:extLst>
            <a:ext uri="{FF2B5EF4-FFF2-40B4-BE49-F238E27FC236}">
              <a16:creationId xmlns:a16="http://schemas.microsoft.com/office/drawing/2014/main" id="{D7F4ECCC-0AD6-475B-A5BC-9A6B5732CC71}"/>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0" name="【体育館・プール】&#10;一人当たり面積グラフ枠">
          <a:extLst>
            <a:ext uri="{FF2B5EF4-FFF2-40B4-BE49-F238E27FC236}">
              <a16:creationId xmlns:a16="http://schemas.microsoft.com/office/drawing/2014/main" id="{817AC2BB-EA4B-4DD6-B069-DA5DCE17F21E}"/>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38100</xdr:rowOff>
    </xdr:from>
    <xdr:to>
      <xdr:col>54</xdr:col>
      <xdr:colOff>189865</xdr:colOff>
      <xdr:row>63</xdr:row>
      <xdr:rowOff>133350</xdr:rowOff>
    </xdr:to>
    <xdr:cxnSp macro="">
      <xdr:nvCxnSpPr>
        <xdr:cNvPr id="211" name="直線コネクタ 210">
          <a:extLst>
            <a:ext uri="{FF2B5EF4-FFF2-40B4-BE49-F238E27FC236}">
              <a16:creationId xmlns:a16="http://schemas.microsoft.com/office/drawing/2014/main" id="{A1F06C6E-BB73-4CB6-B73D-AD9A6C81628E}"/>
            </a:ext>
          </a:extLst>
        </xdr:cNvPr>
        <xdr:cNvCxnSpPr/>
      </xdr:nvCxnSpPr>
      <xdr:spPr>
        <a:xfrm flipV="1">
          <a:off x="9219565" y="942594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137177</xdr:rowOff>
    </xdr:from>
    <xdr:ext cx="469744" cy="259045"/>
    <xdr:sp macro="" textlink="">
      <xdr:nvSpPr>
        <xdr:cNvPr id="212" name="【体育館・プール】&#10;一人当たり面積最小値テキスト">
          <a:extLst>
            <a:ext uri="{FF2B5EF4-FFF2-40B4-BE49-F238E27FC236}">
              <a16:creationId xmlns:a16="http://schemas.microsoft.com/office/drawing/2014/main" id="{834BB51F-011C-430D-AA42-1F3330E6A825}"/>
            </a:ext>
          </a:extLst>
        </xdr:cNvPr>
        <xdr:cNvSpPr txBox="1"/>
      </xdr:nvSpPr>
      <xdr:spPr>
        <a:xfrm>
          <a:off x="9258300" y="1069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133350</xdr:rowOff>
    </xdr:from>
    <xdr:to>
      <xdr:col>55</xdr:col>
      <xdr:colOff>88900</xdr:colOff>
      <xdr:row>63</xdr:row>
      <xdr:rowOff>133350</xdr:rowOff>
    </xdr:to>
    <xdr:cxnSp macro="">
      <xdr:nvCxnSpPr>
        <xdr:cNvPr id="213" name="直線コネクタ 212">
          <a:extLst>
            <a:ext uri="{FF2B5EF4-FFF2-40B4-BE49-F238E27FC236}">
              <a16:creationId xmlns:a16="http://schemas.microsoft.com/office/drawing/2014/main" id="{6FA302A7-670C-4F74-AE1B-6596619E5BA0}"/>
            </a:ext>
          </a:extLst>
        </xdr:cNvPr>
        <xdr:cNvCxnSpPr/>
      </xdr:nvCxnSpPr>
      <xdr:spPr>
        <a:xfrm>
          <a:off x="9154160" y="106946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156227</xdr:rowOff>
    </xdr:from>
    <xdr:ext cx="469744" cy="259045"/>
    <xdr:sp macro="" textlink="">
      <xdr:nvSpPr>
        <xdr:cNvPr id="214" name="【体育館・プール】&#10;一人当たり面積最大値テキスト">
          <a:extLst>
            <a:ext uri="{FF2B5EF4-FFF2-40B4-BE49-F238E27FC236}">
              <a16:creationId xmlns:a16="http://schemas.microsoft.com/office/drawing/2014/main" id="{5445BD85-43FD-4DB5-9695-3B23FA19279C}"/>
            </a:ext>
          </a:extLst>
        </xdr:cNvPr>
        <xdr:cNvSpPr txBox="1"/>
      </xdr:nvSpPr>
      <xdr:spPr>
        <a:xfrm>
          <a:off x="9258300" y="9208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38100</xdr:rowOff>
    </xdr:from>
    <xdr:to>
      <xdr:col>55</xdr:col>
      <xdr:colOff>88900</xdr:colOff>
      <xdr:row>56</xdr:row>
      <xdr:rowOff>38100</xdr:rowOff>
    </xdr:to>
    <xdr:cxnSp macro="">
      <xdr:nvCxnSpPr>
        <xdr:cNvPr id="215" name="直線コネクタ 214">
          <a:extLst>
            <a:ext uri="{FF2B5EF4-FFF2-40B4-BE49-F238E27FC236}">
              <a16:creationId xmlns:a16="http://schemas.microsoft.com/office/drawing/2014/main" id="{BE9795E3-1D4B-465E-B3AE-F3FDA9F668A6}"/>
            </a:ext>
          </a:extLst>
        </xdr:cNvPr>
        <xdr:cNvCxnSpPr/>
      </xdr:nvCxnSpPr>
      <xdr:spPr>
        <a:xfrm>
          <a:off x="9154160" y="94259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59707</xdr:rowOff>
    </xdr:from>
    <xdr:ext cx="469744" cy="259045"/>
    <xdr:sp macro="" textlink="">
      <xdr:nvSpPr>
        <xdr:cNvPr id="216" name="【体育館・プール】&#10;一人当たり面積平均値テキスト">
          <a:extLst>
            <a:ext uri="{FF2B5EF4-FFF2-40B4-BE49-F238E27FC236}">
              <a16:creationId xmlns:a16="http://schemas.microsoft.com/office/drawing/2014/main" id="{90779DA5-F041-4E0A-95CC-EBF7AF82C2BB}"/>
            </a:ext>
          </a:extLst>
        </xdr:cNvPr>
        <xdr:cNvSpPr txBox="1"/>
      </xdr:nvSpPr>
      <xdr:spPr>
        <a:xfrm>
          <a:off x="9258300" y="10285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36830</xdr:rowOff>
    </xdr:from>
    <xdr:to>
      <xdr:col>55</xdr:col>
      <xdr:colOff>50800</xdr:colOff>
      <xdr:row>62</xdr:row>
      <xdr:rowOff>138430</xdr:rowOff>
    </xdr:to>
    <xdr:sp macro="" textlink="">
      <xdr:nvSpPr>
        <xdr:cNvPr id="217" name="フローチャート: 判断 216">
          <a:extLst>
            <a:ext uri="{FF2B5EF4-FFF2-40B4-BE49-F238E27FC236}">
              <a16:creationId xmlns:a16="http://schemas.microsoft.com/office/drawing/2014/main" id="{56929D2C-9605-47FF-9F40-6C1D3FCDEF71}"/>
            </a:ext>
          </a:extLst>
        </xdr:cNvPr>
        <xdr:cNvSpPr/>
      </xdr:nvSpPr>
      <xdr:spPr>
        <a:xfrm>
          <a:off x="9192260" y="104305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13970</xdr:rowOff>
    </xdr:from>
    <xdr:to>
      <xdr:col>50</xdr:col>
      <xdr:colOff>165100</xdr:colOff>
      <xdr:row>62</xdr:row>
      <xdr:rowOff>115570</xdr:rowOff>
    </xdr:to>
    <xdr:sp macro="" textlink="">
      <xdr:nvSpPr>
        <xdr:cNvPr id="218" name="フローチャート: 判断 217">
          <a:extLst>
            <a:ext uri="{FF2B5EF4-FFF2-40B4-BE49-F238E27FC236}">
              <a16:creationId xmlns:a16="http://schemas.microsoft.com/office/drawing/2014/main" id="{144A2269-68C5-4268-B676-CE1C983170B2}"/>
            </a:ext>
          </a:extLst>
        </xdr:cNvPr>
        <xdr:cNvSpPr/>
      </xdr:nvSpPr>
      <xdr:spPr>
        <a:xfrm>
          <a:off x="8445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132097</xdr:rowOff>
    </xdr:from>
    <xdr:ext cx="469744" cy="259045"/>
    <xdr:sp macro="" textlink="">
      <xdr:nvSpPr>
        <xdr:cNvPr id="219" name="n_1aveValue【体育館・プール】&#10;一人当たり面積">
          <a:extLst>
            <a:ext uri="{FF2B5EF4-FFF2-40B4-BE49-F238E27FC236}">
              <a16:creationId xmlns:a16="http://schemas.microsoft.com/office/drawing/2014/main" id="{E7439088-7B74-4FE0-96E6-DD7889822027}"/>
            </a:ext>
          </a:extLst>
        </xdr:cNvPr>
        <xdr:cNvSpPr txBox="1"/>
      </xdr:nvSpPr>
      <xdr:spPr>
        <a:xfrm>
          <a:off x="8271587" y="1019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29210</xdr:rowOff>
    </xdr:from>
    <xdr:to>
      <xdr:col>46</xdr:col>
      <xdr:colOff>38100</xdr:colOff>
      <xdr:row>62</xdr:row>
      <xdr:rowOff>130810</xdr:rowOff>
    </xdr:to>
    <xdr:sp macro="" textlink="">
      <xdr:nvSpPr>
        <xdr:cNvPr id="220" name="フローチャート: 判断 219">
          <a:extLst>
            <a:ext uri="{FF2B5EF4-FFF2-40B4-BE49-F238E27FC236}">
              <a16:creationId xmlns:a16="http://schemas.microsoft.com/office/drawing/2014/main" id="{81578200-5217-42B7-ADD9-5C1FD6A6D02D}"/>
            </a:ext>
          </a:extLst>
        </xdr:cNvPr>
        <xdr:cNvSpPr/>
      </xdr:nvSpPr>
      <xdr:spPr>
        <a:xfrm>
          <a:off x="7670800" y="104228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147337</xdr:rowOff>
    </xdr:from>
    <xdr:ext cx="469744" cy="259045"/>
    <xdr:sp macro="" textlink="">
      <xdr:nvSpPr>
        <xdr:cNvPr id="221" name="n_2aveValue【体育館・プール】&#10;一人当たり面積">
          <a:extLst>
            <a:ext uri="{FF2B5EF4-FFF2-40B4-BE49-F238E27FC236}">
              <a16:creationId xmlns:a16="http://schemas.microsoft.com/office/drawing/2014/main" id="{3B689E79-1936-49FB-9B12-510844600430}"/>
            </a:ext>
          </a:extLst>
        </xdr:cNvPr>
        <xdr:cNvSpPr txBox="1"/>
      </xdr:nvSpPr>
      <xdr:spPr>
        <a:xfrm>
          <a:off x="7509587" y="10205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62</xdr:row>
      <xdr:rowOff>52070</xdr:rowOff>
    </xdr:from>
    <xdr:to>
      <xdr:col>41</xdr:col>
      <xdr:colOff>101600</xdr:colOff>
      <xdr:row>62</xdr:row>
      <xdr:rowOff>153670</xdr:rowOff>
    </xdr:to>
    <xdr:sp macro="" textlink="">
      <xdr:nvSpPr>
        <xdr:cNvPr id="222" name="フローチャート: 判断 221">
          <a:extLst>
            <a:ext uri="{FF2B5EF4-FFF2-40B4-BE49-F238E27FC236}">
              <a16:creationId xmlns:a16="http://schemas.microsoft.com/office/drawing/2014/main" id="{1B4C7F0C-D4D4-4ABD-9887-E50EAD070304}"/>
            </a:ext>
          </a:extLst>
        </xdr:cNvPr>
        <xdr:cNvSpPr/>
      </xdr:nvSpPr>
      <xdr:spPr>
        <a:xfrm>
          <a:off x="687324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60</xdr:row>
      <xdr:rowOff>170197</xdr:rowOff>
    </xdr:from>
    <xdr:ext cx="469744" cy="259045"/>
    <xdr:sp macro="" textlink="">
      <xdr:nvSpPr>
        <xdr:cNvPr id="223" name="n_3aveValue【体育館・プール】&#10;一人当たり面積">
          <a:extLst>
            <a:ext uri="{FF2B5EF4-FFF2-40B4-BE49-F238E27FC236}">
              <a16:creationId xmlns:a16="http://schemas.microsoft.com/office/drawing/2014/main" id="{375A7393-EB3C-407B-A254-4FD5CC11CD49}"/>
            </a:ext>
          </a:extLst>
        </xdr:cNvPr>
        <xdr:cNvSpPr txBox="1"/>
      </xdr:nvSpPr>
      <xdr:spPr>
        <a:xfrm>
          <a:off x="6712027" y="1022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62</xdr:row>
      <xdr:rowOff>44450</xdr:rowOff>
    </xdr:from>
    <xdr:to>
      <xdr:col>36</xdr:col>
      <xdr:colOff>165100</xdr:colOff>
      <xdr:row>62</xdr:row>
      <xdr:rowOff>146050</xdr:rowOff>
    </xdr:to>
    <xdr:sp macro="" textlink="">
      <xdr:nvSpPr>
        <xdr:cNvPr id="224" name="フローチャート: 判断 223">
          <a:extLst>
            <a:ext uri="{FF2B5EF4-FFF2-40B4-BE49-F238E27FC236}">
              <a16:creationId xmlns:a16="http://schemas.microsoft.com/office/drawing/2014/main" id="{900D2576-AC38-414A-88A7-D3BDF6FF8EC4}"/>
            </a:ext>
          </a:extLst>
        </xdr:cNvPr>
        <xdr:cNvSpPr/>
      </xdr:nvSpPr>
      <xdr:spPr>
        <a:xfrm>
          <a:off x="6098540" y="1043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60</xdr:row>
      <xdr:rowOff>162577</xdr:rowOff>
    </xdr:from>
    <xdr:ext cx="469744" cy="259045"/>
    <xdr:sp macro="" textlink="">
      <xdr:nvSpPr>
        <xdr:cNvPr id="225" name="n_4aveValue【体育館・プール】&#10;一人当たり面積">
          <a:extLst>
            <a:ext uri="{FF2B5EF4-FFF2-40B4-BE49-F238E27FC236}">
              <a16:creationId xmlns:a16="http://schemas.microsoft.com/office/drawing/2014/main" id="{5D6C027B-746B-4C2D-B4D3-50670CCA3545}"/>
            </a:ext>
          </a:extLst>
        </xdr:cNvPr>
        <xdr:cNvSpPr txBox="1"/>
      </xdr:nvSpPr>
      <xdr:spPr>
        <a:xfrm>
          <a:off x="5937327"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4D0E4B95-00F2-407D-A1C2-891FA00D458C}"/>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3FF0E110-BF23-4962-AA19-7D7D6B3D5092}"/>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39514A32-B1F8-43D2-848F-1058654FCC50}"/>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FDFD9600-28E5-443C-8E68-68D0D9D6B361}"/>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69EB3206-75D8-4FA3-ABB9-B7AACECD7038}"/>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55880</xdr:rowOff>
    </xdr:from>
    <xdr:to>
      <xdr:col>55</xdr:col>
      <xdr:colOff>50800</xdr:colOff>
      <xdr:row>63</xdr:row>
      <xdr:rowOff>157480</xdr:rowOff>
    </xdr:to>
    <xdr:sp macro="" textlink="">
      <xdr:nvSpPr>
        <xdr:cNvPr id="231" name="楕円 230">
          <a:extLst>
            <a:ext uri="{FF2B5EF4-FFF2-40B4-BE49-F238E27FC236}">
              <a16:creationId xmlns:a16="http://schemas.microsoft.com/office/drawing/2014/main" id="{708C3A34-D929-45F7-B02A-FCAFC7444402}"/>
            </a:ext>
          </a:extLst>
        </xdr:cNvPr>
        <xdr:cNvSpPr/>
      </xdr:nvSpPr>
      <xdr:spPr>
        <a:xfrm>
          <a:off x="9192260" y="106172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142257</xdr:rowOff>
    </xdr:from>
    <xdr:ext cx="469744" cy="259045"/>
    <xdr:sp macro="" textlink="">
      <xdr:nvSpPr>
        <xdr:cNvPr id="232" name="【体育館・プール】&#10;一人当たり面積該当値テキスト">
          <a:extLst>
            <a:ext uri="{FF2B5EF4-FFF2-40B4-BE49-F238E27FC236}">
              <a16:creationId xmlns:a16="http://schemas.microsoft.com/office/drawing/2014/main" id="{2D3D59E6-7DC7-4D9F-BC28-9E909B365DFA}"/>
            </a:ext>
          </a:extLst>
        </xdr:cNvPr>
        <xdr:cNvSpPr txBox="1"/>
      </xdr:nvSpPr>
      <xdr:spPr>
        <a:xfrm>
          <a:off x="9258300" y="10535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55880</xdr:rowOff>
    </xdr:from>
    <xdr:to>
      <xdr:col>50</xdr:col>
      <xdr:colOff>165100</xdr:colOff>
      <xdr:row>63</xdr:row>
      <xdr:rowOff>157480</xdr:rowOff>
    </xdr:to>
    <xdr:sp macro="" textlink="">
      <xdr:nvSpPr>
        <xdr:cNvPr id="233" name="楕円 232">
          <a:extLst>
            <a:ext uri="{FF2B5EF4-FFF2-40B4-BE49-F238E27FC236}">
              <a16:creationId xmlns:a16="http://schemas.microsoft.com/office/drawing/2014/main" id="{B1361DF4-9A14-4456-9D58-E748C494C15F}"/>
            </a:ext>
          </a:extLst>
        </xdr:cNvPr>
        <xdr:cNvSpPr/>
      </xdr:nvSpPr>
      <xdr:spPr>
        <a:xfrm>
          <a:off x="84455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106680</xdr:rowOff>
    </xdr:from>
    <xdr:to>
      <xdr:col>55</xdr:col>
      <xdr:colOff>0</xdr:colOff>
      <xdr:row>63</xdr:row>
      <xdr:rowOff>106680</xdr:rowOff>
    </xdr:to>
    <xdr:cxnSp macro="">
      <xdr:nvCxnSpPr>
        <xdr:cNvPr id="234" name="直線コネクタ 233">
          <a:extLst>
            <a:ext uri="{FF2B5EF4-FFF2-40B4-BE49-F238E27FC236}">
              <a16:creationId xmlns:a16="http://schemas.microsoft.com/office/drawing/2014/main" id="{7C33B36A-141A-4673-ADB6-4A16E54D3432}"/>
            </a:ext>
          </a:extLst>
        </xdr:cNvPr>
        <xdr:cNvCxnSpPr/>
      </xdr:nvCxnSpPr>
      <xdr:spPr>
        <a:xfrm>
          <a:off x="8496300" y="1066800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33020</xdr:rowOff>
    </xdr:from>
    <xdr:to>
      <xdr:col>46</xdr:col>
      <xdr:colOff>38100</xdr:colOff>
      <xdr:row>63</xdr:row>
      <xdr:rowOff>134620</xdr:rowOff>
    </xdr:to>
    <xdr:sp macro="" textlink="">
      <xdr:nvSpPr>
        <xdr:cNvPr id="235" name="楕円 234">
          <a:extLst>
            <a:ext uri="{FF2B5EF4-FFF2-40B4-BE49-F238E27FC236}">
              <a16:creationId xmlns:a16="http://schemas.microsoft.com/office/drawing/2014/main" id="{EAA74CE4-C794-4BAC-8E03-4EA02CC00AF2}"/>
            </a:ext>
          </a:extLst>
        </xdr:cNvPr>
        <xdr:cNvSpPr/>
      </xdr:nvSpPr>
      <xdr:spPr>
        <a:xfrm>
          <a:off x="7670800" y="105943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83820</xdr:rowOff>
    </xdr:from>
    <xdr:to>
      <xdr:col>50</xdr:col>
      <xdr:colOff>114300</xdr:colOff>
      <xdr:row>63</xdr:row>
      <xdr:rowOff>106680</xdr:rowOff>
    </xdr:to>
    <xdr:cxnSp macro="">
      <xdr:nvCxnSpPr>
        <xdr:cNvPr id="236" name="直線コネクタ 235">
          <a:extLst>
            <a:ext uri="{FF2B5EF4-FFF2-40B4-BE49-F238E27FC236}">
              <a16:creationId xmlns:a16="http://schemas.microsoft.com/office/drawing/2014/main" id="{E4E625D2-BE0B-4808-A39B-AC6CA1F533A9}"/>
            </a:ext>
          </a:extLst>
        </xdr:cNvPr>
        <xdr:cNvCxnSpPr/>
      </xdr:nvCxnSpPr>
      <xdr:spPr>
        <a:xfrm>
          <a:off x="7713980" y="10645140"/>
          <a:ext cx="78232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148607</xdr:rowOff>
    </xdr:from>
    <xdr:ext cx="469744" cy="259045"/>
    <xdr:sp macro="" textlink="">
      <xdr:nvSpPr>
        <xdr:cNvPr id="237" name="n_1mainValue【体育館・プール】&#10;一人当たり面積">
          <a:extLst>
            <a:ext uri="{FF2B5EF4-FFF2-40B4-BE49-F238E27FC236}">
              <a16:creationId xmlns:a16="http://schemas.microsoft.com/office/drawing/2014/main" id="{10DF910C-F8D8-4D13-983C-63CAF215F8E6}"/>
            </a:ext>
          </a:extLst>
        </xdr:cNvPr>
        <xdr:cNvSpPr txBox="1"/>
      </xdr:nvSpPr>
      <xdr:spPr>
        <a:xfrm>
          <a:off x="8271587" y="1070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125747</xdr:rowOff>
    </xdr:from>
    <xdr:ext cx="469744" cy="259045"/>
    <xdr:sp macro="" textlink="">
      <xdr:nvSpPr>
        <xdr:cNvPr id="238" name="n_2mainValue【体育館・プール】&#10;一人当たり面積">
          <a:extLst>
            <a:ext uri="{FF2B5EF4-FFF2-40B4-BE49-F238E27FC236}">
              <a16:creationId xmlns:a16="http://schemas.microsoft.com/office/drawing/2014/main" id="{E1DFFC5D-2358-4294-BDB6-DB9CD259DED6}"/>
            </a:ext>
          </a:extLst>
        </xdr:cNvPr>
        <xdr:cNvSpPr txBox="1"/>
      </xdr:nvSpPr>
      <xdr:spPr>
        <a:xfrm>
          <a:off x="7509587" y="1068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9" name="正方形/長方形 238">
          <a:extLst>
            <a:ext uri="{FF2B5EF4-FFF2-40B4-BE49-F238E27FC236}">
              <a16:creationId xmlns:a16="http://schemas.microsoft.com/office/drawing/2014/main" id="{862775D1-D384-46A0-A15F-9A1D8DFC8192}"/>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0" name="正方形/長方形 239">
          <a:extLst>
            <a:ext uri="{FF2B5EF4-FFF2-40B4-BE49-F238E27FC236}">
              <a16:creationId xmlns:a16="http://schemas.microsoft.com/office/drawing/2014/main" id="{748612E8-C7DA-4BA1-A6DC-126CFBBD3906}"/>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1" name="正方形/長方形 240">
          <a:extLst>
            <a:ext uri="{FF2B5EF4-FFF2-40B4-BE49-F238E27FC236}">
              <a16:creationId xmlns:a16="http://schemas.microsoft.com/office/drawing/2014/main" id="{8A0A822A-14A9-4893-AF75-AA2BA24D6805}"/>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2" name="正方形/長方形 241">
          <a:extLst>
            <a:ext uri="{FF2B5EF4-FFF2-40B4-BE49-F238E27FC236}">
              <a16:creationId xmlns:a16="http://schemas.microsoft.com/office/drawing/2014/main" id="{6D15DCD3-9721-4CF1-8866-E64D6D32C54F}"/>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3" name="正方形/長方形 242">
          <a:extLst>
            <a:ext uri="{FF2B5EF4-FFF2-40B4-BE49-F238E27FC236}">
              <a16:creationId xmlns:a16="http://schemas.microsoft.com/office/drawing/2014/main" id="{E5D6D060-B11F-4C90-9FCF-D36F17FDE9FD}"/>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4" name="正方形/長方形 243">
          <a:extLst>
            <a:ext uri="{FF2B5EF4-FFF2-40B4-BE49-F238E27FC236}">
              <a16:creationId xmlns:a16="http://schemas.microsoft.com/office/drawing/2014/main" id="{85B75F6C-171D-4F37-8F0B-4C90F206305D}"/>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5" name="正方形/長方形 244">
          <a:extLst>
            <a:ext uri="{FF2B5EF4-FFF2-40B4-BE49-F238E27FC236}">
              <a16:creationId xmlns:a16="http://schemas.microsoft.com/office/drawing/2014/main" id="{7130F622-A024-468A-B1BA-6986D038D564}"/>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6" name="正方形/長方形 245">
          <a:extLst>
            <a:ext uri="{FF2B5EF4-FFF2-40B4-BE49-F238E27FC236}">
              <a16:creationId xmlns:a16="http://schemas.microsoft.com/office/drawing/2014/main" id="{EA24931A-011F-46B4-AA64-84C4A9E0CBFF}"/>
            </a:ext>
          </a:extLst>
        </xdr:cNvPr>
        <xdr:cNvSpPr/>
      </xdr:nvSpPr>
      <xdr:spPr>
        <a:xfrm>
          <a:off x="67056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47" name="正方形/長方形 246">
          <a:extLst>
            <a:ext uri="{FF2B5EF4-FFF2-40B4-BE49-F238E27FC236}">
              <a16:creationId xmlns:a16="http://schemas.microsoft.com/office/drawing/2014/main" id="{87BA8667-DA4C-4146-BB59-C396C555B330}"/>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8" name="正方形/長方形 247">
          <a:extLst>
            <a:ext uri="{FF2B5EF4-FFF2-40B4-BE49-F238E27FC236}">
              <a16:creationId xmlns:a16="http://schemas.microsoft.com/office/drawing/2014/main" id="{AE469393-FE6A-43F6-921A-5BAE92DC3DB8}"/>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9" name="正方形/長方形 248">
          <a:extLst>
            <a:ext uri="{FF2B5EF4-FFF2-40B4-BE49-F238E27FC236}">
              <a16:creationId xmlns:a16="http://schemas.microsoft.com/office/drawing/2014/main" id="{AA2B23AC-4A8F-4127-B4D3-EEE3194D1310}"/>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0" name="正方形/長方形 249">
          <a:extLst>
            <a:ext uri="{FF2B5EF4-FFF2-40B4-BE49-F238E27FC236}">
              <a16:creationId xmlns:a16="http://schemas.microsoft.com/office/drawing/2014/main" id="{F175D3A5-6696-4831-8F57-B4C5EC13DDB5}"/>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1" name="正方形/長方形 250">
          <a:extLst>
            <a:ext uri="{FF2B5EF4-FFF2-40B4-BE49-F238E27FC236}">
              <a16:creationId xmlns:a16="http://schemas.microsoft.com/office/drawing/2014/main" id="{7759104A-DDB4-4159-92E5-2E4C36254D91}"/>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2" name="正方形/長方形 251">
          <a:extLst>
            <a:ext uri="{FF2B5EF4-FFF2-40B4-BE49-F238E27FC236}">
              <a16:creationId xmlns:a16="http://schemas.microsoft.com/office/drawing/2014/main" id="{183CB6F1-1410-41A1-9E01-5456996E0ACF}"/>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3" name="正方形/長方形 252">
          <a:extLst>
            <a:ext uri="{FF2B5EF4-FFF2-40B4-BE49-F238E27FC236}">
              <a16:creationId xmlns:a16="http://schemas.microsoft.com/office/drawing/2014/main" id="{FEF8C3DA-305F-4AEC-8668-90B8B1A5A33B}"/>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4" name="正方形/長方形 253">
          <a:extLst>
            <a:ext uri="{FF2B5EF4-FFF2-40B4-BE49-F238E27FC236}">
              <a16:creationId xmlns:a16="http://schemas.microsoft.com/office/drawing/2014/main" id="{BD06B888-A4D5-4475-A794-5B24DEE0567F}"/>
            </a:ext>
          </a:extLst>
        </xdr:cNvPr>
        <xdr:cNvSpPr/>
      </xdr:nvSpPr>
      <xdr:spPr>
        <a:xfrm>
          <a:off x="582676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55" name="正方形/長方形 254">
          <a:extLst>
            <a:ext uri="{FF2B5EF4-FFF2-40B4-BE49-F238E27FC236}">
              <a16:creationId xmlns:a16="http://schemas.microsoft.com/office/drawing/2014/main" id="{8AD35C83-DC99-4CD7-BC2E-82A4A82D351D}"/>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6" name="正方形/長方形 255">
          <a:extLst>
            <a:ext uri="{FF2B5EF4-FFF2-40B4-BE49-F238E27FC236}">
              <a16:creationId xmlns:a16="http://schemas.microsoft.com/office/drawing/2014/main" id="{B26DFF83-57A8-425F-8D42-9C89FBEBEFEF}"/>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57" name="正方形/長方形 256">
          <a:extLst>
            <a:ext uri="{FF2B5EF4-FFF2-40B4-BE49-F238E27FC236}">
              <a16:creationId xmlns:a16="http://schemas.microsoft.com/office/drawing/2014/main" id="{E58A24CE-9E0A-4822-BCED-C13A9C37BBD5}"/>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58" name="正方形/長方形 257">
          <a:extLst>
            <a:ext uri="{FF2B5EF4-FFF2-40B4-BE49-F238E27FC236}">
              <a16:creationId xmlns:a16="http://schemas.microsoft.com/office/drawing/2014/main" id="{CA28F921-1DE5-4F36-956C-7EDB1FE1AD38}"/>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59" name="正方形/長方形 258">
          <a:extLst>
            <a:ext uri="{FF2B5EF4-FFF2-40B4-BE49-F238E27FC236}">
              <a16:creationId xmlns:a16="http://schemas.microsoft.com/office/drawing/2014/main" id="{0ED644EB-E559-4814-83BE-682F1A26F7B8}"/>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0" name="正方形/長方形 259">
          <a:extLst>
            <a:ext uri="{FF2B5EF4-FFF2-40B4-BE49-F238E27FC236}">
              <a16:creationId xmlns:a16="http://schemas.microsoft.com/office/drawing/2014/main" id="{CC9315F4-3DE8-462F-8C3A-407932CC2139}"/>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1" name="正方形/長方形 260">
          <a:extLst>
            <a:ext uri="{FF2B5EF4-FFF2-40B4-BE49-F238E27FC236}">
              <a16:creationId xmlns:a16="http://schemas.microsoft.com/office/drawing/2014/main" id="{F615F6BA-1ED0-4BF8-8BC3-9E3D67CB223D}"/>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2" name="正方形/長方形 261">
          <a:extLst>
            <a:ext uri="{FF2B5EF4-FFF2-40B4-BE49-F238E27FC236}">
              <a16:creationId xmlns:a16="http://schemas.microsoft.com/office/drawing/2014/main" id="{395555E7-C464-4024-9E07-70086554C09A}"/>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63" name="テキスト ボックス 262">
          <a:extLst>
            <a:ext uri="{FF2B5EF4-FFF2-40B4-BE49-F238E27FC236}">
              <a16:creationId xmlns:a16="http://schemas.microsoft.com/office/drawing/2014/main" id="{08C9A714-F006-494A-B655-B8FAAE3C27B6}"/>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64" name="直線コネクタ 263">
          <a:extLst>
            <a:ext uri="{FF2B5EF4-FFF2-40B4-BE49-F238E27FC236}">
              <a16:creationId xmlns:a16="http://schemas.microsoft.com/office/drawing/2014/main" id="{1D198CDF-43A9-4E70-8CE9-93B37ABE21AC}"/>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65" name="テキスト ボックス 264">
          <a:extLst>
            <a:ext uri="{FF2B5EF4-FFF2-40B4-BE49-F238E27FC236}">
              <a16:creationId xmlns:a16="http://schemas.microsoft.com/office/drawing/2014/main" id="{8D0FFD53-771A-411D-8CC3-7DB43A09A6C7}"/>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66" name="直線コネクタ 265">
          <a:extLst>
            <a:ext uri="{FF2B5EF4-FFF2-40B4-BE49-F238E27FC236}">
              <a16:creationId xmlns:a16="http://schemas.microsoft.com/office/drawing/2014/main" id="{1BD3F703-03F1-45CB-9711-DE77FEBF08C7}"/>
            </a:ext>
          </a:extLst>
        </xdr:cNvPr>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67" name="テキスト ボックス 266">
          <a:extLst>
            <a:ext uri="{FF2B5EF4-FFF2-40B4-BE49-F238E27FC236}">
              <a16:creationId xmlns:a16="http://schemas.microsoft.com/office/drawing/2014/main" id="{09CFB92F-7B5D-44A1-8E13-D08F8F4349A3}"/>
            </a:ext>
          </a:extLst>
        </xdr:cNvPr>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68" name="直線コネクタ 267">
          <a:extLst>
            <a:ext uri="{FF2B5EF4-FFF2-40B4-BE49-F238E27FC236}">
              <a16:creationId xmlns:a16="http://schemas.microsoft.com/office/drawing/2014/main" id="{358557D8-0846-4648-99F5-D97C6253CA00}"/>
            </a:ext>
          </a:extLst>
        </xdr:cNvPr>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69" name="テキスト ボックス 268">
          <a:extLst>
            <a:ext uri="{FF2B5EF4-FFF2-40B4-BE49-F238E27FC236}">
              <a16:creationId xmlns:a16="http://schemas.microsoft.com/office/drawing/2014/main" id="{6FA4FDBB-98D2-4DEF-BE33-474D3A2665DF}"/>
            </a:ext>
          </a:extLst>
        </xdr:cNvPr>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70" name="直線コネクタ 269">
          <a:extLst>
            <a:ext uri="{FF2B5EF4-FFF2-40B4-BE49-F238E27FC236}">
              <a16:creationId xmlns:a16="http://schemas.microsoft.com/office/drawing/2014/main" id="{7E929544-F722-43BC-AFB2-C9F3CFE79C1E}"/>
            </a:ext>
          </a:extLst>
        </xdr:cNvPr>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71" name="テキスト ボックス 270">
          <a:extLst>
            <a:ext uri="{FF2B5EF4-FFF2-40B4-BE49-F238E27FC236}">
              <a16:creationId xmlns:a16="http://schemas.microsoft.com/office/drawing/2014/main" id="{A0DA90AB-8A36-45E2-BBE3-77C85C9AEF94}"/>
            </a:ext>
          </a:extLst>
        </xdr:cNvPr>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72" name="直線コネクタ 271">
          <a:extLst>
            <a:ext uri="{FF2B5EF4-FFF2-40B4-BE49-F238E27FC236}">
              <a16:creationId xmlns:a16="http://schemas.microsoft.com/office/drawing/2014/main" id="{48A32E60-24DC-43F3-934C-4889FB50AAA5}"/>
            </a:ext>
          </a:extLst>
        </xdr:cNvPr>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73" name="テキスト ボックス 272">
          <a:extLst>
            <a:ext uri="{FF2B5EF4-FFF2-40B4-BE49-F238E27FC236}">
              <a16:creationId xmlns:a16="http://schemas.microsoft.com/office/drawing/2014/main" id="{FBA491FA-DB2F-4D42-B672-59A51F6FC73E}"/>
            </a:ext>
          </a:extLst>
        </xdr:cNvPr>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74" name="直線コネクタ 273">
          <a:extLst>
            <a:ext uri="{FF2B5EF4-FFF2-40B4-BE49-F238E27FC236}">
              <a16:creationId xmlns:a16="http://schemas.microsoft.com/office/drawing/2014/main" id="{9BE940D3-BAC3-4EF8-B863-ABFD36C4A29B}"/>
            </a:ext>
          </a:extLst>
        </xdr:cNvPr>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75" name="テキスト ボックス 274">
          <a:extLst>
            <a:ext uri="{FF2B5EF4-FFF2-40B4-BE49-F238E27FC236}">
              <a16:creationId xmlns:a16="http://schemas.microsoft.com/office/drawing/2014/main" id="{7DD30315-7441-4453-A4C5-279ACD3452A9}"/>
            </a:ext>
          </a:extLst>
        </xdr:cNvPr>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76" name="直線コネクタ 275">
          <a:extLst>
            <a:ext uri="{FF2B5EF4-FFF2-40B4-BE49-F238E27FC236}">
              <a16:creationId xmlns:a16="http://schemas.microsoft.com/office/drawing/2014/main" id="{9B9BB702-9F13-4D7B-B557-C9C346475180}"/>
            </a:ext>
          </a:extLst>
        </xdr:cNvPr>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277" name="テキスト ボックス 276">
          <a:extLst>
            <a:ext uri="{FF2B5EF4-FFF2-40B4-BE49-F238E27FC236}">
              <a16:creationId xmlns:a16="http://schemas.microsoft.com/office/drawing/2014/main" id="{0CFFEA8E-83DC-4684-AF1B-DE33045809B3}"/>
            </a:ext>
          </a:extLst>
        </xdr:cNvPr>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78" name="直線コネクタ 277">
          <a:extLst>
            <a:ext uri="{FF2B5EF4-FFF2-40B4-BE49-F238E27FC236}">
              <a16:creationId xmlns:a16="http://schemas.microsoft.com/office/drawing/2014/main" id="{682773CB-56C5-4291-A4CE-ACED4EF2E923}"/>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279" name="【市民会館】&#10;有形固定資産減価償却率グラフ枠">
          <a:extLst>
            <a:ext uri="{FF2B5EF4-FFF2-40B4-BE49-F238E27FC236}">
              <a16:creationId xmlns:a16="http://schemas.microsoft.com/office/drawing/2014/main" id="{D8497757-C96B-4DA9-B7D6-C13487415CD3}"/>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102326</xdr:rowOff>
    </xdr:from>
    <xdr:to>
      <xdr:col>24</xdr:col>
      <xdr:colOff>62865</xdr:colOff>
      <xdr:row>108</xdr:row>
      <xdr:rowOff>138249</xdr:rowOff>
    </xdr:to>
    <xdr:cxnSp macro="">
      <xdr:nvCxnSpPr>
        <xdr:cNvPr id="280" name="直線コネクタ 279">
          <a:extLst>
            <a:ext uri="{FF2B5EF4-FFF2-40B4-BE49-F238E27FC236}">
              <a16:creationId xmlns:a16="http://schemas.microsoft.com/office/drawing/2014/main" id="{4780A0D7-BA12-4BF0-BDF8-78A67C18151C}"/>
            </a:ext>
          </a:extLst>
        </xdr:cNvPr>
        <xdr:cNvCxnSpPr/>
      </xdr:nvCxnSpPr>
      <xdr:spPr>
        <a:xfrm flipV="1">
          <a:off x="4086225" y="16866326"/>
          <a:ext cx="0" cy="13770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142076</xdr:rowOff>
    </xdr:from>
    <xdr:ext cx="405111" cy="259045"/>
    <xdr:sp macro="" textlink="">
      <xdr:nvSpPr>
        <xdr:cNvPr id="281" name="【市民会館】&#10;有形固定資産減価償却率最小値テキスト">
          <a:extLst>
            <a:ext uri="{FF2B5EF4-FFF2-40B4-BE49-F238E27FC236}">
              <a16:creationId xmlns:a16="http://schemas.microsoft.com/office/drawing/2014/main" id="{A4DCFAEF-9FBE-48A6-8548-A47675E6F442}"/>
            </a:ext>
          </a:extLst>
        </xdr:cNvPr>
        <xdr:cNvSpPr txBox="1"/>
      </xdr:nvSpPr>
      <xdr:spPr>
        <a:xfrm>
          <a:off x="4124960" y="18247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138249</xdr:rowOff>
    </xdr:from>
    <xdr:to>
      <xdr:col>24</xdr:col>
      <xdr:colOff>152400</xdr:colOff>
      <xdr:row>108</xdr:row>
      <xdr:rowOff>138249</xdr:rowOff>
    </xdr:to>
    <xdr:cxnSp macro="">
      <xdr:nvCxnSpPr>
        <xdr:cNvPr id="282" name="直線コネクタ 281">
          <a:extLst>
            <a:ext uri="{FF2B5EF4-FFF2-40B4-BE49-F238E27FC236}">
              <a16:creationId xmlns:a16="http://schemas.microsoft.com/office/drawing/2014/main" id="{F3CA2272-5845-449F-B65E-1E1808F50C5E}"/>
            </a:ext>
          </a:extLst>
        </xdr:cNvPr>
        <xdr:cNvCxnSpPr/>
      </xdr:nvCxnSpPr>
      <xdr:spPr>
        <a:xfrm>
          <a:off x="4020820" y="182433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49003</xdr:rowOff>
    </xdr:from>
    <xdr:ext cx="340478" cy="259045"/>
    <xdr:sp macro="" textlink="">
      <xdr:nvSpPr>
        <xdr:cNvPr id="283" name="【市民会館】&#10;有形固定資産減価償却率最大値テキスト">
          <a:extLst>
            <a:ext uri="{FF2B5EF4-FFF2-40B4-BE49-F238E27FC236}">
              <a16:creationId xmlns:a16="http://schemas.microsoft.com/office/drawing/2014/main" id="{0A3BB87E-C7E2-4DBD-9C56-D7C337A4C13B}"/>
            </a:ext>
          </a:extLst>
        </xdr:cNvPr>
        <xdr:cNvSpPr txBox="1"/>
      </xdr:nvSpPr>
      <xdr:spPr>
        <a:xfrm>
          <a:off x="4124960" y="166453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102326</xdr:rowOff>
    </xdr:from>
    <xdr:to>
      <xdr:col>24</xdr:col>
      <xdr:colOff>152400</xdr:colOff>
      <xdr:row>100</xdr:row>
      <xdr:rowOff>102326</xdr:rowOff>
    </xdr:to>
    <xdr:cxnSp macro="">
      <xdr:nvCxnSpPr>
        <xdr:cNvPr id="284" name="直線コネクタ 283">
          <a:extLst>
            <a:ext uri="{FF2B5EF4-FFF2-40B4-BE49-F238E27FC236}">
              <a16:creationId xmlns:a16="http://schemas.microsoft.com/office/drawing/2014/main" id="{2E30E361-F8E6-489A-AC9D-1157B401A439}"/>
            </a:ext>
          </a:extLst>
        </xdr:cNvPr>
        <xdr:cNvCxnSpPr/>
      </xdr:nvCxnSpPr>
      <xdr:spPr>
        <a:xfrm>
          <a:off x="4020820" y="168663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92364</xdr:rowOff>
    </xdr:from>
    <xdr:ext cx="405111" cy="259045"/>
    <xdr:sp macro="" textlink="">
      <xdr:nvSpPr>
        <xdr:cNvPr id="285" name="【市民会館】&#10;有形固定資産減価償却率平均値テキスト">
          <a:extLst>
            <a:ext uri="{FF2B5EF4-FFF2-40B4-BE49-F238E27FC236}">
              <a16:creationId xmlns:a16="http://schemas.microsoft.com/office/drawing/2014/main" id="{08B3A4C0-A951-4323-90D8-C34CD28AF5E6}"/>
            </a:ext>
          </a:extLst>
        </xdr:cNvPr>
        <xdr:cNvSpPr txBox="1"/>
      </xdr:nvSpPr>
      <xdr:spPr>
        <a:xfrm>
          <a:off x="4124960" y="17359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69487</xdr:rowOff>
    </xdr:from>
    <xdr:to>
      <xdr:col>24</xdr:col>
      <xdr:colOff>114300</xdr:colOff>
      <xdr:row>104</xdr:row>
      <xdr:rowOff>171087</xdr:rowOff>
    </xdr:to>
    <xdr:sp macro="" textlink="">
      <xdr:nvSpPr>
        <xdr:cNvPr id="286" name="フローチャート: 判断 285">
          <a:extLst>
            <a:ext uri="{FF2B5EF4-FFF2-40B4-BE49-F238E27FC236}">
              <a16:creationId xmlns:a16="http://schemas.microsoft.com/office/drawing/2014/main" id="{64F9FAB3-D941-4560-A35A-4991633A1C16}"/>
            </a:ext>
          </a:extLst>
        </xdr:cNvPr>
        <xdr:cNvSpPr/>
      </xdr:nvSpPr>
      <xdr:spPr>
        <a:xfrm>
          <a:off x="4036060" y="17504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59689</xdr:rowOff>
    </xdr:from>
    <xdr:to>
      <xdr:col>20</xdr:col>
      <xdr:colOff>38100</xdr:colOff>
      <xdr:row>104</xdr:row>
      <xdr:rowOff>161289</xdr:rowOff>
    </xdr:to>
    <xdr:sp macro="" textlink="">
      <xdr:nvSpPr>
        <xdr:cNvPr id="287" name="フローチャート: 判断 286">
          <a:extLst>
            <a:ext uri="{FF2B5EF4-FFF2-40B4-BE49-F238E27FC236}">
              <a16:creationId xmlns:a16="http://schemas.microsoft.com/office/drawing/2014/main" id="{CBF590FE-7689-4405-8F55-5B6716D9B5EB}"/>
            </a:ext>
          </a:extLst>
        </xdr:cNvPr>
        <xdr:cNvSpPr/>
      </xdr:nvSpPr>
      <xdr:spPr>
        <a:xfrm>
          <a:off x="3312160" y="1749424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152416</xdr:rowOff>
    </xdr:from>
    <xdr:ext cx="405111" cy="259045"/>
    <xdr:sp macro="" textlink="">
      <xdr:nvSpPr>
        <xdr:cNvPr id="288" name="n_1aveValue【市民会館】&#10;有形固定資産減価償却率">
          <a:extLst>
            <a:ext uri="{FF2B5EF4-FFF2-40B4-BE49-F238E27FC236}">
              <a16:creationId xmlns:a16="http://schemas.microsoft.com/office/drawing/2014/main" id="{007A012D-3FEF-4B25-A5C4-DA26916351B7}"/>
            </a:ext>
          </a:extLst>
        </xdr:cNvPr>
        <xdr:cNvSpPr txBox="1"/>
      </xdr:nvSpPr>
      <xdr:spPr>
        <a:xfrm>
          <a:off x="3170564" y="17586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49893</xdr:rowOff>
    </xdr:from>
    <xdr:to>
      <xdr:col>15</xdr:col>
      <xdr:colOff>101600</xdr:colOff>
      <xdr:row>104</xdr:row>
      <xdr:rowOff>151493</xdr:rowOff>
    </xdr:to>
    <xdr:sp macro="" textlink="">
      <xdr:nvSpPr>
        <xdr:cNvPr id="289" name="フローチャート: 判断 288">
          <a:extLst>
            <a:ext uri="{FF2B5EF4-FFF2-40B4-BE49-F238E27FC236}">
              <a16:creationId xmlns:a16="http://schemas.microsoft.com/office/drawing/2014/main" id="{AC0FEA26-4E07-484C-A9FA-203E8882023C}"/>
            </a:ext>
          </a:extLst>
        </xdr:cNvPr>
        <xdr:cNvSpPr/>
      </xdr:nvSpPr>
      <xdr:spPr>
        <a:xfrm>
          <a:off x="2514600" y="17484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104</xdr:row>
      <xdr:rowOff>142620</xdr:rowOff>
    </xdr:from>
    <xdr:ext cx="405111" cy="259045"/>
    <xdr:sp macro="" textlink="">
      <xdr:nvSpPr>
        <xdr:cNvPr id="290" name="n_2aveValue【市民会館】&#10;有形固定資産減価償却率">
          <a:extLst>
            <a:ext uri="{FF2B5EF4-FFF2-40B4-BE49-F238E27FC236}">
              <a16:creationId xmlns:a16="http://schemas.microsoft.com/office/drawing/2014/main" id="{4E862403-F1ED-4898-B8D9-1BDB1959E8B3}"/>
            </a:ext>
          </a:extLst>
        </xdr:cNvPr>
        <xdr:cNvSpPr txBox="1"/>
      </xdr:nvSpPr>
      <xdr:spPr>
        <a:xfrm>
          <a:off x="2385704" y="17577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104</xdr:row>
      <xdr:rowOff>40095</xdr:rowOff>
    </xdr:from>
    <xdr:to>
      <xdr:col>10</xdr:col>
      <xdr:colOff>165100</xdr:colOff>
      <xdr:row>104</xdr:row>
      <xdr:rowOff>141695</xdr:rowOff>
    </xdr:to>
    <xdr:sp macro="" textlink="">
      <xdr:nvSpPr>
        <xdr:cNvPr id="291" name="フローチャート: 判断 290">
          <a:extLst>
            <a:ext uri="{FF2B5EF4-FFF2-40B4-BE49-F238E27FC236}">
              <a16:creationId xmlns:a16="http://schemas.microsoft.com/office/drawing/2014/main" id="{89488B74-CA72-47A5-AC27-842CBF049B0D}"/>
            </a:ext>
          </a:extLst>
        </xdr:cNvPr>
        <xdr:cNvSpPr/>
      </xdr:nvSpPr>
      <xdr:spPr>
        <a:xfrm>
          <a:off x="1739900" y="17474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102</xdr:row>
      <xdr:rowOff>158222</xdr:rowOff>
    </xdr:from>
    <xdr:ext cx="405111" cy="259045"/>
    <xdr:sp macro="" textlink="">
      <xdr:nvSpPr>
        <xdr:cNvPr id="292" name="n_3aveValue【市民会館】&#10;有形固定資産減価償却率">
          <a:extLst>
            <a:ext uri="{FF2B5EF4-FFF2-40B4-BE49-F238E27FC236}">
              <a16:creationId xmlns:a16="http://schemas.microsoft.com/office/drawing/2014/main" id="{233C6F68-E64C-4F94-BA3E-BF9AB88ACA40}"/>
            </a:ext>
          </a:extLst>
        </xdr:cNvPr>
        <xdr:cNvSpPr txBox="1"/>
      </xdr:nvSpPr>
      <xdr:spPr>
        <a:xfrm>
          <a:off x="1611004" y="1725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104</xdr:row>
      <xdr:rowOff>66221</xdr:rowOff>
    </xdr:from>
    <xdr:to>
      <xdr:col>6</xdr:col>
      <xdr:colOff>38100</xdr:colOff>
      <xdr:row>104</xdr:row>
      <xdr:rowOff>167821</xdr:rowOff>
    </xdr:to>
    <xdr:sp macro="" textlink="">
      <xdr:nvSpPr>
        <xdr:cNvPr id="293" name="フローチャート: 判断 292">
          <a:extLst>
            <a:ext uri="{FF2B5EF4-FFF2-40B4-BE49-F238E27FC236}">
              <a16:creationId xmlns:a16="http://schemas.microsoft.com/office/drawing/2014/main" id="{11A88E67-B838-4CB0-B19B-2434655B7B85}"/>
            </a:ext>
          </a:extLst>
        </xdr:cNvPr>
        <xdr:cNvSpPr/>
      </xdr:nvSpPr>
      <xdr:spPr>
        <a:xfrm>
          <a:off x="965200" y="1750078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103</xdr:row>
      <xdr:rowOff>12898</xdr:rowOff>
    </xdr:from>
    <xdr:ext cx="405111" cy="259045"/>
    <xdr:sp macro="" textlink="">
      <xdr:nvSpPr>
        <xdr:cNvPr id="294" name="n_4aveValue【市民会館】&#10;有形固定資産減価償却率">
          <a:extLst>
            <a:ext uri="{FF2B5EF4-FFF2-40B4-BE49-F238E27FC236}">
              <a16:creationId xmlns:a16="http://schemas.microsoft.com/office/drawing/2014/main" id="{148871A6-5175-4DFC-96D1-224D58409C55}"/>
            </a:ext>
          </a:extLst>
        </xdr:cNvPr>
        <xdr:cNvSpPr txBox="1"/>
      </xdr:nvSpPr>
      <xdr:spPr>
        <a:xfrm>
          <a:off x="836304" y="17279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95" name="テキスト ボックス 294">
          <a:extLst>
            <a:ext uri="{FF2B5EF4-FFF2-40B4-BE49-F238E27FC236}">
              <a16:creationId xmlns:a16="http://schemas.microsoft.com/office/drawing/2014/main" id="{F4B45F1F-75BA-4EC5-8B82-23BB7DB4E298}"/>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96" name="テキスト ボックス 295">
          <a:extLst>
            <a:ext uri="{FF2B5EF4-FFF2-40B4-BE49-F238E27FC236}">
              <a16:creationId xmlns:a16="http://schemas.microsoft.com/office/drawing/2014/main" id="{90DB8ECD-5B18-4762-93D2-E6EDDA45F0B4}"/>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97" name="テキスト ボックス 296">
          <a:extLst>
            <a:ext uri="{FF2B5EF4-FFF2-40B4-BE49-F238E27FC236}">
              <a16:creationId xmlns:a16="http://schemas.microsoft.com/office/drawing/2014/main" id="{19FEABCE-F226-48A7-8070-EFF06090B609}"/>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98" name="テキスト ボックス 297">
          <a:extLst>
            <a:ext uri="{FF2B5EF4-FFF2-40B4-BE49-F238E27FC236}">
              <a16:creationId xmlns:a16="http://schemas.microsoft.com/office/drawing/2014/main" id="{4191411E-334F-422D-9D44-E028D494B28E}"/>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99" name="テキスト ボックス 298">
          <a:extLst>
            <a:ext uri="{FF2B5EF4-FFF2-40B4-BE49-F238E27FC236}">
              <a16:creationId xmlns:a16="http://schemas.microsoft.com/office/drawing/2014/main" id="{22F1B67B-57FF-4B6D-B454-836F1E53ECB6}"/>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95613</xdr:rowOff>
    </xdr:from>
    <xdr:to>
      <xdr:col>24</xdr:col>
      <xdr:colOff>114300</xdr:colOff>
      <xdr:row>105</xdr:row>
      <xdr:rowOff>25763</xdr:rowOff>
    </xdr:to>
    <xdr:sp macro="" textlink="">
      <xdr:nvSpPr>
        <xdr:cNvPr id="300" name="楕円 299">
          <a:extLst>
            <a:ext uri="{FF2B5EF4-FFF2-40B4-BE49-F238E27FC236}">
              <a16:creationId xmlns:a16="http://schemas.microsoft.com/office/drawing/2014/main" id="{AB5FD214-56F6-4E62-BC69-DF6765C5E454}"/>
            </a:ext>
          </a:extLst>
        </xdr:cNvPr>
        <xdr:cNvSpPr/>
      </xdr:nvSpPr>
      <xdr:spPr>
        <a:xfrm>
          <a:off x="4036060" y="1753017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74040</xdr:rowOff>
    </xdr:from>
    <xdr:ext cx="405111" cy="259045"/>
    <xdr:sp macro="" textlink="">
      <xdr:nvSpPr>
        <xdr:cNvPr id="301" name="【市民会館】&#10;有形固定資産減価償却率該当値テキスト">
          <a:extLst>
            <a:ext uri="{FF2B5EF4-FFF2-40B4-BE49-F238E27FC236}">
              <a16:creationId xmlns:a16="http://schemas.microsoft.com/office/drawing/2014/main" id="{60AB7EC1-2788-4097-89DF-4B01596FB889}"/>
            </a:ext>
          </a:extLst>
        </xdr:cNvPr>
        <xdr:cNvSpPr txBox="1"/>
      </xdr:nvSpPr>
      <xdr:spPr>
        <a:xfrm>
          <a:off x="4124960" y="17508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54792</xdr:rowOff>
    </xdr:from>
    <xdr:to>
      <xdr:col>20</xdr:col>
      <xdr:colOff>38100</xdr:colOff>
      <xdr:row>104</xdr:row>
      <xdr:rowOff>156392</xdr:rowOff>
    </xdr:to>
    <xdr:sp macro="" textlink="">
      <xdr:nvSpPr>
        <xdr:cNvPr id="302" name="楕円 301">
          <a:extLst>
            <a:ext uri="{FF2B5EF4-FFF2-40B4-BE49-F238E27FC236}">
              <a16:creationId xmlns:a16="http://schemas.microsoft.com/office/drawing/2014/main" id="{F692F2E9-5C33-4383-93FB-69F8019BB502}"/>
            </a:ext>
          </a:extLst>
        </xdr:cNvPr>
        <xdr:cNvSpPr/>
      </xdr:nvSpPr>
      <xdr:spPr>
        <a:xfrm>
          <a:off x="3312160" y="1748935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105592</xdr:rowOff>
    </xdr:from>
    <xdr:to>
      <xdr:col>24</xdr:col>
      <xdr:colOff>63500</xdr:colOff>
      <xdr:row>104</xdr:row>
      <xdr:rowOff>146413</xdr:rowOff>
    </xdr:to>
    <xdr:cxnSp macro="">
      <xdr:nvCxnSpPr>
        <xdr:cNvPr id="303" name="直線コネクタ 302">
          <a:extLst>
            <a:ext uri="{FF2B5EF4-FFF2-40B4-BE49-F238E27FC236}">
              <a16:creationId xmlns:a16="http://schemas.microsoft.com/office/drawing/2014/main" id="{AAAF714E-D05B-4560-B793-8AED0977193D}"/>
            </a:ext>
          </a:extLst>
        </xdr:cNvPr>
        <xdr:cNvCxnSpPr/>
      </xdr:nvCxnSpPr>
      <xdr:spPr>
        <a:xfrm>
          <a:off x="3355340" y="17540152"/>
          <a:ext cx="73152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27032</xdr:rowOff>
    </xdr:from>
    <xdr:to>
      <xdr:col>15</xdr:col>
      <xdr:colOff>101600</xdr:colOff>
      <xdr:row>104</xdr:row>
      <xdr:rowOff>128632</xdr:rowOff>
    </xdr:to>
    <xdr:sp macro="" textlink="">
      <xdr:nvSpPr>
        <xdr:cNvPr id="304" name="楕円 303">
          <a:extLst>
            <a:ext uri="{FF2B5EF4-FFF2-40B4-BE49-F238E27FC236}">
              <a16:creationId xmlns:a16="http://schemas.microsoft.com/office/drawing/2014/main" id="{58D1E32E-8C7E-4092-8DCB-8A0FAB3859AB}"/>
            </a:ext>
          </a:extLst>
        </xdr:cNvPr>
        <xdr:cNvSpPr/>
      </xdr:nvSpPr>
      <xdr:spPr>
        <a:xfrm>
          <a:off x="2514600" y="1746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77832</xdr:rowOff>
    </xdr:from>
    <xdr:to>
      <xdr:col>19</xdr:col>
      <xdr:colOff>177800</xdr:colOff>
      <xdr:row>104</xdr:row>
      <xdr:rowOff>105592</xdr:rowOff>
    </xdr:to>
    <xdr:cxnSp macro="">
      <xdr:nvCxnSpPr>
        <xdr:cNvPr id="305" name="直線コネクタ 304">
          <a:extLst>
            <a:ext uri="{FF2B5EF4-FFF2-40B4-BE49-F238E27FC236}">
              <a16:creationId xmlns:a16="http://schemas.microsoft.com/office/drawing/2014/main" id="{EED9F4AA-853C-41DF-AF2C-4BF059DE1DF2}"/>
            </a:ext>
          </a:extLst>
        </xdr:cNvPr>
        <xdr:cNvCxnSpPr/>
      </xdr:nvCxnSpPr>
      <xdr:spPr>
        <a:xfrm>
          <a:off x="2565400" y="17512392"/>
          <a:ext cx="78994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1469</xdr:rowOff>
    </xdr:from>
    <xdr:ext cx="405111" cy="259045"/>
    <xdr:sp macro="" textlink="">
      <xdr:nvSpPr>
        <xdr:cNvPr id="306" name="n_1mainValue【市民会館】&#10;有形固定資産減価償却率">
          <a:extLst>
            <a:ext uri="{FF2B5EF4-FFF2-40B4-BE49-F238E27FC236}">
              <a16:creationId xmlns:a16="http://schemas.microsoft.com/office/drawing/2014/main" id="{2C259CC6-DD80-47F4-8D20-BEE25C520F66}"/>
            </a:ext>
          </a:extLst>
        </xdr:cNvPr>
        <xdr:cNvSpPr txBox="1"/>
      </xdr:nvSpPr>
      <xdr:spPr>
        <a:xfrm>
          <a:off x="3170564" y="17268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145159</xdr:rowOff>
    </xdr:from>
    <xdr:ext cx="405111" cy="259045"/>
    <xdr:sp macro="" textlink="">
      <xdr:nvSpPr>
        <xdr:cNvPr id="307" name="n_2mainValue【市民会館】&#10;有形固定資産減価償却率">
          <a:extLst>
            <a:ext uri="{FF2B5EF4-FFF2-40B4-BE49-F238E27FC236}">
              <a16:creationId xmlns:a16="http://schemas.microsoft.com/office/drawing/2014/main" id="{10A8E7A4-ECEE-4FE3-8395-41C27D89CBF6}"/>
            </a:ext>
          </a:extLst>
        </xdr:cNvPr>
        <xdr:cNvSpPr txBox="1"/>
      </xdr:nvSpPr>
      <xdr:spPr>
        <a:xfrm>
          <a:off x="2385704" y="17244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08" name="正方形/長方形 307">
          <a:extLst>
            <a:ext uri="{FF2B5EF4-FFF2-40B4-BE49-F238E27FC236}">
              <a16:creationId xmlns:a16="http://schemas.microsoft.com/office/drawing/2014/main" id="{D485E245-827D-4BAF-B53A-2B9EC4E3A1D6}"/>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9" name="正方形/長方形 308">
          <a:extLst>
            <a:ext uri="{FF2B5EF4-FFF2-40B4-BE49-F238E27FC236}">
              <a16:creationId xmlns:a16="http://schemas.microsoft.com/office/drawing/2014/main" id="{DE4BB8E8-4B6F-4131-9D4F-15C017FEE359}"/>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0" name="正方形/長方形 309">
          <a:extLst>
            <a:ext uri="{FF2B5EF4-FFF2-40B4-BE49-F238E27FC236}">
              <a16:creationId xmlns:a16="http://schemas.microsoft.com/office/drawing/2014/main" id="{DD669942-F766-43C4-927B-E396584BA54C}"/>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1" name="正方形/長方形 310">
          <a:extLst>
            <a:ext uri="{FF2B5EF4-FFF2-40B4-BE49-F238E27FC236}">
              <a16:creationId xmlns:a16="http://schemas.microsoft.com/office/drawing/2014/main" id="{7099921A-67F6-44C7-9938-4AFE887FEFB3}"/>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2" name="正方形/長方形 311">
          <a:extLst>
            <a:ext uri="{FF2B5EF4-FFF2-40B4-BE49-F238E27FC236}">
              <a16:creationId xmlns:a16="http://schemas.microsoft.com/office/drawing/2014/main" id="{6F1F530A-D806-4580-BE10-38708779C851}"/>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3" name="正方形/長方形 312">
          <a:extLst>
            <a:ext uri="{FF2B5EF4-FFF2-40B4-BE49-F238E27FC236}">
              <a16:creationId xmlns:a16="http://schemas.microsoft.com/office/drawing/2014/main" id="{86C6F424-3F48-4756-8E4A-84D582534AB6}"/>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4" name="正方形/長方形 313">
          <a:extLst>
            <a:ext uri="{FF2B5EF4-FFF2-40B4-BE49-F238E27FC236}">
              <a16:creationId xmlns:a16="http://schemas.microsoft.com/office/drawing/2014/main" id="{767FFB75-3285-4622-97E3-66C4631ADFE1}"/>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5" name="正方形/長方形 314">
          <a:extLst>
            <a:ext uri="{FF2B5EF4-FFF2-40B4-BE49-F238E27FC236}">
              <a16:creationId xmlns:a16="http://schemas.microsoft.com/office/drawing/2014/main" id="{765F1979-B2D1-4205-8EFC-BFC16C77B3AA}"/>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16" name="テキスト ボックス 315">
          <a:extLst>
            <a:ext uri="{FF2B5EF4-FFF2-40B4-BE49-F238E27FC236}">
              <a16:creationId xmlns:a16="http://schemas.microsoft.com/office/drawing/2014/main" id="{B733B932-6D31-4F39-9A2F-3D616C189731}"/>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17" name="直線コネクタ 316">
          <a:extLst>
            <a:ext uri="{FF2B5EF4-FFF2-40B4-BE49-F238E27FC236}">
              <a16:creationId xmlns:a16="http://schemas.microsoft.com/office/drawing/2014/main" id="{7428364C-F6CA-4260-A49E-9952EAD6FE68}"/>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18" name="直線コネクタ 317">
          <a:extLst>
            <a:ext uri="{FF2B5EF4-FFF2-40B4-BE49-F238E27FC236}">
              <a16:creationId xmlns:a16="http://schemas.microsoft.com/office/drawing/2014/main" id="{09D6E7F6-11E5-4B0F-BE16-B6DDBC28631D}"/>
            </a:ext>
          </a:extLst>
        </xdr:cNvPr>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19" name="テキスト ボックス 318">
          <a:extLst>
            <a:ext uri="{FF2B5EF4-FFF2-40B4-BE49-F238E27FC236}">
              <a16:creationId xmlns:a16="http://schemas.microsoft.com/office/drawing/2014/main" id="{7A6947B8-8618-4991-8982-657E143F0D7B}"/>
            </a:ext>
          </a:extLst>
        </xdr:cNvPr>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20" name="直線コネクタ 319">
          <a:extLst>
            <a:ext uri="{FF2B5EF4-FFF2-40B4-BE49-F238E27FC236}">
              <a16:creationId xmlns:a16="http://schemas.microsoft.com/office/drawing/2014/main" id="{D0FED188-B98E-4E20-BBAC-38127ACC3ABE}"/>
            </a:ext>
          </a:extLst>
        </xdr:cNvPr>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21" name="テキスト ボックス 320">
          <a:extLst>
            <a:ext uri="{FF2B5EF4-FFF2-40B4-BE49-F238E27FC236}">
              <a16:creationId xmlns:a16="http://schemas.microsoft.com/office/drawing/2014/main" id="{CB3DAA05-F88B-46AB-86D1-BE10104ADB05}"/>
            </a:ext>
          </a:extLst>
        </xdr:cNvPr>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22" name="直線コネクタ 321">
          <a:extLst>
            <a:ext uri="{FF2B5EF4-FFF2-40B4-BE49-F238E27FC236}">
              <a16:creationId xmlns:a16="http://schemas.microsoft.com/office/drawing/2014/main" id="{8EE179EC-F8D2-442B-819E-76F2FE187C7A}"/>
            </a:ext>
          </a:extLst>
        </xdr:cNvPr>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23" name="テキスト ボックス 322">
          <a:extLst>
            <a:ext uri="{FF2B5EF4-FFF2-40B4-BE49-F238E27FC236}">
              <a16:creationId xmlns:a16="http://schemas.microsoft.com/office/drawing/2014/main" id="{955C0BA3-5BDA-4339-ACD6-A7A8F8F3782F}"/>
            </a:ext>
          </a:extLst>
        </xdr:cNvPr>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24" name="直線コネクタ 323">
          <a:extLst>
            <a:ext uri="{FF2B5EF4-FFF2-40B4-BE49-F238E27FC236}">
              <a16:creationId xmlns:a16="http://schemas.microsoft.com/office/drawing/2014/main" id="{2DC4F247-81A1-46A6-A541-5E3BFFF65D5D}"/>
            </a:ext>
          </a:extLst>
        </xdr:cNvPr>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25" name="テキスト ボックス 324">
          <a:extLst>
            <a:ext uri="{FF2B5EF4-FFF2-40B4-BE49-F238E27FC236}">
              <a16:creationId xmlns:a16="http://schemas.microsoft.com/office/drawing/2014/main" id="{164A4E75-B7D3-4F36-99F5-8FEE9023D120}"/>
            </a:ext>
          </a:extLst>
        </xdr:cNvPr>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26" name="直線コネクタ 325">
          <a:extLst>
            <a:ext uri="{FF2B5EF4-FFF2-40B4-BE49-F238E27FC236}">
              <a16:creationId xmlns:a16="http://schemas.microsoft.com/office/drawing/2014/main" id="{843C8F8A-E2FD-4311-B4B3-49ECC542AF4B}"/>
            </a:ext>
          </a:extLst>
        </xdr:cNvPr>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27" name="テキスト ボックス 326">
          <a:extLst>
            <a:ext uri="{FF2B5EF4-FFF2-40B4-BE49-F238E27FC236}">
              <a16:creationId xmlns:a16="http://schemas.microsoft.com/office/drawing/2014/main" id="{387E0488-F1C1-4A4F-BDDC-914C008B824E}"/>
            </a:ext>
          </a:extLst>
        </xdr:cNvPr>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28" name="直線コネクタ 327">
          <a:extLst>
            <a:ext uri="{FF2B5EF4-FFF2-40B4-BE49-F238E27FC236}">
              <a16:creationId xmlns:a16="http://schemas.microsoft.com/office/drawing/2014/main" id="{AE2701CD-9E9F-4A61-80E4-AC19B990756E}"/>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29" name="テキスト ボックス 328">
          <a:extLst>
            <a:ext uri="{FF2B5EF4-FFF2-40B4-BE49-F238E27FC236}">
              <a16:creationId xmlns:a16="http://schemas.microsoft.com/office/drawing/2014/main" id="{5AF65937-C6BC-4AB3-B29F-E54CE65B78EE}"/>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30" name="【市民会館】&#10;一人当たり面積グラフ枠">
          <a:extLst>
            <a:ext uri="{FF2B5EF4-FFF2-40B4-BE49-F238E27FC236}">
              <a16:creationId xmlns:a16="http://schemas.microsoft.com/office/drawing/2014/main" id="{B591C54A-25C3-4ABD-8490-DB6F13BCAEDA}"/>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106680</xdr:rowOff>
    </xdr:from>
    <xdr:to>
      <xdr:col>54</xdr:col>
      <xdr:colOff>189865</xdr:colOff>
      <xdr:row>108</xdr:row>
      <xdr:rowOff>121920</xdr:rowOff>
    </xdr:to>
    <xdr:cxnSp macro="">
      <xdr:nvCxnSpPr>
        <xdr:cNvPr id="331" name="直線コネクタ 330">
          <a:extLst>
            <a:ext uri="{FF2B5EF4-FFF2-40B4-BE49-F238E27FC236}">
              <a16:creationId xmlns:a16="http://schemas.microsoft.com/office/drawing/2014/main" id="{ED9CA9FE-7ED4-4711-817B-FC270F8F2FEC}"/>
            </a:ext>
          </a:extLst>
        </xdr:cNvPr>
        <xdr:cNvCxnSpPr/>
      </xdr:nvCxnSpPr>
      <xdr:spPr>
        <a:xfrm flipV="1">
          <a:off x="9219565" y="1687068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125747</xdr:rowOff>
    </xdr:from>
    <xdr:ext cx="469744" cy="259045"/>
    <xdr:sp macro="" textlink="">
      <xdr:nvSpPr>
        <xdr:cNvPr id="332" name="【市民会館】&#10;一人当たり面積最小値テキスト">
          <a:extLst>
            <a:ext uri="{FF2B5EF4-FFF2-40B4-BE49-F238E27FC236}">
              <a16:creationId xmlns:a16="http://schemas.microsoft.com/office/drawing/2014/main" id="{93D585B3-B061-42A6-A17A-876BC4D6C680}"/>
            </a:ext>
          </a:extLst>
        </xdr:cNvPr>
        <xdr:cNvSpPr txBox="1"/>
      </xdr:nvSpPr>
      <xdr:spPr>
        <a:xfrm>
          <a:off x="9258300" y="1823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121920</xdr:rowOff>
    </xdr:from>
    <xdr:to>
      <xdr:col>55</xdr:col>
      <xdr:colOff>88900</xdr:colOff>
      <xdr:row>108</xdr:row>
      <xdr:rowOff>121920</xdr:rowOff>
    </xdr:to>
    <xdr:cxnSp macro="">
      <xdr:nvCxnSpPr>
        <xdr:cNvPr id="333" name="直線コネクタ 332">
          <a:extLst>
            <a:ext uri="{FF2B5EF4-FFF2-40B4-BE49-F238E27FC236}">
              <a16:creationId xmlns:a16="http://schemas.microsoft.com/office/drawing/2014/main" id="{73A97E02-AE5C-4433-B420-06B3DA548494}"/>
            </a:ext>
          </a:extLst>
        </xdr:cNvPr>
        <xdr:cNvCxnSpPr/>
      </xdr:nvCxnSpPr>
      <xdr:spPr>
        <a:xfrm>
          <a:off x="9154160" y="182270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53357</xdr:rowOff>
    </xdr:from>
    <xdr:ext cx="469744" cy="259045"/>
    <xdr:sp macro="" textlink="">
      <xdr:nvSpPr>
        <xdr:cNvPr id="334" name="【市民会館】&#10;一人当たり面積最大値テキスト">
          <a:extLst>
            <a:ext uri="{FF2B5EF4-FFF2-40B4-BE49-F238E27FC236}">
              <a16:creationId xmlns:a16="http://schemas.microsoft.com/office/drawing/2014/main" id="{F1A07DCB-4A45-4772-9240-F7D9E91F8A6D}"/>
            </a:ext>
          </a:extLst>
        </xdr:cNvPr>
        <xdr:cNvSpPr txBox="1"/>
      </xdr:nvSpPr>
      <xdr:spPr>
        <a:xfrm>
          <a:off x="9258300" y="16649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106680</xdr:rowOff>
    </xdr:from>
    <xdr:to>
      <xdr:col>55</xdr:col>
      <xdr:colOff>88900</xdr:colOff>
      <xdr:row>100</xdr:row>
      <xdr:rowOff>106680</xdr:rowOff>
    </xdr:to>
    <xdr:cxnSp macro="">
      <xdr:nvCxnSpPr>
        <xdr:cNvPr id="335" name="直線コネクタ 334">
          <a:extLst>
            <a:ext uri="{FF2B5EF4-FFF2-40B4-BE49-F238E27FC236}">
              <a16:creationId xmlns:a16="http://schemas.microsoft.com/office/drawing/2014/main" id="{5F1B17F6-8ED9-4E90-9BB9-0EBBC64881D4}"/>
            </a:ext>
          </a:extLst>
        </xdr:cNvPr>
        <xdr:cNvCxnSpPr/>
      </xdr:nvCxnSpPr>
      <xdr:spPr>
        <a:xfrm>
          <a:off x="9154160" y="168706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22877</xdr:rowOff>
    </xdr:from>
    <xdr:ext cx="469744" cy="259045"/>
    <xdr:sp macro="" textlink="">
      <xdr:nvSpPr>
        <xdr:cNvPr id="336" name="【市民会館】&#10;一人当たり面積平均値テキスト">
          <a:extLst>
            <a:ext uri="{FF2B5EF4-FFF2-40B4-BE49-F238E27FC236}">
              <a16:creationId xmlns:a16="http://schemas.microsoft.com/office/drawing/2014/main" id="{46E383E7-5407-4271-96F2-53805754AEA6}"/>
            </a:ext>
          </a:extLst>
        </xdr:cNvPr>
        <xdr:cNvSpPr txBox="1"/>
      </xdr:nvSpPr>
      <xdr:spPr>
        <a:xfrm>
          <a:off x="9258300" y="17625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44450</xdr:rowOff>
    </xdr:from>
    <xdr:to>
      <xdr:col>55</xdr:col>
      <xdr:colOff>50800</xdr:colOff>
      <xdr:row>105</xdr:row>
      <xdr:rowOff>146050</xdr:rowOff>
    </xdr:to>
    <xdr:sp macro="" textlink="">
      <xdr:nvSpPr>
        <xdr:cNvPr id="337" name="フローチャート: 判断 336">
          <a:extLst>
            <a:ext uri="{FF2B5EF4-FFF2-40B4-BE49-F238E27FC236}">
              <a16:creationId xmlns:a16="http://schemas.microsoft.com/office/drawing/2014/main" id="{45EBB44E-3B55-49DA-8711-51A66C28DDA2}"/>
            </a:ext>
          </a:extLst>
        </xdr:cNvPr>
        <xdr:cNvSpPr/>
      </xdr:nvSpPr>
      <xdr:spPr>
        <a:xfrm>
          <a:off x="9192260" y="176466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44450</xdr:rowOff>
    </xdr:from>
    <xdr:to>
      <xdr:col>50</xdr:col>
      <xdr:colOff>165100</xdr:colOff>
      <xdr:row>105</xdr:row>
      <xdr:rowOff>146050</xdr:rowOff>
    </xdr:to>
    <xdr:sp macro="" textlink="">
      <xdr:nvSpPr>
        <xdr:cNvPr id="338" name="フローチャート: 判断 337">
          <a:extLst>
            <a:ext uri="{FF2B5EF4-FFF2-40B4-BE49-F238E27FC236}">
              <a16:creationId xmlns:a16="http://schemas.microsoft.com/office/drawing/2014/main" id="{6E0286C2-41D7-40C3-B746-9FAD02CB9ECC}"/>
            </a:ext>
          </a:extLst>
        </xdr:cNvPr>
        <xdr:cNvSpPr/>
      </xdr:nvSpPr>
      <xdr:spPr>
        <a:xfrm>
          <a:off x="8445500" y="1764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137177</xdr:rowOff>
    </xdr:from>
    <xdr:ext cx="469744" cy="259045"/>
    <xdr:sp macro="" textlink="">
      <xdr:nvSpPr>
        <xdr:cNvPr id="339" name="n_1aveValue【市民会館】&#10;一人当たり面積">
          <a:extLst>
            <a:ext uri="{FF2B5EF4-FFF2-40B4-BE49-F238E27FC236}">
              <a16:creationId xmlns:a16="http://schemas.microsoft.com/office/drawing/2014/main" id="{593E6A7F-92B3-474B-ABC7-7BFAF281D75B}"/>
            </a:ext>
          </a:extLst>
        </xdr:cNvPr>
        <xdr:cNvSpPr txBox="1"/>
      </xdr:nvSpPr>
      <xdr:spPr>
        <a:xfrm>
          <a:off x="8271587" y="17739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90170</xdr:rowOff>
    </xdr:from>
    <xdr:to>
      <xdr:col>46</xdr:col>
      <xdr:colOff>38100</xdr:colOff>
      <xdr:row>106</xdr:row>
      <xdr:rowOff>20320</xdr:rowOff>
    </xdr:to>
    <xdr:sp macro="" textlink="">
      <xdr:nvSpPr>
        <xdr:cNvPr id="340" name="フローチャート: 判断 339">
          <a:extLst>
            <a:ext uri="{FF2B5EF4-FFF2-40B4-BE49-F238E27FC236}">
              <a16:creationId xmlns:a16="http://schemas.microsoft.com/office/drawing/2014/main" id="{90753640-B45B-4D9D-9C9E-1245301C70FC}"/>
            </a:ext>
          </a:extLst>
        </xdr:cNvPr>
        <xdr:cNvSpPr/>
      </xdr:nvSpPr>
      <xdr:spPr>
        <a:xfrm>
          <a:off x="7670800" y="176923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106</xdr:row>
      <xdr:rowOff>11447</xdr:rowOff>
    </xdr:from>
    <xdr:ext cx="469744" cy="259045"/>
    <xdr:sp macro="" textlink="">
      <xdr:nvSpPr>
        <xdr:cNvPr id="341" name="n_2aveValue【市民会館】&#10;一人当たり面積">
          <a:extLst>
            <a:ext uri="{FF2B5EF4-FFF2-40B4-BE49-F238E27FC236}">
              <a16:creationId xmlns:a16="http://schemas.microsoft.com/office/drawing/2014/main" id="{B92151BC-E475-490C-9136-824E1B7EFDDD}"/>
            </a:ext>
          </a:extLst>
        </xdr:cNvPr>
        <xdr:cNvSpPr txBox="1"/>
      </xdr:nvSpPr>
      <xdr:spPr>
        <a:xfrm>
          <a:off x="7509587" y="17781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105</xdr:row>
      <xdr:rowOff>113030</xdr:rowOff>
    </xdr:from>
    <xdr:to>
      <xdr:col>41</xdr:col>
      <xdr:colOff>101600</xdr:colOff>
      <xdr:row>106</xdr:row>
      <xdr:rowOff>43180</xdr:rowOff>
    </xdr:to>
    <xdr:sp macro="" textlink="">
      <xdr:nvSpPr>
        <xdr:cNvPr id="342" name="フローチャート: 判断 341">
          <a:extLst>
            <a:ext uri="{FF2B5EF4-FFF2-40B4-BE49-F238E27FC236}">
              <a16:creationId xmlns:a16="http://schemas.microsoft.com/office/drawing/2014/main" id="{41F914E7-2414-4D64-9422-CD2FE77AC5E4}"/>
            </a:ext>
          </a:extLst>
        </xdr:cNvPr>
        <xdr:cNvSpPr/>
      </xdr:nvSpPr>
      <xdr:spPr>
        <a:xfrm>
          <a:off x="6873240" y="177152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104</xdr:row>
      <xdr:rowOff>59707</xdr:rowOff>
    </xdr:from>
    <xdr:ext cx="469744" cy="259045"/>
    <xdr:sp macro="" textlink="">
      <xdr:nvSpPr>
        <xdr:cNvPr id="343" name="n_3aveValue【市民会館】&#10;一人当たり面積">
          <a:extLst>
            <a:ext uri="{FF2B5EF4-FFF2-40B4-BE49-F238E27FC236}">
              <a16:creationId xmlns:a16="http://schemas.microsoft.com/office/drawing/2014/main" id="{46A10E2A-E24A-4D6F-A6D9-753EBAEF8725}"/>
            </a:ext>
          </a:extLst>
        </xdr:cNvPr>
        <xdr:cNvSpPr txBox="1"/>
      </xdr:nvSpPr>
      <xdr:spPr>
        <a:xfrm>
          <a:off x="6712027" y="1749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105</xdr:row>
      <xdr:rowOff>135889</xdr:rowOff>
    </xdr:from>
    <xdr:to>
      <xdr:col>36</xdr:col>
      <xdr:colOff>165100</xdr:colOff>
      <xdr:row>106</xdr:row>
      <xdr:rowOff>66039</xdr:rowOff>
    </xdr:to>
    <xdr:sp macro="" textlink="">
      <xdr:nvSpPr>
        <xdr:cNvPr id="344" name="フローチャート: 判断 343">
          <a:extLst>
            <a:ext uri="{FF2B5EF4-FFF2-40B4-BE49-F238E27FC236}">
              <a16:creationId xmlns:a16="http://schemas.microsoft.com/office/drawing/2014/main" id="{A335C37E-423F-4DCC-9178-E79CE0B1B18D}"/>
            </a:ext>
          </a:extLst>
        </xdr:cNvPr>
        <xdr:cNvSpPr/>
      </xdr:nvSpPr>
      <xdr:spPr>
        <a:xfrm>
          <a:off x="6098540" y="177380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104</xdr:row>
      <xdr:rowOff>82566</xdr:rowOff>
    </xdr:from>
    <xdr:ext cx="469744" cy="259045"/>
    <xdr:sp macro="" textlink="">
      <xdr:nvSpPr>
        <xdr:cNvPr id="345" name="n_4aveValue【市民会館】&#10;一人当たり面積">
          <a:extLst>
            <a:ext uri="{FF2B5EF4-FFF2-40B4-BE49-F238E27FC236}">
              <a16:creationId xmlns:a16="http://schemas.microsoft.com/office/drawing/2014/main" id="{3ABB8926-3E49-4E4C-8EE3-0ED57753A77D}"/>
            </a:ext>
          </a:extLst>
        </xdr:cNvPr>
        <xdr:cNvSpPr txBox="1"/>
      </xdr:nvSpPr>
      <xdr:spPr>
        <a:xfrm>
          <a:off x="5937327" y="17517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46" name="テキスト ボックス 345">
          <a:extLst>
            <a:ext uri="{FF2B5EF4-FFF2-40B4-BE49-F238E27FC236}">
              <a16:creationId xmlns:a16="http://schemas.microsoft.com/office/drawing/2014/main" id="{4F5A10D3-D9A4-4E3E-B4B3-3FD1FFF23229}"/>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47" name="テキスト ボックス 346">
          <a:extLst>
            <a:ext uri="{FF2B5EF4-FFF2-40B4-BE49-F238E27FC236}">
              <a16:creationId xmlns:a16="http://schemas.microsoft.com/office/drawing/2014/main" id="{DA44A336-B254-45FC-A7A9-275411B23772}"/>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48" name="テキスト ボックス 347">
          <a:extLst>
            <a:ext uri="{FF2B5EF4-FFF2-40B4-BE49-F238E27FC236}">
              <a16:creationId xmlns:a16="http://schemas.microsoft.com/office/drawing/2014/main" id="{3D5A24D5-8811-4D17-8361-B4C2E31A4A84}"/>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49" name="テキスト ボックス 348">
          <a:extLst>
            <a:ext uri="{FF2B5EF4-FFF2-40B4-BE49-F238E27FC236}">
              <a16:creationId xmlns:a16="http://schemas.microsoft.com/office/drawing/2014/main" id="{F8E2B9BD-BEFA-4353-8E4C-054FCF02409F}"/>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0" name="テキスト ボックス 349">
          <a:extLst>
            <a:ext uri="{FF2B5EF4-FFF2-40B4-BE49-F238E27FC236}">
              <a16:creationId xmlns:a16="http://schemas.microsoft.com/office/drawing/2014/main" id="{7109D0B4-7E48-49EB-A956-C780BA5FB845}"/>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124461</xdr:rowOff>
    </xdr:from>
    <xdr:to>
      <xdr:col>55</xdr:col>
      <xdr:colOff>50800</xdr:colOff>
      <xdr:row>105</xdr:row>
      <xdr:rowOff>54611</xdr:rowOff>
    </xdr:to>
    <xdr:sp macro="" textlink="">
      <xdr:nvSpPr>
        <xdr:cNvPr id="351" name="楕円 350">
          <a:extLst>
            <a:ext uri="{FF2B5EF4-FFF2-40B4-BE49-F238E27FC236}">
              <a16:creationId xmlns:a16="http://schemas.microsoft.com/office/drawing/2014/main" id="{EDA0F96A-A98F-4295-BF69-39D4AEC5A5DF}"/>
            </a:ext>
          </a:extLst>
        </xdr:cNvPr>
        <xdr:cNvSpPr/>
      </xdr:nvSpPr>
      <xdr:spPr>
        <a:xfrm>
          <a:off x="9192260" y="1755902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147338</xdr:rowOff>
    </xdr:from>
    <xdr:ext cx="469744" cy="259045"/>
    <xdr:sp macro="" textlink="">
      <xdr:nvSpPr>
        <xdr:cNvPr id="352" name="【市民会館】&#10;一人当たり面積該当値テキスト">
          <a:extLst>
            <a:ext uri="{FF2B5EF4-FFF2-40B4-BE49-F238E27FC236}">
              <a16:creationId xmlns:a16="http://schemas.microsoft.com/office/drawing/2014/main" id="{8771D486-42DD-4014-BF75-7AF1D6987F5B}"/>
            </a:ext>
          </a:extLst>
        </xdr:cNvPr>
        <xdr:cNvSpPr txBox="1"/>
      </xdr:nvSpPr>
      <xdr:spPr>
        <a:xfrm>
          <a:off x="9258300" y="17414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116839</xdr:rowOff>
    </xdr:from>
    <xdr:to>
      <xdr:col>50</xdr:col>
      <xdr:colOff>165100</xdr:colOff>
      <xdr:row>105</xdr:row>
      <xdr:rowOff>46989</xdr:rowOff>
    </xdr:to>
    <xdr:sp macro="" textlink="">
      <xdr:nvSpPr>
        <xdr:cNvPr id="353" name="楕円 352">
          <a:extLst>
            <a:ext uri="{FF2B5EF4-FFF2-40B4-BE49-F238E27FC236}">
              <a16:creationId xmlns:a16="http://schemas.microsoft.com/office/drawing/2014/main" id="{4E07E0A8-1E98-44FA-AA1E-C31C75E8DB1E}"/>
            </a:ext>
          </a:extLst>
        </xdr:cNvPr>
        <xdr:cNvSpPr/>
      </xdr:nvSpPr>
      <xdr:spPr>
        <a:xfrm>
          <a:off x="8445500" y="175513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167639</xdr:rowOff>
    </xdr:from>
    <xdr:to>
      <xdr:col>55</xdr:col>
      <xdr:colOff>0</xdr:colOff>
      <xdr:row>105</xdr:row>
      <xdr:rowOff>3811</xdr:rowOff>
    </xdr:to>
    <xdr:cxnSp macro="">
      <xdr:nvCxnSpPr>
        <xdr:cNvPr id="354" name="直線コネクタ 353">
          <a:extLst>
            <a:ext uri="{FF2B5EF4-FFF2-40B4-BE49-F238E27FC236}">
              <a16:creationId xmlns:a16="http://schemas.microsoft.com/office/drawing/2014/main" id="{E5BEC605-033E-4E6B-8363-CF9A0A09A816}"/>
            </a:ext>
          </a:extLst>
        </xdr:cNvPr>
        <xdr:cNvCxnSpPr/>
      </xdr:nvCxnSpPr>
      <xdr:spPr>
        <a:xfrm>
          <a:off x="8496300" y="17602199"/>
          <a:ext cx="723900" cy="3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109220</xdr:rowOff>
    </xdr:from>
    <xdr:to>
      <xdr:col>46</xdr:col>
      <xdr:colOff>38100</xdr:colOff>
      <xdr:row>105</xdr:row>
      <xdr:rowOff>39370</xdr:rowOff>
    </xdr:to>
    <xdr:sp macro="" textlink="">
      <xdr:nvSpPr>
        <xdr:cNvPr id="355" name="楕円 354">
          <a:extLst>
            <a:ext uri="{FF2B5EF4-FFF2-40B4-BE49-F238E27FC236}">
              <a16:creationId xmlns:a16="http://schemas.microsoft.com/office/drawing/2014/main" id="{3AAA0543-767B-45B2-8824-47A11B5EFD49}"/>
            </a:ext>
          </a:extLst>
        </xdr:cNvPr>
        <xdr:cNvSpPr/>
      </xdr:nvSpPr>
      <xdr:spPr>
        <a:xfrm>
          <a:off x="7670800" y="175437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160020</xdr:rowOff>
    </xdr:from>
    <xdr:to>
      <xdr:col>50</xdr:col>
      <xdr:colOff>114300</xdr:colOff>
      <xdr:row>104</xdr:row>
      <xdr:rowOff>167639</xdr:rowOff>
    </xdr:to>
    <xdr:cxnSp macro="">
      <xdr:nvCxnSpPr>
        <xdr:cNvPr id="356" name="直線コネクタ 355">
          <a:extLst>
            <a:ext uri="{FF2B5EF4-FFF2-40B4-BE49-F238E27FC236}">
              <a16:creationId xmlns:a16="http://schemas.microsoft.com/office/drawing/2014/main" id="{F0976C00-4E65-4F08-984F-2AF66CCC706D}"/>
            </a:ext>
          </a:extLst>
        </xdr:cNvPr>
        <xdr:cNvCxnSpPr/>
      </xdr:nvCxnSpPr>
      <xdr:spPr>
        <a:xfrm>
          <a:off x="7713980" y="17594580"/>
          <a:ext cx="78232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63516</xdr:rowOff>
    </xdr:from>
    <xdr:ext cx="469744" cy="259045"/>
    <xdr:sp macro="" textlink="">
      <xdr:nvSpPr>
        <xdr:cNvPr id="357" name="n_1mainValue【市民会館】&#10;一人当たり面積">
          <a:extLst>
            <a:ext uri="{FF2B5EF4-FFF2-40B4-BE49-F238E27FC236}">
              <a16:creationId xmlns:a16="http://schemas.microsoft.com/office/drawing/2014/main" id="{E5A22ABB-87F5-447A-8D3A-64252EDB5FEB}"/>
            </a:ext>
          </a:extLst>
        </xdr:cNvPr>
        <xdr:cNvSpPr txBox="1"/>
      </xdr:nvSpPr>
      <xdr:spPr>
        <a:xfrm>
          <a:off x="8271587" y="17330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55897</xdr:rowOff>
    </xdr:from>
    <xdr:ext cx="469744" cy="259045"/>
    <xdr:sp macro="" textlink="">
      <xdr:nvSpPr>
        <xdr:cNvPr id="358" name="n_2mainValue【市民会館】&#10;一人当たり面積">
          <a:extLst>
            <a:ext uri="{FF2B5EF4-FFF2-40B4-BE49-F238E27FC236}">
              <a16:creationId xmlns:a16="http://schemas.microsoft.com/office/drawing/2014/main" id="{CA7DE51D-A114-471E-B1B3-1513FD1C75D6}"/>
            </a:ext>
          </a:extLst>
        </xdr:cNvPr>
        <xdr:cNvSpPr txBox="1"/>
      </xdr:nvSpPr>
      <xdr:spPr>
        <a:xfrm>
          <a:off x="7509587" y="1732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59" name="正方形/長方形 358">
          <a:extLst>
            <a:ext uri="{FF2B5EF4-FFF2-40B4-BE49-F238E27FC236}">
              <a16:creationId xmlns:a16="http://schemas.microsoft.com/office/drawing/2014/main" id="{AA04AEFD-FC12-4F20-A5CF-9B53BA45ED3B}"/>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0" name="正方形/長方形 359">
          <a:extLst>
            <a:ext uri="{FF2B5EF4-FFF2-40B4-BE49-F238E27FC236}">
              <a16:creationId xmlns:a16="http://schemas.microsoft.com/office/drawing/2014/main" id="{7EB1B249-7E9C-426F-8B00-740BC3750BBF}"/>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1" name="正方形/長方形 360">
          <a:extLst>
            <a:ext uri="{FF2B5EF4-FFF2-40B4-BE49-F238E27FC236}">
              <a16:creationId xmlns:a16="http://schemas.microsoft.com/office/drawing/2014/main" id="{BA97B0BB-1205-426E-B656-143D383973AD}"/>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2" name="正方形/長方形 361">
          <a:extLst>
            <a:ext uri="{FF2B5EF4-FFF2-40B4-BE49-F238E27FC236}">
              <a16:creationId xmlns:a16="http://schemas.microsoft.com/office/drawing/2014/main" id="{4A1A72EE-3982-46B4-87A7-9A5F4D7803CB}"/>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3" name="正方形/長方形 362">
          <a:extLst>
            <a:ext uri="{FF2B5EF4-FFF2-40B4-BE49-F238E27FC236}">
              <a16:creationId xmlns:a16="http://schemas.microsoft.com/office/drawing/2014/main" id="{0D7157BA-BE5F-4BD0-BE14-514C673336E0}"/>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4" name="正方形/長方形 363">
          <a:extLst>
            <a:ext uri="{FF2B5EF4-FFF2-40B4-BE49-F238E27FC236}">
              <a16:creationId xmlns:a16="http://schemas.microsoft.com/office/drawing/2014/main" id="{4449AF30-EBFD-4A09-8815-33CB18375FD0}"/>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5" name="正方形/長方形 364">
          <a:extLst>
            <a:ext uri="{FF2B5EF4-FFF2-40B4-BE49-F238E27FC236}">
              <a16:creationId xmlns:a16="http://schemas.microsoft.com/office/drawing/2014/main" id="{E8BB5763-3882-4444-AA9F-9C4CF99CF50C}"/>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6" name="正方形/長方形 365">
          <a:extLst>
            <a:ext uri="{FF2B5EF4-FFF2-40B4-BE49-F238E27FC236}">
              <a16:creationId xmlns:a16="http://schemas.microsoft.com/office/drawing/2014/main" id="{FBCF4F35-8F9E-4CDC-80D6-650E22EAADFE}"/>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7" name="テキスト ボックス 366">
          <a:extLst>
            <a:ext uri="{FF2B5EF4-FFF2-40B4-BE49-F238E27FC236}">
              <a16:creationId xmlns:a16="http://schemas.microsoft.com/office/drawing/2014/main" id="{39E96AD7-44AF-41CC-BBA7-E49963A70E5D}"/>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8" name="直線コネクタ 367">
          <a:extLst>
            <a:ext uri="{FF2B5EF4-FFF2-40B4-BE49-F238E27FC236}">
              <a16:creationId xmlns:a16="http://schemas.microsoft.com/office/drawing/2014/main" id="{8D2E506E-992E-42F3-B31C-F0717178FA86}"/>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69" name="テキスト ボックス 368">
          <a:extLst>
            <a:ext uri="{FF2B5EF4-FFF2-40B4-BE49-F238E27FC236}">
              <a16:creationId xmlns:a16="http://schemas.microsoft.com/office/drawing/2014/main" id="{704A5FC4-AF45-4EDB-A09C-FAF62148180B}"/>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0" name="直線コネクタ 369">
          <a:extLst>
            <a:ext uri="{FF2B5EF4-FFF2-40B4-BE49-F238E27FC236}">
              <a16:creationId xmlns:a16="http://schemas.microsoft.com/office/drawing/2014/main" id="{63CB2860-0146-410E-B94B-0E2969878214}"/>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71" name="テキスト ボックス 370">
          <a:extLst>
            <a:ext uri="{FF2B5EF4-FFF2-40B4-BE49-F238E27FC236}">
              <a16:creationId xmlns:a16="http://schemas.microsoft.com/office/drawing/2014/main" id="{1073C4EF-9F3F-4295-8C41-B7184530831A}"/>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2" name="直線コネクタ 371">
          <a:extLst>
            <a:ext uri="{FF2B5EF4-FFF2-40B4-BE49-F238E27FC236}">
              <a16:creationId xmlns:a16="http://schemas.microsoft.com/office/drawing/2014/main" id="{A8737ED9-386F-420E-B465-BB00836E96E3}"/>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3" name="テキスト ボックス 372">
          <a:extLst>
            <a:ext uri="{FF2B5EF4-FFF2-40B4-BE49-F238E27FC236}">
              <a16:creationId xmlns:a16="http://schemas.microsoft.com/office/drawing/2014/main" id="{5E2F01E4-A629-4723-8F16-59EFA9F12D8D}"/>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4" name="直線コネクタ 373">
          <a:extLst>
            <a:ext uri="{FF2B5EF4-FFF2-40B4-BE49-F238E27FC236}">
              <a16:creationId xmlns:a16="http://schemas.microsoft.com/office/drawing/2014/main" id="{D56CE7BA-3123-4104-8717-357C089C4DAA}"/>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5" name="テキスト ボックス 374">
          <a:extLst>
            <a:ext uri="{FF2B5EF4-FFF2-40B4-BE49-F238E27FC236}">
              <a16:creationId xmlns:a16="http://schemas.microsoft.com/office/drawing/2014/main" id="{FD6ECC2C-4A6F-441C-B827-2121BE5B7F63}"/>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6" name="直線コネクタ 375">
          <a:extLst>
            <a:ext uri="{FF2B5EF4-FFF2-40B4-BE49-F238E27FC236}">
              <a16:creationId xmlns:a16="http://schemas.microsoft.com/office/drawing/2014/main" id="{24BA4535-1DC6-45F3-8F94-21394BD78EF7}"/>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77" name="テキスト ボックス 376">
          <a:extLst>
            <a:ext uri="{FF2B5EF4-FFF2-40B4-BE49-F238E27FC236}">
              <a16:creationId xmlns:a16="http://schemas.microsoft.com/office/drawing/2014/main" id="{C2D8D752-4AB2-4C41-935C-2E791A5B0BAA}"/>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78" name="直線コネクタ 377">
          <a:extLst>
            <a:ext uri="{FF2B5EF4-FFF2-40B4-BE49-F238E27FC236}">
              <a16:creationId xmlns:a16="http://schemas.microsoft.com/office/drawing/2014/main" id="{F82C6D5F-9CE9-41E8-A81E-47B65078F200}"/>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79" name="テキスト ボックス 378">
          <a:extLst>
            <a:ext uri="{FF2B5EF4-FFF2-40B4-BE49-F238E27FC236}">
              <a16:creationId xmlns:a16="http://schemas.microsoft.com/office/drawing/2014/main" id="{19F248AD-C8EF-4A72-A2A3-6ED212F0CCB5}"/>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0" name="直線コネクタ 379">
          <a:extLst>
            <a:ext uri="{FF2B5EF4-FFF2-40B4-BE49-F238E27FC236}">
              <a16:creationId xmlns:a16="http://schemas.microsoft.com/office/drawing/2014/main" id="{4CCF4E07-E198-436D-883A-4451016EDF80}"/>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81" name="テキスト ボックス 380">
          <a:extLst>
            <a:ext uri="{FF2B5EF4-FFF2-40B4-BE49-F238E27FC236}">
              <a16:creationId xmlns:a16="http://schemas.microsoft.com/office/drawing/2014/main" id="{6EBA6F7C-40EC-4D5A-A841-8590D36EBC4F}"/>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2" name="【一般廃棄物処理施設】&#10;有形固定資産減価償却率グラフ枠">
          <a:extLst>
            <a:ext uri="{FF2B5EF4-FFF2-40B4-BE49-F238E27FC236}">
              <a16:creationId xmlns:a16="http://schemas.microsoft.com/office/drawing/2014/main" id="{2ABBE9A0-843C-4212-A62C-459F4435EDE3}"/>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106680</xdr:rowOff>
    </xdr:from>
    <xdr:to>
      <xdr:col>85</xdr:col>
      <xdr:colOff>126364</xdr:colOff>
      <xdr:row>42</xdr:row>
      <xdr:rowOff>5715</xdr:rowOff>
    </xdr:to>
    <xdr:cxnSp macro="">
      <xdr:nvCxnSpPr>
        <xdr:cNvPr id="383" name="直線コネクタ 382">
          <a:extLst>
            <a:ext uri="{FF2B5EF4-FFF2-40B4-BE49-F238E27FC236}">
              <a16:creationId xmlns:a16="http://schemas.microsoft.com/office/drawing/2014/main" id="{8422AC31-1816-4E63-9AA7-E02650E5CD11}"/>
            </a:ext>
          </a:extLst>
        </xdr:cNvPr>
        <xdr:cNvCxnSpPr/>
      </xdr:nvCxnSpPr>
      <xdr:spPr>
        <a:xfrm flipV="1">
          <a:off x="14375764" y="5638800"/>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9542</xdr:rowOff>
    </xdr:from>
    <xdr:ext cx="405111" cy="259045"/>
    <xdr:sp macro="" textlink="">
      <xdr:nvSpPr>
        <xdr:cNvPr id="384" name="【一般廃棄物処理施設】&#10;有形固定資産減価償却率最小値テキスト">
          <a:extLst>
            <a:ext uri="{FF2B5EF4-FFF2-40B4-BE49-F238E27FC236}">
              <a16:creationId xmlns:a16="http://schemas.microsoft.com/office/drawing/2014/main" id="{62EBF7E2-E012-4D14-BEEF-F8BC80C54D9A}"/>
            </a:ext>
          </a:extLst>
        </xdr:cNvPr>
        <xdr:cNvSpPr txBox="1"/>
      </xdr:nvSpPr>
      <xdr:spPr>
        <a:xfrm>
          <a:off x="14414500" y="705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5715</xdr:rowOff>
    </xdr:from>
    <xdr:to>
      <xdr:col>86</xdr:col>
      <xdr:colOff>25400</xdr:colOff>
      <xdr:row>42</xdr:row>
      <xdr:rowOff>5715</xdr:rowOff>
    </xdr:to>
    <xdr:cxnSp macro="">
      <xdr:nvCxnSpPr>
        <xdr:cNvPr id="385" name="直線コネクタ 384">
          <a:extLst>
            <a:ext uri="{FF2B5EF4-FFF2-40B4-BE49-F238E27FC236}">
              <a16:creationId xmlns:a16="http://schemas.microsoft.com/office/drawing/2014/main" id="{9A5538DA-0233-472F-A723-ECB32F19DCC0}"/>
            </a:ext>
          </a:extLst>
        </xdr:cNvPr>
        <xdr:cNvCxnSpPr/>
      </xdr:nvCxnSpPr>
      <xdr:spPr>
        <a:xfrm>
          <a:off x="14287500" y="70465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53357</xdr:rowOff>
    </xdr:from>
    <xdr:ext cx="405111" cy="259045"/>
    <xdr:sp macro="" textlink="">
      <xdr:nvSpPr>
        <xdr:cNvPr id="386" name="【一般廃棄物処理施設】&#10;有形固定資産減価償却率最大値テキスト">
          <a:extLst>
            <a:ext uri="{FF2B5EF4-FFF2-40B4-BE49-F238E27FC236}">
              <a16:creationId xmlns:a16="http://schemas.microsoft.com/office/drawing/2014/main" id="{3BDE27CE-F70A-46F9-89DF-4ABE2B9C10D4}"/>
            </a:ext>
          </a:extLst>
        </xdr:cNvPr>
        <xdr:cNvSpPr txBox="1"/>
      </xdr:nvSpPr>
      <xdr:spPr>
        <a:xfrm>
          <a:off x="14414500" y="5417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106680</xdr:rowOff>
    </xdr:from>
    <xdr:to>
      <xdr:col>86</xdr:col>
      <xdr:colOff>25400</xdr:colOff>
      <xdr:row>33</xdr:row>
      <xdr:rowOff>106680</xdr:rowOff>
    </xdr:to>
    <xdr:cxnSp macro="">
      <xdr:nvCxnSpPr>
        <xdr:cNvPr id="387" name="直線コネクタ 386">
          <a:extLst>
            <a:ext uri="{FF2B5EF4-FFF2-40B4-BE49-F238E27FC236}">
              <a16:creationId xmlns:a16="http://schemas.microsoft.com/office/drawing/2014/main" id="{1024130E-1F2C-4AE5-97A0-7DDE79586A78}"/>
            </a:ext>
          </a:extLst>
        </xdr:cNvPr>
        <xdr:cNvCxnSpPr/>
      </xdr:nvCxnSpPr>
      <xdr:spPr>
        <a:xfrm>
          <a:off x="14287500" y="56388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125747</xdr:rowOff>
    </xdr:from>
    <xdr:ext cx="405111" cy="259045"/>
    <xdr:sp macro="" textlink="">
      <xdr:nvSpPr>
        <xdr:cNvPr id="388" name="【一般廃棄物処理施設】&#10;有形固定資産減価償却率平均値テキスト">
          <a:extLst>
            <a:ext uri="{FF2B5EF4-FFF2-40B4-BE49-F238E27FC236}">
              <a16:creationId xmlns:a16="http://schemas.microsoft.com/office/drawing/2014/main" id="{311947E0-BFDD-4C10-9512-D7EE87BD690E}"/>
            </a:ext>
          </a:extLst>
        </xdr:cNvPr>
        <xdr:cNvSpPr txBox="1"/>
      </xdr:nvSpPr>
      <xdr:spPr>
        <a:xfrm>
          <a:off x="14414500" y="63284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147320</xdr:rowOff>
    </xdr:from>
    <xdr:to>
      <xdr:col>85</xdr:col>
      <xdr:colOff>177800</xdr:colOff>
      <xdr:row>38</xdr:row>
      <xdr:rowOff>77470</xdr:rowOff>
    </xdr:to>
    <xdr:sp macro="" textlink="">
      <xdr:nvSpPr>
        <xdr:cNvPr id="389" name="フローチャート: 判断 388">
          <a:extLst>
            <a:ext uri="{FF2B5EF4-FFF2-40B4-BE49-F238E27FC236}">
              <a16:creationId xmlns:a16="http://schemas.microsoft.com/office/drawing/2014/main" id="{5B1AA916-0E8E-44C6-85A8-5BB51992178C}"/>
            </a:ext>
          </a:extLst>
        </xdr:cNvPr>
        <xdr:cNvSpPr/>
      </xdr:nvSpPr>
      <xdr:spPr>
        <a:xfrm>
          <a:off x="14325600" y="635000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156845</xdr:rowOff>
    </xdr:from>
    <xdr:to>
      <xdr:col>81</xdr:col>
      <xdr:colOff>101600</xdr:colOff>
      <xdr:row>38</xdr:row>
      <xdr:rowOff>86995</xdr:rowOff>
    </xdr:to>
    <xdr:sp macro="" textlink="">
      <xdr:nvSpPr>
        <xdr:cNvPr id="390" name="フローチャート: 判断 389">
          <a:extLst>
            <a:ext uri="{FF2B5EF4-FFF2-40B4-BE49-F238E27FC236}">
              <a16:creationId xmlns:a16="http://schemas.microsoft.com/office/drawing/2014/main" id="{5094DEE7-5C21-4347-A6F1-7EF33D9BA84E}"/>
            </a:ext>
          </a:extLst>
        </xdr:cNvPr>
        <xdr:cNvSpPr/>
      </xdr:nvSpPr>
      <xdr:spPr>
        <a:xfrm>
          <a:off x="13578840" y="63595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78122</xdr:rowOff>
    </xdr:from>
    <xdr:ext cx="405111" cy="259045"/>
    <xdr:sp macro="" textlink="">
      <xdr:nvSpPr>
        <xdr:cNvPr id="391" name="n_1aveValue【一般廃棄物処理施設】&#10;有形固定資産減価償却率">
          <a:extLst>
            <a:ext uri="{FF2B5EF4-FFF2-40B4-BE49-F238E27FC236}">
              <a16:creationId xmlns:a16="http://schemas.microsoft.com/office/drawing/2014/main" id="{A8E40203-CCE4-4391-ACFD-E4A3C9CB970F}"/>
            </a:ext>
          </a:extLst>
        </xdr:cNvPr>
        <xdr:cNvSpPr txBox="1"/>
      </xdr:nvSpPr>
      <xdr:spPr>
        <a:xfrm>
          <a:off x="13437244" y="6448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33020</xdr:rowOff>
    </xdr:from>
    <xdr:to>
      <xdr:col>76</xdr:col>
      <xdr:colOff>165100</xdr:colOff>
      <xdr:row>38</xdr:row>
      <xdr:rowOff>134620</xdr:rowOff>
    </xdr:to>
    <xdr:sp macro="" textlink="">
      <xdr:nvSpPr>
        <xdr:cNvPr id="392" name="フローチャート: 判断 391">
          <a:extLst>
            <a:ext uri="{FF2B5EF4-FFF2-40B4-BE49-F238E27FC236}">
              <a16:creationId xmlns:a16="http://schemas.microsoft.com/office/drawing/2014/main" id="{21248A26-5D05-4894-A73A-C6D70087DD09}"/>
            </a:ext>
          </a:extLst>
        </xdr:cNvPr>
        <xdr:cNvSpPr/>
      </xdr:nvSpPr>
      <xdr:spPr>
        <a:xfrm>
          <a:off x="1280414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38</xdr:row>
      <xdr:rowOff>125747</xdr:rowOff>
    </xdr:from>
    <xdr:ext cx="405111" cy="259045"/>
    <xdr:sp macro="" textlink="">
      <xdr:nvSpPr>
        <xdr:cNvPr id="393" name="n_2aveValue【一般廃棄物処理施設】&#10;有形固定資産減価償却率">
          <a:extLst>
            <a:ext uri="{FF2B5EF4-FFF2-40B4-BE49-F238E27FC236}">
              <a16:creationId xmlns:a16="http://schemas.microsoft.com/office/drawing/2014/main" id="{6681AD79-2D7C-4EEE-B872-4CE327A0A02F}"/>
            </a:ext>
          </a:extLst>
        </xdr:cNvPr>
        <xdr:cNvSpPr txBox="1"/>
      </xdr:nvSpPr>
      <xdr:spPr>
        <a:xfrm>
          <a:off x="12675244"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48260</xdr:rowOff>
    </xdr:from>
    <xdr:to>
      <xdr:col>72</xdr:col>
      <xdr:colOff>38100</xdr:colOff>
      <xdr:row>38</xdr:row>
      <xdr:rowOff>149860</xdr:rowOff>
    </xdr:to>
    <xdr:sp macro="" textlink="">
      <xdr:nvSpPr>
        <xdr:cNvPr id="394" name="フローチャート: 判断 393">
          <a:extLst>
            <a:ext uri="{FF2B5EF4-FFF2-40B4-BE49-F238E27FC236}">
              <a16:creationId xmlns:a16="http://schemas.microsoft.com/office/drawing/2014/main" id="{5C472186-7F2A-4041-BF6A-CFB9E8B1CA14}"/>
            </a:ext>
          </a:extLst>
        </xdr:cNvPr>
        <xdr:cNvSpPr/>
      </xdr:nvSpPr>
      <xdr:spPr>
        <a:xfrm>
          <a:off x="12029440" y="64185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36</xdr:row>
      <xdr:rowOff>166387</xdr:rowOff>
    </xdr:from>
    <xdr:ext cx="405111" cy="259045"/>
    <xdr:sp macro="" textlink="">
      <xdr:nvSpPr>
        <xdr:cNvPr id="395" name="n_3aveValue【一般廃棄物処理施設】&#10;有形固定資産減価償却率">
          <a:extLst>
            <a:ext uri="{FF2B5EF4-FFF2-40B4-BE49-F238E27FC236}">
              <a16:creationId xmlns:a16="http://schemas.microsoft.com/office/drawing/2014/main" id="{85D6501C-953E-44CF-897A-EF1744E31D1F}"/>
            </a:ext>
          </a:extLst>
        </xdr:cNvPr>
        <xdr:cNvSpPr txBox="1"/>
      </xdr:nvSpPr>
      <xdr:spPr>
        <a:xfrm>
          <a:off x="119005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61595</xdr:rowOff>
    </xdr:from>
    <xdr:to>
      <xdr:col>67</xdr:col>
      <xdr:colOff>101600</xdr:colOff>
      <xdr:row>38</xdr:row>
      <xdr:rowOff>163195</xdr:rowOff>
    </xdr:to>
    <xdr:sp macro="" textlink="">
      <xdr:nvSpPr>
        <xdr:cNvPr id="396" name="フローチャート: 判断 395">
          <a:extLst>
            <a:ext uri="{FF2B5EF4-FFF2-40B4-BE49-F238E27FC236}">
              <a16:creationId xmlns:a16="http://schemas.microsoft.com/office/drawing/2014/main" id="{9E69E993-5F24-4FDF-BF61-078CFDEDA0C3}"/>
            </a:ext>
          </a:extLst>
        </xdr:cNvPr>
        <xdr:cNvSpPr/>
      </xdr:nvSpPr>
      <xdr:spPr>
        <a:xfrm>
          <a:off x="1123188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37</xdr:row>
      <xdr:rowOff>8272</xdr:rowOff>
    </xdr:from>
    <xdr:ext cx="405111" cy="259045"/>
    <xdr:sp macro="" textlink="">
      <xdr:nvSpPr>
        <xdr:cNvPr id="397" name="n_4aveValue【一般廃棄物処理施設】&#10;有形固定資産減価償却率">
          <a:extLst>
            <a:ext uri="{FF2B5EF4-FFF2-40B4-BE49-F238E27FC236}">
              <a16:creationId xmlns:a16="http://schemas.microsoft.com/office/drawing/2014/main" id="{6FADD4D4-C626-4075-9F76-AAAD1C254749}"/>
            </a:ext>
          </a:extLst>
        </xdr:cNvPr>
        <xdr:cNvSpPr txBox="1"/>
      </xdr:nvSpPr>
      <xdr:spPr>
        <a:xfrm>
          <a:off x="11102984" y="621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98" name="テキスト ボックス 397">
          <a:extLst>
            <a:ext uri="{FF2B5EF4-FFF2-40B4-BE49-F238E27FC236}">
              <a16:creationId xmlns:a16="http://schemas.microsoft.com/office/drawing/2014/main" id="{F6CC0882-4E87-43EB-88EE-C47042BC6235}"/>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9" name="テキスト ボックス 398">
          <a:extLst>
            <a:ext uri="{FF2B5EF4-FFF2-40B4-BE49-F238E27FC236}">
              <a16:creationId xmlns:a16="http://schemas.microsoft.com/office/drawing/2014/main" id="{B74F074C-EEC9-4609-B16B-5BB3DDEEB2C3}"/>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0" name="テキスト ボックス 399">
          <a:extLst>
            <a:ext uri="{FF2B5EF4-FFF2-40B4-BE49-F238E27FC236}">
              <a16:creationId xmlns:a16="http://schemas.microsoft.com/office/drawing/2014/main" id="{E4D9B187-010B-487E-86B9-B548BD71203F}"/>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1" name="テキスト ボックス 400">
          <a:extLst>
            <a:ext uri="{FF2B5EF4-FFF2-40B4-BE49-F238E27FC236}">
              <a16:creationId xmlns:a16="http://schemas.microsoft.com/office/drawing/2014/main" id="{EAB40E6E-CBEF-4315-B4AE-DB53DAF764D6}"/>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2" name="テキスト ボックス 401">
          <a:extLst>
            <a:ext uri="{FF2B5EF4-FFF2-40B4-BE49-F238E27FC236}">
              <a16:creationId xmlns:a16="http://schemas.microsoft.com/office/drawing/2014/main" id="{3D5AD96C-5748-40BF-A31C-147E700480C0}"/>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113030</xdr:rowOff>
    </xdr:from>
    <xdr:to>
      <xdr:col>85</xdr:col>
      <xdr:colOff>177800</xdr:colOff>
      <xdr:row>37</xdr:row>
      <xdr:rowOff>43180</xdr:rowOff>
    </xdr:to>
    <xdr:sp macro="" textlink="">
      <xdr:nvSpPr>
        <xdr:cNvPr id="403" name="楕円 402">
          <a:extLst>
            <a:ext uri="{FF2B5EF4-FFF2-40B4-BE49-F238E27FC236}">
              <a16:creationId xmlns:a16="http://schemas.microsoft.com/office/drawing/2014/main" id="{40C30BF1-866E-43F6-AB6E-ECE0BC270EE8}"/>
            </a:ext>
          </a:extLst>
        </xdr:cNvPr>
        <xdr:cNvSpPr/>
      </xdr:nvSpPr>
      <xdr:spPr>
        <a:xfrm>
          <a:off x="14325600" y="614807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135907</xdr:rowOff>
    </xdr:from>
    <xdr:ext cx="405111" cy="259045"/>
    <xdr:sp macro="" textlink="">
      <xdr:nvSpPr>
        <xdr:cNvPr id="404" name="【一般廃棄物処理施設】&#10;有形固定資産減価償却率該当値テキスト">
          <a:extLst>
            <a:ext uri="{FF2B5EF4-FFF2-40B4-BE49-F238E27FC236}">
              <a16:creationId xmlns:a16="http://schemas.microsoft.com/office/drawing/2014/main" id="{0B4F26B7-079C-4CC9-9994-DAA5955088F8}"/>
            </a:ext>
          </a:extLst>
        </xdr:cNvPr>
        <xdr:cNvSpPr txBox="1"/>
      </xdr:nvSpPr>
      <xdr:spPr>
        <a:xfrm>
          <a:off x="14414500" y="600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34925</xdr:rowOff>
    </xdr:from>
    <xdr:to>
      <xdr:col>81</xdr:col>
      <xdr:colOff>101600</xdr:colOff>
      <xdr:row>36</xdr:row>
      <xdr:rowOff>136525</xdr:rowOff>
    </xdr:to>
    <xdr:sp macro="" textlink="">
      <xdr:nvSpPr>
        <xdr:cNvPr id="405" name="楕円 404">
          <a:extLst>
            <a:ext uri="{FF2B5EF4-FFF2-40B4-BE49-F238E27FC236}">
              <a16:creationId xmlns:a16="http://schemas.microsoft.com/office/drawing/2014/main" id="{19AB0E09-559C-4DCA-87A0-3F1508BA70C7}"/>
            </a:ext>
          </a:extLst>
        </xdr:cNvPr>
        <xdr:cNvSpPr/>
      </xdr:nvSpPr>
      <xdr:spPr>
        <a:xfrm>
          <a:off x="13578840" y="606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85725</xdr:rowOff>
    </xdr:from>
    <xdr:to>
      <xdr:col>85</xdr:col>
      <xdr:colOff>127000</xdr:colOff>
      <xdr:row>36</xdr:row>
      <xdr:rowOff>163830</xdr:rowOff>
    </xdr:to>
    <xdr:cxnSp macro="">
      <xdr:nvCxnSpPr>
        <xdr:cNvPr id="406" name="直線コネクタ 405">
          <a:extLst>
            <a:ext uri="{FF2B5EF4-FFF2-40B4-BE49-F238E27FC236}">
              <a16:creationId xmlns:a16="http://schemas.microsoft.com/office/drawing/2014/main" id="{37240B00-6012-4680-BE1F-037D1397F328}"/>
            </a:ext>
          </a:extLst>
        </xdr:cNvPr>
        <xdr:cNvCxnSpPr/>
      </xdr:nvCxnSpPr>
      <xdr:spPr>
        <a:xfrm>
          <a:off x="13629640" y="6120765"/>
          <a:ext cx="74676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145415</xdr:rowOff>
    </xdr:from>
    <xdr:to>
      <xdr:col>76</xdr:col>
      <xdr:colOff>165100</xdr:colOff>
      <xdr:row>36</xdr:row>
      <xdr:rowOff>75565</xdr:rowOff>
    </xdr:to>
    <xdr:sp macro="" textlink="">
      <xdr:nvSpPr>
        <xdr:cNvPr id="407" name="楕円 406">
          <a:extLst>
            <a:ext uri="{FF2B5EF4-FFF2-40B4-BE49-F238E27FC236}">
              <a16:creationId xmlns:a16="http://schemas.microsoft.com/office/drawing/2014/main" id="{C523DF15-AB50-4FF3-9D1E-CCA683BC97DD}"/>
            </a:ext>
          </a:extLst>
        </xdr:cNvPr>
        <xdr:cNvSpPr/>
      </xdr:nvSpPr>
      <xdr:spPr>
        <a:xfrm>
          <a:off x="12804140" y="60128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24765</xdr:rowOff>
    </xdr:from>
    <xdr:to>
      <xdr:col>81</xdr:col>
      <xdr:colOff>50800</xdr:colOff>
      <xdr:row>36</xdr:row>
      <xdr:rowOff>85725</xdr:rowOff>
    </xdr:to>
    <xdr:cxnSp macro="">
      <xdr:nvCxnSpPr>
        <xdr:cNvPr id="408" name="直線コネクタ 407">
          <a:extLst>
            <a:ext uri="{FF2B5EF4-FFF2-40B4-BE49-F238E27FC236}">
              <a16:creationId xmlns:a16="http://schemas.microsoft.com/office/drawing/2014/main" id="{2B1A4F05-B7E9-476F-A250-C0D33CC5D5EE}"/>
            </a:ext>
          </a:extLst>
        </xdr:cNvPr>
        <xdr:cNvCxnSpPr/>
      </xdr:nvCxnSpPr>
      <xdr:spPr>
        <a:xfrm>
          <a:off x="12854940" y="6059805"/>
          <a:ext cx="7747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153052</xdr:rowOff>
    </xdr:from>
    <xdr:ext cx="405111" cy="259045"/>
    <xdr:sp macro="" textlink="">
      <xdr:nvSpPr>
        <xdr:cNvPr id="409" name="n_1mainValue【一般廃棄物処理施設】&#10;有形固定資産減価償却率">
          <a:extLst>
            <a:ext uri="{FF2B5EF4-FFF2-40B4-BE49-F238E27FC236}">
              <a16:creationId xmlns:a16="http://schemas.microsoft.com/office/drawing/2014/main" id="{11B59913-57A3-48E5-B1B6-2067F49CA90B}"/>
            </a:ext>
          </a:extLst>
        </xdr:cNvPr>
        <xdr:cNvSpPr txBox="1"/>
      </xdr:nvSpPr>
      <xdr:spPr>
        <a:xfrm>
          <a:off x="13437244" y="5852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92092</xdr:rowOff>
    </xdr:from>
    <xdr:ext cx="405111" cy="259045"/>
    <xdr:sp macro="" textlink="">
      <xdr:nvSpPr>
        <xdr:cNvPr id="410" name="n_2mainValue【一般廃棄物処理施設】&#10;有形固定資産減価償却率">
          <a:extLst>
            <a:ext uri="{FF2B5EF4-FFF2-40B4-BE49-F238E27FC236}">
              <a16:creationId xmlns:a16="http://schemas.microsoft.com/office/drawing/2014/main" id="{63737772-F045-4585-A3FD-4702BE75D3B8}"/>
            </a:ext>
          </a:extLst>
        </xdr:cNvPr>
        <xdr:cNvSpPr txBox="1"/>
      </xdr:nvSpPr>
      <xdr:spPr>
        <a:xfrm>
          <a:off x="12675244" y="579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1" name="正方形/長方形 410">
          <a:extLst>
            <a:ext uri="{FF2B5EF4-FFF2-40B4-BE49-F238E27FC236}">
              <a16:creationId xmlns:a16="http://schemas.microsoft.com/office/drawing/2014/main" id="{78F136F2-A921-4039-8EDA-CA056458945A}"/>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2" name="正方形/長方形 411">
          <a:extLst>
            <a:ext uri="{FF2B5EF4-FFF2-40B4-BE49-F238E27FC236}">
              <a16:creationId xmlns:a16="http://schemas.microsoft.com/office/drawing/2014/main" id="{8BCAD1F3-8A4C-470A-88C2-807CD5E0699E}"/>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3" name="正方形/長方形 412">
          <a:extLst>
            <a:ext uri="{FF2B5EF4-FFF2-40B4-BE49-F238E27FC236}">
              <a16:creationId xmlns:a16="http://schemas.microsoft.com/office/drawing/2014/main" id="{8A8E0121-06D4-4210-900D-63261F82B309}"/>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4" name="正方形/長方形 413">
          <a:extLst>
            <a:ext uri="{FF2B5EF4-FFF2-40B4-BE49-F238E27FC236}">
              <a16:creationId xmlns:a16="http://schemas.microsoft.com/office/drawing/2014/main" id="{D5101FD4-B6E2-4B7D-A9FC-D4A1ACC5BC3E}"/>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5" name="正方形/長方形 414">
          <a:extLst>
            <a:ext uri="{FF2B5EF4-FFF2-40B4-BE49-F238E27FC236}">
              <a16:creationId xmlns:a16="http://schemas.microsoft.com/office/drawing/2014/main" id="{6601681D-BB17-4C46-AB9A-AF3418CEB400}"/>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6" name="正方形/長方形 415">
          <a:extLst>
            <a:ext uri="{FF2B5EF4-FFF2-40B4-BE49-F238E27FC236}">
              <a16:creationId xmlns:a16="http://schemas.microsoft.com/office/drawing/2014/main" id="{DB68136A-2A76-4D36-9823-F75B138ED593}"/>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7" name="正方形/長方形 416">
          <a:extLst>
            <a:ext uri="{FF2B5EF4-FFF2-40B4-BE49-F238E27FC236}">
              <a16:creationId xmlns:a16="http://schemas.microsoft.com/office/drawing/2014/main" id="{12CDB2E5-1DAA-434C-AD5F-65899161BA4A}"/>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8" name="正方形/長方形 417">
          <a:extLst>
            <a:ext uri="{FF2B5EF4-FFF2-40B4-BE49-F238E27FC236}">
              <a16:creationId xmlns:a16="http://schemas.microsoft.com/office/drawing/2014/main" id="{2A292ACB-C39F-43DF-BE8D-3D4E54B547B7}"/>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9" name="テキスト ボックス 418">
          <a:extLst>
            <a:ext uri="{FF2B5EF4-FFF2-40B4-BE49-F238E27FC236}">
              <a16:creationId xmlns:a16="http://schemas.microsoft.com/office/drawing/2014/main" id="{B9B08D1B-F798-414D-81A6-85FFAB16FF59}"/>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0" name="直線コネクタ 419">
          <a:extLst>
            <a:ext uri="{FF2B5EF4-FFF2-40B4-BE49-F238E27FC236}">
              <a16:creationId xmlns:a16="http://schemas.microsoft.com/office/drawing/2014/main" id="{D540A295-917E-451A-9B46-7043F85BB042}"/>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21" name="直線コネクタ 420">
          <a:extLst>
            <a:ext uri="{FF2B5EF4-FFF2-40B4-BE49-F238E27FC236}">
              <a16:creationId xmlns:a16="http://schemas.microsoft.com/office/drawing/2014/main" id="{3420DD0E-E5E9-41C2-8E51-F334376DFBA8}"/>
            </a:ext>
          </a:extLst>
        </xdr:cNvPr>
        <xdr:cNvCxnSpPr/>
      </xdr:nvCxnSpPr>
      <xdr:spPr>
        <a:xfrm>
          <a:off x="1609344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22" name="テキスト ボックス 421">
          <a:extLst>
            <a:ext uri="{FF2B5EF4-FFF2-40B4-BE49-F238E27FC236}">
              <a16:creationId xmlns:a16="http://schemas.microsoft.com/office/drawing/2014/main" id="{5172DAF4-14AD-44AA-B1BE-5E09C701EF23}"/>
            </a:ext>
          </a:extLst>
        </xdr:cNvPr>
        <xdr:cNvSpPr txBox="1"/>
      </xdr:nvSpPr>
      <xdr:spPr>
        <a:xfrm>
          <a:off x="15890374" y="699499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23" name="直線コネクタ 422">
          <a:extLst>
            <a:ext uri="{FF2B5EF4-FFF2-40B4-BE49-F238E27FC236}">
              <a16:creationId xmlns:a16="http://schemas.microsoft.com/office/drawing/2014/main" id="{C6AC3D88-C435-48F7-9B0C-87AEB1FE2124}"/>
            </a:ext>
          </a:extLst>
        </xdr:cNvPr>
        <xdr:cNvCxnSpPr/>
      </xdr:nvCxnSpPr>
      <xdr:spPr>
        <a:xfrm>
          <a:off x="1609344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424" name="テキスト ボックス 423">
          <a:extLst>
            <a:ext uri="{FF2B5EF4-FFF2-40B4-BE49-F238E27FC236}">
              <a16:creationId xmlns:a16="http://schemas.microsoft.com/office/drawing/2014/main" id="{59BE3069-51D8-4557-9431-232497286932}"/>
            </a:ext>
          </a:extLst>
        </xdr:cNvPr>
        <xdr:cNvSpPr txBox="1"/>
      </xdr:nvSpPr>
      <xdr:spPr>
        <a:xfrm>
          <a:off x="15630721" y="667604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25" name="直線コネクタ 424">
          <a:extLst>
            <a:ext uri="{FF2B5EF4-FFF2-40B4-BE49-F238E27FC236}">
              <a16:creationId xmlns:a16="http://schemas.microsoft.com/office/drawing/2014/main" id="{DB070FD8-5D4B-4844-BE02-0C8158ECB325}"/>
            </a:ext>
          </a:extLst>
        </xdr:cNvPr>
        <xdr:cNvCxnSpPr/>
      </xdr:nvCxnSpPr>
      <xdr:spPr>
        <a:xfrm>
          <a:off x="1609344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426" name="テキスト ボックス 425">
          <a:extLst>
            <a:ext uri="{FF2B5EF4-FFF2-40B4-BE49-F238E27FC236}">
              <a16:creationId xmlns:a16="http://schemas.microsoft.com/office/drawing/2014/main" id="{57A8A278-FE3E-41BB-8E3D-CF1E44A01490}"/>
            </a:ext>
          </a:extLst>
        </xdr:cNvPr>
        <xdr:cNvSpPr txBox="1"/>
      </xdr:nvSpPr>
      <xdr:spPr>
        <a:xfrm>
          <a:off x="15630721" y="63570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27" name="直線コネクタ 426">
          <a:extLst>
            <a:ext uri="{FF2B5EF4-FFF2-40B4-BE49-F238E27FC236}">
              <a16:creationId xmlns:a16="http://schemas.microsoft.com/office/drawing/2014/main" id="{D4CB13E5-BAEC-4936-8639-9A97721FA822}"/>
            </a:ext>
          </a:extLst>
        </xdr:cNvPr>
        <xdr:cNvCxnSpPr/>
      </xdr:nvCxnSpPr>
      <xdr:spPr>
        <a:xfrm>
          <a:off x="1609344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428" name="テキスト ボックス 427">
          <a:extLst>
            <a:ext uri="{FF2B5EF4-FFF2-40B4-BE49-F238E27FC236}">
              <a16:creationId xmlns:a16="http://schemas.microsoft.com/office/drawing/2014/main" id="{09FCCF5B-A48A-4C08-A60C-40BE8A53112E}"/>
            </a:ext>
          </a:extLst>
        </xdr:cNvPr>
        <xdr:cNvSpPr txBox="1"/>
      </xdr:nvSpPr>
      <xdr:spPr>
        <a:xfrm>
          <a:off x="15630721" y="603814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29" name="直線コネクタ 428">
          <a:extLst>
            <a:ext uri="{FF2B5EF4-FFF2-40B4-BE49-F238E27FC236}">
              <a16:creationId xmlns:a16="http://schemas.microsoft.com/office/drawing/2014/main" id="{FF7F35E3-7411-4A7B-B1E9-90566C31FF59}"/>
            </a:ext>
          </a:extLst>
        </xdr:cNvPr>
        <xdr:cNvCxnSpPr/>
      </xdr:nvCxnSpPr>
      <xdr:spPr>
        <a:xfrm>
          <a:off x="1609344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30" name="テキスト ボックス 429">
          <a:extLst>
            <a:ext uri="{FF2B5EF4-FFF2-40B4-BE49-F238E27FC236}">
              <a16:creationId xmlns:a16="http://schemas.microsoft.com/office/drawing/2014/main" id="{C2E87909-DC5A-443B-BF05-39B03B45F6BA}"/>
            </a:ext>
          </a:extLst>
        </xdr:cNvPr>
        <xdr:cNvSpPr txBox="1"/>
      </xdr:nvSpPr>
      <xdr:spPr>
        <a:xfrm>
          <a:off x="15589461" y="571538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31" name="直線コネクタ 430">
          <a:extLst>
            <a:ext uri="{FF2B5EF4-FFF2-40B4-BE49-F238E27FC236}">
              <a16:creationId xmlns:a16="http://schemas.microsoft.com/office/drawing/2014/main" id="{135E2942-85F7-4E07-8DCB-334F251FBE7F}"/>
            </a:ext>
          </a:extLst>
        </xdr:cNvPr>
        <xdr:cNvCxnSpPr/>
      </xdr:nvCxnSpPr>
      <xdr:spPr>
        <a:xfrm>
          <a:off x="1609344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32" name="テキスト ボックス 431">
          <a:extLst>
            <a:ext uri="{FF2B5EF4-FFF2-40B4-BE49-F238E27FC236}">
              <a16:creationId xmlns:a16="http://schemas.microsoft.com/office/drawing/2014/main" id="{25212CFE-E1F5-43D7-A034-A84E126AF8CE}"/>
            </a:ext>
          </a:extLst>
        </xdr:cNvPr>
        <xdr:cNvSpPr txBox="1"/>
      </xdr:nvSpPr>
      <xdr:spPr>
        <a:xfrm>
          <a:off x="15589461" y="539642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3" name="直線コネクタ 432">
          <a:extLst>
            <a:ext uri="{FF2B5EF4-FFF2-40B4-BE49-F238E27FC236}">
              <a16:creationId xmlns:a16="http://schemas.microsoft.com/office/drawing/2014/main" id="{09C1F2DC-5C7E-431A-BCC7-32A3058B102E}"/>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34" name="テキスト ボックス 433">
          <a:extLst>
            <a:ext uri="{FF2B5EF4-FFF2-40B4-BE49-F238E27FC236}">
              <a16:creationId xmlns:a16="http://schemas.microsoft.com/office/drawing/2014/main" id="{1E2CA61B-F764-4144-B0C1-9B99E247287D}"/>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5" name="【一般廃棄物処理施設】&#10;一人当たり有形固定資産（償却資産）額グラフ枠">
          <a:extLst>
            <a:ext uri="{FF2B5EF4-FFF2-40B4-BE49-F238E27FC236}">
              <a16:creationId xmlns:a16="http://schemas.microsoft.com/office/drawing/2014/main" id="{868151BF-BC3F-4733-9846-940EF2010037}"/>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95838</xdr:rowOff>
    </xdr:from>
    <xdr:to>
      <xdr:col>116</xdr:col>
      <xdr:colOff>62864</xdr:colOff>
      <xdr:row>42</xdr:row>
      <xdr:rowOff>44707</xdr:rowOff>
    </xdr:to>
    <xdr:cxnSp macro="">
      <xdr:nvCxnSpPr>
        <xdr:cNvPr id="436" name="直線コネクタ 435">
          <a:extLst>
            <a:ext uri="{FF2B5EF4-FFF2-40B4-BE49-F238E27FC236}">
              <a16:creationId xmlns:a16="http://schemas.microsoft.com/office/drawing/2014/main" id="{DD88D252-0C55-42D3-9737-267A0ABAF447}"/>
            </a:ext>
          </a:extLst>
        </xdr:cNvPr>
        <xdr:cNvCxnSpPr/>
      </xdr:nvCxnSpPr>
      <xdr:spPr>
        <a:xfrm flipV="1">
          <a:off x="19509104" y="5627958"/>
          <a:ext cx="0" cy="1457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48534</xdr:rowOff>
    </xdr:from>
    <xdr:ext cx="469744" cy="259045"/>
    <xdr:sp macro="" textlink="">
      <xdr:nvSpPr>
        <xdr:cNvPr id="437" name="【一般廃棄物処理施設】&#10;一人当たり有形固定資産（償却資産）額最小値テキスト">
          <a:extLst>
            <a:ext uri="{FF2B5EF4-FFF2-40B4-BE49-F238E27FC236}">
              <a16:creationId xmlns:a16="http://schemas.microsoft.com/office/drawing/2014/main" id="{46D7AEF3-F49C-4658-A424-1CCB7B2B9777}"/>
            </a:ext>
          </a:extLst>
        </xdr:cNvPr>
        <xdr:cNvSpPr txBox="1"/>
      </xdr:nvSpPr>
      <xdr:spPr>
        <a:xfrm>
          <a:off x="19547840" y="7089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44707</xdr:rowOff>
    </xdr:from>
    <xdr:to>
      <xdr:col>116</xdr:col>
      <xdr:colOff>152400</xdr:colOff>
      <xdr:row>42</xdr:row>
      <xdr:rowOff>44707</xdr:rowOff>
    </xdr:to>
    <xdr:cxnSp macro="">
      <xdr:nvCxnSpPr>
        <xdr:cNvPr id="438" name="直線コネクタ 437">
          <a:extLst>
            <a:ext uri="{FF2B5EF4-FFF2-40B4-BE49-F238E27FC236}">
              <a16:creationId xmlns:a16="http://schemas.microsoft.com/office/drawing/2014/main" id="{BCBBE2BD-5361-4D9E-AD0D-C62A6367E5AD}"/>
            </a:ext>
          </a:extLst>
        </xdr:cNvPr>
        <xdr:cNvCxnSpPr/>
      </xdr:nvCxnSpPr>
      <xdr:spPr>
        <a:xfrm>
          <a:off x="19443700" y="70855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42515</xdr:rowOff>
    </xdr:from>
    <xdr:ext cx="599010" cy="259045"/>
    <xdr:sp macro="" textlink="">
      <xdr:nvSpPr>
        <xdr:cNvPr id="439" name="【一般廃棄物処理施設】&#10;一人当たり有形固定資産（償却資産）額最大値テキスト">
          <a:extLst>
            <a:ext uri="{FF2B5EF4-FFF2-40B4-BE49-F238E27FC236}">
              <a16:creationId xmlns:a16="http://schemas.microsoft.com/office/drawing/2014/main" id="{AD405FA9-83AC-47EA-A44A-12A833320B08}"/>
            </a:ext>
          </a:extLst>
        </xdr:cNvPr>
        <xdr:cNvSpPr txBox="1"/>
      </xdr:nvSpPr>
      <xdr:spPr>
        <a:xfrm>
          <a:off x="19547840" y="5406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95838</xdr:rowOff>
    </xdr:from>
    <xdr:to>
      <xdr:col>116</xdr:col>
      <xdr:colOff>152400</xdr:colOff>
      <xdr:row>33</xdr:row>
      <xdr:rowOff>95838</xdr:rowOff>
    </xdr:to>
    <xdr:cxnSp macro="">
      <xdr:nvCxnSpPr>
        <xdr:cNvPr id="440" name="直線コネクタ 439">
          <a:extLst>
            <a:ext uri="{FF2B5EF4-FFF2-40B4-BE49-F238E27FC236}">
              <a16:creationId xmlns:a16="http://schemas.microsoft.com/office/drawing/2014/main" id="{63DF6DBA-16EF-4D60-BF84-8DA2B73AA858}"/>
            </a:ext>
          </a:extLst>
        </xdr:cNvPr>
        <xdr:cNvCxnSpPr/>
      </xdr:nvCxnSpPr>
      <xdr:spPr>
        <a:xfrm>
          <a:off x="19443700" y="56279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74933</xdr:rowOff>
    </xdr:from>
    <xdr:ext cx="534377" cy="259045"/>
    <xdr:sp macro="" textlink="">
      <xdr:nvSpPr>
        <xdr:cNvPr id="441" name="【一般廃棄物処理施設】&#10;一人当たり有形固定資産（償却資産）額平均値テキスト">
          <a:extLst>
            <a:ext uri="{FF2B5EF4-FFF2-40B4-BE49-F238E27FC236}">
              <a16:creationId xmlns:a16="http://schemas.microsoft.com/office/drawing/2014/main" id="{10A14304-CC1A-426B-9713-1D4C2A1F862D}"/>
            </a:ext>
          </a:extLst>
        </xdr:cNvPr>
        <xdr:cNvSpPr txBox="1"/>
      </xdr:nvSpPr>
      <xdr:spPr>
        <a:xfrm>
          <a:off x="19547840" y="6445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96506</xdr:rowOff>
    </xdr:from>
    <xdr:to>
      <xdr:col>116</xdr:col>
      <xdr:colOff>114300</xdr:colOff>
      <xdr:row>39</xdr:row>
      <xdr:rowOff>26656</xdr:rowOff>
    </xdr:to>
    <xdr:sp macro="" textlink="">
      <xdr:nvSpPr>
        <xdr:cNvPr id="442" name="フローチャート: 判断 441">
          <a:extLst>
            <a:ext uri="{FF2B5EF4-FFF2-40B4-BE49-F238E27FC236}">
              <a16:creationId xmlns:a16="http://schemas.microsoft.com/office/drawing/2014/main" id="{6E1DF8A5-3569-40E8-A97D-80CAA09A0703}"/>
            </a:ext>
          </a:extLst>
        </xdr:cNvPr>
        <xdr:cNvSpPr/>
      </xdr:nvSpPr>
      <xdr:spPr>
        <a:xfrm>
          <a:off x="19458940" y="64668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128956</xdr:rowOff>
    </xdr:from>
    <xdr:to>
      <xdr:col>112</xdr:col>
      <xdr:colOff>38100</xdr:colOff>
      <xdr:row>39</xdr:row>
      <xdr:rowOff>59106</xdr:rowOff>
    </xdr:to>
    <xdr:sp macro="" textlink="">
      <xdr:nvSpPr>
        <xdr:cNvPr id="443" name="フローチャート: 判断 442">
          <a:extLst>
            <a:ext uri="{FF2B5EF4-FFF2-40B4-BE49-F238E27FC236}">
              <a16:creationId xmlns:a16="http://schemas.microsoft.com/office/drawing/2014/main" id="{3186E7AE-9D25-42C9-A92E-A83C5CD5127B}"/>
            </a:ext>
          </a:extLst>
        </xdr:cNvPr>
        <xdr:cNvSpPr/>
      </xdr:nvSpPr>
      <xdr:spPr>
        <a:xfrm>
          <a:off x="18735040" y="649927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39</xdr:row>
      <xdr:rowOff>50233</xdr:rowOff>
    </xdr:from>
    <xdr:ext cx="534377" cy="259045"/>
    <xdr:sp macro="" textlink="">
      <xdr:nvSpPr>
        <xdr:cNvPr id="444" name="n_1aveValue【一般廃棄物処理施設】&#10;一人当たり有形固定資産（償却資産）額">
          <a:extLst>
            <a:ext uri="{FF2B5EF4-FFF2-40B4-BE49-F238E27FC236}">
              <a16:creationId xmlns:a16="http://schemas.microsoft.com/office/drawing/2014/main" id="{3888BD2A-8810-4CFA-AF57-889B177E8A33}"/>
            </a:ext>
          </a:extLst>
        </xdr:cNvPr>
        <xdr:cNvSpPr txBox="1"/>
      </xdr:nvSpPr>
      <xdr:spPr>
        <a:xfrm>
          <a:off x="18528811" y="6588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156007</xdr:rowOff>
    </xdr:from>
    <xdr:to>
      <xdr:col>107</xdr:col>
      <xdr:colOff>101600</xdr:colOff>
      <xdr:row>39</xdr:row>
      <xdr:rowOff>86157</xdr:rowOff>
    </xdr:to>
    <xdr:sp macro="" textlink="">
      <xdr:nvSpPr>
        <xdr:cNvPr id="445" name="フローチャート: 判断 444">
          <a:extLst>
            <a:ext uri="{FF2B5EF4-FFF2-40B4-BE49-F238E27FC236}">
              <a16:creationId xmlns:a16="http://schemas.microsoft.com/office/drawing/2014/main" id="{EBD9D144-122C-49E2-9D41-9C563DD6CA51}"/>
            </a:ext>
          </a:extLst>
        </xdr:cNvPr>
        <xdr:cNvSpPr/>
      </xdr:nvSpPr>
      <xdr:spPr>
        <a:xfrm>
          <a:off x="17937480" y="65263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39</xdr:row>
      <xdr:rowOff>77284</xdr:rowOff>
    </xdr:from>
    <xdr:ext cx="534377" cy="259045"/>
    <xdr:sp macro="" textlink="">
      <xdr:nvSpPr>
        <xdr:cNvPr id="446" name="n_2aveValue【一般廃棄物処理施設】&#10;一人当たり有形固定資産（償却資産）額">
          <a:extLst>
            <a:ext uri="{FF2B5EF4-FFF2-40B4-BE49-F238E27FC236}">
              <a16:creationId xmlns:a16="http://schemas.microsoft.com/office/drawing/2014/main" id="{3AE13C8E-D259-412B-8EAF-5CBD6846E1AC}"/>
            </a:ext>
          </a:extLst>
        </xdr:cNvPr>
        <xdr:cNvSpPr txBox="1"/>
      </xdr:nvSpPr>
      <xdr:spPr>
        <a:xfrm>
          <a:off x="17766811" y="661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131699</xdr:rowOff>
    </xdr:from>
    <xdr:to>
      <xdr:col>102</xdr:col>
      <xdr:colOff>165100</xdr:colOff>
      <xdr:row>39</xdr:row>
      <xdr:rowOff>61849</xdr:rowOff>
    </xdr:to>
    <xdr:sp macro="" textlink="">
      <xdr:nvSpPr>
        <xdr:cNvPr id="447" name="フローチャート: 判断 446">
          <a:extLst>
            <a:ext uri="{FF2B5EF4-FFF2-40B4-BE49-F238E27FC236}">
              <a16:creationId xmlns:a16="http://schemas.microsoft.com/office/drawing/2014/main" id="{A94D3533-2A27-479F-90DD-A0A4F5ADF874}"/>
            </a:ext>
          </a:extLst>
        </xdr:cNvPr>
        <xdr:cNvSpPr/>
      </xdr:nvSpPr>
      <xdr:spPr>
        <a:xfrm>
          <a:off x="17162780" y="65020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37</xdr:row>
      <xdr:rowOff>78376</xdr:rowOff>
    </xdr:from>
    <xdr:ext cx="534377" cy="259045"/>
    <xdr:sp macro="" textlink="">
      <xdr:nvSpPr>
        <xdr:cNvPr id="448" name="n_3aveValue【一般廃棄物処理施設】&#10;一人当たり有形固定資産（償却資産）額">
          <a:extLst>
            <a:ext uri="{FF2B5EF4-FFF2-40B4-BE49-F238E27FC236}">
              <a16:creationId xmlns:a16="http://schemas.microsoft.com/office/drawing/2014/main" id="{280FE40D-2AE3-4797-BA4D-791368627F5E}"/>
            </a:ext>
          </a:extLst>
        </xdr:cNvPr>
        <xdr:cNvSpPr txBox="1"/>
      </xdr:nvSpPr>
      <xdr:spPr>
        <a:xfrm>
          <a:off x="16969251" y="628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147124</xdr:rowOff>
    </xdr:from>
    <xdr:to>
      <xdr:col>98</xdr:col>
      <xdr:colOff>38100</xdr:colOff>
      <xdr:row>39</xdr:row>
      <xdr:rowOff>77274</xdr:rowOff>
    </xdr:to>
    <xdr:sp macro="" textlink="">
      <xdr:nvSpPr>
        <xdr:cNvPr id="449" name="フローチャート: 判断 448">
          <a:extLst>
            <a:ext uri="{FF2B5EF4-FFF2-40B4-BE49-F238E27FC236}">
              <a16:creationId xmlns:a16="http://schemas.microsoft.com/office/drawing/2014/main" id="{E7421C2E-38BE-4AC2-B186-5316DDD76CD1}"/>
            </a:ext>
          </a:extLst>
        </xdr:cNvPr>
        <xdr:cNvSpPr/>
      </xdr:nvSpPr>
      <xdr:spPr>
        <a:xfrm>
          <a:off x="16388080" y="651744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37</xdr:row>
      <xdr:rowOff>93801</xdr:rowOff>
    </xdr:from>
    <xdr:ext cx="534377" cy="259045"/>
    <xdr:sp macro="" textlink="">
      <xdr:nvSpPr>
        <xdr:cNvPr id="450" name="n_4aveValue【一般廃棄物処理施設】&#10;一人当たり有形固定資産（償却資産）額">
          <a:extLst>
            <a:ext uri="{FF2B5EF4-FFF2-40B4-BE49-F238E27FC236}">
              <a16:creationId xmlns:a16="http://schemas.microsoft.com/office/drawing/2014/main" id="{F048E901-E2D5-452A-9CA6-EC60FE7B7D0D}"/>
            </a:ext>
          </a:extLst>
        </xdr:cNvPr>
        <xdr:cNvSpPr txBox="1"/>
      </xdr:nvSpPr>
      <xdr:spPr>
        <a:xfrm>
          <a:off x="16194551" y="629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51" name="テキスト ボックス 450">
          <a:extLst>
            <a:ext uri="{FF2B5EF4-FFF2-40B4-BE49-F238E27FC236}">
              <a16:creationId xmlns:a16="http://schemas.microsoft.com/office/drawing/2014/main" id="{1C22F628-4524-4F3A-8FA0-F7D8FB1F13A6}"/>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2" name="テキスト ボックス 451">
          <a:extLst>
            <a:ext uri="{FF2B5EF4-FFF2-40B4-BE49-F238E27FC236}">
              <a16:creationId xmlns:a16="http://schemas.microsoft.com/office/drawing/2014/main" id="{4F365AE8-61D7-4A2E-99E7-B2FADF2BE685}"/>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3" name="テキスト ボックス 452">
          <a:extLst>
            <a:ext uri="{FF2B5EF4-FFF2-40B4-BE49-F238E27FC236}">
              <a16:creationId xmlns:a16="http://schemas.microsoft.com/office/drawing/2014/main" id="{86185E37-160D-4EE7-9254-4A9CDDF34039}"/>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4" name="テキスト ボックス 453">
          <a:extLst>
            <a:ext uri="{FF2B5EF4-FFF2-40B4-BE49-F238E27FC236}">
              <a16:creationId xmlns:a16="http://schemas.microsoft.com/office/drawing/2014/main" id="{98F346A1-E9E1-48A2-B1A3-D017EE62F528}"/>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5" name="テキスト ボックス 454">
          <a:extLst>
            <a:ext uri="{FF2B5EF4-FFF2-40B4-BE49-F238E27FC236}">
              <a16:creationId xmlns:a16="http://schemas.microsoft.com/office/drawing/2014/main" id="{92C5B87F-7E4D-42CD-977A-F9C95276156A}"/>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16974</xdr:rowOff>
    </xdr:from>
    <xdr:to>
      <xdr:col>116</xdr:col>
      <xdr:colOff>114300</xdr:colOff>
      <xdr:row>38</xdr:row>
      <xdr:rowOff>118574</xdr:rowOff>
    </xdr:to>
    <xdr:sp macro="" textlink="">
      <xdr:nvSpPr>
        <xdr:cNvPr id="456" name="楕円 455">
          <a:extLst>
            <a:ext uri="{FF2B5EF4-FFF2-40B4-BE49-F238E27FC236}">
              <a16:creationId xmlns:a16="http://schemas.microsoft.com/office/drawing/2014/main" id="{951C03F2-6FB0-4751-B060-44B166D383D0}"/>
            </a:ext>
          </a:extLst>
        </xdr:cNvPr>
        <xdr:cNvSpPr/>
      </xdr:nvSpPr>
      <xdr:spPr>
        <a:xfrm>
          <a:off x="19458940" y="638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39852</xdr:rowOff>
    </xdr:from>
    <xdr:ext cx="534377" cy="259045"/>
    <xdr:sp macro="" textlink="">
      <xdr:nvSpPr>
        <xdr:cNvPr id="457" name="【一般廃棄物処理施設】&#10;一人当たり有形固定資産（償却資産）額該当値テキスト">
          <a:extLst>
            <a:ext uri="{FF2B5EF4-FFF2-40B4-BE49-F238E27FC236}">
              <a16:creationId xmlns:a16="http://schemas.microsoft.com/office/drawing/2014/main" id="{6A9D6E4A-0620-4EB9-89F1-7F59B071B123}"/>
            </a:ext>
          </a:extLst>
        </xdr:cNvPr>
        <xdr:cNvSpPr txBox="1"/>
      </xdr:nvSpPr>
      <xdr:spPr>
        <a:xfrm>
          <a:off x="19547840" y="6242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439</xdr:rowOff>
    </xdr:from>
    <xdr:to>
      <xdr:col>112</xdr:col>
      <xdr:colOff>38100</xdr:colOff>
      <xdr:row>38</xdr:row>
      <xdr:rowOff>102039</xdr:rowOff>
    </xdr:to>
    <xdr:sp macro="" textlink="">
      <xdr:nvSpPr>
        <xdr:cNvPr id="458" name="楕円 457">
          <a:extLst>
            <a:ext uri="{FF2B5EF4-FFF2-40B4-BE49-F238E27FC236}">
              <a16:creationId xmlns:a16="http://schemas.microsoft.com/office/drawing/2014/main" id="{1E4B46B9-7530-4324-B813-2CE61E3C633D}"/>
            </a:ext>
          </a:extLst>
        </xdr:cNvPr>
        <xdr:cNvSpPr/>
      </xdr:nvSpPr>
      <xdr:spPr>
        <a:xfrm>
          <a:off x="18735040" y="637075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51239</xdr:rowOff>
    </xdr:from>
    <xdr:to>
      <xdr:col>116</xdr:col>
      <xdr:colOff>63500</xdr:colOff>
      <xdr:row>38</xdr:row>
      <xdr:rowOff>67774</xdr:rowOff>
    </xdr:to>
    <xdr:cxnSp macro="">
      <xdr:nvCxnSpPr>
        <xdr:cNvPr id="459" name="直線コネクタ 458">
          <a:extLst>
            <a:ext uri="{FF2B5EF4-FFF2-40B4-BE49-F238E27FC236}">
              <a16:creationId xmlns:a16="http://schemas.microsoft.com/office/drawing/2014/main" id="{15226D48-2CB0-4FD4-BDFF-6D2EE7771D22}"/>
            </a:ext>
          </a:extLst>
        </xdr:cNvPr>
        <xdr:cNvCxnSpPr/>
      </xdr:nvCxnSpPr>
      <xdr:spPr>
        <a:xfrm>
          <a:off x="18778220" y="6421559"/>
          <a:ext cx="731520" cy="16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171193</xdr:rowOff>
    </xdr:from>
    <xdr:to>
      <xdr:col>107</xdr:col>
      <xdr:colOff>101600</xdr:colOff>
      <xdr:row>38</xdr:row>
      <xdr:rowOff>101343</xdr:rowOff>
    </xdr:to>
    <xdr:sp macro="" textlink="">
      <xdr:nvSpPr>
        <xdr:cNvPr id="460" name="楕円 459">
          <a:extLst>
            <a:ext uri="{FF2B5EF4-FFF2-40B4-BE49-F238E27FC236}">
              <a16:creationId xmlns:a16="http://schemas.microsoft.com/office/drawing/2014/main" id="{9D8B39D9-1D3B-46A3-B950-90F9DBA9F569}"/>
            </a:ext>
          </a:extLst>
        </xdr:cNvPr>
        <xdr:cNvSpPr/>
      </xdr:nvSpPr>
      <xdr:spPr>
        <a:xfrm>
          <a:off x="17937480" y="637387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50543</xdr:rowOff>
    </xdr:from>
    <xdr:to>
      <xdr:col>111</xdr:col>
      <xdr:colOff>177800</xdr:colOff>
      <xdr:row>38</xdr:row>
      <xdr:rowOff>51239</xdr:rowOff>
    </xdr:to>
    <xdr:cxnSp macro="">
      <xdr:nvCxnSpPr>
        <xdr:cNvPr id="461" name="直線コネクタ 460">
          <a:extLst>
            <a:ext uri="{FF2B5EF4-FFF2-40B4-BE49-F238E27FC236}">
              <a16:creationId xmlns:a16="http://schemas.microsoft.com/office/drawing/2014/main" id="{CD3079B2-18D7-44DF-BA13-E5754558C59F}"/>
            </a:ext>
          </a:extLst>
        </xdr:cNvPr>
        <xdr:cNvCxnSpPr/>
      </xdr:nvCxnSpPr>
      <xdr:spPr>
        <a:xfrm>
          <a:off x="17988280" y="6420863"/>
          <a:ext cx="789940" cy="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118566</xdr:rowOff>
    </xdr:from>
    <xdr:ext cx="534377" cy="259045"/>
    <xdr:sp macro="" textlink="">
      <xdr:nvSpPr>
        <xdr:cNvPr id="462" name="n_1mainValue【一般廃棄物処理施設】&#10;一人当たり有形固定資産（償却資産）額">
          <a:extLst>
            <a:ext uri="{FF2B5EF4-FFF2-40B4-BE49-F238E27FC236}">
              <a16:creationId xmlns:a16="http://schemas.microsoft.com/office/drawing/2014/main" id="{BE68BF40-3A33-4AB8-96BC-085199A952DE}"/>
            </a:ext>
          </a:extLst>
        </xdr:cNvPr>
        <xdr:cNvSpPr txBox="1"/>
      </xdr:nvSpPr>
      <xdr:spPr>
        <a:xfrm>
          <a:off x="18528811" y="6153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117869</xdr:rowOff>
    </xdr:from>
    <xdr:ext cx="534377" cy="259045"/>
    <xdr:sp macro="" textlink="">
      <xdr:nvSpPr>
        <xdr:cNvPr id="463" name="n_2mainValue【一般廃棄物処理施設】&#10;一人当たり有形固定資産（償却資産）額">
          <a:extLst>
            <a:ext uri="{FF2B5EF4-FFF2-40B4-BE49-F238E27FC236}">
              <a16:creationId xmlns:a16="http://schemas.microsoft.com/office/drawing/2014/main" id="{34031861-18C9-409D-950A-F760FF2A8F0B}"/>
            </a:ext>
          </a:extLst>
        </xdr:cNvPr>
        <xdr:cNvSpPr txBox="1"/>
      </xdr:nvSpPr>
      <xdr:spPr>
        <a:xfrm>
          <a:off x="17766811" y="6152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4" name="正方形/長方形 463">
          <a:extLst>
            <a:ext uri="{FF2B5EF4-FFF2-40B4-BE49-F238E27FC236}">
              <a16:creationId xmlns:a16="http://schemas.microsoft.com/office/drawing/2014/main" id="{728FDAAC-C0DA-4E6A-97A9-DAF6AC8E0A66}"/>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5" name="正方形/長方形 464">
          <a:extLst>
            <a:ext uri="{FF2B5EF4-FFF2-40B4-BE49-F238E27FC236}">
              <a16:creationId xmlns:a16="http://schemas.microsoft.com/office/drawing/2014/main" id="{DE9E5DDD-9062-4EE6-B811-C9CC235293AF}"/>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6" name="正方形/長方形 465">
          <a:extLst>
            <a:ext uri="{FF2B5EF4-FFF2-40B4-BE49-F238E27FC236}">
              <a16:creationId xmlns:a16="http://schemas.microsoft.com/office/drawing/2014/main" id="{B0D70676-46DF-40B7-9998-640D27343AFC}"/>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7" name="正方形/長方形 466">
          <a:extLst>
            <a:ext uri="{FF2B5EF4-FFF2-40B4-BE49-F238E27FC236}">
              <a16:creationId xmlns:a16="http://schemas.microsoft.com/office/drawing/2014/main" id="{2935968F-3A33-41F9-85E7-5262B1316F12}"/>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8" name="正方形/長方形 467">
          <a:extLst>
            <a:ext uri="{FF2B5EF4-FFF2-40B4-BE49-F238E27FC236}">
              <a16:creationId xmlns:a16="http://schemas.microsoft.com/office/drawing/2014/main" id="{09CFBABE-3AE2-4CF3-B1C3-0DBFDB48E1E8}"/>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9" name="正方形/長方形 468">
          <a:extLst>
            <a:ext uri="{FF2B5EF4-FFF2-40B4-BE49-F238E27FC236}">
              <a16:creationId xmlns:a16="http://schemas.microsoft.com/office/drawing/2014/main" id="{E405FEB6-02C6-42CD-A810-17AE77E063CC}"/>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0" name="正方形/長方形 469">
          <a:extLst>
            <a:ext uri="{FF2B5EF4-FFF2-40B4-BE49-F238E27FC236}">
              <a16:creationId xmlns:a16="http://schemas.microsoft.com/office/drawing/2014/main" id="{1F273F7D-7533-4CAE-848B-25118DA8A150}"/>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1" name="正方形/長方形 470">
          <a:extLst>
            <a:ext uri="{FF2B5EF4-FFF2-40B4-BE49-F238E27FC236}">
              <a16:creationId xmlns:a16="http://schemas.microsoft.com/office/drawing/2014/main" id="{0AF9CCE3-1432-41A1-823A-CC979CC279E1}"/>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2" name="テキスト ボックス 471">
          <a:extLst>
            <a:ext uri="{FF2B5EF4-FFF2-40B4-BE49-F238E27FC236}">
              <a16:creationId xmlns:a16="http://schemas.microsoft.com/office/drawing/2014/main" id="{B0684EF0-8907-4EA8-9A86-9FDA4417F2C6}"/>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3" name="直線コネクタ 472">
          <a:extLst>
            <a:ext uri="{FF2B5EF4-FFF2-40B4-BE49-F238E27FC236}">
              <a16:creationId xmlns:a16="http://schemas.microsoft.com/office/drawing/2014/main" id="{ABC88FED-E725-41B7-A4F1-559651194241}"/>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74" name="テキスト ボックス 473">
          <a:extLst>
            <a:ext uri="{FF2B5EF4-FFF2-40B4-BE49-F238E27FC236}">
              <a16:creationId xmlns:a16="http://schemas.microsoft.com/office/drawing/2014/main" id="{6017F508-7054-4639-AE1C-3FEF470DA1ED}"/>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75" name="直線コネクタ 474">
          <a:extLst>
            <a:ext uri="{FF2B5EF4-FFF2-40B4-BE49-F238E27FC236}">
              <a16:creationId xmlns:a16="http://schemas.microsoft.com/office/drawing/2014/main" id="{B40DAC73-AC8E-4B2B-8889-DF5DD84D4152}"/>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76" name="テキスト ボックス 475">
          <a:extLst>
            <a:ext uri="{FF2B5EF4-FFF2-40B4-BE49-F238E27FC236}">
              <a16:creationId xmlns:a16="http://schemas.microsoft.com/office/drawing/2014/main" id="{5A9DBB26-AE6A-42D4-BA94-0B0D7EB9DA20}"/>
            </a:ext>
          </a:extLst>
        </xdr:cNvPr>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77" name="直線コネクタ 476">
          <a:extLst>
            <a:ext uri="{FF2B5EF4-FFF2-40B4-BE49-F238E27FC236}">
              <a16:creationId xmlns:a16="http://schemas.microsoft.com/office/drawing/2014/main" id="{A1ED930C-E7CE-4AFF-9B42-C6063BCE2258}"/>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78" name="テキスト ボックス 477">
          <a:extLst>
            <a:ext uri="{FF2B5EF4-FFF2-40B4-BE49-F238E27FC236}">
              <a16:creationId xmlns:a16="http://schemas.microsoft.com/office/drawing/2014/main" id="{6C074B28-211A-4162-87FC-B9710D14E1FA}"/>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79" name="直線コネクタ 478">
          <a:extLst>
            <a:ext uri="{FF2B5EF4-FFF2-40B4-BE49-F238E27FC236}">
              <a16:creationId xmlns:a16="http://schemas.microsoft.com/office/drawing/2014/main" id="{8F9672C4-5D5B-4374-8909-FC56A2713E97}"/>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0" name="テキスト ボックス 479">
          <a:extLst>
            <a:ext uri="{FF2B5EF4-FFF2-40B4-BE49-F238E27FC236}">
              <a16:creationId xmlns:a16="http://schemas.microsoft.com/office/drawing/2014/main" id="{F5E26E5B-B083-42CD-8C18-2728990835BF}"/>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1" name="直線コネクタ 480">
          <a:extLst>
            <a:ext uri="{FF2B5EF4-FFF2-40B4-BE49-F238E27FC236}">
              <a16:creationId xmlns:a16="http://schemas.microsoft.com/office/drawing/2014/main" id="{66B51485-2F85-4752-8CF0-FEE5F404C325}"/>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2" name="テキスト ボックス 481">
          <a:extLst>
            <a:ext uri="{FF2B5EF4-FFF2-40B4-BE49-F238E27FC236}">
              <a16:creationId xmlns:a16="http://schemas.microsoft.com/office/drawing/2014/main" id="{1A8AD1A4-38D9-4A3A-A6E8-63A52D1A8ED2}"/>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3" name="直線コネクタ 482">
          <a:extLst>
            <a:ext uri="{FF2B5EF4-FFF2-40B4-BE49-F238E27FC236}">
              <a16:creationId xmlns:a16="http://schemas.microsoft.com/office/drawing/2014/main" id="{9ADF3F5D-9BE6-4B06-A75F-26CF68D0D1A0}"/>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4" name="テキスト ボックス 483">
          <a:extLst>
            <a:ext uri="{FF2B5EF4-FFF2-40B4-BE49-F238E27FC236}">
              <a16:creationId xmlns:a16="http://schemas.microsoft.com/office/drawing/2014/main" id="{00825A92-55B5-48CF-9C8E-28CAC8BFACB8}"/>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5" name="直線コネクタ 484">
          <a:extLst>
            <a:ext uri="{FF2B5EF4-FFF2-40B4-BE49-F238E27FC236}">
              <a16:creationId xmlns:a16="http://schemas.microsoft.com/office/drawing/2014/main" id="{A9BAB13C-5F01-4DF0-BBB0-54175C46447C}"/>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86" name="テキスト ボックス 485">
          <a:extLst>
            <a:ext uri="{FF2B5EF4-FFF2-40B4-BE49-F238E27FC236}">
              <a16:creationId xmlns:a16="http://schemas.microsoft.com/office/drawing/2014/main" id="{A512657E-E91A-469A-8AFE-BF2171139DBE}"/>
            </a:ext>
          </a:extLst>
        </xdr:cNvPr>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7" name="直線コネクタ 486">
          <a:extLst>
            <a:ext uri="{FF2B5EF4-FFF2-40B4-BE49-F238E27FC236}">
              <a16:creationId xmlns:a16="http://schemas.microsoft.com/office/drawing/2014/main" id="{C765F931-C7E3-4AF5-BFC1-6AA43C24C051}"/>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8" name="【保健センター・保健所】&#10;有形固定資産減価償却率グラフ枠">
          <a:extLst>
            <a:ext uri="{FF2B5EF4-FFF2-40B4-BE49-F238E27FC236}">
              <a16:creationId xmlns:a16="http://schemas.microsoft.com/office/drawing/2014/main" id="{830F2BCC-A221-485D-86DD-EFB693AF56A8}"/>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47353</xdr:rowOff>
    </xdr:from>
    <xdr:to>
      <xdr:col>85</xdr:col>
      <xdr:colOff>126364</xdr:colOff>
      <xdr:row>64</xdr:row>
      <xdr:rowOff>6531</xdr:rowOff>
    </xdr:to>
    <xdr:cxnSp macro="">
      <xdr:nvCxnSpPr>
        <xdr:cNvPr id="489" name="直線コネクタ 488">
          <a:extLst>
            <a:ext uri="{FF2B5EF4-FFF2-40B4-BE49-F238E27FC236}">
              <a16:creationId xmlns:a16="http://schemas.microsoft.com/office/drawing/2014/main" id="{DE849A8F-0EF2-40D6-BFA2-0FCE9D062D2E}"/>
            </a:ext>
          </a:extLst>
        </xdr:cNvPr>
        <xdr:cNvCxnSpPr/>
      </xdr:nvCxnSpPr>
      <xdr:spPr>
        <a:xfrm flipV="1">
          <a:off x="14375764" y="9267553"/>
          <a:ext cx="0" cy="1467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10358</xdr:rowOff>
    </xdr:from>
    <xdr:ext cx="405111" cy="259045"/>
    <xdr:sp macro="" textlink="">
      <xdr:nvSpPr>
        <xdr:cNvPr id="490" name="【保健センター・保健所】&#10;有形固定資産減価償却率最小値テキスト">
          <a:extLst>
            <a:ext uri="{FF2B5EF4-FFF2-40B4-BE49-F238E27FC236}">
              <a16:creationId xmlns:a16="http://schemas.microsoft.com/office/drawing/2014/main" id="{BC5BBB42-4539-4AB0-9456-21A74E7439E6}"/>
            </a:ext>
          </a:extLst>
        </xdr:cNvPr>
        <xdr:cNvSpPr txBox="1"/>
      </xdr:nvSpPr>
      <xdr:spPr>
        <a:xfrm>
          <a:off x="14414500" y="10739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6531</xdr:rowOff>
    </xdr:from>
    <xdr:to>
      <xdr:col>86</xdr:col>
      <xdr:colOff>25400</xdr:colOff>
      <xdr:row>64</xdr:row>
      <xdr:rowOff>6531</xdr:rowOff>
    </xdr:to>
    <xdr:cxnSp macro="">
      <xdr:nvCxnSpPr>
        <xdr:cNvPr id="491" name="直線コネクタ 490">
          <a:extLst>
            <a:ext uri="{FF2B5EF4-FFF2-40B4-BE49-F238E27FC236}">
              <a16:creationId xmlns:a16="http://schemas.microsoft.com/office/drawing/2014/main" id="{236B3A1E-A189-46A0-8B8C-372655DFFC37}"/>
            </a:ext>
          </a:extLst>
        </xdr:cNvPr>
        <xdr:cNvCxnSpPr/>
      </xdr:nvCxnSpPr>
      <xdr:spPr>
        <a:xfrm>
          <a:off x="14287500" y="107354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165480</xdr:rowOff>
    </xdr:from>
    <xdr:ext cx="340478" cy="259045"/>
    <xdr:sp macro="" textlink="">
      <xdr:nvSpPr>
        <xdr:cNvPr id="492" name="【保健センター・保健所】&#10;有形固定資産減価償却率最大値テキスト">
          <a:extLst>
            <a:ext uri="{FF2B5EF4-FFF2-40B4-BE49-F238E27FC236}">
              <a16:creationId xmlns:a16="http://schemas.microsoft.com/office/drawing/2014/main" id="{08BC2359-6717-4928-9294-8027152533F6}"/>
            </a:ext>
          </a:extLst>
        </xdr:cNvPr>
        <xdr:cNvSpPr txBox="1"/>
      </xdr:nvSpPr>
      <xdr:spPr>
        <a:xfrm>
          <a:off x="14414500" y="90504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47353</xdr:rowOff>
    </xdr:from>
    <xdr:to>
      <xdr:col>86</xdr:col>
      <xdr:colOff>25400</xdr:colOff>
      <xdr:row>55</xdr:row>
      <xdr:rowOff>47353</xdr:rowOff>
    </xdr:to>
    <xdr:cxnSp macro="">
      <xdr:nvCxnSpPr>
        <xdr:cNvPr id="493" name="直線コネクタ 492">
          <a:extLst>
            <a:ext uri="{FF2B5EF4-FFF2-40B4-BE49-F238E27FC236}">
              <a16:creationId xmlns:a16="http://schemas.microsoft.com/office/drawing/2014/main" id="{47FF05E2-8600-4376-BCA1-FC852E40DED1}"/>
            </a:ext>
          </a:extLst>
        </xdr:cNvPr>
        <xdr:cNvCxnSpPr/>
      </xdr:nvCxnSpPr>
      <xdr:spPr>
        <a:xfrm>
          <a:off x="14287500" y="92675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61884</xdr:rowOff>
    </xdr:from>
    <xdr:ext cx="405111" cy="259045"/>
    <xdr:sp macro="" textlink="">
      <xdr:nvSpPr>
        <xdr:cNvPr id="494" name="【保健センター・保健所】&#10;有形固定資産減価償却率平均値テキスト">
          <a:extLst>
            <a:ext uri="{FF2B5EF4-FFF2-40B4-BE49-F238E27FC236}">
              <a16:creationId xmlns:a16="http://schemas.microsoft.com/office/drawing/2014/main" id="{F51A7921-6345-4126-8B60-0C13818883DB}"/>
            </a:ext>
          </a:extLst>
        </xdr:cNvPr>
        <xdr:cNvSpPr txBox="1"/>
      </xdr:nvSpPr>
      <xdr:spPr>
        <a:xfrm>
          <a:off x="14414500" y="99526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39007</xdr:rowOff>
    </xdr:from>
    <xdr:to>
      <xdr:col>85</xdr:col>
      <xdr:colOff>177800</xdr:colOff>
      <xdr:row>60</xdr:row>
      <xdr:rowOff>140607</xdr:rowOff>
    </xdr:to>
    <xdr:sp macro="" textlink="">
      <xdr:nvSpPr>
        <xdr:cNvPr id="495" name="フローチャート: 判断 494">
          <a:extLst>
            <a:ext uri="{FF2B5EF4-FFF2-40B4-BE49-F238E27FC236}">
              <a16:creationId xmlns:a16="http://schemas.microsoft.com/office/drawing/2014/main" id="{01D027A1-71AA-46FF-9687-3D5B19E5084D}"/>
            </a:ext>
          </a:extLst>
        </xdr:cNvPr>
        <xdr:cNvSpPr/>
      </xdr:nvSpPr>
      <xdr:spPr>
        <a:xfrm>
          <a:off x="14325600" y="10097407"/>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30843</xdr:rowOff>
    </xdr:from>
    <xdr:to>
      <xdr:col>81</xdr:col>
      <xdr:colOff>101600</xdr:colOff>
      <xdr:row>60</xdr:row>
      <xdr:rowOff>132443</xdr:rowOff>
    </xdr:to>
    <xdr:sp macro="" textlink="">
      <xdr:nvSpPr>
        <xdr:cNvPr id="496" name="フローチャート: 判断 495">
          <a:extLst>
            <a:ext uri="{FF2B5EF4-FFF2-40B4-BE49-F238E27FC236}">
              <a16:creationId xmlns:a16="http://schemas.microsoft.com/office/drawing/2014/main" id="{55273BB3-6808-446F-A593-F0E2BCE2577F}"/>
            </a:ext>
          </a:extLst>
        </xdr:cNvPr>
        <xdr:cNvSpPr/>
      </xdr:nvSpPr>
      <xdr:spPr>
        <a:xfrm>
          <a:off x="13578840" y="100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148970</xdr:rowOff>
    </xdr:from>
    <xdr:ext cx="405111" cy="259045"/>
    <xdr:sp macro="" textlink="">
      <xdr:nvSpPr>
        <xdr:cNvPr id="497" name="n_1aveValue【保健センター・保健所】&#10;有形固定資産減価償却率">
          <a:extLst>
            <a:ext uri="{FF2B5EF4-FFF2-40B4-BE49-F238E27FC236}">
              <a16:creationId xmlns:a16="http://schemas.microsoft.com/office/drawing/2014/main" id="{C8AB4C28-926A-4B70-BCCD-273FA7BDE8E3}"/>
            </a:ext>
          </a:extLst>
        </xdr:cNvPr>
        <xdr:cNvSpPr txBox="1"/>
      </xdr:nvSpPr>
      <xdr:spPr>
        <a:xfrm>
          <a:off x="13437244" y="9872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164737</xdr:rowOff>
    </xdr:from>
    <xdr:to>
      <xdr:col>76</xdr:col>
      <xdr:colOff>165100</xdr:colOff>
      <xdr:row>60</xdr:row>
      <xdr:rowOff>94887</xdr:rowOff>
    </xdr:to>
    <xdr:sp macro="" textlink="">
      <xdr:nvSpPr>
        <xdr:cNvPr id="498" name="フローチャート: 判断 497">
          <a:extLst>
            <a:ext uri="{FF2B5EF4-FFF2-40B4-BE49-F238E27FC236}">
              <a16:creationId xmlns:a16="http://schemas.microsoft.com/office/drawing/2014/main" id="{8623D532-59A0-4B23-A48D-7F9D5AFF427B}"/>
            </a:ext>
          </a:extLst>
        </xdr:cNvPr>
        <xdr:cNvSpPr/>
      </xdr:nvSpPr>
      <xdr:spPr>
        <a:xfrm>
          <a:off x="12804140" y="1005549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58</xdr:row>
      <xdr:rowOff>111414</xdr:rowOff>
    </xdr:from>
    <xdr:ext cx="405111" cy="259045"/>
    <xdr:sp macro="" textlink="">
      <xdr:nvSpPr>
        <xdr:cNvPr id="499" name="n_2aveValue【保健センター・保健所】&#10;有形固定資産減価償却率">
          <a:extLst>
            <a:ext uri="{FF2B5EF4-FFF2-40B4-BE49-F238E27FC236}">
              <a16:creationId xmlns:a16="http://schemas.microsoft.com/office/drawing/2014/main" id="{B27BC1B9-D102-4AD9-8244-EB870D19CD6A}"/>
            </a:ext>
          </a:extLst>
        </xdr:cNvPr>
        <xdr:cNvSpPr txBox="1"/>
      </xdr:nvSpPr>
      <xdr:spPr>
        <a:xfrm>
          <a:off x="12675244" y="9834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127181</xdr:rowOff>
    </xdr:from>
    <xdr:to>
      <xdr:col>72</xdr:col>
      <xdr:colOff>38100</xdr:colOff>
      <xdr:row>60</xdr:row>
      <xdr:rowOff>57331</xdr:rowOff>
    </xdr:to>
    <xdr:sp macro="" textlink="">
      <xdr:nvSpPr>
        <xdr:cNvPr id="500" name="フローチャート: 判断 499">
          <a:extLst>
            <a:ext uri="{FF2B5EF4-FFF2-40B4-BE49-F238E27FC236}">
              <a16:creationId xmlns:a16="http://schemas.microsoft.com/office/drawing/2014/main" id="{4DC991CA-F4E3-4ADA-AC09-B12A2A71FB67}"/>
            </a:ext>
          </a:extLst>
        </xdr:cNvPr>
        <xdr:cNvSpPr/>
      </xdr:nvSpPr>
      <xdr:spPr>
        <a:xfrm>
          <a:off x="12029440" y="1001794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58</xdr:row>
      <xdr:rowOff>73858</xdr:rowOff>
    </xdr:from>
    <xdr:ext cx="405111" cy="259045"/>
    <xdr:sp macro="" textlink="">
      <xdr:nvSpPr>
        <xdr:cNvPr id="501" name="n_3aveValue【保健センター・保健所】&#10;有形固定資産減価償却率">
          <a:extLst>
            <a:ext uri="{FF2B5EF4-FFF2-40B4-BE49-F238E27FC236}">
              <a16:creationId xmlns:a16="http://schemas.microsoft.com/office/drawing/2014/main" id="{27A9EF6E-06C0-4C21-A43D-C3366EF2E46E}"/>
            </a:ext>
          </a:extLst>
        </xdr:cNvPr>
        <xdr:cNvSpPr txBox="1"/>
      </xdr:nvSpPr>
      <xdr:spPr>
        <a:xfrm>
          <a:off x="11900544" y="9796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132080</xdr:rowOff>
    </xdr:from>
    <xdr:to>
      <xdr:col>67</xdr:col>
      <xdr:colOff>101600</xdr:colOff>
      <xdr:row>60</xdr:row>
      <xdr:rowOff>62230</xdr:rowOff>
    </xdr:to>
    <xdr:sp macro="" textlink="">
      <xdr:nvSpPr>
        <xdr:cNvPr id="502" name="フローチャート: 判断 501">
          <a:extLst>
            <a:ext uri="{FF2B5EF4-FFF2-40B4-BE49-F238E27FC236}">
              <a16:creationId xmlns:a16="http://schemas.microsoft.com/office/drawing/2014/main" id="{DE90DA9E-4681-450F-A973-C44C18150704}"/>
            </a:ext>
          </a:extLst>
        </xdr:cNvPr>
        <xdr:cNvSpPr/>
      </xdr:nvSpPr>
      <xdr:spPr>
        <a:xfrm>
          <a:off x="11231880" y="100228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58</xdr:row>
      <xdr:rowOff>78757</xdr:rowOff>
    </xdr:from>
    <xdr:ext cx="405111" cy="259045"/>
    <xdr:sp macro="" textlink="">
      <xdr:nvSpPr>
        <xdr:cNvPr id="503" name="n_4aveValue【保健センター・保健所】&#10;有形固定資産減価償却率">
          <a:extLst>
            <a:ext uri="{FF2B5EF4-FFF2-40B4-BE49-F238E27FC236}">
              <a16:creationId xmlns:a16="http://schemas.microsoft.com/office/drawing/2014/main" id="{268A9C1D-BCEB-4118-AA98-E4DF5AEFF2DD}"/>
            </a:ext>
          </a:extLst>
        </xdr:cNvPr>
        <xdr:cNvSpPr txBox="1"/>
      </xdr:nvSpPr>
      <xdr:spPr>
        <a:xfrm>
          <a:off x="11102984" y="980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0A0F6723-8D17-401C-8D12-354262F3D26B}"/>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11C9A3D4-3F9D-4A02-9A9E-347CA4E9F5B7}"/>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E8B2B845-0758-45E1-8C8D-7676677B520E}"/>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8DC35C4E-61B9-400E-A964-50ED3B558982}"/>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4F36C364-5AD7-4B6A-9651-BC28BDA5E121}"/>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161472</xdr:rowOff>
    </xdr:from>
    <xdr:to>
      <xdr:col>85</xdr:col>
      <xdr:colOff>177800</xdr:colOff>
      <xdr:row>62</xdr:row>
      <xdr:rowOff>91622</xdr:rowOff>
    </xdr:to>
    <xdr:sp macro="" textlink="">
      <xdr:nvSpPr>
        <xdr:cNvPr id="509" name="楕円 508">
          <a:extLst>
            <a:ext uri="{FF2B5EF4-FFF2-40B4-BE49-F238E27FC236}">
              <a16:creationId xmlns:a16="http://schemas.microsoft.com/office/drawing/2014/main" id="{B09AD441-3B02-4D92-96EB-B2C0DB1D6A61}"/>
            </a:ext>
          </a:extLst>
        </xdr:cNvPr>
        <xdr:cNvSpPr/>
      </xdr:nvSpPr>
      <xdr:spPr>
        <a:xfrm>
          <a:off x="14325600" y="10387512"/>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139899</xdr:rowOff>
    </xdr:from>
    <xdr:ext cx="405111" cy="259045"/>
    <xdr:sp macro="" textlink="">
      <xdr:nvSpPr>
        <xdr:cNvPr id="510" name="【保健センター・保健所】&#10;有形固定資産減価償却率該当値テキスト">
          <a:extLst>
            <a:ext uri="{FF2B5EF4-FFF2-40B4-BE49-F238E27FC236}">
              <a16:creationId xmlns:a16="http://schemas.microsoft.com/office/drawing/2014/main" id="{9D29DE32-97B2-4743-AB7E-C04296636D9E}"/>
            </a:ext>
          </a:extLst>
        </xdr:cNvPr>
        <xdr:cNvSpPr txBox="1"/>
      </xdr:nvSpPr>
      <xdr:spPr>
        <a:xfrm>
          <a:off x="14414500" y="10365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87993</xdr:rowOff>
    </xdr:from>
    <xdr:to>
      <xdr:col>81</xdr:col>
      <xdr:colOff>101600</xdr:colOff>
      <xdr:row>62</xdr:row>
      <xdr:rowOff>18143</xdr:rowOff>
    </xdr:to>
    <xdr:sp macro="" textlink="">
      <xdr:nvSpPr>
        <xdr:cNvPr id="511" name="楕円 510">
          <a:extLst>
            <a:ext uri="{FF2B5EF4-FFF2-40B4-BE49-F238E27FC236}">
              <a16:creationId xmlns:a16="http://schemas.microsoft.com/office/drawing/2014/main" id="{2EA8FAFC-3AF3-4756-94BB-2343BA11CC5B}"/>
            </a:ext>
          </a:extLst>
        </xdr:cNvPr>
        <xdr:cNvSpPr/>
      </xdr:nvSpPr>
      <xdr:spPr>
        <a:xfrm>
          <a:off x="13578840" y="1031403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138793</xdr:rowOff>
    </xdr:from>
    <xdr:to>
      <xdr:col>85</xdr:col>
      <xdr:colOff>127000</xdr:colOff>
      <xdr:row>62</xdr:row>
      <xdr:rowOff>40822</xdr:rowOff>
    </xdr:to>
    <xdr:cxnSp macro="">
      <xdr:nvCxnSpPr>
        <xdr:cNvPr id="512" name="直線コネクタ 511">
          <a:extLst>
            <a:ext uri="{FF2B5EF4-FFF2-40B4-BE49-F238E27FC236}">
              <a16:creationId xmlns:a16="http://schemas.microsoft.com/office/drawing/2014/main" id="{C4D3C0C7-613F-4EC6-800E-1CC59C02C67C}"/>
            </a:ext>
          </a:extLst>
        </xdr:cNvPr>
        <xdr:cNvCxnSpPr/>
      </xdr:nvCxnSpPr>
      <xdr:spPr>
        <a:xfrm>
          <a:off x="13629640" y="10364833"/>
          <a:ext cx="746760" cy="69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91259</xdr:rowOff>
    </xdr:from>
    <xdr:to>
      <xdr:col>76</xdr:col>
      <xdr:colOff>165100</xdr:colOff>
      <xdr:row>62</xdr:row>
      <xdr:rowOff>21409</xdr:rowOff>
    </xdr:to>
    <xdr:sp macro="" textlink="">
      <xdr:nvSpPr>
        <xdr:cNvPr id="513" name="楕円 512">
          <a:extLst>
            <a:ext uri="{FF2B5EF4-FFF2-40B4-BE49-F238E27FC236}">
              <a16:creationId xmlns:a16="http://schemas.microsoft.com/office/drawing/2014/main" id="{6178D67E-D0E9-4CF4-92B3-1758E6B69967}"/>
            </a:ext>
          </a:extLst>
        </xdr:cNvPr>
        <xdr:cNvSpPr/>
      </xdr:nvSpPr>
      <xdr:spPr>
        <a:xfrm>
          <a:off x="12804140" y="103172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138793</xdr:rowOff>
    </xdr:from>
    <xdr:to>
      <xdr:col>81</xdr:col>
      <xdr:colOff>50800</xdr:colOff>
      <xdr:row>61</xdr:row>
      <xdr:rowOff>142059</xdr:rowOff>
    </xdr:to>
    <xdr:cxnSp macro="">
      <xdr:nvCxnSpPr>
        <xdr:cNvPr id="514" name="直線コネクタ 513">
          <a:extLst>
            <a:ext uri="{FF2B5EF4-FFF2-40B4-BE49-F238E27FC236}">
              <a16:creationId xmlns:a16="http://schemas.microsoft.com/office/drawing/2014/main" id="{F7DC3DAF-0F02-4B37-87B9-FADC9D225B4D}"/>
            </a:ext>
          </a:extLst>
        </xdr:cNvPr>
        <xdr:cNvCxnSpPr/>
      </xdr:nvCxnSpPr>
      <xdr:spPr>
        <a:xfrm flipV="1">
          <a:off x="12854940" y="10364833"/>
          <a:ext cx="7747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62</xdr:row>
      <xdr:rowOff>9270</xdr:rowOff>
    </xdr:from>
    <xdr:ext cx="405111" cy="259045"/>
    <xdr:sp macro="" textlink="">
      <xdr:nvSpPr>
        <xdr:cNvPr id="515" name="n_1mainValue【保健センター・保健所】&#10;有形固定資産減価償却率">
          <a:extLst>
            <a:ext uri="{FF2B5EF4-FFF2-40B4-BE49-F238E27FC236}">
              <a16:creationId xmlns:a16="http://schemas.microsoft.com/office/drawing/2014/main" id="{93BF544E-DC5D-4C71-935C-E209EF5527D9}"/>
            </a:ext>
          </a:extLst>
        </xdr:cNvPr>
        <xdr:cNvSpPr txBox="1"/>
      </xdr:nvSpPr>
      <xdr:spPr>
        <a:xfrm>
          <a:off x="13437244" y="10402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12536</xdr:rowOff>
    </xdr:from>
    <xdr:ext cx="405111" cy="259045"/>
    <xdr:sp macro="" textlink="">
      <xdr:nvSpPr>
        <xdr:cNvPr id="516" name="n_2mainValue【保健センター・保健所】&#10;有形固定資産減価償却率">
          <a:extLst>
            <a:ext uri="{FF2B5EF4-FFF2-40B4-BE49-F238E27FC236}">
              <a16:creationId xmlns:a16="http://schemas.microsoft.com/office/drawing/2014/main" id="{4960ED38-1E3D-417E-BCE6-D27628922B07}"/>
            </a:ext>
          </a:extLst>
        </xdr:cNvPr>
        <xdr:cNvSpPr txBox="1"/>
      </xdr:nvSpPr>
      <xdr:spPr>
        <a:xfrm>
          <a:off x="12675244" y="10406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7" name="正方形/長方形 516">
          <a:extLst>
            <a:ext uri="{FF2B5EF4-FFF2-40B4-BE49-F238E27FC236}">
              <a16:creationId xmlns:a16="http://schemas.microsoft.com/office/drawing/2014/main" id="{051041DC-DFFF-4BCC-B4B2-FB8F70898DD0}"/>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8" name="正方形/長方形 517">
          <a:extLst>
            <a:ext uri="{FF2B5EF4-FFF2-40B4-BE49-F238E27FC236}">
              <a16:creationId xmlns:a16="http://schemas.microsoft.com/office/drawing/2014/main" id="{A0887B0C-120D-42F3-8B98-19D446F6DB1F}"/>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9" name="正方形/長方形 518">
          <a:extLst>
            <a:ext uri="{FF2B5EF4-FFF2-40B4-BE49-F238E27FC236}">
              <a16:creationId xmlns:a16="http://schemas.microsoft.com/office/drawing/2014/main" id="{695AE7E6-6E98-4AFE-88EA-8FD8D2475A80}"/>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0" name="正方形/長方形 519">
          <a:extLst>
            <a:ext uri="{FF2B5EF4-FFF2-40B4-BE49-F238E27FC236}">
              <a16:creationId xmlns:a16="http://schemas.microsoft.com/office/drawing/2014/main" id="{1FD0995C-8BC1-484C-AB1F-FE20CBDF7CCF}"/>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1" name="正方形/長方形 520">
          <a:extLst>
            <a:ext uri="{FF2B5EF4-FFF2-40B4-BE49-F238E27FC236}">
              <a16:creationId xmlns:a16="http://schemas.microsoft.com/office/drawing/2014/main" id="{4DA014F2-A4CA-4465-B9A4-95C1D0125D02}"/>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2" name="正方形/長方形 521">
          <a:extLst>
            <a:ext uri="{FF2B5EF4-FFF2-40B4-BE49-F238E27FC236}">
              <a16:creationId xmlns:a16="http://schemas.microsoft.com/office/drawing/2014/main" id="{E13D6995-933E-47BF-9749-F89B0C4E5F35}"/>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3" name="正方形/長方形 522">
          <a:extLst>
            <a:ext uri="{FF2B5EF4-FFF2-40B4-BE49-F238E27FC236}">
              <a16:creationId xmlns:a16="http://schemas.microsoft.com/office/drawing/2014/main" id="{0A885ADD-EB95-486C-9FEC-F3E244CFA6F7}"/>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4" name="正方形/長方形 523">
          <a:extLst>
            <a:ext uri="{FF2B5EF4-FFF2-40B4-BE49-F238E27FC236}">
              <a16:creationId xmlns:a16="http://schemas.microsoft.com/office/drawing/2014/main" id="{BD90B764-ACA4-42F1-87CE-260F1BC0472C}"/>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5" name="テキスト ボックス 524">
          <a:extLst>
            <a:ext uri="{FF2B5EF4-FFF2-40B4-BE49-F238E27FC236}">
              <a16:creationId xmlns:a16="http://schemas.microsoft.com/office/drawing/2014/main" id="{9B955429-3845-4B2E-BFC3-7E47E7B25A49}"/>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6" name="直線コネクタ 525">
          <a:extLst>
            <a:ext uri="{FF2B5EF4-FFF2-40B4-BE49-F238E27FC236}">
              <a16:creationId xmlns:a16="http://schemas.microsoft.com/office/drawing/2014/main" id="{AECCE37C-6224-4CD4-9C31-D2733033FBEF}"/>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27" name="直線コネクタ 526">
          <a:extLst>
            <a:ext uri="{FF2B5EF4-FFF2-40B4-BE49-F238E27FC236}">
              <a16:creationId xmlns:a16="http://schemas.microsoft.com/office/drawing/2014/main" id="{5E9F6C54-E289-46BE-84C5-46DC4ADB676E}"/>
            </a:ext>
          </a:extLst>
        </xdr:cNvPr>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28" name="テキスト ボックス 527">
          <a:extLst>
            <a:ext uri="{FF2B5EF4-FFF2-40B4-BE49-F238E27FC236}">
              <a16:creationId xmlns:a16="http://schemas.microsoft.com/office/drawing/2014/main" id="{AD5EB8A5-3AC3-403F-A53B-30B4285455C2}"/>
            </a:ext>
          </a:extLst>
        </xdr:cNvPr>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29" name="直線コネクタ 528">
          <a:extLst>
            <a:ext uri="{FF2B5EF4-FFF2-40B4-BE49-F238E27FC236}">
              <a16:creationId xmlns:a16="http://schemas.microsoft.com/office/drawing/2014/main" id="{4A415629-4981-42CD-9E15-7653C107E5BD}"/>
            </a:ext>
          </a:extLst>
        </xdr:cNvPr>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30" name="テキスト ボックス 529">
          <a:extLst>
            <a:ext uri="{FF2B5EF4-FFF2-40B4-BE49-F238E27FC236}">
              <a16:creationId xmlns:a16="http://schemas.microsoft.com/office/drawing/2014/main" id="{B5187C6B-4E29-43F1-9944-323AC8720046}"/>
            </a:ext>
          </a:extLst>
        </xdr:cNvPr>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31" name="直線コネクタ 530">
          <a:extLst>
            <a:ext uri="{FF2B5EF4-FFF2-40B4-BE49-F238E27FC236}">
              <a16:creationId xmlns:a16="http://schemas.microsoft.com/office/drawing/2014/main" id="{426983E4-8C3D-40BF-84DD-337920D3B964}"/>
            </a:ext>
          </a:extLst>
        </xdr:cNvPr>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32" name="テキスト ボックス 531">
          <a:extLst>
            <a:ext uri="{FF2B5EF4-FFF2-40B4-BE49-F238E27FC236}">
              <a16:creationId xmlns:a16="http://schemas.microsoft.com/office/drawing/2014/main" id="{54AF00BD-68E7-486C-87E0-4334A032CBBF}"/>
            </a:ext>
          </a:extLst>
        </xdr:cNvPr>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33" name="直線コネクタ 532">
          <a:extLst>
            <a:ext uri="{FF2B5EF4-FFF2-40B4-BE49-F238E27FC236}">
              <a16:creationId xmlns:a16="http://schemas.microsoft.com/office/drawing/2014/main" id="{2FF9256C-F13F-4437-9137-F69EEBB3E801}"/>
            </a:ext>
          </a:extLst>
        </xdr:cNvPr>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34" name="テキスト ボックス 533">
          <a:extLst>
            <a:ext uri="{FF2B5EF4-FFF2-40B4-BE49-F238E27FC236}">
              <a16:creationId xmlns:a16="http://schemas.microsoft.com/office/drawing/2014/main" id="{3F42B802-867D-4031-AC57-B6481D035F0E}"/>
            </a:ext>
          </a:extLst>
        </xdr:cNvPr>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5" name="直線コネクタ 534">
          <a:extLst>
            <a:ext uri="{FF2B5EF4-FFF2-40B4-BE49-F238E27FC236}">
              <a16:creationId xmlns:a16="http://schemas.microsoft.com/office/drawing/2014/main" id="{875915F6-2BE4-4105-BAED-67B34D4E4A89}"/>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6" name="テキスト ボックス 535">
          <a:extLst>
            <a:ext uri="{FF2B5EF4-FFF2-40B4-BE49-F238E27FC236}">
              <a16:creationId xmlns:a16="http://schemas.microsoft.com/office/drawing/2014/main" id="{EFE49181-E28C-46DC-A507-68F7B4BA2AF3}"/>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7" name="【保健センター・保健所】&#10;一人当たり面積グラフ枠">
          <a:extLst>
            <a:ext uri="{FF2B5EF4-FFF2-40B4-BE49-F238E27FC236}">
              <a16:creationId xmlns:a16="http://schemas.microsoft.com/office/drawing/2014/main" id="{97AFE725-17D3-40E8-A6E4-1ECD5861C722}"/>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137160</xdr:rowOff>
    </xdr:from>
    <xdr:to>
      <xdr:col>116</xdr:col>
      <xdr:colOff>62864</xdr:colOff>
      <xdr:row>63</xdr:row>
      <xdr:rowOff>148590</xdr:rowOff>
    </xdr:to>
    <xdr:cxnSp macro="">
      <xdr:nvCxnSpPr>
        <xdr:cNvPr id="538" name="直線コネクタ 537">
          <a:extLst>
            <a:ext uri="{FF2B5EF4-FFF2-40B4-BE49-F238E27FC236}">
              <a16:creationId xmlns:a16="http://schemas.microsoft.com/office/drawing/2014/main" id="{DCB377E6-B235-4CFF-AC11-D3989E0EE8AD}"/>
            </a:ext>
          </a:extLst>
        </xdr:cNvPr>
        <xdr:cNvCxnSpPr/>
      </xdr:nvCxnSpPr>
      <xdr:spPr>
        <a:xfrm flipV="1">
          <a:off x="19509104" y="9525000"/>
          <a:ext cx="0" cy="1184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152417</xdr:rowOff>
    </xdr:from>
    <xdr:ext cx="469744" cy="259045"/>
    <xdr:sp macro="" textlink="">
      <xdr:nvSpPr>
        <xdr:cNvPr id="539" name="【保健センター・保健所】&#10;一人当たり面積最小値テキスト">
          <a:extLst>
            <a:ext uri="{FF2B5EF4-FFF2-40B4-BE49-F238E27FC236}">
              <a16:creationId xmlns:a16="http://schemas.microsoft.com/office/drawing/2014/main" id="{16E716CC-E225-4DF6-BD72-4EB27AAB2FC2}"/>
            </a:ext>
          </a:extLst>
        </xdr:cNvPr>
        <xdr:cNvSpPr txBox="1"/>
      </xdr:nvSpPr>
      <xdr:spPr>
        <a:xfrm>
          <a:off x="19547840" y="1071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148590</xdr:rowOff>
    </xdr:from>
    <xdr:to>
      <xdr:col>116</xdr:col>
      <xdr:colOff>152400</xdr:colOff>
      <xdr:row>63</xdr:row>
      <xdr:rowOff>148590</xdr:rowOff>
    </xdr:to>
    <xdr:cxnSp macro="">
      <xdr:nvCxnSpPr>
        <xdr:cNvPr id="540" name="直線コネクタ 539">
          <a:extLst>
            <a:ext uri="{FF2B5EF4-FFF2-40B4-BE49-F238E27FC236}">
              <a16:creationId xmlns:a16="http://schemas.microsoft.com/office/drawing/2014/main" id="{CF8AAE2F-FEE7-4093-BD54-EEC3B52FE250}"/>
            </a:ext>
          </a:extLst>
        </xdr:cNvPr>
        <xdr:cNvCxnSpPr/>
      </xdr:nvCxnSpPr>
      <xdr:spPr>
        <a:xfrm>
          <a:off x="19443700" y="107099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83837</xdr:rowOff>
    </xdr:from>
    <xdr:ext cx="469744" cy="259045"/>
    <xdr:sp macro="" textlink="">
      <xdr:nvSpPr>
        <xdr:cNvPr id="541" name="【保健センター・保健所】&#10;一人当たり面積最大値テキスト">
          <a:extLst>
            <a:ext uri="{FF2B5EF4-FFF2-40B4-BE49-F238E27FC236}">
              <a16:creationId xmlns:a16="http://schemas.microsoft.com/office/drawing/2014/main" id="{15513BBE-A863-472D-B8A3-25F17498012E}"/>
            </a:ext>
          </a:extLst>
        </xdr:cNvPr>
        <xdr:cNvSpPr txBox="1"/>
      </xdr:nvSpPr>
      <xdr:spPr>
        <a:xfrm>
          <a:off x="19547840" y="930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137160</xdr:rowOff>
    </xdr:from>
    <xdr:to>
      <xdr:col>116</xdr:col>
      <xdr:colOff>152400</xdr:colOff>
      <xdr:row>56</xdr:row>
      <xdr:rowOff>137160</xdr:rowOff>
    </xdr:to>
    <xdr:cxnSp macro="">
      <xdr:nvCxnSpPr>
        <xdr:cNvPr id="542" name="直線コネクタ 541">
          <a:extLst>
            <a:ext uri="{FF2B5EF4-FFF2-40B4-BE49-F238E27FC236}">
              <a16:creationId xmlns:a16="http://schemas.microsoft.com/office/drawing/2014/main" id="{C4E070A9-FF23-40DE-8DE4-BBE9E17D7CD9}"/>
            </a:ext>
          </a:extLst>
        </xdr:cNvPr>
        <xdr:cNvCxnSpPr/>
      </xdr:nvCxnSpPr>
      <xdr:spPr>
        <a:xfrm>
          <a:off x="19443700" y="9525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120667</xdr:rowOff>
    </xdr:from>
    <xdr:ext cx="469744" cy="259045"/>
    <xdr:sp macro="" textlink="">
      <xdr:nvSpPr>
        <xdr:cNvPr id="543" name="【保健センター・保健所】&#10;一人当たり面積平均値テキスト">
          <a:extLst>
            <a:ext uri="{FF2B5EF4-FFF2-40B4-BE49-F238E27FC236}">
              <a16:creationId xmlns:a16="http://schemas.microsoft.com/office/drawing/2014/main" id="{2BF317F3-FDFE-434B-9E70-131A4FA27E97}"/>
            </a:ext>
          </a:extLst>
        </xdr:cNvPr>
        <xdr:cNvSpPr txBox="1"/>
      </xdr:nvSpPr>
      <xdr:spPr>
        <a:xfrm>
          <a:off x="19547840" y="10179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97790</xdr:rowOff>
    </xdr:from>
    <xdr:to>
      <xdr:col>116</xdr:col>
      <xdr:colOff>114300</xdr:colOff>
      <xdr:row>62</xdr:row>
      <xdr:rowOff>27940</xdr:rowOff>
    </xdr:to>
    <xdr:sp macro="" textlink="">
      <xdr:nvSpPr>
        <xdr:cNvPr id="544" name="フローチャート: 判断 543">
          <a:extLst>
            <a:ext uri="{FF2B5EF4-FFF2-40B4-BE49-F238E27FC236}">
              <a16:creationId xmlns:a16="http://schemas.microsoft.com/office/drawing/2014/main" id="{3A55C099-4917-4104-A04A-FF61AA9361A5}"/>
            </a:ext>
          </a:extLst>
        </xdr:cNvPr>
        <xdr:cNvSpPr/>
      </xdr:nvSpPr>
      <xdr:spPr>
        <a:xfrm>
          <a:off x="19458940" y="103238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97790</xdr:rowOff>
    </xdr:from>
    <xdr:to>
      <xdr:col>112</xdr:col>
      <xdr:colOff>38100</xdr:colOff>
      <xdr:row>62</xdr:row>
      <xdr:rowOff>27940</xdr:rowOff>
    </xdr:to>
    <xdr:sp macro="" textlink="">
      <xdr:nvSpPr>
        <xdr:cNvPr id="545" name="フローチャート: 判断 544">
          <a:extLst>
            <a:ext uri="{FF2B5EF4-FFF2-40B4-BE49-F238E27FC236}">
              <a16:creationId xmlns:a16="http://schemas.microsoft.com/office/drawing/2014/main" id="{CE8AA2F5-FC49-472D-8DC4-EACB1F12E757}"/>
            </a:ext>
          </a:extLst>
        </xdr:cNvPr>
        <xdr:cNvSpPr/>
      </xdr:nvSpPr>
      <xdr:spPr>
        <a:xfrm>
          <a:off x="18735040" y="103238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44467</xdr:rowOff>
    </xdr:from>
    <xdr:ext cx="469744" cy="259045"/>
    <xdr:sp macro="" textlink="">
      <xdr:nvSpPr>
        <xdr:cNvPr id="546" name="n_1aveValue【保健センター・保健所】&#10;一人当たり面積">
          <a:extLst>
            <a:ext uri="{FF2B5EF4-FFF2-40B4-BE49-F238E27FC236}">
              <a16:creationId xmlns:a16="http://schemas.microsoft.com/office/drawing/2014/main" id="{2C22AA26-A15D-4CA9-ADAC-A0E341E66A54}"/>
            </a:ext>
          </a:extLst>
        </xdr:cNvPr>
        <xdr:cNvSpPr txBox="1"/>
      </xdr:nvSpPr>
      <xdr:spPr>
        <a:xfrm>
          <a:off x="18561127" y="1010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97790</xdr:rowOff>
    </xdr:from>
    <xdr:to>
      <xdr:col>107</xdr:col>
      <xdr:colOff>101600</xdr:colOff>
      <xdr:row>62</xdr:row>
      <xdr:rowOff>27940</xdr:rowOff>
    </xdr:to>
    <xdr:sp macro="" textlink="">
      <xdr:nvSpPr>
        <xdr:cNvPr id="547" name="フローチャート: 判断 546">
          <a:extLst>
            <a:ext uri="{FF2B5EF4-FFF2-40B4-BE49-F238E27FC236}">
              <a16:creationId xmlns:a16="http://schemas.microsoft.com/office/drawing/2014/main" id="{4C18A160-20DD-42DD-B297-6CE427B98980}"/>
            </a:ext>
          </a:extLst>
        </xdr:cNvPr>
        <xdr:cNvSpPr/>
      </xdr:nvSpPr>
      <xdr:spPr>
        <a:xfrm>
          <a:off x="17937480" y="103238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44467</xdr:rowOff>
    </xdr:from>
    <xdr:ext cx="469744" cy="259045"/>
    <xdr:sp macro="" textlink="">
      <xdr:nvSpPr>
        <xdr:cNvPr id="548" name="n_2aveValue【保健センター・保健所】&#10;一人当たり面積">
          <a:extLst>
            <a:ext uri="{FF2B5EF4-FFF2-40B4-BE49-F238E27FC236}">
              <a16:creationId xmlns:a16="http://schemas.microsoft.com/office/drawing/2014/main" id="{B7148EDD-22CB-4558-9085-95FBA19C6B49}"/>
            </a:ext>
          </a:extLst>
        </xdr:cNvPr>
        <xdr:cNvSpPr txBox="1"/>
      </xdr:nvSpPr>
      <xdr:spPr>
        <a:xfrm>
          <a:off x="17776267" y="1010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61</xdr:row>
      <xdr:rowOff>97790</xdr:rowOff>
    </xdr:from>
    <xdr:to>
      <xdr:col>102</xdr:col>
      <xdr:colOff>165100</xdr:colOff>
      <xdr:row>62</xdr:row>
      <xdr:rowOff>27940</xdr:rowOff>
    </xdr:to>
    <xdr:sp macro="" textlink="">
      <xdr:nvSpPr>
        <xdr:cNvPr id="549" name="フローチャート: 判断 548">
          <a:extLst>
            <a:ext uri="{FF2B5EF4-FFF2-40B4-BE49-F238E27FC236}">
              <a16:creationId xmlns:a16="http://schemas.microsoft.com/office/drawing/2014/main" id="{D7D4FA40-9B41-4130-9AAB-09D4B13EB271}"/>
            </a:ext>
          </a:extLst>
        </xdr:cNvPr>
        <xdr:cNvSpPr/>
      </xdr:nvSpPr>
      <xdr:spPr>
        <a:xfrm>
          <a:off x="17162780" y="103238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60</xdr:row>
      <xdr:rowOff>44467</xdr:rowOff>
    </xdr:from>
    <xdr:ext cx="469744" cy="259045"/>
    <xdr:sp macro="" textlink="">
      <xdr:nvSpPr>
        <xdr:cNvPr id="550" name="n_3aveValue【保健センター・保健所】&#10;一人当たり面積">
          <a:extLst>
            <a:ext uri="{FF2B5EF4-FFF2-40B4-BE49-F238E27FC236}">
              <a16:creationId xmlns:a16="http://schemas.microsoft.com/office/drawing/2014/main" id="{5575AADF-7DD1-4EA8-BA61-36768E185BA3}"/>
            </a:ext>
          </a:extLst>
        </xdr:cNvPr>
        <xdr:cNvSpPr txBox="1"/>
      </xdr:nvSpPr>
      <xdr:spPr>
        <a:xfrm>
          <a:off x="17001567" y="1010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61</xdr:row>
      <xdr:rowOff>120650</xdr:rowOff>
    </xdr:from>
    <xdr:to>
      <xdr:col>98</xdr:col>
      <xdr:colOff>38100</xdr:colOff>
      <xdr:row>62</xdr:row>
      <xdr:rowOff>50800</xdr:rowOff>
    </xdr:to>
    <xdr:sp macro="" textlink="">
      <xdr:nvSpPr>
        <xdr:cNvPr id="551" name="フローチャート: 判断 550">
          <a:extLst>
            <a:ext uri="{FF2B5EF4-FFF2-40B4-BE49-F238E27FC236}">
              <a16:creationId xmlns:a16="http://schemas.microsoft.com/office/drawing/2014/main" id="{DBC4B5A2-AEF8-4D88-91EB-38A6D31FFA90}"/>
            </a:ext>
          </a:extLst>
        </xdr:cNvPr>
        <xdr:cNvSpPr/>
      </xdr:nvSpPr>
      <xdr:spPr>
        <a:xfrm>
          <a:off x="16388080" y="103466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60</xdr:row>
      <xdr:rowOff>67327</xdr:rowOff>
    </xdr:from>
    <xdr:ext cx="469744" cy="259045"/>
    <xdr:sp macro="" textlink="">
      <xdr:nvSpPr>
        <xdr:cNvPr id="552" name="n_4aveValue【保健センター・保健所】&#10;一人当たり面積">
          <a:extLst>
            <a:ext uri="{FF2B5EF4-FFF2-40B4-BE49-F238E27FC236}">
              <a16:creationId xmlns:a16="http://schemas.microsoft.com/office/drawing/2014/main" id="{9AAA665C-EEC8-4FD0-80FA-F1A53AA75603}"/>
            </a:ext>
          </a:extLst>
        </xdr:cNvPr>
        <xdr:cNvSpPr txBox="1"/>
      </xdr:nvSpPr>
      <xdr:spPr>
        <a:xfrm>
          <a:off x="1622686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A09DD62D-A630-4117-9749-E42EDD906097}"/>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93059786-93E7-4402-8487-B1C07FA3D1B0}"/>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5" name="テキスト ボックス 554">
          <a:extLst>
            <a:ext uri="{FF2B5EF4-FFF2-40B4-BE49-F238E27FC236}">
              <a16:creationId xmlns:a16="http://schemas.microsoft.com/office/drawing/2014/main" id="{47C9D30F-66E9-4973-A3BE-289097B0388B}"/>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6" name="テキスト ボックス 555">
          <a:extLst>
            <a:ext uri="{FF2B5EF4-FFF2-40B4-BE49-F238E27FC236}">
              <a16:creationId xmlns:a16="http://schemas.microsoft.com/office/drawing/2014/main" id="{5E7477F9-A25F-49F6-935C-1B5255407415}"/>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7" name="テキスト ボックス 556">
          <a:extLst>
            <a:ext uri="{FF2B5EF4-FFF2-40B4-BE49-F238E27FC236}">
              <a16:creationId xmlns:a16="http://schemas.microsoft.com/office/drawing/2014/main" id="{E58ACB82-B5EE-4F92-845B-575271CC84E1}"/>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40640</xdr:rowOff>
    </xdr:from>
    <xdr:to>
      <xdr:col>116</xdr:col>
      <xdr:colOff>114300</xdr:colOff>
      <xdr:row>62</xdr:row>
      <xdr:rowOff>142240</xdr:rowOff>
    </xdr:to>
    <xdr:sp macro="" textlink="">
      <xdr:nvSpPr>
        <xdr:cNvPr id="558" name="楕円 557">
          <a:extLst>
            <a:ext uri="{FF2B5EF4-FFF2-40B4-BE49-F238E27FC236}">
              <a16:creationId xmlns:a16="http://schemas.microsoft.com/office/drawing/2014/main" id="{38039699-B99B-4F75-8857-C57E8D8864C3}"/>
            </a:ext>
          </a:extLst>
        </xdr:cNvPr>
        <xdr:cNvSpPr/>
      </xdr:nvSpPr>
      <xdr:spPr>
        <a:xfrm>
          <a:off x="19458940" y="1043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19067</xdr:rowOff>
    </xdr:from>
    <xdr:ext cx="469744" cy="259045"/>
    <xdr:sp macro="" textlink="">
      <xdr:nvSpPr>
        <xdr:cNvPr id="559" name="【保健センター・保健所】&#10;一人当たり面積該当値テキスト">
          <a:extLst>
            <a:ext uri="{FF2B5EF4-FFF2-40B4-BE49-F238E27FC236}">
              <a16:creationId xmlns:a16="http://schemas.microsoft.com/office/drawing/2014/main" id="{BB902793-71B2-418C-9FC2-ACEE3CCD65A7}"/>
            </a:ext>
          </a:extLst>
        </xdr:cNvPr>
        <xdr:cNvSpPr txBox="1"/>
      </xdr:nvSpPr>
      <xdr:spPr>
        <a:xfrm>
          <a:off x="19547840" y="1041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40640</xdr:rowOff>
    </xdr:from>
    <xdr:to>
      <xdr:col>112</xdr:col>
      <xdr:colOff>38100</xdr:colOff>
      <xdr:row>62</xdr:row>
      <xdr:rowOff>142240</xdr:rowOff>
    </xdr:to>
    <xdr:sp macro="" textlink="">
      <xdr:nvSpPr>
        <xdr:cNvPr id="560" name="楕円 559">
          <a:extLst>
            <a:ext uri="{FF2B5EF4-FFF2-40B4-BE49-F238E27FC236}">
              <a16:creationId xmlns:a16="http://schemas.microsoft.com/office/drawing/2014/main" id="{24B45920-75B2-40D6-B333-85A9CE4B519A}"/>
            </a:ext>
          </a:extLst>
        </xdr:cNvPr>
        <xdr:cNvSpPr/>
      </xdr:nvSpPr>
      <xdr:spPr>
        <a:xfrm>
          <a:off x="18735040" y="104343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91440</xdr:rowOff>
    </xdr:from>
    <xdr:to>
      <xdr:col>116</xdr:col>
      <xdr:colOff>63500</xdr:colOff>
      <xdr:row>62</xdr:row>
      <xdr:rowOff>91440</xdr:rowOff>
    </xdr:to>
    <xdr:cxnSp macro="">
      <xdr:nvCxnSpPr>
        <xdr:cNvPr id="561" name="直線コネクタ 560">
          <a:extLst>
            <a:ext uri="{FF2B5EF4-FFF2-40B4-BE49-F238E27FC236}">
              <a16:creationId xmlns:a16="http://schemas.microsoft.com/office/drawing/2014/main" id="{6095FB2B-A9BC-4436-94B6-FD0AB9C9C41D}"/>
            </a:ext>
          </a:extLst>
        </xdr:cNvPr>
        <xdr:cNvCxnSpPr/>
      </xdr:nvCxnSpPr>
      <xdr:spPr>
        <a:xfrm>
          <a:off x="18778220" y="1048512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40640</xdr:rowOff>
    </xdr:from>
    <xdr:to>
      <xdr:col>107</xdr:col>
      <xdr:colOff>101600</xdr:colOff>
      <xdr:row>62</xdr:row>
      <xdr:rowOff>142240</xdr:rowOff>
    </xdr:to>
    <xdr:sp macro="" textlink="">
      <xdr:nvSpPr>
        <xdr:cNvPr id="562" name="楕円 561">
          <a:extLst>
            <a:ext uri="{FF2B5EF4-FFF2-40B4-BE49-F238E27FC236}">
              <a16:creationId xmlns:a16="http://schemas.microsoft.com/office/drawing/2014/main" id="{9A9CA4C8-AF4E-42AA-A607-B920F2A79F6F}"/>
            </a:ext>
          </a:extLst>
        </xdr:cNvPr>
        <xdr:cNvSpPr/>
      </xdr:nvSpPr>
      <xdr:spPr>
        <a:xfrm>
          <a:off x="17937480" y="1043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91440</xdr:rowOff>
    </xdr:from>
    <xdr:to>
      <xdr:col>111</xdr:col>
      <xdr:colOff>177800</xdr:colOff>
      <xdr:row>62</xdr:row>
      <xdr:rowOff>91440</xdr:rowOff>
    </xdr:to>
    <xdr:cxnSp macro="">
      <xdr:nvCxnSpPr>
        <xdr:cNvPr id="563" name="直線コネクタ 562">
          <a:extLst>
            <a:ext uri="{FF2B5EF4-FFF2-40B4-BE49-F238E27FC236}">
              <a16:creationId xmlns:a16="http://schemas.microsoft.com/office/drawing/2014/main" id="{DBAC6E8A-EB55-400E-8B74-C2C656FA567F}"/>
            </a:ext>
          </a:extLst>
        </xdr:cNvPr>
        <xdr:cNvCxnSpPr/>
      </xdr:nvCxnSpPr>
      <xdr:spPr>
        <a:xfrm>
          <a:off x="17988280" y="1048512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133367</xdr:rowOff>
    </xdr:from>
    <xdr:ext cx="469744" cy="259045"/>
    <xdr:sp macro="" textlink="">
      <xdr:nvSpPr>
        <xdr:cNvPr id="564" name="n_1mainValue【保健センター・保健所】&#10;一人当たり面積">
          <a:extLst>
            <a:ext uri="{FF2B5EF4-FFF2-40B4-BE49-F238E27FC236}">
              <a16:creationId xmlns:a16="http://schemas.microsoft.com/office/drawing/2014/main" id="{1FAB52A0-CA75-4C0C-B041-272FA7EB90AC}"/>
            </a:ext>
          </a:extLst>
        </xdr:cNvPr>
        <xdr:cNvSpPr txBox="1"/>
      </xdr:nvSpPr>
      <xdr:spPr>
        <a:xfrm>
          <a:off x="18561127" y="1052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133367</xdr:rowOff>
    </xdr:from>
    <xdr:ext cx="469744" cy="259045"/>
    <xdr:sp macro="" textlink="">
      <xdr:nvSpPr>
        <xdr:cNvPr id="565" name="n_2mainValue【保健センター・保健所】&#10;一人当たり面積">
          <a:extLst>
            <a:ext uri="{FF2B5EF4-FFF2-40B4-BE49-F238E27FC236}">
              <a16:creationId xmlns:a16="http://schemas.microsoft.com/office/drawing/2014/main" id="{84AB1140-E737-4A83-9B89-4CB47C75CB9F}"/>
            </a:ext>
          </a:extLst>
        </xdr:cNvPr>
        <xdr:cNvSpPr txBox="1"/>
      </xdr:nvSpPr>
      <xdr:spPr>
        <a:xfrm>
          <a:off x="17776267" y="1052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6" name="正方形/長方形 565">
          <a:extLst>
            <a:ext uri="{FF2B5EF4-FFF2-40B4-BE49-F238E27FC236}">
              <a16:creationId xmlns:a16="http://schemas.microsoft.com/office/drawing/2014/main" id="{5D098ABB-1077-42F8-AFB0-2C316D13D290}"/>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7" name="正方形/長方形 566">
          <a:extLst>
            <a:ext uri="{FF2B5EF4-FFF2-40B4-BE49-F238E27FC236}">
              <a16:creationId xmlns:a16="http://schemas.microsoft.com/office/drawing/2014/main" id="{99BDA8C7-4FA8-44A6-B4CA-FD48397D7602}"/>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8" name="正方形/長方形 567">
          <a:extLst>
            <a:ext uri="{FF2B5EF4-FFF2-40B4-BE49-F238E27FC236}">
              <a16:creationId xmlns:a16="http://schemas.microsoft.com/office/drawing/2014/main" id="{A7AA1B32-98F1-4306-A543-21BCA4ED3742}"/>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9" name="正方形/長方形 568">
          <a:extLst>
            <a:ext uri="{FF2B5EF4-FFF2-40B4-BE49-F238E27FC236}">
              <a16:creationId xmlns:a16="http://schemas.microsoft.com/office/drawing/2014/main" id="{B958F7F5-F7CF-42CB-BC55-62FBD37930E3}"/>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0" name="正方形/長方形 569">
          <a:extLst>
            <a:ext uri="{FF2B5EF4-FFF2-40B4-BE49-F238E27FC236}">
              <a16:creationId xmlns:a16="http://schemas.microsoft.com/office/drawing/2014/main" id="{D8E21847-FE0C-43DD-8A78-3E1CD240329C}"/>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1" name="正方形/長方形 570">
          <a:extLst>
            <a:ext uri="{FF2B5EF4-FFF2-40B4-BE49-F238E27FC236}">
              <a16:creationId xmlns:a16="http://schemas.microsoft.com/office/drawing/2014/main" id="{C6638712-BFB5-4945-9B55-8E8A32169AEB}"/>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2" name="正方形/長方形 571">
          <a:extLst>
            <a:ext uri="{FF2B5EF4-FFF2-40B4-BE49-F238E27FC236}">
              <a16:creationId xmlns:a16="http://schemas.microsoft.com/office/drawing/2014/main" id="{02CA5DCF-C077-4FA5-877B-74B58092EDE3}"/>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3" name="正方形/長方形 572">
          <a:extLst>
            <a:ext uri="{FF2B5EF4-FFF2-40B4-BE49-F238E27FC236}">
              <a16:creationId xmlns:a16="http://schemas.microsoft.com/office/drawing/2014/main" id="{C2F407B7-EF49-491D-B337-C607D5511166}"/>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4" name="テキスト ボックス 573">
          <a:extLst>
            <a:ext uri="{FF2B5EF4-FFF2-40B4-BE49-F238E27FC236}">
              <a16:creationId xmlns:a16="http://schemas.microsoft.com/office/drawing/2014/main" id="{3B70035B-9250-4D90-826F-743D4266D20B}"/>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5" name="直線コネクタ 574">
          <a:extLst>
            <a:ext uri="{FF2B5EF4-FFF2-40B4-BE49-F238E27FC236}">
              <a16:creationId xmlns:a16="http://schemas.microsoft.com/office/drawing/2014/main" id="{02EE0698-B440-4D9A-8DB4-4F7A348B8200}"/>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76" name="テキスト ボックス 575">
          <a:extLst>
            <a:ext uri="{FF2B5EF4-FFF2-40B4-BE49-F238E27FC236}">
              <a16:creationId xmlns:a16="http://schemas.microsoft.com/office/drawing/2014/main" id="{78C4C4D1-01DA-4EE1-8B65-419195B7ECF5}"/>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77" name="直線コネクタ 576">
          <a:extLst>
            <a:ext uri="{FF2B5EF4-FFF2-40B4-BE49-F238E27FC236}">
              <a16:creationId xmlns:a16="http://schemas.microsoft.com/office/drawing/2014/main" id="{31D4CF22-FA83-4325-9F57-1941FB2C82F2}"/>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78" name="テキスト ボックス 577">
          <a:extLst>
            <a:ext uri="{FF2B5EF4-FFF2-40B4-BE49-F238E27FC236}">
              <a16:creationId xmlns:a16="http://schemas.microsoft.com/office/drawing/2014/main" id="{93640405-0463-4FEA-9FF4-4713495F6188}"/>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79" name="直線コネクタ 578">
          <a:extLst>
            <a:ext uri="{FF2B5EF4-FFF2-40B4-BE49-F238E27FC236}">
              <a16:creationId xmlns:a16="http://schemas.microsoft.com/office/drawing/2014/main" id="{8BC3C004-6F7B-441A-A6C4-35530E85BC80}"/>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80" name="テキスト ボックス 579">
          <a:extLst>
            <a:ext uri="{FF2B5EF4-FFF2-40B4-BE49-F238E27FC236}">
              <a16:creationId xmlns:a16="http://schemas.microsoft.com/office/drawing/2014/main" id="{DFF70E18-FC92-45D0-BD07-CB85218EB942}"/>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81" name="直線コネクタ 580">
          <a:extLst>
            <a:ext uri="{FF2B5EF4-FFF2-40B4-BE49-F238E27FC236}">
              <a16:creationId xmlns:a16="http://schemas.microsoft.com/office/drawing/2014/main" id="{E0A64FCD-9B9E-4458-9188-7CF2E745E817}"/>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82" name="テキスト ボックス 581">
          <a:extLst>
            <a:ext uri="{FF2B5EF4-FFF2-40B4-BE49-F238E27FC236}">
              <a16:creationId xmlns:a16="http://schemas.microsoft.com/office/drawing/2014/main" id="{0ED4FA3B-C2C4-4ED5-9796-8B6A971B71AD}"/>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83" name="直線コネクタ 582">
          <a:extLst>
            <a:ext uri="{FF2B5EF4-FFF2-40B4-BE49-F238E27FC236}">
              <a16:creationId xmlns:a16="http://schemas.microsoft.com/office/drawing/2014/main" id="{AD3CFCC8-CDE5-49A7-8CE0-456F5A1AF394}"/>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84" name="テキスト ボックス 583">
          <a:extLst>
            <a:ext uri="{FF2B5EF4-FFF2-40B4-BE49-F238E27FC236}">
              <a16:creationId xmlns:a16="http://schemas.microsoft.com/office/drawing/2014/main" id="{04AF1AEF-75DA-4B7C-A9FD-ACE96157805F}"/>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85" name="直線コネクタ 584">
          <a:extLst>
            <a:ext uri="{FF2B5EF4-FFF2-40B4-BE49-F238E27FC236}">
              <a16:creationId xmlns:a16="http://schemas.microsoft.com/office/drawing/2014/main" id="{E7D9600F-A339-441E-8A34-5AEB3D552792}"/>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86" name="テキスト ボックス 585">
          <a:extLst>
            <a:ext uri="{FF2B5EF4-FFF2-40B4-BE49-F238E27FC236}">
              <a16:creationId xmlns:a16="http://schemas.microsoft.com/office/drawing/2014/main" id="{FC595E03-24B1-42BF-A97E-42A6564D6540}"/>
            </a:ext>
          </a:extLst>
        </xdr:cNvPr>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7" name="直線コネクタ 586">
          <a:extLst>
            <a:ext uri="{FF2B5EF4-FFF2-40B4-BE49-F238E27FC236}">
              <a16:creationId xmlns:a16="http://schemas.microsoft.com/office/drawing/2014/main" id="{00DA1CDD-9DD3-4547-A2D6-A16B1705DBE3}"/>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88" name="テキスト ボックス 587">
          <a:extLst>
            <a:ext uri="{FF2B5EF4-FFF2-40B4-BE49-F238E27FC236}">
              <a16:creationId xmlns:a16="http://schemas.microsoft.com/office/drawing/2014/main" id="{2237BB8A-D104-4C25-823C-488178F57899}"/>
            </a:ext>
          </a:extLst>
        </xdr:cNvPr>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89" name="【消防施設】&#10;有形固定資産減価償却率グラフ枠">
          <a:extLst>
            <a:ext uri="{FF2B5EF4-FFF2-40B4-BE49-F238E27FC236}">
              <a16:creationId xmlns:a16="http://schemas.microsoft.com/office/drawing/2014/main" id="{1331EF1B-9F22-4759-B5C2-415645291829}"/>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97155</xdr:rowOff>
    </xdr:from>
    <xdr:to>
      <xdr:col>85</xdr:col>
      <xdr:colOff>126364</xdr:colOff>
      <xdr:row>85</xdr:row>
      <xdr:rowOff>87630</xdr:rowOff>
    </xdr:to>
    <xdr:cxnSp macro="">
      <xdr:nvCxnSpPr>
        <xdr:cNvPr id="590" name="直線コネクタ 589">
          <a:extLst>
            <a:ext uri="{FF2B5EF4-FFF2-40B4-BE49-F238E27FC236}">
              <a16:creationId xmlns:a16="http://schemas.microsoft.com/office/drawing/2014/main" id="{BFA7E345-D66E-4126-A160-898BA6867106}"/>
            </a:ext>
          </a:extLst>
        </xdr:cNvPr>
        <xdr:cNvCxnSpPr/>
      </xdr:nvCxnSpPr>
      <xdr:spPr>
        <a:xfrm flipV="1">
          <a:off x="14375764" y="13173075"/>
          <a:ext cx="0" cy="1163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91457</xdr:rowOff>
    </xdr:from>
    <xdr:ext cx="405111" cy="259045"/>
    <xdr:sp macro="" textlink="">
      <xdr:nvSpPr>
        <xdr:cNvPr id="591" name="【消防施設】&#10;有形固定資産減価償却率最小値テキスト">
          <a:extLst>
            <a:ext uri="{FF2B5EF4-FFF2-40B4-BE49-F238E27FC236}">
              <a16:creationId xmlns:a16="http://schemas.microsoft.com/office/drawing/2014/main" id="{3AAE396D-D7EB-4B00-812E-3CEF8222E970}"/>
            </a:ext>
          </a:extLst>
        </xdr:cNvPr>
        <xdr:cNvSpPr txBox="1"/>
      </xdr:nvSpPr>
      <xdr:spPr>
        <a:xfrm>
          <a:off x="14414500" y="1434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87630</xdr:rowOff>
    </xdr:from>
    <xdr:to>
      <xdr:col>86</xdr:col>
      <xdr:colOff>25400</xdr:colOff>
      <xdr:row>85</xdr:row>
      <xdr:rowOff>87630</xdr:rowOff>
    </xdr:to>
    <xdr:cxnSp macro="">
      <xdr:nvCxnSpPr>
        <xdr:cNvPr id="592" name="直線コネクタ 591">
          <a:extLst>
            <a:ext uri="{FF2B5EF4-FFF2-40B4-BE49-F238E27FC236}">
              <a16:creationId xmlns:a16="http://schemas.microsoft.com/office/drawing/2014/main" id="{91795133-A244-41BA-A9E4-04236A6C9CFC}"/>
            </a:ext>
          </a:extLst>
        </xdr:cNvPr>
        <xdr:cNvCxnSpPr/>
      </xdr:nvCxnSpPr>
      <xdr:spPr>
        <a:xfrm>
          <a:off x="14287500" y="143370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43832</xdr:rowOff>
    </xdr:from>
    <xdr:ext cx="405111" cy="259045"/>
    <xdr:sp macro="" textlink="">
      <xdr:nvSpPr>
        <xdr:cNvPr id="593" name="【消防施設】&#10;有形固定資産減価償却率最大値テキスト">
          <a:extLst>
            <a:ext uri="{FF2B5EF4-FFF2-40B4-BE49-F238E27FC236}">
              <a16:creationId xmlns:a16="http://schemas.microsoft.com/office/drawing/2014/main" id="{704FA0E5-CA2F-456E-8ACA-33EF3A6E0809}"/>
            </a:ext>
          </a:extLst>
        </xdr:cNvPr>
        <xdr:cNvSpPr txBox="1"/>
      </xdr:nvSpPr>
      <xdr:spPr>
        <a:xfrm>
          <a:off x="14414500" y="12952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97155</xdr:rowOff>
    </xdr:from>
    <xdr:to>
      <xdr:col>86</xdr:col>
      <xdr:colOff>25400</xdr:colOff>
      <xdr:row>78</xdr:row>
      <xdr:rowOff>97155</xdr:rowOff>
    </xdr:to>
    <xdr:cxnSp macro="">
      <xdr:nvCxnSpPr>
        <xdr:cNvPr id="594" name="直線コネクタ 593">
          <a:extLst>
            <a:ext uri="{FF2B5EF4-FFF2-40B4-BE49-F238E27FC236}">
              <a16:creationId xmlns:a16="http://schemas.microsoft.com/office/drawing/2014/main" id="{1D7F305E-137D-4615-A3FB-CAC5E37980E1}"/>
            </a:ext>
          </a:extLst>
        </xdr:cNvPr>
        <xdr:cNvCxnSpPr/>
      </xdr:nvCxnSpPr>
      <xdr:spPr>
        <a:xfrm>
          <a:off x="14287500" y="131730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144797</xdr:rowOff>
    </xdr:from>
    <xdr:ext cx="405111" cy="259045"/>
    <xdr:sp macro="" textlink="">
      <xdr:nvSpPr>
        <xdr:cNvPr id="595" name="【消防施設】&#10;有形固定資産減価償却率平均値テキスト">
          <a:extLst>
            <a:ext uri="{FF2B5EF4-FFF2-40B4-BE49-F238E27FC236}">
              <a16:creationId xmlns:a16="http://schemas.microsoft.com/office/drawing/2014/main" id="{DA98F489-EE2F-4012-B78A-5D684DF29CF4}"/>
            </a:ext>
          </a:extLst>
        </xdr:cNvPr>
        <xdr:cNvSpPr txBox="1"/>
      </xdr:nvSpPr>
      <xdr:spPr>
        <a:xfrm>
          <a:off x="14414500" y="13723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166370</xdr:rowOff>
    </xdr:from>
    <xdr:to>
      <xdr:col>85</xdr:col>
      <xdr:colOff>177800</xdr:colOff>
      <xdr:row>82</xdr:row>
      <xdr:rowOff>96520</xdr:rowOff>
    </xdr:to>
    <xdr:sp macro="" textlink="">
      <xdr:nvSpPr>
        <xdr:cNvPr id="596" name="フローチャート: 判断 595">
          <a:extLst>
            <a:ext uri="{FF2B5EF4-FFF2-40B4-BE49-F238E27FC236}">
              <a16:creationId xmlns:a16="http://schemas.microsoft.com/office/drawing/2014/main" id="{C1FD7336-DD84-4DC1-9B13-D7A015ECAD1B}"/>
            </a:ext>
          </a:extLst>
        </xdr:cNvPr>
        <xdr:cNvSpPr/>
      </xdr:nvSpPr>
      <xdr:spPr>
        <a:xfrm>
          <a:off x="14325600" y="1374521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126364</xdr:rowOff>
    </xdr:from>
    <xdr:to>
      <xdr:col>81</xdr:col>
      <xdr:colOff>101600</xdr:colOff>
      <xdr:row>82</xdr:row>
      <xdr:rowOff>56514</xdr:rowOff>
    </xdr:to>
    <xdr:sp macro="" textlink="">
      <xdr:nvSpPr>
        <xdr:cNvPr id="597" name="フローチャート: 判断 596">
          <a:extLst>
            <a:ext uri="{FF2B5EF4-FFF2-40B4-BE49-F238E27FC236}">
              <a16:creationId xmlns:a16="http://schemas.microsoft.com/office/drawing/2014/main" id="{1CDCD4D0-C0D9-4571-9B9A-EECBDF27F51C}"/>
            </a:ext>
          </a:extLst>
        </xdr:cNvPr>
        <xdr:cNvSpPr/>
      </xdr:nvSpPr>
      <xdr:spPr>
        <a:xfrm>
          <a:off x="13578840" y="137052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47641</xdr:rowOff>
    </xdr:from>
    <xdr:ext cx="405111" cy="259045"/>
    <xdr:sp macro="" textlink="">
      <xdr:nvSpPr>
        <xdr:cNvPr id="598" name="n_1aveValue【消防施設】&#10;有形固定資産減価償却率">
          <a:extLst>
            <a:ext uri="{FF2B5EF4-FFF2-40B4-BE49-F238E27FC236}">
              <a16:creationId xmlns:a16="http://schemas.microsoft.com/office/drawing/2014/main" id="{B3D05641-8C18-4472-AB7E-78F530F31FB1}"/>
            </a:ext>
          </a:extLst>
        </xdr:cNvPr>
        <xdr:cNvSpPr txBox="1"/>
      </xdr:nvSpPr>
      <xdr:spPr>
        <a:xfrm>
          <a:off x="13437244" y="13794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105411</xdr:rowOff>
    </xdr:from>
    <xdr:to>
      <xdr:col>76</xdr:col>
      <xdr:colOff>165100</xdr:colOff>
      <xdr:row>82</xdr:row>
      <xdr:rowOff>35561</xdr:rowOff>
    </xdr:to>
    <xdr:sp macro="" textlink="">
      <xdr:nvSpPr>
        <xdr:cNvPr id="599" name="フローチャート: 判断 598">
          <a:extLst>
            <a:ext uri="{FF2B5EF4-FFF2-40B4-BE49-F238E27FC236}">
              <a16:creationId xmlns:a16="http://schemas.microsoft.com/office/drawing/2014/main" id="{07DEFF10-BF87-402B-8A85-8B9917568357}"/>
            </a:ext>
          </a:extLst>
        </xdr:cNvPr>
        <xdr:cNvSpPr/>
      </xdr:nvSpPr>
      <xdr:spPr>
        <a:xfrm>
          <a:off x="12804140" y="136842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82</xdr:row>
      <xdr:rowOff>26688</xdr:rowOff>
    </xdr:from>
    <xdr:ext cx="405111" cy="259045"/>
    <xdr:sp macro="" textlink="">
      <xdr:nvSpPr>
        <xdr:cNvPr id="600" name="n_2aveValue【消防施設】&#10;有形固定資産減価償却率">
          <a:extLst>
            <a:ext uri="{FF2B5EF4-FFF2-40B4-BE49-F238E27FC236}">
              <a16:creationId xmlns:a16="http://schemas.microsoft.com/office/drawing/2014/main" id="{EA3CA383-1B91-4088-A898-B4355EFFB107}"/>
            </a:ext>
          </a:extLst>
        </xdr:cNvPr>
        <xdr:cNvSpPr txBox="1"/>
      </xdr:nvSpPr>
      <xdr:spPr>
        <a:xfrm>
          <a:off x="12675244" y="13773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81</xdr:row>
      <xdr:rowOff>114936</xdr:rowOff>
    </xdr:from>
    <xdr:to>
      <xdr:col>72</xdr:col>
      <xdr:colOff>38100</xdr:colOff>
      <xdr:row>82</xdr:row>
      <xdr:rowOff>45086</xdr:rowOff>
    </xdr:to>
    <xdr:sp macro="" textlink="">
      <xdr:nvSpPr>
        <xdr:cNvPr id="601" name="フローチャート: 判断 600">
          <a:extLst>
            <a:ext uri="{FF2B5EF4-FFF2-40B4-BE49-F238E27FC236}">
              <a16:creationId xmlns:a16="http://schemas.microsoft.com/office/drawing/2014/main" id="{326E127B-392D-4051-AB43-339C240D9436}"/>
            </a:ext>
          </a:extLst>
        </xdr:cNvPr>
        <xdr:cNvSpPr/>
      </xdr:nvSpPr>
      <xdr:spPr>
        <a:xfrm>
          <a:off x="12029440" y="1369377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80</xdr:row>
      <xdr:rowOff>61613</xdr:rowOff>
    </xdr:from>
    <xdr:ext cx="405111" cy="259045"/>
    <xdr:sp macro="" textlink="">
      <xdr:nvSpPr>
        <xdr:cNvPr id="602" name="n_3aveValue【消防施設】&#10;有形固定資産減価償却率">
          <a:extLst>
            <a:ext uri="{FF2B5EF4-FFF2-40B4-BE49-F238E27FC236}">
              <a16:creationId xmlns:a16="http://schemas.microsoft.com/office/drawing/2014/main" id="{26BFFEFD-F81D-43F5-8D5E-F92AB8511527}"/>
            </a:ext>
          </a:extLst>
        </xdr:cNvPr>
        <xdr:cNvSpPr txBox="1"/>
      </xdr:nvSpPr>
      <xdr:spPr>
        <a:xfrm>
          <a:off x="11900544" y="13472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81</xdr:row>
      <xdr:rowOff>122555</xdr:rowOff>
    </xdr:from>
    <xdr:to>
      <xdr:col>67</xdr:col>
      <xdr:colOff>101600</xdr:colOff>
      <xdr:row>82</xdr:row>
      <xdr:rowOff>52705</xdr:rowOff>
    </xdr:to>
    <xdr:sp macro="" textlink="">
      <xdr:nvSpPr>
        <xdr:cNvPr id="603" name="フローチャート: 判断 602">
          <a:extLst>
            <a:ext uri="{FF2B5EF4-FFF2-40B4-BE49-F238E27FC236}">
              <a16:creationId xmlns:a16="http://schemas.microsoft.com/office/drawing/2014/main" id="{B9121AD4-F1E4-4DE6-883E-2B84155711D8}"/>
            </a:ext>
          </a:extLst>
        </xdr:cNvPr>
        <xdr:cNvSpPr/>
      </xdr:nvSpPr>
      <xdr:spPr>
        <a:xfrm>
          <a:off x="11231880" y="13701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80</xdr:row>
      <xdr:rowOff>69232</xdr:rowOff>
    </xdr:from>
    <xdr:ext cx="405111" cy="259045"/>
    <xdr:sp macro="" textlink="">
      <xdr:nvSpPr>
        <xdr:cNvPr id="604" name="n_4aveValue【消防施設】&#10;有形固定資産減価償却率">
          <a:extLst>
            <a:ext uri="{FF2B5EF4-FFF2-40B4-BE49-F238E27FC236}">
              <a16:creationId xmlns:a16="http://schemas.microsoft.com/office/drawing/2014/main" id="{9B5A6468-1613-4F29-85A9-F95249656EBC}"/>
            </a:ext>
          </a:extLst>
        </xdr:cNvPr>
        <xdr:cNvSpPr txBox="1"/>
      </xdr:nvSpPr>
      <xdr:spPr>
        <a:xfrm>
          <a:off x="11102984" y="1348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605" name="テキスト ボックス 604">
          <a:extLst>
            <a:ext uri="{FF2B5EF4-FFF2-40B4-BE49-F238E27FC236}">
              <a16:creationId xmlns:a16="http://schemas.microsoft.com/office/drawing/2014/main" id="{EC156920-9F6C-40B7-8D02-3C7D27D29CB7}"/>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6" name="テキスト ボックス 605">
          <a:extLst>
            <a:ext uri="{FF2B5EF4-FFF2-40B4-BE49-F238E27FC236}">
              <a16:creationId xmlns:a16="http://schemas.microsoft.com/office/drawing/2014/main" id="{09F14F60-2A2D-496A-9300-1D29BBA7E70B}"/>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7" name="テキスト ボックス 606">
          <a:extLst>
            <a:ext uri="{FF2B5EF4-FFF2-40B4-BE49-F238E27FC236}">
              <a16:creationId xmlns:a16="http://schemas.microsoft.com/office/drawing/2014/main" id="{5B2D57EC-A8B5-4FBB-818B-A8A169394C02}"/>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8" name="テキスト ボックス 607">
          <a:extLst>
            <a:ext uri="{FF2B5EF4-FFF2-40B4-BE49-F238E27FC236}">
              <a16:creationId xmlns:a16="http://schemas.microsoft.com/office/drawing/2014/main" id="{529879ED-BB87-4910-AC09-19A7D1A85B0F}"/>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9" name="テキスト ボックス 608">
          <a:extLst>
            <a:ext uri="{FF2B5EF4-FFF2-40B4-BE49-F238E27FC236}">
              <a16:creationId xmlns:a16="http://schemas.microsoft.com/office/drawing/2014/main" id="{F7E1E483-DBD0-4999-B791-40285997B171}"/>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143511</xdr:rowOff>
    </xdr:from>
    <xdr:to>
      <xdr:col>85</xdr:col>
      <xdr:colOff>177800</xdr:colOff>
      <xdr:row>81</xdr:row>
      <xdr:rowOff>73661</xdr:rowOff>
    </xdr:to>
    <xdr:sp macro="" textlink="">
      <xdr:nvSpPr>
        <xdr:cNvPr id="610" name="楕円 609">
          <a:extLst>
            <a:ext uri="{FF2B5EF4-FFF2-40B4-BE49-F238E27FC236}">
              <a16:creationId xmlns:a16="http://schemas.microsoft.com/office/drawing/2014/main" id="{4F87D6B2-A41E-4BEF-A263-A7F5249D0B83}"/>
            </a:ext>
          </a:extLst>
        </xdr:cNvPr>
        <xdr:cNvSpPr/>
      </xdr:nvSpPr>
      <xdr:spPr>
        <a:xfrm>
          <a:off x="14325600" y="13554711"/>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166388</xdr:rowOff>
    </xdr:from>
    <xdr:ext cx="405111" cy="259045"/>
    <xdr:sp macro="" textlink="">
      <xdr:nvSpPr>
        <xdr:cNvPr id="611" name="【消防施設】&#10;有形固定資産減価償却率該当値テキスト">
          <a:extLst>
            <a:ext uri="{FF2B5EF4-FFF2-40B4-BE49-F238E27FC236}">
              <a16:creationId xmlns:a16="http://schemas.microsoft.com/office/drawing/2014/main" id="{BA4D45A6-3BBA-4027-B365-23CCA0ADF57C}"/>
            </a:ext>
          </a:extLst>
        </xdr:cNvPr>
        <xdr:cNvSpPr txBox="1"/>
      </xdr:nvSpPr>
      <xdr:spPr>
        <a:xfrm>
          <a:off x="14414500" y="13409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141605</xdr:rowOff>
    </xdr:from>
    <xdr:to>
      <xdr:col>81</xdr:col>
      <xdr:colOff>101600</xdr:colOff>
      <xdr:row>79</xdr:row>
      <xdr:rowOff>71755</xdr:rowOff>
    </xdr:to>
    <xdr:sp macro="" textlink="">
      <xdr:nvSpPr>
        <xdr:cNvPr id="612" name="楕円 611">
          <a:extLst>
            <a:ext uri="{FF2B5EF4-FFF2-40B4-BE49-F238E27FC236}">
              <a16:creationId xmlns:a16="http://schemas.microsoft.com/office/drawing/2014/main" id="{F528462F-2B36-46DF-97B4-E52D28AC2731}"/>
            </a:ext>
          </a:extLst>
        </xdr:cNvPr>
        <xdr:cNvSpPr/>
      </xdr:nvSpPr>
      <xdr:spPr>
        <a:xfrm>
          <a:off x="13578840" y="132175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20955</xdr:rowOff>
    </xdr:from>
    <xdr:to>
      <xdr:col>85</xdr:col>
      <xdr:colOff>127000</xdr:colOff>
      <xdr:row>81</xdr:row>
      <xdr:rowOff>22861</xdr:rowOff>
    </xdr:to>
    <xdr:cxnSp macro="">
      <xdr:nvCxnSpPr>
        <xdr:cNvPr id="613" name="直線コネクタ 612">
          <a:extLst>
            <a:ext uri="{FF2B5EF4-FFF2-40B4-BE49-F238E27FC236}">
              <a16:creationId xmlns:a16="http://schemas.microsoft.com/office/drawing/2014/main" id="{3A49D1B0-1DD4-47AE-BE49-6528F2CB34E2}"/>
            </a:ext>
          </a:extLst>
        </xdr:cNvPr>
        <xdr:cNvCxnSpPr/>
      </xdr:nvCxnSpPr>
      <xdr:spPr>
        <a:xfrm>
          <a:off x="13629640" y="13264515"/>
          <a:ext cx="746760" cy="337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90170</xdr:rowOff>
    </xdr:from>
    <xdr:to>
      <xdr:col>76</xdr:col>
      <xdr:colOff>165100</xdr:colOff>
      <xdr:row>79</xdr:row>
      <xdr:rowOff>20320</xdr:rowOff>
    </xdr:to>
    <xdr:sp macro="" textlink="">
      <xdr:nvSpPr>
        <xdr:cNvPr id="614" name="楕円 613">
          <a:extLst>
            <a:ext uri="{FF2B5EF4-FFF2-40B4-BE49-F238E27FC236}">
              <a16:creationId xmlns:a16="http://schemas.microsoft.com/office/drawing/2014/main" id="{81C4537E-253B-42A6-AF22-A6C38C11B7AA}"/>
            </a:ext>
          </a:extLst>
        </xdr:cNvPr>
        <xdr:cNvSpPr/>
      </xdr:nvSpPr>
      <xdr:spPr>
        <a:xfrm>
          <a:off x="12804140" y="131660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140970</xdr:rowOff>
    </xdr:from>
    <xdr:to>
      <xdr:col>81</xdr:col>
      <xdr:colOff>50800</xdr:colOff>
      <xdr:row>79</xdr:row>
      <xdr:rowOff>20955</xdr:rowOff>
    </xdr:to>
    <xdr:cxnSp macro="">
      <xdr:nvCxnSpPr>
        <xdr:cNvPr id="615" name="直線コネクタ 614">
          <a:extLst>
            <a:ext uri="{FF2B5EF4-FFF2-40B4-BE49-F238E27FC236}">
              <a16:creationId xmlns:a16="http://schemas.microsoft.com/office/drawing/2014/main" id="{85FFF4B9-39F7-44CE-A0A7-D1B65F4E9143}"/>
            </a:ext>
          </a:extLst>
        </xdr:cNvPr>
        <xdr:cNvCxnSpPr/>
      </xdr:nvCxnSpPr>
      <xdr:spPr>
        <a:xfrm>
          <a:off x="12854940" y="13216890"/>
          <a:ext cx="7747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77</xdr:row>
      <xdr:rowOff>88282</xdr:rowOff>
    </xdr:from>
    <xdr:ext cx="405111" cy="259045"/>
    <xdr:sp macro="" textlink="">
      <xdr:nvSpPr>
        <xdr:cNvPr id="616" name="n_1mainValue【消防施設】&#10;有形固定資産減価償却率">
          <a:extLst>
            <a:ext uri="{FF2B5EF4-FFF2-40B4-BE49-F238E27FC236}">
              <a16:creationId xmlns:a16="http://schemas.microsoft.com/office/drawing/2014/main" id="{490C00E7-A0FE-4A41-AEEB-E70CBC0F0EA3}"/>
            </a:ext>
          </a:extLst>
        </xdr:cNvPr>
        <xdr:cNvSpPr txBox="1"/>
      </xdr:nvSpPr>
      <xdr:spPr>
        <a:xfrm>
          <a:off x="13437244" y="1299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36847</xdr:rowOff>
    </xdr:from>
    <xdr:ext cx="405111" cy="259045"/>
    <xdr:sp macro="" textlink="">
      <xdr:nvSpPr>
        <xdr:cNvPr id="617" name="n_2mainValue【消防施設】&#10;有形固定資産減価償却率">
          <a:extLst>
            <a:ext uri="{FF2B5EF4-FFF2-40B4-BE49-F238E27FC236}">
              <a16:creationId xmlns:a16="http://schemas.microsoft.com/office/drawing/2014/main" id="{C6835940-87A4-4766-B779-B0C4ADC84F24}"/>
            </a:ext>
          </a:extLst>
        </xdr:cNvPr>
        <xdr:cNvSpPr txBox="1"/>
      </xdr:nvSpPr>
      <xdr:spPr>
        <a:xfrm>
          <a:off x="12675244" y="1294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8" name="正方形/長方形 617">
          <a:extLst>
            <a:ext uri="{FF2B5EF4-FFF2-40B4-BE49-F238E27FC236}">
              <a16:creationId xmlns:a16="http://schemas.microsoft.com/office/drawing/2014/main" id="{9F03D28E-1F11-463D-95D5-8D62B4DA2DA6}"/>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9" name="正方形/長方形 618">
          <a:extLst>
            <a:ext uri="{FF2B5EF4-FFF2-40B4-BE49-F238E27FC236}">
              <a16:creationId xmlns:a16="http://schemas.microsoft.com/office/drawing/2014/main" id="{D0373AFA-E47E-4DDA-88BC-751883E3D222}"/>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0" name="正方形/長方形 619">
          <a:extLst>
            <a:ext uri="{FF2B5EF4-FFF2-40B4-BE49-F238E27FC236}">
              <a16:creationId xmlns:a16="http://schemas.microsoft.com/office/drawing/2014/main" id="{6037A51F-A882-4C7F-8808-49A71741D1E2}"/>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1" name="正方形/長方形 620">
          <a:extLst>
            <a:ext uri="{FF2B5EF4-FFF2-40B4-BE49-F238E27FC236}">
              <a16:creationId xmlns:a16="http://schemas.microsoft.com/office/drawing/2014/main" id="{3A69314D-F202-4FFB-B77F-C3EFC35953A7}"/>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2" name="正方形/長方形 621">
          <a:extLst>
            <a:ext uri="{FF2B5EF4-FFF2-40B4-BE49-F238E27FC236}">
              <a16:creationId xmlns:a16="http://schemas.microsoft.com/office/drawing/2014/main" id="{5E85CF84-ECE9-449A-B091-4DD6B7664BCF}"/>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3" name="正方形/長方形 622">
          <a:extLst>
            <a:ext uri="{FF2B5EF4-FFF2-40B4-BE49-F238E27FC236}">
              <a16:creationId xmlns:a16="http://schemas.microsoft.com/office/drawing/2014/main" id="{3A01FE99-CEF2-497F-A3C5-436D0EA20FC9}"/>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4" name="正方形/長方形 623">
          <a:extLst>
            <a:ext uri="{FF2B5EF4-FFF2-40B4-BE49-F238E27FC236}">
              <a16:creationId xmlns:a16="http://schemas.microsoft.com/office/drawing/2014/main" id="{4A901F75-32D7-445D-8511-7FA5ED27FCBE}"/>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5" name="正方形/長方形 624">
          <a:extLst>
            <a:ext uri="{FF2B5EF4-FFF2-40B4-BE49-F238E27FC236}">
              <a16:creationId xmlns:a16="http://schemas.microsoft.com/office/drawing/2014/main" id="{3237B21A-4139-4F50-BF82-50B196EB6C97}"/>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6" name="テキスト ボックス 625">
          <a:extLst>
            <a:ext uri="{FF2B5EF4-FFF2-40B4-BE49-F238E27FC236}">
              <a16:creationId xmlns:a16="http://schemas.microsoft.com/office/drawing/2014/main" id="{F0AF03D8-744E-4C08-A326-E53EF9483ABD}"/>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7" name="直線コネクタ 626">
          <a:extLst>
            <a:ext uri="{FF2B5EF4-FFF2-40B4-BE49-F238E27FC236}">
              <a16:creationId xmlns:a16="http://schemas.microsoft.com/office/drawing/2014/main" id="{BBB51FE8-3094-4DBE-B27E-D3096029C7E2}"/>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28" name="直線コネクタ 627">
          <a:extLst>
            <a:ext uri="{FF2B5EF4-FFF2-40B4-BE49-F238E27FC236}">
              <a16:creationId xmlns:a16="http://schemas.microsoft.com/office/drawing/2014/main" id="{D8E89B0A-F2B4-4387-B996-5ABB7DAD19D7}"/>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29" name="テキスト ボックス 628">
          <a:extLst>
            <a:ext uri="{FF2B5EF4-FFF2-40B4-BE49-F238E27FC236}">
              <a16:creationId xmlns:a16="http://schemas.microsoft.com/office/drawing/2014/main" id="{7FF2336B-05B2-408D-A6ED-C391EC939EF5}"/>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30" name="直線コネクタ 629">
          <a:extLst>
            <a:ext uri="{FF2B5EF4-FFF2-40B4-BE49-F238E27FC236}">
              <a16:creationId xmlns:a16="http://schemas.microsoft.com/office/drawing/2014/main" id="{CD3D16F1-03A3-4C79-8ABC-EB0D00DE7882}"/>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31" name="テキスト ボックス 630">
          <a:extLst>
            <a:ext uri="{FF2B5EF4-FFF2-40B4-BE49-F238E27FC236}">
              <a16:creationId xmlns:a16="http://schemas.microsoft.com/office/drawing/2014/main" id="{A8CD204E-5881-451F-B846-E09A62C1597C}"/>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32" name="直線コネクタ 631">
          <a:extLst>
            <a:ext uri="{FF2B5EF4-FFF2-40B4-BE49-F238E27FC236}">
              <a16:creationId xmlns:a16="http://schemas.microsoft.com/office/drawing/2014/main" id="{4B73B27A-F483-4F89-8EA8-F364D5FD8434}"/>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33" name="テキスト ボックス 632">
          <a:extLst>
            <a:ext uri="{FF2B5EF4-FFF2-40B4-BE49-F238E27FC236}">
              <a16:creationId xmlns:a16="http://schemas.microsoft.com/office/drawing/2014/main" id="{F04BD160-CBCE-4D38-820F-F73CAF43F895}"/>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34" name="直線コネクタ 633">
          <a:extLst>
            <a:ext uri="{FF2B5EF4-FFF2-40B4-BE49-F238E27FC236}">
              <a16:creationId xmlns:a16="http://schemas.microsoft.com/office/drawing/2014/main" id="{209B7DED-1E98-48B3-9D5D-2155C90ECA93}"/>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35" name="テキスト ボックス 634">
          <a:extLst>
            <a:ext uri="{FF2B5EF4-FFF2-40B4-BE49-F238E27FC236}">
              <a16:creationId xmlns:a16="http://schemas.microsoft.com/office/drawing/2014/main" id="{C51038AE-D1DC-479D-ABA3-7378967EBC85}"/>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36" name="直線コネクタ 635">
          <a:extLst>
            <a:ext uri="{FF2B5EF4-FFF2-40B4-BE49-F238E27FC236}">
              <a16:creationId xmlns:a16="http://schemas.microsoft.com/office/drawing/2014/main" id="{FAB336B0-A37F-409D-8658-DBE238B9BA95}"/>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37" name="テキスト ボックス 636">
          <a:extLst>
            <a:ext uri="{FF2B5EF4-FFF2-40B4-BE49-F238E27FC236}">
              <a16:creationId xmlns:a16="http://schemas.microsoft.com/office/drawing/2014/main" id="{DC2A44A5-11C4-4BCD-AA83-2B56391C9D4E}"/>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8" name="直線コネクタ 637">
          <a:extLst>
            <a:ext uri="{FF2B5EF4-FFF2-40B4-BE49-F238E27FC236}">
              <a16:creationId xmlns:a16="http://schemas.microsoft.com/office/drawing/2014/main" id="{C23AC992-435D-4969-A81D-EB66D16CD344}"/>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9" name="テキスト ボックス 638">
          <a:extLst>
            <a:ext uri="{FF2B5EF4-FFF2-40B4-BE49-F238E27FC236}">
              <a16:creationId xmlns:a16="http://schemas.microsoft.com/office/drawing/2014/main" id="{F0CD51A0-D7A4-4BA1-AC98-B852552BFA49}"/>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0" name="【消防施設】&#10;一人当たり面積グラフ枠">
          <a:extLst>
            <a:ext uri="{FF2B5EF4-FFF2-40B4-BE49-F238E27FC236}">
              <a16:creationId xmlns:a16="http://schemas.microsoft.com/office/drawing/2014/main" id="{CFC019A3-D141-4EE6-B3DC-0201BABAC9BD}"/>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146050</xdr:rowOff>
    </xdr:from>
    <xdr:to>
      <xdr:col>116</xdr:col>
      <xdr:colOff>62864</xdr:colOff>
      <xdr:row>86</xdr:row>
      <xdr:rowOff>63500</xdr:rowOff>
    </xdr:to>
    <xdr:cxnSp macro="">
      <xdr:nvCxnSpPr>
        <xdr:cNvPr id="641" name="直線コネクタ 640">
          <a:extLst>
            <a:ext uri="{FF2B5EF4-FFF2-40B4-BE49-F238E27FC236}">
              <a16:creationId xmlns:a16="http://schemas.microsoft.com/office/drawing/2014/main" id="{2D428DCC-6373-490D-8495-0E2BD06D5F79}"/>
            </a:ext>
          </a:extLst>
        </xdr:cNvPr>
        <xdr:cNvCxnSpPr/>
      </xdr:nvCxnSpPr>
      <xdr:spPr>
        <a:xfrm flipV="1">
          <a:off x="19509104" y="13054330"/>
          <a:ext cx="0" cy="1426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67327</xdr:rowOff>
    </xdr:from>
    <xdr:ext cx="469744" cy="259045"/>
    <xdr:sp macro="" textlink="">
      <xdr:nvSpPr>
        <xdr:cNvPr id="642" name="【消防施設】&#10;一人当たり面積最小値テキスト">
          <a:extLst>
            <a:ext uri="{FF2B5EF4-FFF2-40B4-BE49-F238E27FC236}">
              <a16:creationId xmlns:a16="http://schemas.microsoft.com/office/drawing/2014/main" id="{28A01C01-63C1-4D48-A05E-C72A1ECCF865}"/>
            </a:ext>
          </a:extLst>
        </xdr:cNvPr>
        <xdr:cNvSpPr txBox="1"/>
      </xdr:nvSpPr>
      <xdr:spPr>
        <a:xfrm>
          <a:off x="19547840" y="14484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63500</xdr:rowOff>
    </xdr:from>
    <xdr:to>
      <xdr:col>116</xdr:col>
      <xdr:colOff>152400</xdr:colOff>
      <xdr:row>86</xdr:row>
      <xdr:rowOff>63500</xdr:rowOff>
    </xdr:to>
    <xdr:cxnSp macro="">
      <xdr:nvCxnSpPr>
        <xdr:cNvPr id="643" name="直線コネクタ 642">
          <a:extLst>
            <a:ext uri="{FF2B5EF4-FFF2-40B4-BE49-F238E27FC236}">
              <a16:creationId xmlns:a16="http://schemas.microsoft.com/office/drawing/2014/main" id="{F6BDE235-0CE4-428F-BB2D-921258B46870}"/>
            </a:ext>
          </a:extLst>
        </xdr:cNvPr>
        <xdr:cNvCxnSpPr/>
      </xdr:nvCxnSpPr>
      <xdr:spPr>
        <a:xfrm>
          <a:off x="19443700" y="144805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92727</xdr:rowOff>
    </xdr:from>
    <xdr:ext cx="469744" cy="259045"/>
    <xdr:sp macro="" textlink="">
      <xdr:nvSpPr>
        <xdr:cNvPr id="644" name="【消防施設】&#10;一人当たり面積最大値テキスト">
          <a:extLst>
            <a:ext uri="{FF2B5EF4-FFF2-40B4-BE49-F238E27FC236}">
              <a16:creationId xmlns:a16="http://schemas.microsoft.com/office/drawing/2014/main" id="{DC11D8AC-365A-416A-B5FD-DC12B97F4008}"/>
            </a:ext>
          </a:extLst>
        </xdr:cNvPr>
        <xdr:cNvSpPr txBox="1"/>
      </xdr:nvSpPr>
      <xdr:spPr>
        <a:xfrm>
          <a:off x="19547840" y="1283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146050</xdr:rowOff>
    </xdr:from>
    <xdr:to>
      <xdr:col>116</xdr:col>
      <xdr:colOff>152400</xdr:colOff>
      <xdr:row>77</xdr:row>
      <xdr:rowOff>146050</xdr:rowOff>
    </xdr:to>
    <xdr:cxnSp macro="">
      <xdr:nvCxnSpPr>
        <xdr:cNvPr id="645" name="直線コネクタ 644">
          <a:extLst>
            <a:ext uri="{FF2B5EF4-FFF2-40B4-BE49-F238E27FC236}">
              <a16:creationId xmlns:a16="http://schemas.microsoft.com/office/drawing/2014/main" id="{716F671C-2897-46B6-9919-B0A574018F1D}"/>
            </a:ext>
          </a:extLst>
        </xdr:cNvPr>
        <xdr:cNvCxnSpPr/>
      </xdr:nvCxnSpPr>
      <xdr:spPr>
        <a:xfrm>
          <a:off x="19443700" y="130543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111777</xdr:rowOff>
    </xdr:from>
    <xdr:ext cx="469744" cy="259045"/>
    <xdr:sp macro="" textlink="">
      <xdr:nvSpPr>
        <xdr:cNvPr id="646" name="【消防施設】&#10;一人当たり面積平均値テキスト">
          <a:extLst>
            <a:ext uri="{FF2B5EF4-FFF2-40B4-BE49-F238E27FC236}">
              <a16:creationId xmlns:a16="http://schemas.microsoft.com/office/drawing/2014/main" id="{91050D23-1B65-4166-9B0C-4CB787191BFE}"/>
            </a:ext>
          </a:extLst>
        </xdr:cNvPr>
        <xdr:cNvSpPr txBox="1"/>
      </xdr:nvSpPr>
      <xdr:spPr>
        <a:xfrm>
          <a:off x="19547840" y="140258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133350</xdr:rowOff>
    </xdr:from>
    <xdr:to>
      <xdr:col>116</xdr:col>
      <xdr:colOff>114300</xdr:colOff>
      <xdr:row>84</xdr:row>
      <xdr:rowOff>63500</xdr:rowOff>
    </xdr:to>
    <xdr:sp macro="" textlink="">
      <xdr:nvSpPr>
        <xdr:cNvPr id="647" name="フローチャート: 判断 646">
          <a:extLst>
            <a:ext uri="{FF2B5EF4-FFF2-40B4-BE49-F238E27FC236}">
              <a16:creationId xmlns:a16="http://schemas.microsoft.com/office/drawing/2014/main" id="{F5E0D2F4-88EC-4C84-9897-D7C2043F40C4}"/>
            </a:ext>
          </a:extLst>
        </xdr:cNvPr>
        <xdr:cNvSpPr/>
      </xdr:nvSpPr>
      <xdr:spPr>
        <a:xfrm>
          <a:off x="19458940" y="140474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133350</xdr:rowOff>
    </xdr:from>
    <xdr:to>
      <xdr:col>112</xdr:col>
      <xdr:colOff>38100</xdr:colOff>
      <xdr:row>84</xdr:row>
      <xdr:rowOff>63500</xdr:rowOff>
    </xdr:to>
    <xdr:sp macro="" textlink="">
      <xdr:nvSpPr>
        <xdr:cNvPr id="648" name="フローチャート: 判断 647">
          <a:extLst>
            <a:ext uri="{FF2B5EF4-FFF2-40B4-BE49-F238E27FC236}">
              <a16:creationId xmlns:a16="http://schemas.microsoft.com/office/drawing/2014/main" id="{70DCB600-CD1E-4753-A98F-A9A5A52260D3}"/>
            </a:ext>
          </a:extLst>
        </xdr:cNvPr>
        <xdr:cNvSpPr/>
      </xdr:nvSpPr>
      <xdr:spPr>
        <a:xfrm>
          <a:off x="18735040" y="140474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54627</xdr:rowOff>
    </xdr:from>
    <xdr:ext cx="469744" cy="259045"/>
    <xdr:sp macro="" textlink="">
      <xdr:nvSpPr>
        <xdr:cNvPr id="649" name="n_1aveValue【消防施設】&#10;一人当たり面積">
          <a:extLst>
            <a:ext uri="{FF2B5EF4-FFF2-40B4-BE49-F238E27FC236}">
              <a16:creationId xmlns:a16="http://schemas.microsoft.com/office/drawing/2014/main" id="{8D223CED-362E-4C80-B05A-632074138094}"/>
            </a:ext>
          </a:extLst>
        </xdr:cNvPr>
        <xdr:cNvSpPr txBox="1"/>
      </xdr:nvSpPr>
      <xdr:spPr>
        <a:xfrm>
          <a:off x="18561127" y="14136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120650</xdr:rowOff>
    </xdr:from>
    <xdr:to>
      <xdr:col>107</xdr:col>
      <xdr:colOff>101600</xdr:colOff>
      <xdr:row>84</xdr:row>
      <xdr:rowOff>50800</xdr:rowOff>
    </xdr:to>
    <xdr:sp macro="" textlink="">
      <xdr:nvSpPr>
        <xdr:cNvPr id="650" name="フローチャート: 判断 649">
          <a:extLst>
            <a:ext uri="{FF2B5EF4-FFF2-40B4-BE49-F238E27FC236}">
              <a16:creationId xmlns:a16="http://schemas.microsoft.com/office/drawing/2014/main" id="{3E0B5E19-67A9-447E-9E1D-A3FE8390783A}"/>
            </a:ext>
          </a:extLst>
        </xdr:cNvPr>
        <xdr:cNvSpPr/>
      </xdr:nvSpPr>
      <xdr:spPr>
        <a:xfrm>
          <a:off x="17937480" y="14034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41927</xdr:rowOff>
    </xdr:from>
    <xdr:ext cx="469744" cy="259045"/>
    <xdr:sp macro="" textlink="">
      <xdr:nvSpPr>
        <xdr:cNvPr id="651" name="n_2aveValue【消防施設】&#10;一人当たり面積">
          <a:extLst>
            <a:ext uri="{FF2B5EF4-FFF2-40B4-BE49-F238E27FC236}">
              <a16:creationId xmlns:a16="http://schemas.microsoft.com/office/drawing/2014/main" id="{5D9EFE01-F276-41BD-9AA5-8C731F07ECC5}"/>
            </a:ext>
          </a:extLst>
        </xdr:cNvPr>
        <xdr:cNvSpPr txBox="1"/>
      </xdr:nvSpPr>
      <xdr:spPr>
        <a:xfrm>
          <a:off x="17776267" y="1412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83</xdr:row>
      <xdr:rowOff>57150</xdr:rowOff>
    </xdr:from>
    <xdr:to>
      <xdr:col>102</xdr:col>
      <xdr:colOff>165100</xdr:colOff>
      <xdr:row>83</xdr:row>
      <xdr:rowOff>158750</xdr:rowOff>
    </xdr:to>
    <xdr:sp macro="" textlink="">
      <xdr:nvSpPr>
        <xdr:cNvPr id="652" name="フローチャート: 判断 651">
          <a:extLst>
            <a:ext uri="{FF2B5EF4-FFF2-40B4-BE49-F238E27FC236}">
              <a16:creationId xmlns:a16="http://schemas.microsoft.com/office/drawing/2014/main" id="{175D5904-D315-42D6-9477-B7A1BA951951}"/>
            </a:ext>
          </a:extLst>
        </xdr:cNvPr>
        <xdr:cNvSpPr/>
      </xdr:nvSpPr>
      <xdr:spPr>
        <a:xfrm>
          <a:off x="17162780" y="1397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82</xdr:row>
      <xdr:rowOff>3827</xdr:rowOff>
    </xdr:from>
    <xdr:ext cx="469744" cy="259045"/>
    <xdr:sp macro="" textlink="">
      <xdr:nvSpPr>
        <xdr:cNvPr id="653" name="n_3aveValue【消防施設】&#10;一人当たり面積">
          <a:extLst>
            <a:ext uri="{FF2B5EF4-FFF2-40B4-BE49-F238E27FC236}">
              <a16:creationId xmlns:a16="http://schemas.microsoft.com/office/drawing/2014/main" id="{0CA61082-F7B2-46B5-95E0-81362006CD3E}"/>
            </a:ext>
          </a:extLst>
        </xdr:cNvPr>
        <xdr:cNvSpPr txBox="1"/>
      </xdr:nvSpPr>
      <xdr:spPr>
        <a:xfrm>
          <a:off x="17001567" y="13750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83</xdr:row>
      <xdr:rowOff>82550</xdr:rowOff>
    </xdr:from>
    <xdr:to>
      <xdr:col>98</xdr:col>
      <xdr:colOff>38100</xdr:colOff>
      <xdr:row>84</xdr:row>
      <xdr:rowOff>12700</xdr:rowOff>
    </xdr:to>
    <xdr:sp macro="" textlink="">
      <xdr:nvSpPr>
        <xdr:cNvPr id="654" name="フローチャート: 判断 653">
          <a:extLst>
            <a:ext uri="{FF2B5EF4-FFF2-40B4-BE49-F238E27FC236}">
              <a16:creationId xmlns:a16="http://schemas.microsoft.com/office/drawing/2014/main" id="{6E29EBAA-1005-491A-9876-27A436EA7A85}"/>
            </a:ext>
          </a:extLst>
        </xdr:cNvPr>
        <xdr:cNvSpPr/>
      </xdr:nvSpPr>
      <xdr:spPr>
        <a:xfrm>
          <a:off x="16388080" y="139966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82</xdr:row>
      <xdr:rowOff>29227</xdr:rowOff>
    </xdr:from>
    <xdr:ext cx="469744" cy="259045"/>
    <xdr:sp macro="" textlink="">
      <xdr:nvSpPr>
        <xdr:cNvPr id="655" name="n_4aveValue【消防施設】&#10;一人当たり面積">
          <a:extLst>
            <a:ext uri="{FF2B5EF4-FFF2-40B4-BE49-F238E27FC236}">
              <a16:creationId xmlns:a16="http://schemas.microsoft.com/office/drawing/2014/main" id="{20473CAE-4068-4F0B-84A0-437095A47901}"/>
            </a:ext>
          </a:extLst>
        </xdr:cNvPr>
        <xdr:cNvSpPr txBox="1"/>
      </xdr:nvSpPr>
      <xdr:spPr>
        <a:xfrm>
          <a:off x="16226867" y="1377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DD74D636-E9C1-48EC-8708-9B090FC313AD}"/>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60647499-31EF-4D8C-94F6-3C5E99A909DC}"/>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4B6E28F6-786A-4CB4-AB49-0BE034E73779}"/>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DF9DF740-0ECB-4140-BF0D-AFA74FF08A4F}"/>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F7E2DC66-B1BC-4392-A908-CAA8A182F320}"/>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107950</xdr:rowOff>
    </xdr:from>
    <xdr:to>
      <xdr:col>116</xdr:col>
      <xdr:colOff>114300</xdr:colOff>
      <xdr:row>84</xdr:row>
      <xdr:rowOff>38100</xdr:rowOff>
    </xdr:to>
    <xdr:sp macro="" textlink="">
      <xdr:nvSpPr>
        <xdr:cNvPr id="661" name="楕円 660">
          <a:extLst>
            <a:ext uri="{FF2B5EF4-FFF2-40B4-BE49-F238E27FC236}">
              <a16:creationId xmlns:a16="http://schemas.microsoft.com/office/drawing/2014/main" id="{59BCC2F5-6D9B-4EDC-B5AE-E30454DCCF8F}"/>
            </a:ext>
          </a:extLst>
        </xdr:cNvPr>
        <xdr:cNvSpPr/>
      </xdr:nvSpPr>
      <xdr:spPr>
        <a:xfrm>
          <a:off x="19458940" y="140220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130827</xdr:rowOff>
    </xdr:from>
    <xdr:ext cx="469744" cy="259045"/>
    <xdr:sp macro="" textlink="">
      <xdr:nvSpPr>
        <xdr:cNvPr id="662" name="【消防施設】&#10;一人当たり面積該当値テキスト">
          <a:extLst>
            <a:ext uri="{FF2B5EF4-FFF2-40B4-BE49-F238E27FC236}">
              <a16:creationId xmlns:a16="http://schemas.microsoft.com/office/drawing/2014/main" id="{114309BB-0B57-46BE-9338-CE8ECDF374DF}"/>
            </a:ext>
          </a:extLst>
        </xdr:cNvPr>
        <xdr:cNvSpPr txBox="1"/>
      </xdr:nvSpPr>
      <xdr:spPr>
        <a:xfrm>
          <a:off x="19547840" y="13877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107950</xdr:rowOff>
    </xdr:from>
    <xdr:to>
      <xdr:col>112</xdr:col>
      <xdr:colOff>38100</xdr:colOff>
      <xdr:row>84</xdr:row>
      <xdr:rowOff>38100</xdr:rowOff>
    </xdr:to>
    <xdr:sp macro="" textlink="">
      <xdr:nvSpPr>
        <xdr:cNvPr id="663" name="楕円 662">
          <a:extLst>
            <a:ext uri="{FF2B5EF4-FFF2-40B4-BE49-F238E27FC236}">
              <a16:creationId xmlns:a16="http://schemas.microsoft.com/office/drawing/2014/main" id="{DEADE7A9-AA9D-4182-8F23-F7938D05E1F3}"/>
            </a:ext>
          </a:extLst>
        </xdr:cNvPr>
        <xdr:cNvSpPr/>
      </xdr:nvSpPr>
      <xdr:spPr>
        <a:xfrm>
          <a:off x="18735040" y="140220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158750</xdr:rowOff>
    </xdr:from>
    <xdr:to>
      <xdr:col>116</xdr:col>
      <xdr:colOff>63500</xdr:colOff>
      <xdr:row>83</xdr:row>
      <xdr:rowOff>158750</xdr:rowOff>
    </xdr:to>
    <xdr:cxnSp macro="">
      <xdr:nvCxnSpPr>
        <xdr:cNvPr id="664" name="直線コネクタ 663">
          <a:extLst>
            <a:ext uri="{FF2B5EF4-FFF2-40B4-BE49-F238E27FC236}">
              <a16:creationId xmlns:a16="http://schemas.microsoft.com/office/drawing/2014/main" id="{A5DB7F5C-8CB1-4A53-9643-292239F974BF}"/>
            </a:ext>
          </a:extLst>
        </xdr:cNvPr>
        <xdr:cNvCxnSpPr/>
      </xdr:nvCxnSpPr>
      <xdr:spPr>
        <a:xfrm>
          <a:off x="18778220" y="1407287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95250</xdr:rowOff>
    </xdr:from>
    <xdr:to>
      <xdr:col>107</xdr:col>
      <xdr:colOff>101600</xdr:colOff>
      <xdr:row>84</xdr:row>
      <xdr:rowOff>25400</xdr:rowOff>
    </xdr:to>
    <xdr:sp macro="" textlink="">
      <xdr:nvSpPr>
        <xdr:cNvPr id="665" name="楕円 664">
          <a:extLst>
            <a:ext uri="{FF2B5EF4-FFF2-40B4-BE49-F238E27FC236}">
              <a16:creationId xmlns:a16="http://schemas.microsoft.com/office/drawing/2014/main" id="{2337E2CB-9D5D-423F-8019-6D8DBB8C8E14}"/>
            </a:ext>
          </a:extLst>
        </xdr:cNvPr>
        <xdr:cNvSpPr/>
      </xdr:nvSpPr>
      <xdr:spPr>
        <a:xfrm>
          <a:off x="17937480" y="140093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146050</xdr:rowOff>
    </xdr:from>
    <xdr:to>
      <xdr:col>111</xdr:col>
      <xdr:colOff>177800</xdr:colOff>
      <xdr:row>83</xdr:row>
      <xdr:rowOff>158750</xdr:rowOff>
    </xdr:to>
    <xdr:cxnSp macro="">
      <xdr:nvCxnSpPr>
        <xdr:cNvPr id="666" name="直線コネクタ 665">
          <a:extLst>
            <a:ext uri="{FF2B5EF4-FFF2-40B4-BE49-F238E27FC236}">
              <a16:creationId xmlns:a16="http://schemas.microsoft.com/office/drawing/2014/main" id="{94152922-2B88-44C4-9085-038DF29549D2}"/>
            </a:ext>
          </a:extLst>
        </xdr:cNvPr>
        <xdr:cNvCxnSpPr/>
      </xdr:nvCxnSpPr>
      <xdr:spPr>
        <a:xfrm>
          <a:off x="17988280" y="14060170"/>
          <a:ext cx="78994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54627</xdr:rowOff>
    </xdr:from>
    <xdr:ext cx="469744" cy="259045"/>
    <xdr:sp macro="" textlink="">
      <xdr:nvSpPr>
        <xdr:cNvPr id="667" name="n_1mainValue【消防施設】&#10;一人当たり面積">
          <a:extLst>
            <a:ext uri="{FF2B5EF4-FFF2-40B4-BE49-F238E27FC236}">
              <a16:creationId xmlns:a16="http://schemas.microsoft.com/office/drawing/2014/main" id="{E86A8127-496C-416E-872C-4701519D5250}"/>
            </a:ext>
          </a:extLst>
        </xdr:cNvPr>
        <xdr:cNvSpPr txBox="1"/>
      </xdr:nvSpPr>
      <xdr:spPr>
        <a:xfrm>
          <a:off x="18561127" y="13801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41927</xdr:rowOff>
    </xdr:from>
    <xdr:ext cx="469744" cy="259045"/>
    <xdr:sp macro="" textlink="">
      <xdr:nvSpPr>
        <xdr:cNvPr id="668" name="n_2mainValue【消防施設】&#10;一人当たり面積">
          <a:extLst>
            <a:ext uri="{FF2B5EF4-FFF2-40B4-BE49-F238E27FC236}">
              <a16:creationId xmlns:a16="http://schemas.microsoft.com/office/drawing/2014/main" id="{2DB2FBB4-96FF-4C6D-8B66-1DCED3438F15}"/>
            </a:ext>
          </a:extLst>
        </xdr:cNvPr>
        <xdr:cNvSpPr txBox="1"/>
      </xdr:nvSpPr>
      <xdr:spPr>
        <a:xfrm>
          <a:off x="17776267" y="13788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69" name="正方形/長方形 668">
          <a:extLst>
            <a:ext uri="{FF2B5EF4-FFF2-40B4-BE49-F238E27FC236}">
              <a16:creationId xmlns:a16="http://schemas.microsoft.com/office/drawing/2014/main" id="{398D2FFB-90A9-4F1D-A3B2-637CD7647618}"/>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0" name="正方形/長方形 669">
          <a:extLst>
            <a:ext uri="{FF2B5EF4-FFF2-40B4-BE49-F238E27FC236}">
              <a16:creationId xmlns:a16="http://schemas.microsoft.com/office/drawing/2014/main" id="{F9DDA3ED-4411-4AA1-8C8A-24BE969E55AA}"/>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1" name="正方形/長方形 670">
          <a:extLst>
            <a:ext uri="{FF2B5EF4-FFF2-40B4-BE49-F238E27FC236}">
              <a16:creationId xmlns:a16="http://schemas.microsoft.com/office/drawing/2014/main" id="{855AB30B-2244-4CA6-9F5D-36227CE53B80}"/>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2" name="正方形/長方形 671">
          <a:extLst>
            <a:ext uri="{FF2B5EF4-FFF2-40B4-BE49-F238E27FC236}">
              <a16:creationId xmlns:a16="http://schemas.microsoft.com/office/drawing/2014/main" id="{21723456-F9A3-47CC-9DE9-5A7269F4A532}"/>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3" name="正方形/長方形 672">
          <a:extLst>
            <a:ext uri="{FF2B5EF4-FFF2-40B4-BE49-F238E27FC236}">
              <a16:creationId xmlns:a16="http://schemas.microsoft.com/office/drawing/2014/main" id="{9D02C255-D496-4AE7-9D9F-0B24B6F0B84A}"/>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4" name="正方形/長方形 673">
          <a:extLst>
            <a:ext uri="{FF2B5EF4-FFF2-40B4-BE49-F238E27FC236}">
              <a16:creationId xmlns:a16="http://schemas.microsoft.com/office/drawing/2014/main" id="{80037F3C-0898-4939-A1C9-D6BE56F8E82E}"/>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75" name="正方形/長方形 674">
          <a:extLst>
            <a:ext uri="{FF2B5EF4-FFF2-40B4-BE49-F238E27FC236}">
              <a16:creationId xmlns:a16="http://schemas.microsoft.com/office/drawing/2014/main" id="{6317D23A-1B32-440B-859B-C7E680909358}"/>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6" name="正方形/長方形 675">
          <a:extLst>
            <a:ext uri="{FF2B5EF4-FFF2-40B4-BE49-F238E27FC236}">
              <a16:creationId xmlns:a16="http://schemas.microsoft.com/office/drawing/2014/main" id="{907B12EF-681E-4710-AA8F-E00DA047C02C}"/>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77" name="テキスト ボックス 676">
          <a:extLst>
            <a:ext uri="{FF2B5EF4-FFF2-40B4-BE49-F238E27FC236}">
              <a16:creationId xmlns:a16="http://schemas.microsoft.com/office/drawing/2014/main" id="{723E8E74-2DD7-40B1-93D5-751387D9A885}"/>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78" name="直線コネクタ 677">
          <a:extLst>
            <a:ext uri="{FF2B5EF4-FFF2-40B4-BE49-F238E27FC236}">
              <a16:creationId xmlns:a16="http://schemas.microsoft.com/office/drawing/2014/main" id="{C3E40471-ACC2-403D-9FEC-20E6AD960880}"/>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79" name="テキスト ボックス 678">
          <a:extLst>
            <a:ext uri="{FF2B5EF4-FFF2-40B4-BE49-F238E27FC236}">
              <a16:creationId xmlns:a16="http://schemas.microsoft.com/office/drawing/2014/main" id="{2BC9C0E5-F060-4629-8836-E18E97C13EB2}"/>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80" name="直線コネクタ 679">
          <a:extLst>
            <a:ext uri="{FF2B5EF4-FFF2-40B4-BE49-F238E27FC236}">
              <a16:creationId xmlns:a16="http://schemas.microsoft.com/office/drawing/2014/main" id="{C44F36D2-D671-4A37-BF72-2F586601E72F}"/>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81" name="テキスト ボックス 680">
          <a:extLst>
            <a:ext uri="{FF2B5EF4-FFF2-40B4-BE49-F238E27FC236}">
              <a16:creationId xmlns:a16="http://schemas.microsoft.com/office/drawing/2014/main" id="{42AAB324-AB33-447D-9710-8F22C4072917}"/>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82" name="直線コネクタ 681">
          <a:extLst>
            <a:ext uri="{FF2B5EF4-FFF2-40B4-BE49-F238E27FC236}">
              <a16:creationId xmlns:a16="http://schemas.microsoft.com/office/drawing/2014/main" id="{A17F7BB9-59DB-4053-BE23-CC601D87F189}"/>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83" name="テキスト ボックス 682">
          <a:extLst>
            <a:ext uri="{FF2B5EF4-FFF2-40B4-BE49-F238E27FC236}">
              <a16:creationId xmlns:a16="http://schemas.microsoft.com/office/drawing/2014/main" id="{89E7FEAF-7227-4421-8DB0-2E3B3C0D4DEA}"/>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84" name="直線コネクタ 683">
          <a:extLst>
            <a:ext uri="{FF2B5EF4-FFF2-40B4-BE49-F238E27FC236}">
              <a16:creationId xmlns:a16="http://schemas.microsoft.com/office/drawing/2014/main" id="{F5431964-7B45-4E1D-B1E0-DC440459E3C9}"/>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85" name="テキスト ボックス 684">
          <a:extLst>
            <a:ext uri="{FF2B5EF4-FFF2-40B4-BE49-F238E27FC236}">
              <a16:creationId xmlns:a16="http://schemas.microsoft.com/office/drawing/2014/main" id="{CC79B92C-CFB8-44C7-85D3-DA557EF950D4}"/>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86" name="直線コネクタ 685">
          <a:extLst>
            <a:ext uri="{FF2B5EF4-FFF2-40B4-BE49-F238E27FC236}">
              <a16:creationId xmlns:a16="http://schemas.microsoft.com/office/drawing/2014/main" id="{FFB76055-B197-4EE8-B760-4EDAA0FE4251}"/>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87" name="テキスト ボックス 686">
          <a:extLst>
            <a:ext uri="{FF2B5EF4-FFF2-40B4-BE49-F238E27FC236}">
              <a16:creationId xmlns:a16="http://schemas.microsoft.com/office/drawing/2014/main" id="{28B7ED95-DB1D-4F22-9E41-AB055FE836CD}"/>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88" name="直線コネクタ 687">
          <a:extLst>
            <a:ext uri="{FF2B5EF4-FFF2-40B4-BE49-F238E27FC236}">
              <a16:creationId xmlns:a16="http://schemas.microsoft.com/office/drawing/2014/main" id="{633650B8-7081-4CC2-BF75-7741AC39B93E}"/>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89" name="テキスト ボックス 688">
          <a:extLst>
            <a:ext uri="{FF2B5EF4-FFF2-40B4-BE49-F238E27FC236}">
              <a16:creationId xmlns:a16="http://schemas.microsoft.com/office/drawing/2014/main" id="{9940A5B1-452D-4B5B-83AE-B074B262E1AF}"/>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90" name="直線コネクタ 689">
          <a:extLst>
            <a:ext uri="{FF2B5EF4-FFF2-40B4-BE49-F238E27FC236}">
              <a16:creationId xmlns:a16="http://schemas.microsoft.com/office/drawing/2014/main" id="{7DAB2F52-2565-473C-BA83-1EE46A5FB11D}"/>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91" name="テキスト ボックス 690">
          <a:extLst>
            <a:ext uri="{FF2B5EF4-FFF2-40B4-BE49-F238E27FC236}">
              <a16:creationId xmlns:a16="http://schemas.microsoft.com/office/drawing/2014/main" id="{1504095F-8876-45F7-B5A1-031E8A0B59A1}"/>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2" name="直線コネクタ 691">
          <a:extLst>
            <a:ext uri="{FF2B5EF4-FFF2-40B4-BE49-F238E27FC236}">
              <a16:creationId xmlns:a16="http://schemas.microsoft.com/office/drawing/2014/main" id="{5B0C6B2F-D269-4DFB-9CC1-C4DF5841DD6B}"/>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3" name="【庁舎】&#10;有形固定資産減価償却率グラフ枠">
          <a:extLst>
            <a:ext uri="{FF2B5EF4-FFF2-40B4-BE49-F238E27FC236}">
              <a16:creationId xmlns:a16="http://schemas.microsoft.com/office/drawing/2014/main" id="{18E7F3DA-FBDF-4468-AD42-A0BDBED058CB}"/>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121920</xdr:rowOff>
    </xdr:from>
    <xdr:to>
      <xdr:col>85</xdr:col>
      <xdr:colOff>126364</xdr:colOff>
      <xdr:row>107</xdr:row>
      <xdr:rowOff>138249</xdr:rowOff>
    </xdr:to>
    <xdr:cxnSp macro="">
      <xdr:nvCxnSpPr>
        <xdr:cNvPr id="694" name="直線コネクタ 693">
          <a:extLst>
            <a:ext uri="{FF2B5EF4-FFF2-40B4-BE49-F238E27FC236}">
              <a16:creationId xmlns:a16="http://schemas.microsoft.com/office/drawing/2014/main" id="{C89B5FF0-3918-47CF-BD10-649FE421FBEB}"/>
            </a:ext>
          </a:extLst>
        </xdr:cNvPr>
        <xdr:cNvCxnSpPr/>
      </xdr:nvCxnSpPr>
      <xdr:spPr>
        <a:xfrm flipV="1">
          <a:off x="14375764" y="16885920"/>
          <a:ext cx="0" cy="1189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142076</xdr:rowOff>
    </xdr:from>
    <xdr:ext cx="405111" cy="259045"/>
    <xdr:sp macro="" textlink="">
      <xdr:nvSpPr>
        <xdr:cNvPr id="695" name="【庁舎】&#10;有形固定資産減価償却率最小値テキスト">
          <a:extLst>
            <a:ext uri="{FF2B5EF4-FFF2-40B4-BE49-F238E27FC236}">
              <a16:creationId xmlns:a16="http://schemas.microsoft.com/office/drawing/2014/main" id="{020838A3-47A4-4C57-B71A-67AA8899A211}"/>
            </a:ext>
          </a:extLst>
        </xdr:cNvPr>
        <xdr:cNvSpPr txBox="1"/>
      </xdr:nvSpPr>
      <xdr:spPr>
        <a:xfrm>
          <a:off x="14414500" y="1807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138249</xdr:rowOff>
    </xdr:from>
    <xdr:to>
      <xdr:col>86</xdr:col>
      <xdr:colOff>25400</xdr:colOff>
      <xdr:row>107</xdr:row>
      <xdr:rowOff>138249</xdr:rowOff>
    </xdr:to>
    <xdr:cxnSp macro="">
      <xdr:nvCxnSpPr>
        <xdr:cNvPr id="696" name="直線コネクタ 695">
          <a:extLst>
            <a:ext uri="{FF2B5EF4-FFF2-40B4-BE49-F238E27FC236}">
              <a16:creationId xmlns:a16="http://schemas.microsoft.com/office/drawing/2014/main" id="{C5EF8234-A07D-4482-A823-BB11328B6868}"/>
            </a:ext>
          </a:extLst>
        </xdr:cNvPr>
        <xdr:cNvCxnSpPr/>
      </xdr:nvCxnSpPr>
      <xdr:spPr>
        <a:xfrm>
          <a:off x="14287500" y="180757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68597</xdr:rowOff>
    </xdr:from>
    <xdr:ext cx="405111" cy="259045"/>
    <xdr:sp macro="" textlink="">
      <xdr:nvSpPr>
        <xdr:cNvPr id="697" name="【庁舎】&#10;有形固定資産減価償却率最大値テキスト">
          <a:extLst>
            <a:ext uri="{FF2B5EF4-FFF2-40B4-BE49-F238E27FC236}">
              <a16:creationId xmlns:a16="http://schemas.microsoft.com/office/drawing/2014/main" id="{F48DFFAF-87D6-4F22-972A-1EADE0D0133B}"/>
            </a:ext>
          </a:extLst>
        </xdr:cNvPr>
        <xdr:cNvSpPr txBox="1"/>
      </xdr:nvSpPr>
      <xdr:spPr>
        <a:xfrm>
          <a:off x="14414500" y="16664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121920</xdr:rowOff>
    </xdr:from>
    <xdr:to>
      <xdr:col>86</xdr:col>
      <xdr:colOff>25400</xdr:colOff>
      <xdr:row>100</xdr:row>
      <xdr:rowOff>121920</xdr:rowOff>
    </xdr:to>
    <xdr:cxnSp macro="">
      <xdr:nvCxnSpPr>
        <xdr:cNvPr id="698" name="直線コネクタ 697">
          <a:extLst>
            <a:ext uri="{FF2B5EF4-FFF2-40B4-BE49-F238E27FC236}">
              <a16:creationId xmlns:a16="http://schemas.microsoft.com/office/drawing/2014/main" id="{B92F63DC-C4BE-4A2E-8A2B-D4F200062D7F}"/>
            </a:ext>
          </a:extLst>
        </xdr:cNvPr>
        <xdr:cNvCxnSpPr/>
      </xdr:nvCxnSpPr>
      <xdr:spPr>
        <a:xfrm>
          <a:off x="14287500" y="168859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72407</xdr:rowOff>
    </xdr:from>
    <xdr:ext cx="405111" cy="259045"/>
    <xdr:sp macro="" textlink="">
      <xdr:nvSpPr>
        <xdr:cNvPr id="699" name="【庁舎】&#10;有形固定資産減価償却率平均値テキスト">
          <a:extLst>
            <a:ext uri="{FF2B5EF4-FFF2-40B4-BE49-F238E27FC236}">
              <a16:creationId xmlns:a16="http://schemas.microsoft.com/office/drawing/2014/main" id="{82DCE22B-D5B9-45A1-BBB6-F92CAB02EFE7}"/>
            </a:ext>
          </a:extLst>
        </xdr:cNvPr>
        <xdr:cNvSpPr txBox="1"/>
      </xdr:nvSpPr>
      <xdr:spPr>
        <a:xfrm>
          <a:off x="14414500" y="17339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93980</xdr:rowOff>
    </xdr:from>
    <xdr:to>
      <xdr:col>85</xdr:col>
      <xdr:colOff>177800</xdr:colOff>
      <xdr:row>104</xdr:row>
      <xdr:rowOff>24130</xdr:rowOff>
    </xdr:to>
    <xdr:sp macro="" textlink="">
      <xdr:nvSpPr>
        <xdr:cNvPr id="700" name="フローチャート: 判断 699">
          <a:extLst>
            <a:ext uri="{FF2B5EF4-FFF2-40B4-BE49-F238E27FC236}">
              <a16:creationId xmlns:a16="http://schemas.microsoft.com/office/drawing/2014/main" id="{F6283FC8-7615-4E40-8AA7-E9F5BEB270E9}"/>
            </a:ext>
          </a:extLst>
        </xdr:cNvPr>
        <xdr:cNvSpPr/>
      </xdr:nvSpPr>
      <xdr:spPr>
        <a:xfrm>
          <a:off x="14325600" y="1736090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116839</xdr:rowOff>
    </xdr:from>
    <xdr:to>
      <xdr:col>81</xdr:col>
      <xdr:colOff>101600</xdr:colOff>
      <xdr:row>104</xdr:row>
      <xdr:rowOff>46989</xdr:rowOff>
    </xdr:to>
    <xdr:sp macro="" textlink="">
      <xdr:nvSpPr>
        <xdr:cNvPr id="701" name="フローチャート: 判断 700">
          <a:extLst>
            <a:ext uri="{FF2B5EF4-FFF2-40B4-BE49-F238E27FC236}">
              <a16:creationId xmlns:a16="http://schemas.microsoft.com/office/drawing/2014/main" id="{04D7C7DC-BF03-411D-9FE6-370416C888B0}"/>
            </a:ext>
          </a:extLst>
        </xdr:cNvPr>
        <xdr:cNvSpPr/>
      </xdr:nvSpPr>
      <xdr:spPr>
        <a:xfrm>
          <a:off x="13578840" y="1738375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38116</xdr:rowOff>
    </xdr:from>
    <xdr:ext cx="405111" cy="259045"/>
    <xdr:sp macro="" textlink="">
      <xdr:nvSpPr>
        <xdr:cNvPr id="702" name="n_1aveValue【庁舎】&#10;有形固定資産減価償却率">
          <a:extLst>
            <a:ext uri="{FF2B5EF4-FFF2-40B4-BE49-F238E27FC236}">
              <a16:creationId xmlns:a16="http://schemas.microsoft.com/office/drawing/2014/main" id="{99D90AC0-9DA7-4505-8292-6F7930A614B1}"/>
            </a:ext>
          </a:extLst>
        </xdr:cNvPr>
        <xdr:cNvSpPr txBox="1"/>
      </xdr:nvSpPr>
      <xdr:spPr>
        <a:xfrm>
          <a:off x="13437244" y="17472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121738</xdr:rowOff>
    </xdr:from>
    <xdr:to>
      <xdr:col>76</xdr:col>
      <xdr:colOff>165100</xdr:colOff>
      <xdr:row>104</xdr:row>
      <xdr:rowOff>51888</xdr:rowOff>
    </xdr:to>
    <xdr:sp macro="" textlink="">
      <xdr:nvSpPr>
        <xdr:cNvPr id="703" name="フローチャート: 判断 702">
          <a:extLst>
            <a:ext uri="{FF2B5EF4-FFF2-40B4-BE49-F238E27FC236}">
              <a16:creationId xmlns:a16="http://schemas.microsoft.com/office/drawing/2014/main" id="{D02C2516-943D-4E62-8F3E-8128371ADD4E}"/>
            </a:ext>
          </a:extLst>
        </xdr:cNvPr>
        <xdr:cNvSpPr/>
      </xdr:nvSpPr>
      <xdr:spPr>
        <a:xfrm>
          <a:off x="12804140" y="173886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43015</xdr:rowOff>
    </xdr:from>
    <xdr:ext cx="405111" cy="259045"/>
    <xdr:sp macro="" textlink="">
      <xdr:nvSpPr>
        <xdr:cNvPr id="704" name="n_2aveValue【庁舎】&#10;有形固定資産減価償却率">
          <a:extLst>
            <a:ext uri="{FF2B5EF4-FFF2-40B4-BE49-F238E27FC236}">
              <a16:creationId xmlns:a16="http://schemas.microsoft.com/office/drawing/2014/main" id="{C1458594-668C-4363-B3D2-DE15ECAF8DE5}"/>
            </a:ext>
          </a:extLst>
        </xdr:cNvPr>
        <xdr:cNvSpPr txBox="1"/>
      </xdr:nvSpPr>
      <xdr:spPr>
        <a:xfrm>
          <a:off x="12675244" y="17477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5806</xdr:rowOff>
    </xdr:from>
    <xdr:to>
      <xdr:col>72</xdr:col>
      <xdr:colOff>38100</xdr:colOff>
      <xdr:row>104</xdr:row>
      <xdr:rowOff>107406</xdr:rowOff>
    </xdr:to>
    <xdr:sp macro="" textlink="">
      <xdr:nvSpPr>
        <xdr:cNvPr id="705" name="フローチャート: 判断 704">
          <a:extLst>
            <a:ext uri="{FF2B5EF4-FFF2-40B4-BE49-F238E27FC236}">
              <a16:creationId xmlns:a16="http://schemas.microsoft.com/office/drawing/2014/main" id="{8DA60E25-4561-44C7-BB06-27575DFD2F1E}"/>
            </a:ext>
          </a:extLst>
        </xdr:cNvPr>
        <xdr:cNvSpPr/>
      </xdr:nvSpPr>
      <xdr:spPr>
        <a:xfrm>
          <a:off x="12029440" y="1744036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102</xdr:row>
      <xdr:rowOff>123933</xdr:rowOff>
    </xdr:from>
    <xdr:ext cx="405111" cy="259045"/>
    <xdr:sp macro="" textlink="">
      <xdr:nvSpPr>
        <xdr:cNvPr id="706" name="n_3aveValue【庁舎】&#10;有形固定資産減価償却率">
          <a:extLst>
            <a:ext uri="{FF2B5EF4-FFF2-40B4-BE49-F238E27FC236}">
              <a16:creationId xmlns:a16="http://schemas.microsoft.com/office/drawing/2014/main" id="{A6BE0E05-92BF-4FDB-85B5-70D1669741C7}"/>
            </a:ext>
          </a:extLst>
        </xdr:cNvPr>
        <xdr:cNvSpPr txBox="1"/>
      </xdr:nvSpPr>
      <xdr:spPr>
        <a:xfrm>
          <a:off x="11900544" y="1722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103</xdr:row>
      <xdr:rowOff>162561</xdr:rowOff>
    </xdr:from>
    <xdr:to>
      <xdr:col>67</xdr:col>
      <xdr:colOff>101600</xdr:colOff>
      <xdr:row>104</xdr:row>
      <xdr:rowOff>92711</xdr:rowOff>
    </xdr:to>
    <xdr:sp macro="" textlink="">
      <xdr:nvSpPr>
        <xdr:cNvPr id="707" name="フローチャート: 判断 706">
          <a:extLst>
            <a:ext uri="{FF2B5EF4-FFF2-40B4-BE49-F238E27FC236}">
              <a16:creationId xmlns:a16="http://schemas.microsoft.com/office/drawing/2014/main" id="{84814E9A-AAA5-479C-B17B-8BFB6E1EFCE2}"/>
            </a:ext>
          </a:extLst>
        </xdr:cNvPr>
        <xdr:cNvSpPr/>
      </xdr:nvSpPr>
      <xdr:spPr>
        <a:xfrm>
          <a:off x="11231880" y="174294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102</xdr:row>
      <xdr:rowOff>109238</xdr:rowOff>
    </xdr:from>
    <xdr:ext cx="405111" cy="259045"/>
    <xdr:sp macro="" textlink="">
      <xdr:nvSpPr>
        <xdr:cNvPr id="708" name="n_4aveValue【庁舎】&#10;有形固定資産減価償却率">
          <a:extLst>
            <a:ext uri="{FF2B5EF4-FFF2-40B4-BE49-F238E27FC236}">
              <a16:creationId xmlns:a16="http://schemas.microsoft.com/office/drawing/2014/main" id="{52205184-3F91-4EBD-BDD6-9D5CF29415E3}"/>
            </a:ext>
          </a:extLst>
        </xdr:cNvPr>
        <xdr:cNvSpPr txBox="1"/>
      </xdr:nvSpPr>
      <xdr:spPr>
        <a:xfrm>
          <a:off x="11102984" y="17208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709" name="テキスト ボックス 708">
          <a:extLst>
            <a:ext uri="{FF2B5EF4-FFF2-40B4-BE49-F238E27FC236}">
              <a16:creationId xmlns:a16="http://schemas.microsoft.com/office/drawing/2014/main" id="{C8FD9637-1FC0-4D67-954E-DF6E50188EF4}"/>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0" name="テキスト ボックス 709">
          <a:extLst>
            <a:ext uri="{FF2B5EF4-FFF2-40B4-BE49-F238E27FC236}">
              <a16:creationId xmlns:a16="http://schemas.microsoft.com/office/drawing/2014/main" id="{FB193D75-04E1-4955-9960-0A5527D8E089}"/>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1" name="テキスト ボックス 710">
          <a:extLst>
            <a:ext uri="{FF2B5EF4-FFF2-40B4-BE49-F238E27FC236}">
              <a16:creationId xmlns:a16="http://schemas.microsoft.com/office/drawing/2014/main" id="{089208E2-861F-49BE-A617-19FD74CF3604}"/>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2" name="テキスト ボックス 711">
          <a:extLst>
            <a:ext uri="{FF2B5EF4-FFF2-40B4-BE49-F238E27FC236}">
              <a16:creationId xmlns:a16="http://schemas.microsoft.com/office/drawing/2014/main" id="{1B96322E-9D6F-4F1F-B8DA-76C8FE5DF57E}"/>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3" name="テキスト ボックス 712">
          <a:extLst>
            <a:ext uri="{FF2B5EF4-FFF2-40B4-BE49-F238E27FC236}">
              <a16:creationId xmlns:a16="http://schemas.microsoft.com/office/drawing/2014/main" id="{8B8C8C15-3227-4E1D-958A-9B7CE7948370}"/>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25400</xdr:rowOff>
    </xdr:from>
    <xdr:to>
      <xdr:col>85</xdr:col>
      <xdr:colOff>177800</xdr:colOff>
      <xdr:row>103</xdr:row>
      <xdr:rowOff>127000</xdr:rowOff>
    </xdr:to>
    <xdr:sp macro="" textlink="">
      <xdr:nvSpPr>
        <xdr:cNvPr id="714" name="楕円 713">
          <a:extLst>
            <a:ext uri="{FF2B5EF4-FFF2-40B4-BE49-F238E27FC236}">
              <a16:creationId xmlns:a16="http://schemas.microsoft.com/office/drawing/2014/main" id="{DE3FAF9B-24CD-442B-869C-A7248D0F04B3}"/>
            </a:ext>
          </a:extLst>
        </xdr:cNvPr>
        <xdr:cNvSpPr/>
      </xdr:nvSpPr>
      <xdr:spPr>
        <a:xfrm>
          <a:off x="14325600" y="1729232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48277</xdr:rowOff>
    </xdr:from>
    <xdr:ext cx="405111" cy="259045"/>
    <xdr:sp macro="" textlink="">
      <xdr:nvSpPr>
        <xdr:cNvPr id="715" name="【庁舎】&#10;有形固定資産減価償却率該当値テキスト">
          <a:extLst>
            <a:ext uri="{FF2B5EF4-FFF2-40B4-BE49-F238E27FC236}">
              <a16:creationId xmlns:a16="http://schemas.microsoft.com/office/drawing/2014/main" id="{D862A9F2-AAAE-466A-88DB-146E0F8FDF7B}"/>
            </a:ext>
          </a:extLst>
        </xdr:cNvPr>
        <xdr:cNvSpPr txBox="1"/>
      </xdr:nvSpPr>
      <xdr:spPr>
        <a:xfrm>
          <a:off x="14414500" y="1714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17236</xdr:rowOff>
    </xdr:from>
    <xdr:to>
      <xdr:col>81</xdr:col>
      <xdr:colOff>101600</xdr:colOff>
      <xdr:row>103</xdr:row>
      <xdr:rowOff>118836</xdr:rowOff>
    </xdr:to>
    <xdr:sp macro="" textlink="">
      <xdr:nvSpPr>
        <xdr:cNvPr id="716" name="楕円 715">
          <a:extLst>
            <a:ext uri="{FF2B5EF4-FFF2-40B4-BE49-F238E27FC236}">
              <a16:creationId xmlns:a16="http://schemas.microsoft.com/office/drawing/2014/main" id="{46839DB8-084D-488B-8AA8-AB3D5F998525}"/>
            </a:ext>
          </a:extLst>
        </xdr:cNvPr>
        <xdr:cNvSpPr/>
      </xdr:nvSpPr>
      <xdr:spPr>
        <a:xfrm>
          <a:off x="13578840" y="1728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68036</xdr:rowOff>
    </xdr:from>
    <xdr:to>
      <xdr:col>85</xdr:col>
      <xdr:colOff>127000</xdr:colOff>
      <xdr:row>103</xdr:row>
      <xdr:rowOff>76200</xdr:rowOff>
    </xdr:to>
    <xdr:cxnSp macro="">
      <xdr:nvCxnSpPr>
        <xdr:cNvPr id="717" name="直線コネクタ 716">
          <a:extLst>
            <a:ext uri="{FF2B5EF4-FFF2-40B4-BE49-F238E27FC236}">
              <a16:creationId xmlns:a16="http://schemas.microsoft.com/office/drawing/2014/main" id="{ACD552D4-9F6F-45DB-B4E7-E8C1B5DF50DE}"/>
            </a:ext>
          </a:extLst>
        </xdr:cNvPr>
        <xdr:cNvCxnSpPr/>
      </xdr:nvCxnSpPr>
      <xdr:spPr>
        <a:xfrm>
          <a:off x="13629640" y="17334956"/>
          <a:ext cx="74676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156029</xdr:rowOff>
    </xdr:from>
    <xdr:to>
      <xdr:col>76</xdr:col>
      <xdr:colOff>165100</xdr:colOff>
      <xdr:row>103</xdr:row>
      <xdr:rowOff>86179</xdr:rowOff>
    </xdr:to>
    <xdr:sp macro="" textlink="">
      <xdr:nvSpPr>
        <xdr:cNvPr id="718" name="楕円 717">
          <a:extLst>
            <a:ext uri="{FF2B5EF4-FFF2-40B4-BE49-F238E27FC236}">
              <a16:creationId xmlns:a16="http://schemas.microsoft.com/office/drawing/2014/main" id="{8FB6491F-52C0-4EDC-AA57-1A184F4A72BB}"/>
            </a:ext>
          </a:extLst>
        </xdr:cNvPr>
        <xdr:cNvSpPr/>
      </xdr:nvSpPr>
      <xdr:spPr>
        <a:xfrm>
          <a:off x="12804140" y="1725530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35379</xdr:rowOff>
    </xdr:from>
    <xdr:to>
      <xdr:col>81</xdr:col>
      <xdr:colOff>50800</xdr:colOff>
      <xdr:row>103</xdr:row>
      <xdr:rowOff>68036</xdr:rowOff>
    </xdr:to>
    <xdr:cxnSp macro="">
      <xdr:nvCxnSpPr>
        <xdr:cNvPr id="719" name="直線コネクタ 718">
          <a:extLst>
            <a:ext uri="{FF2B5EF4-FFF2-40B4-BE49-F238E27FC236}">
              <a16:creationId xmlns:a16="http://schemas.microsoft.com/office/drawing/2014/main" id="{36402403-4570-41C0-A5BF-1B36E21AD19C}"/>
            </a:ext>
          </a:extLst>
        </xdr:cNvPr>
        <xdr:cNvCxnSpPr/>
      </xdr:nvCxnSpPr>
      <xdr:spPr>
        <a:xfrm>
          <a:off x="12854940" y="17302299"/>
          <a:ext cx="7747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135363</xdr:rowOff>
    </xdr:from>
    <xdr:ext cx="405111" cy="259045"/>
    <xdr:sp macro="" textlink="">
      <xdr:nvSpPr>
        <xdr:cNvPr id="720" name="n_1mainValue【庁舎】&#10;有形固定資産減価償却率">
          <a:extLst>
            <a:ext uri="{FF2B5EF4-FFF2-40B4-BE49-F238E27FC236}">
              <a16:creationId xmlns:a16="http://schemas.microsoft.com/office/drawing/2014/main" id="{AAB69ADE-EA30-485F-A770-24D3825BAB61}"/>
            </a:ext>
          </a:extLst>
        </xdr:cNvPr>
        <xdr:cNvSpPr txBox="1"/>
      </xdr:nvSpPr>
      <xdr:spPr>
        <a:xfrm>
          <a:off x="13437244" y="17067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102706</xdr:rowOff>
    </xdr:from>
    <xdr:ext cx="405111" cy="259045"/>
    <xdr:sp macro="" textlink="">
      <xdr:nvSpPr>
        <xdr:cNvPr id="721" name="n_2mainValue【庁舎】&#10;有形固定資産減価償却率">
          <a:extLst>
            <a:ext uri="{FF2B5EF4-FFF2-40B4-BE49-F238E27FC236}">
              <a16:creationId xmlns:a16="http://schemas.microsoft.com/office/drawing/2014/main" id="{189F0665-040B-4FD9-99A9-A0CE41E18F5F}"/>
            </a:ext>
          </a:extLst>
        </xdr:cNvPr>
        <xdr:cNvSpPr txBox="1"/>
      </xdr:nvSpPr>
      <xdr:spPr>
        <a:xfrm>
          <a:off x="12675244" y="17034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2" name="正方形/長方形 721">
          <a:extLst>
            <a:ext uri="{FF2B5EF4-FFF2-40B4-BE49-F238E27FC236}">
              <a16:creationId xmlns:a16="http://schemas.microsoft.com/office/drawing/2014/main" id="{C1A26C9C-1422-49F7-B808-F77B29AA47D1}"/>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3" name="正方形/長方形 722">
          <a:extLst>
            <a:ext uri="{FF2B5EF4-FFF2-40B4-BE49-F238E27FC236}">
              <a16:creationId xmlns:a16="http://schemas.microsoft.com/office/drawing/2014/main" id="{DFBB7ADA-C45E-49E4-8990-48521547FA68}"/>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4" name="正方形/長方形 723">
          <a:extLst>
            <a:ext uri="{FF2B5EF4-FFF2-40B4-BE49-F238E27FC236}">
              <a16:creationId xmlns:a16="http://schemas.microsoft.com/office/drawing/2014/main" id="{6672D13C-AE62-4B55-A606-FFC06999C930}"/>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25" name="正方形/長方形 724">
          <a:extLst>
            <a:ext uri="{FF2B5EF4-FFF2-40B4-BE49-F238E27FC236}">
              <a16:creationId xmlns:a16="http://schemas.microsoft.com/office/drawing/2014/main" id="{85F0600A-70FA-4767-9C27-B59555F7E3BA}"/>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26" name="正方形/長方形 725">
          <a:extLst>
            <a:ext uri="{FF2B5EF4-FFF2-40B4-BE49-F238E27FC236}">
              <a16:creationId xmlns:a16="http://schemas.microsoft.com/office/drawing/2014/main" id="{E60E334A-CE9C-4161-8BB0-B1581C4A490B}"/>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27" name="正方形/長方形 726">
          <a:extLst>
            <a:ext uri="{FF2B5EF4-FFF2-40B4-BE49-F238E27FC236}">
              <a16:creationId xmlns:a16="http://schemas.microsoft.com/office/drawing/2014/main" id="{5E2A2B0F-D316-4DEE-979A-70B8A5952507}"/>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28" name="正方形/長方形 727">
          <a:extLst>
            <a:ext uri="{FF2B5EF4-FFF2-40B4-BE49-F238E27FC236}">
              <a16:creationId xmlns:a16="http://schemas.microsoft.com/office/drawing/2014/main" id="{15BFB9DC-D1D5-4EA5-9384-BB21ADF16CEB}"/>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29" name="正方形/長方形 728">
          <a:extLst>
            <a:ext uri="{FF2B5EF4-FFF2-40B4-BE49-F238E27FC236}">
              <a16:creationId xmlns:a16="http://schemas.microsoft.com/office/drawing/2014/main" id="{EAA34CB0-8B91-4C9E-993B-F55C54645BE6}"/>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0" name="テキスト ボックス 729">
          <a:extLst>
            <a:ext uri="{FF2B5EF4-FFF2-40B4-BE49-F238E27FC236}">
              <a16:creationId xmlns:a16="http://schemas.microsoft.com/office/drawing/2014/main" id="{356FEDFA-7B36-4CDA-A444-C5AA793D7D69}"/>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1" name="直線コネクタ 730">
          <a:extLst>
            <a:ext uri="{FF2B5EF4-FFF2-40B4-BE49-F238E27FC236}">
              <a16:creationId xmlns:a16="http://schemas.microsoft.com/office/drawing/2014/main" id="{D15966E8-20EC-47C9-ABD8-010535865DBB}"/>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32" name="直線コネクタ 731">
          <a:extLst>
            <a:ext uri="{FF2B5EF4-FFF2-40B4-BE49-F238E27FC236}">
              <a16:creationId xmlns:a16="http://schemas.microsoft.com/office/drawing/2014/main" id="{3484048E-9723-458F-893F-D15B0D9D7EA0}"/>
            </a:ext>
          </a:extLst>
        </xdr:cNvPr>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33" name="テキスト ボックス 732">
          <a:extLst>
            <a:ext uri="{FF2B5EF4-FFF2-40B4-BE49-F238E27FC236}">
              <a16:creationId xmlns:a16="http://schemas.microsoft.com/office/drawing/2014/main" id="{BF54ABFA-3087-452B-8AF5-04C652287C09}"/>
            </a:ext>
          </a:extLst>
        </xdr:cNvPr>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34" name="直線コネクタ 733">
          <a:extLst>
            <a:ext uri="{FF2B5EF4-FFF2-40B4-BE49-F238E27FC236}">
              <a16:creationId xmlns:a16="http://schemas.microsoft.com/office/drawing/2014/main" id="{92D4CB13-0D67-4302-B078-35C5DE9A501E}"/>
            </a:ext>
          </a:extLst>
        </xdr:cNvPr>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35" name="テキスト ボックス 734">
          <a:extLst>
            <a:ext uri="{FF2B5EF4-FFF2-40B4-BE49-F238E27FC236}">
              <a16:creationId xmlns:a16="http://schemas.microsoft.com/office/drawing/2014/main" id="{A32F0A5B-BFAE-44E1-AA1F-70C2C79C4BB2}"/>
            </a:ext>
          </a:extLst>
        </xdr:cNvPr>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36" name="直線コネクタ 735">
          <a:extLst>
            <a:ext uri="{FF2B5EF4-FFF2-40B4-BE49-F238E27FC236}">
              <a16:creationId xmlns:a16="http://schemas.microsoft.com/office/drawing/2014/main" id="{405CFD95-9BBA-4CCE-AA81-D588F166FDBC}"/>
            </a:ext>
          </a:extLst>
        </xdr:cNvPr>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37" name="テキスト ボックス 736">
          <a:extLst>
            <a:ext uri="{FF2B5EF4-FFF2-40B4-BE49-F238E27FC236}">
              <a16:creationId xmlns:a16="http://schemas.microsoft.com/office/drawing/2014/main" id="{D2A510AC-7DDB-4A12-B995-1EB9E77BDBEA}"/>
            </a:ext>
          </a:extLst>
        </xdr:cNvPr>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38" name="直線コネクタ 737">
          <a:extLst>
            <a:ext uri="{FF2B5EF4-FFF2-40B4-BE49-F238E27FC236}">
              <a16:creationId xmlns:a16="http://schemas.microsoft.com/office/drawing/2014/main" id="{2729A2C2-5ACF-45E2-B157-2990A54B4FAA}"/>
            </a:ext>
          </a:extLst>
        </xdr:cNvPr>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39" name="テキスト ボックス 738">
          <a:extLst>
            <a:ext uri="{FF2B5EF4-FFF2-40B4-BE49-F238E27FC236}">
              <a16:creationId xmlns:a16="http://schemas.microsoft.com/office/drawing/2014/main" id="{3339F653-DF68-4549-BB45-DF84370220DD}"/>
            </a:ext>
          </a:extLst>
        </xdr:cNvPr>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0" name="直線コネクタ 739">
          <a:extLst>
            <a:ext uri="{FF2B5EF4-FFF2-40B4-BE49-F238E27FC236}">
              <a16:creationId xmlns:a16="http://schemas.microsoft.com/office/drawing/2014/main" id="{24202379-B4A0-40E9-94F6-E0093410D836}"/>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1" name="テキスト ボックス 740">
          <a:extLst>
            <a:ext uri="{FF2B5EF4-FFF2-40B4-BE49-F238E27FC236}">
              <a16:creationId xmlns:a16="http://schemas.microsoft.com/office/drawing/2014/main" id="{5355E3C5-2DD1-46BE-BBAA-EB3EE7D3C94D}"/>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2" name="【庁舎】&#10;一人当たり面積グラフ枠">
          <a:extLst>
            <a:ext uri="{FF2B5EF4-FFF2-40B4-BE49-F238E27FC236}">
              <a16:creationId xmlns:a16="http://schemas.microsoft.com/office/drawing/2014/main" id="{EC2A3EC5-10FA-42C5-BF41-225633AF2B0B}"/>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69342</xdr:rowOff>
    </xdr:from>
    <xdr:to>
      <xdr:col>116</xdr:col>
      <xdr:colOff>62864</xdr:colOff>
      <xdr:row>106</xdr:row>
      <xdr:rowOff>140208</xdr:rowOff>
    </xdr:to>
    <xdr:cxnSp macro="">
      <xdr:nvCxnSpPr>
        <xdr:cNvPr id="743" name="直線コネクタ 742">
          <a:extLst>
            <a:ext uri="{FF2B5EF4-FFF2-40B4-BE49-F238E27FC236}">
              <a16:creationId xmlns:a16="http://schemas.microsoft.com/office/drawing/2014/main" id="{4A43AB4C-4149-4AF1-A2FB-8D6C7DA5C948}"/>
            </a:ext>
          </a:extLst>
        </xdr:cNvPr>
        <xdr:cNvCxnSpPr/>
      </xdr:nvCxnSpPr>
      <xdr:spPr>
        <a:xfrm flipV="1">
          <a:off x="19509104" y="17000982"/>
          <a:ext cx="0" cy="909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144035</xdr:rowOff>
    </xdr:from>
    <xdr:ext cx="469744" cy="259045"/>
    <xdr:sp macro="" textlink="">
      <xdr:nvSpPr>
        <xdr:cNvPr id="744" name="【庁舎】&#10;一人当たり面積最小値テキスト">
          <a:extLst>
            <a:ext uri="{FF2B5EF4-FFF2-40B4-BE49-F238E27FC236}">
              <a16:creationId xmlns:a16="http://schemas.microsoft.com/office/drawing/2014/main" id="{D8FA5348-5E24-4BF2-942F-461DE50ED3AC}"/>
            </a:ext>
          </a:extLst>
        </xdr:cNvPr>
        <xdr:cNvSpPr txBox="1"/>
      </xdr:nvSpPr>
      <xdr:spPr>
        <a:xfrm>
          <a:off x="19547840" y="17913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106</xdr:row>
      <xdr:rowOff>140208</xdr:rowOff>
    </xdr:from>
    <xdr:to>
      <xdr:col>116</xdr:col>
      <xdr:colOff>152400</xdr:colOff>
      <xdr:row>106</xdr:row>
      <xdr:rowOff>140208</xdr:rowOff>
    </xdr:to>
    <xdr:cxnSp macro="">
      <xdr:nvCxnSpPr>
        <xdr:cNvPr id="745" name="直線コネクタ 744">
          <a:extLst>
            <a:ext uri="{FF2B5EF4-FFF2-40B4-BE49-F238E27FC236}">
              <a16:creationId xmlns:a16="http://schemas.microsoft.com/office/drawing/2014/main" id="{AC0FD41E-C465-4357-8301-8053EF2D570D}"/>
            </a:ext>
          </a:extLst>
        </xdr:cNvPr>
        <xdr:cNvCxnSpPr/>
      </xdr:nvCxnSpPr>
      <xdr:spPr>
        <a:xfrm>
          <a:off x="19443700" y="179100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16019</xdr:rowOff>
    </xdr:from>
    <xdr:ext cx="469744" cy="259045"/>
    <xdr:sp macro="" textlink="">
      <xdr:nvSpPr>
        <xdr:cNvPr id="746" name="【庁舎】&#10;一人当たり面積最大値テキスト">
          <a:extLst>
            <a:ext uri="{FF2B5EF4-FFF2-40B4-BE49-F238E27FC236}">
              <a16:creationId xmlns:a16="http://schemas.microsoft.com/office/drawing/2014/main" id="{68144F1D-9FD9-4907-B454-399C3FFAAFB5}"/>
            </a:ext>
          </a:extLst>
        </xdr:cNvPr>
        <xdr:cNvSpPr txBox="1"/>
      </xdr:nvSpPr>
      <xdr:spPr>
        <a:xfrm>
          <a:off x="19547840" y="16780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69342</xdr:rowOff>
    </xdr:from>
    <xdr:to>
      <xdr:col>116</xdr:col>
      <xdr:colOff>152400</xdr:colOff>
      <xdr:row>101</xdr:row>
      <xdr:rowOff>69342</xdr:rowOff>
    </xdr:to>
    <xdr:cxnSp macro="">
      <xdr:nvCxnSpPr>
        <xdr:cNvPr id="747" name="直線コネクタ 746">
          <a:extLst>
            <a:ext uri="{FF2B5EF4-FFF2-40B4-BE49-F238E27FC236}">
              <a16:creationId xmlns:a16="http://schemas.microsoft.com/office/drawing/2014/main" id="{2B427295-B75B-4CE0-8EF9-B476CA1D8EC7}"/>
            </a:ext>
          </a:extLst>
        </xdr:cNvPr>
        <xdr:cNvCxnSpPr/>
      </xdr:nvCxnSpPr>
      <xdr:spPr>
        <a:xfrm>
          <a:off x="19443700" y="170009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49547</xdr:rowOff>
    </xdr:from>
    <xdr:ext cx="469744" cy="259045"/>
    <xdr:sp macro="" textlink="">
      <xdr:nvSpPr>
        <xdr:cNvPr id="748" name="【庁舎】&#10;一人当たり面積平均値テキスト">
          <a:extLst>
            <a:ext uri="{FF2B5EF4-FFF2-40B4-BE49-F238E27FC236}">
              <a16:creationId xmlns:a16="http://schemas.microsoft.com/office/drawing/2014/main" id="{C7348008-3976-463F-886E-F874D729734D}"/>
            </a:ext>
          </a:extLst>
        </xdr:cNvPr>
        <xdr:cNvSpPr txBox="1"/>
      </xdr:nvSpPr>
      <xdr:spPr>
        <a:xfrm>
          <a:off x="19547840" y="17484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71120</xdr:rowOff>
    </xdr:from>
    <xdr:to>
      <xdr:col>116</xdr:col>
      <xdr:colOff>114300</xdr:colOff>
      <xdr:row>105</xdr:row>
      <xdr:rowOff>1270</xdr:rowOff>
    </xdr:to>
    <xdr:sp macro="" textlink="">
      <xdr:nvSpPr>
        <xdr:cNvPr id="749" name="フローチャート: 判断 748">
          <a:extLst>
            <a:ext uri="{FF2B5EF4-FFF2-40B4-BE49-F238E27FC236}">
              <a16:creationId xmlns:a16="http://schemas.microsoft.com/office/drawing/2014/main" id="{9F5FE5C5-CD01-420D-A419-EA819D2B9F66}"/>
            </a:ext>
          </a:extLst>
        </xdr:cNvPr>
        <xdr:cNvSpPr/>
      </xdr:nvSpPr>
      <xdr:spPr>
        <a:xfrm>
          <a:off x="19458940" y="175056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75692</xdr:rowOff>
    </xdr:from>
    <xdr:to>
      <xdr:col>112</xdr:col>
      <xdr:colOff>38100</xdr:colOff>
      <xdr:row>105</xdr:row>
      <xdr:rowOff>5842</xdr:rowOff>
    </xdr:to>
    <xdr:sp macro="" textlink="">
      <xdr:nvSpPr>
        <xdr:cNvPr id="750" name="フローチャート: 判断 749">
          <a:extLst>
            <a:ext uri="{FF2B5EF4-FFF2-40B4-BE49-F238E27FC236}">
              <a16:creationId xmlns:a16="http://schemas.microsoft.com/office/drawing/2014/main" id="{DF228AC4-25D6-49E1-8902-96BE3031BCF4}"/>
            </a:ext>
          </a:extLst>
        </xdr:cNvPr>
        <xdr:cNvSpPr/>
      </xdr:nvSpPr>
      <xdr:spPr>
        <a:xfrm>
          <a:off x="18735040" y="1751025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168419</xdr:rowOff>
    </xdr:from>
    <xdr:ext cx="469744" cy="259045"/>
    <xdr:sp macro="" textlink="">
      <xdr:nvSpPr>
        <xdr:cNvPr id="751" name="n_1aveValue【庁舎】&#10;一人当たり面積">
          <a:extLst>
            <a:ext uri="{FF2B5EF4-FFF2-40B4-BE49-F238E27FC236}">
              <a16:creationId xmlns:a16="http://schemas.microsoft.com/office/drawing/2014/main" id="{60C794C1-2A25-414C-B732-4A01264C5628}"/>
            </a:ext>
          </a:extLst>
        </xdr:cNvPr>
        <xdr:cNvSpPr txBox="1"/>
      </xdr:nvSpPr>
      <xdr:spPr>
        <a:xfrm>
          <a:off x="18561127" y="17602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104</xdr:row>
      <xdr:rowOff>75692</xdr:rowOff>
    </xdr:from>
    <xdr:to>
      <xdr:col>107</xdr:col>
      <xdr:colOff>101600</xdr:colOff>
      <xdr:row>105</xdr:row>
      <xdr:rowOff>5842</xdr:rowOff>
    </xdr:to>
    <xdr:sp macro="" textlink="">
      <xdr:nvSpPr>
        <xdr:cNvPr id="752" name="フローチャート: 判断 751">
          <a:extLst>
            <a:ext uri="{FF2B5EF4-FFF2-40B4-BE49-F238E27FC236}">
              <a16:creationId xmlns:a16="http://schemas.microsoft.com/office/drawing/2014/main" id="{BBEDABBA-D07D-4C67-957D-C7855294770A}"/>
            </a:ext>
          </a:extLst>
        </xdr:cNvPr>
        <xdr:cNvSpPr/>
      </xdr:nvSpPr>
      <xdr:spPr>
        <a:xfrm>
          <a:off x="17937480" y="175102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168419</xdr:rowOff>
    </xdr:from>
    <xdr:ext cx="469744" cy="259045"/>
    <xdr:sp macro="" textlink="">
      <xdr:nvSpPr>
        <xdr:cNvPr id="753" name="n_2aveValue【庁舎】&#10;一人当たり面積">
          <a:extLst>
            <a:ext uri="{FF2B5EF4-FFF2-40B4-BE49-F238E27FC236}">
              <a16:creationId xmlns:a16="http://schemas.microsoft.com/office/drawing/2014/main" id="{3AAC152F-F52C-4790-B21D-A91F355C3383}"/>
            </a:ext>
          </a:extLst>
        </xdr:cNvPr>
        <xdr:cNvSpPr txBox="1"/>
      </xdr:nvSpPr>
      <xdr:spPr>
        <a:xfrm>
          <a:off x="17776267" y="17602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104</xdr:row>
      <xdr:rowOff>121413</xdr:rowOff>
    </xdr:from>
    <xdr:to>
      <xdr:col>102</xdr:col>
      <xdr:colOff>165100</xdr:colOff>
      <xdr:row>105</xdr:row>
      <xdr:rowOff>51563</xdr:rowOff>
    </xdr:to>
    <xdr:sp macro="" textlink="">
      <xdr:nvSpPr>
        <xdr:cNvPr id="754" name="フローチャート: 判断 753">
          <a:extLst>
            <a:ext uri="{FF2B5EF4-FFF2-40B4-BE49-F238E27FC236}">
              <a16:creationId xmlns:a16="http://schemas.microsoft.com/office/drawing/2014/main" id="{EAC7E13E-33CF-4087-8E21-6D46824A2379}"/>
            </a:ext>
          </a:extLst>
        </xdr:cNvPr>
        <xdr:cNvSpPr/>
      </xdr:nvSpPr>
      <xdr:spPr>
        <a:xfrm>
          <a:off x="17162780" y="175559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103</xdr:row>
      <xdr:rowOff>68090</xdr:rowOff>
    </xdr:from>
    <xdr:ext cx="469744" cy="259045"/>
    <xdr:sp macro="" textlink="">
      <xdr:nvSpPr>
        <xdr:cNvPr id="755" name="n_3aveValue【庁舎】&#10;一人当たり面積">
          <a:extLst>
            <a:ext uri="{FF2B5EF4-FFF2-40B4-BE49-F238E27FC236}">
              <a16:creationId xmlns:a16="http://schemas.microsoft.com/office/drawing/2014/main" id="{CA55CDA2-4E99-49B2-B481-81B6BCD9F33E}"/>
            </a:ext>
          </a:extLst>
        </xdr:cNvPr>
        <xdr:cNvSpPr txBox="1"/>
      </xdr:nvSpPr>
      <xdr:spPr>
        <a:xfrm>
          <a:off x="17001567" y="17335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104</xdr:row>
      <xdr:rowOff>98552</xdr:rowOff>
    </xdr:from>
    <xdr:to>
      <xdr:col>98</xdr:col>
      <xdr:colOff>38100</xdr:colOff>
      <xdr:row>105</xdr:row>
      <xdr:rowOff>28702</xdr:rowOff>
    </xdr:to>
    <xdr:sp macro="" textlink="">
      <xdr:nvSpPr>
        <xdr:cNvPr id="756" name="フローチャート: 判断 755">
          <a:extLst>
            <a:ext uri="{FF2B5EF4-FFF2-40B4-BE49-F238E27FC236}">
              <a16:creationId xmlns:a16="http://schemas.microsoft.com/office/drawing/2014/main" id="{72AD0B05-89E6-41A6-8A70-5C947B21426E}"/>
            </a:ext>
          </a:extLst>
        </xdr:cNvPr>
        <xdr:cNvSpPr/>
      </xdr:nvSpPr>
      <xdr:spPr>
        <a:xfrm>
          <a:off x="16388080" y="1753311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103</xdr:row>
      <xdr:rowOff>45229</xdr:rowOff>
    </xdr:from>
    <xdr:ext cx="469744" cy="259045"/>
    <xdr:sp macro="" textlink="">
      <xdr:nvSpPr>
        <xdr:cNvPr id="757" name="n_4aveValue【庁舎】&#10;一人当たり面積">
          <a:extLst>
            <a:ext uri="{FF2B5EF4-FFF2-40B4-BE49-F238E27FC236}">
              <a16:creationId xmlns:a16="http://schemas.microsoft.com/office/drawing/2014/main" id="{498836E5-8303-46B3-BC14-EEF3B2938261}"/>
            </a:ext>
          </a:extLst>
        </xdr:cNvPr>
        <xdr:cNvSpPr txBox="1"/>
      </xdr:nvSpPr>
      <xdr:spPr>
        <a:xfrm>
          <a:off x="16226867" y="1731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58" name="テキスト ボックス 757">
          <a:extLst>
            <a:ext uri="{FF2B5EF4-FFF2-40B4-BE49-F238E27FC236}">
              <a16:creationId xmlns:a16="http://schemas.microsoft.com/office/drawing/2014/main" id="{6A3420BA-00BB-45DC-A885-D0CE3F33B217}"/>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59" name="テキスト ボックス 758">
          <a:extLst>
            <a:ext uri="{FF2B5EF4-FFF2-40B4-BE49-F238E27FC236}">
              <a16:creationId xmlns:a16="http://schemas.microsoft.com/office/drawing/2014/main" id="{A2AF11E0-2EF5-43B3-AAAF-1C3455F21AAC}"/>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0" name="テキスト ボックス 759">
          <a:extLst>
            <a:ext uri="{FF2B5EF4-FFF2-40B4-BE49-F238E27FC236}">
              <a16:creationId xmlns:a16="http://schemas.microsoft.com/office/drawing/2014/main" id="{3EF7B4C6-0A21-4575-A53F-243AE0A6F3E6}"/>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1" name="テキスト ボックス 760">
          <a:extLst>
            <a:ext uri="{FF2B5EF4-FFF2-40B4-BE49-F238E27FC236}">
              <a16:creationId xmlns:a16="http://schemas.microsoft.com/office/drawing/2014/main" id="{830729A8-3F2C-47BB-A490-6A3C90DCCB7A}"/>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2" name="テキスト ボックス 761">
          <a:extLst>
            <a:ext uri="{FF2B5EF4-FFF2-40B4-BE49-F238E27FC236}">
              <a16:creationId xmlns:a16="http://schemas.microsoft.com/office/drawing/2014/main" id="{55A0FA55-E66F-469A-B6E7-BE73FEF33843}"/>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121413</xdr:rowOff>
    </xdr:from>
    <xdr:to>
      <xdr:col>116</xdr:col>
      <xdr:colOff>114300</xdr:colOff>
      <xdr:row>103</xdr:row>
      <xdr:rowOff>51563</xdr:rowOff>
    </xdr:to>
    <xdr:sp macro="" textlink="">
      <xdr:nvSpPr>
        <xdr:cNvPr id="763" name="楕円 762">
          <a:extLst>
            <a:ext uri="{FF2B5EF4-FFF2-40B4-BE49-F238E27FC236}">
              <a16:creationId xmlns:a16="http://schemas.microsoft.com/office/drawing/2014/main" id="{5FCCAA6C-D026-40A8-A774-A529CCB4736F}"/>
            </a:ext>
          </a:extLst>
        </xdr:cNvPr>
        <xdr:cNvSpPr/>
      </xdr:nvSpPr>
      <xdr:spPr>
        <a:xfrm>
          <a:off x="19458940" y="1722069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144290</xdr:rowOff>
    </xdr:from>
    <xdr:ext cx="469744" cy="259045"/>
    <xdr:sp macro="" textlink="">
      <xdr:nvSpPr>
        <xdr:cNvPr id="764" name="【庁舎】&#10;一人当たり面積該当値テキスト">
          <a:extLst>
            <a:ext uri="{FF2B5EF4-FFF2-40B4-BE49-F238E27FC236}">
              <a16:creationId xmlns:a16="http://schemas.microsoft.com/office/drawing/2014/main" id="{A30E510E-3A9A-4BF8-B37B-034502EA8BAA}"/>
            </a:ext>
          </a:extLst>
        </xdr:cNvPr>
        <xdr:cNvSpPr txBox="1"/>
      </xdr:nvSpPr>
      <xdr:spPr>
        <a:xfrm>
          <a:off x="19547840" y="17075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11685</xdr:rowOff>
    </xdr:from>
    <xdr:to>
      <xdr:col>112</xdr:col>
      <xdr:colOff>38100</xdr:colOff>
      <xdr:row>102</xdr:row>
      <xdr:rowOff>113285</xdr:rowOff>
    </xdr:to>
    <xdr:sp macro="" textlink="">
      <xdr:nvSpPr>
        <xdr:cNvPr id="765" name="楕円 764">
          <a:extLst>
            <a:ext uri="{FF2B5EF4-FFF2-40B4-BE49-F238E27FC236}">
              <a16:creationId xmlns:a16="http://schemas.microsoft.com/office/drawing/2014/main" id="{DE72267D-496F-43C8-9CF4-1CE48E02B8DC}"/>
            </a:ext>
          </a:extLst>
        </xdr:cNvPr>
        <xdr:cNvSpPr/>
      </xdr:nvSpPr>
      <xdr:spPr>
        <a:xfrm>
          <a:off x="18735040" y="1711096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62485</xdr:rowOff>
    </xdr:from>
    <xdr:to>
      <xdr:col>116</xdr:col>
      <xdr:colOff>63500</xdr:colOff>
      <xdr:row>103</xdr:row>
      <xdr:rowOff>763</xdr:rowOff>
    </xdr:to>
    <xdr:cxnSp macro="">
      <xdr:nvCxnSpPr>
        <xdr:cNvPr id="766" name="直線コネクタ 765">
          <a:extLst>
            <a:ext uri="{FF2B5EF4-FFF2-40B4-BE49-F238E27FC236}">
              <a16:creationId xmlns:a16="http://schemas.microsoft.com/office/drawing/2014/main" id="{604F08BE-662F-46D4-AB29-A2E9ED485ED9}"/>
            </a:ext>
          </a:extLst>
        </xdr:cNvPr>
        <xdr:cNvCxnSpPr/>
      </xdr:nvCxnSpPr>
      <xdr:spPr>
        <a:xfrm>
          <a:off x="18778220" y="17161765"/>
          <a:ext cx="731520" cy="105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2539</xdr:rowOff>
    </xdr:from>
    <xdr:to>
      <xdr:col>107</xdr:col>
      <xdr:colOff>101600</xdr:colOff>
      <xdr:row>102</xdr:row>
      <xdr:rowOff>104139</xdr:rowOff>
    </xdr:to>
    <xdr:sp macro="" textlink="">
      <xdr:nvSpPr>
        <xdr:cNvPr id="767" name="楕円 766">
          <a:extLst>
            <a:ext uri="{FF2B5EF4-FFF2-40B4-BE49-F238E27FC236}">
              <a16:creationId xmlns:a16="http://schemas.microsoft.com/office/drawing/2014/main" id="{4E6E7F20-FBDE-4003-AD13-83AA3C1CFB96}"/>
            </a:ext>
          </a:extLst>
        </xdr:cNvPr>
        <xdr:cNvSpPr/>
      </xdr:nvSpPr>
      <xdr:spPr>
        <a:xfrm>
          <a:off x="17937480" y="17101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53339</xdr:rowOff>
    </xdr:from>
    <xdr:to>
      <xdr:col>111</xdr:col>
      <xdr:colOff>177800</xdr:colOff>
      <xdr:row>102</xdr:row>
      <xdr:rowOff>62485</xdr:rowOff>
    </xdr:to>
    <xdr:cxnSp macro="">
      <xdr:nvCxnSpPr>
        <xdr:cNvPr id="768" name="直線コネクタ 767">
          <a:extLst>
            <a:ext uri="{FF2B5EF4-FFF2-40B4-BE49-F238E27FC236}">
              <a16:creationId xmlns:a16="http://schemas.microsoft.com/office/drawing/2014/main" id="{20021107-DC43-42CA-9F1D-737ADF571396}"/>
            </a:ext>
          </a:extLst>
        </xdr:cNvPr>
        <xdr:cNvCxnSpPr/>
      </xdr:nvCxnSpPr>
      <xdr:spPr>
        <a:xfrm>
          <a:off x="17988280" y="17152619"/>
          <a:ext cx="78994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100</xdr:row>
      <xdr:rowOff>129812</xdr:rowOff>
    </xdr:from>
    <xdr:ext cx="469744" cy="259045"/>
    <xdr:sp macro="" textlink="">
      <xdr:nvSpPr>
        <xdr:cNvPr id="769" name="n_1mainValue【庁舎】&#10;一人当たり面積">
          <a:extLst>
            <a:ext uri="{FF2B5EF4-FFF2-40B4-BE49-F238E27FC236}">
              <a16:creationId xmlns:a16="http://schemas.microsoft.com/office/drawing/2014/main" id="{677AA26C-4CC1-4774-A01D-E442B16D7959}"/>
            </a:ext>
          </a:extLst>
        </xdr:cNvPr>
        <xdr:cNvSpPr txBox="1"/>
      </xdr:nvSpPr>
      <xdr:spPr>
        <a:xfrm>
          <a:off x="18561127" y="1689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120666</xdr:rowOff>
    </xdr:from>
    <xdr:ext cx="469744" cy="259045"/>
    <xdr:sp macro="" textlink="">
      <xdr:nvSpPr>
        <xdr:cNvPr id="770" name="n_2mainValue【庁舎】&#10;一人当たり面積">
          <a:extLst>
            <a:ext uri="{FF2B5EF4-FFF2-40B4-BE49-F238E27FC236}">
              <a16:creationId xmlns:a16="http://schemas.microsoft.com/office/drawing/2014/main" id="{1B653D8B-5E23-449E-986F-E1CE840E3BF8}"/>
            </a:ext>
          </a:extLst>
        </xdr:cNvPr>
        <xdr:cNvSpPr txBox="1"/>
      </xdr:nvSpPr>
      <xdr:spPr>
        <a:xfrm>
          <a:off x="17776267" y="1688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1" name="正方形/長方形 770">
          <a:extLst>
            <a:ext uri="{FF2B5EF4-FFF2-40B4-BE49-F238E27FC236}">
              <a16:creationId xmlns:a16="http://schemas.microsoft.com/office/drawing/2014/main" id="{DFFC8421-FC36-49CF-99D0-156EA70D558D}"/>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72" name="正方形/長方形 771">
          <a:extLst>
            <a:ext uri="{FF2B5EF4-FFF2-40B4-BE49-F238E27FC236}">
              <a16:creationId xmlns:a16="http://schemas.microsoft.com/office/drawing/2014/main" id="{B60A0C07-E3F8-44A4-A857-C43A3F7AB71F}"/>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73" name="テキスト ボックス 772">
          <a:extLst>
            <a:ext uri="{FF2B5EF4-FFF2-40B4-BE49-F238E27FC236}">
              <a16:creationId xmlns:a16="http://schemas.microsoft.com/office/drawing/2014/main" id="{E5351B90-CD72-45E0-A5FA-7012CC5277EE}"/>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特に高くなっている施設は体育館・プール及び保健センター・保健所であり，特に低くなっている施設は，図書館である。体育館・プール及び保健センター・保健所については，市民体育館の建築が昭和</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年，保健センターの建築が昭和</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年と相当の年数が経過しており有形固定資産減価償却率が高くなっている。市民体育館については令和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年度から令和</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年度にかけて，特定天井対策等を実施する。また，保健センターについては，今後の施設運営のあり方や老朽化対策の検討を行っていく。なお，図書館については，平成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年に中央図書館を新たに建設したため，有形固定資産減価償却率が低くなっている。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O56"/>
  <sheetViews>
    <sheetView showGridLines="0" tabSelected="1" workbookViewId="0"/>
  </sheetViews>
  <sheetFormatPr defaultColWidth="0" defaultRowHeight="10.8" zeroHeight="1" x14ac:dyDescent="0.2"/>
  <cols>
    <col min="1" max="11" width="2.109375" style="174" customWidth="1"/>
    <col min="12" max="12" width="2.21875" style="174" customWidth="1"/>
    <col min="13" max="17" width="2.33203125" style="174" customWidth="1"/>
    <col min="18" max="119" width="2.109375" style="174" customWidth="1"/>
    <col min="120" max="16384" width="0" style="174" hidden="1"/>
  </cols>
  <sheetData>
    <row r="1" spans="1:119" ht="33" customHeight="1" x14ac:dyDescent="0.2">
      <c r="B1" s="604" t="s">
        <v>82</v>
      </c>
      <c r="C1" s="604"/>
      <c r="D1" s="604"/>
      <c r="E1" s="604"/>
      <c r="F1" s="604"/>
      <c r="G1" s="604"/>
      <c r="H1" s="604"/>
      <c r="I1" s="604"/>
      <c r="J1" s="604"/>
      <c r="K1" s="604"/>
      <c r="L1" s="604"/>
      <c r="M1" s="604"/>
      <c r="N1" s="604"/>
      <c r="O1" s="604"/>
      <c r="P1" s="604"/>
      <c r="Q1" s="604"/>
      <c r="R1" s="604"/>
      <c r="S1" s="604"/>
      <c r="T1" s="604"/>
      <c r="U1" s="604"/>
      <c r="V1" s="604"/>
      <c r="W1" s="604"/>
      <c r="X1" s="604"/>
      <c r="Y1" s="604"/>
      <c r="Z1" s="604"/>
      <c r="AA1" s="604"/>
      <c r="AB1" s="604"/>
      <c r="AC1" s="604"/>
      <c r="AD1" s="604"/>
      <c r="AE1" s="604"/>
      <c r="AF1" s="604"/>
      <c r="AG1" s="604"/>
      <c r="AH1" s="604"/>
      <c r="AI1" s="604"/>
      <c r="AJ1" s="604"/>
      <c r="AK1" s="604"/>
      <c r="AL1" s="604"/>
      <c r="AM1" s="604"/>
      <c r="AN1" s="604"/>
      <c r="AO1" s="604"/>
      <c r="AP1" s="604"/>
      <c r="AQ1" s="604"/>
      <c r="AR1" s="604"/>
      <c r="AS1" s="604"/>
      <c r="AT1" s="604"/>
      <c r="AU1" s="604"/>
      <c r="AV1" s="604"/>
      <c r="AW1" s="604"/>
      <c r="AX1" s="604"/>
      <c r="AY1" s="604"/>
      <c r="AZ1" s="604"/>
      <c r="BA1" s="604"/>
      <c r="BB1" s="604"/>
      <c r="BC1" s="604"/>
      <c r="BD1" s="604"/>
      <c r="BE1" s="604"/>
      <c r="BF1" s="604"/>
      <c r="BG1" s="604"/>
      <c r="BH1" s="604"/>
      <c r="BI1" s="604"/>
      <c r="BJ1" s="604"/>
      <c r="BK1" s="604"/>
      <c r="BL1" s="604"/>
      <c r="BM1" s="604"/>
      <c r="BN1" s="604"/>
      <c r="BO1" s="604"/>
      <c r="BP1" s="604"/>
      <c r="BQ1" s="604"/>
      <c r="BR1" s="604"/>
      <c r="BS1" s="604"/>
      <c r="BT1" s="604"/>
      <c r="BU1" s="604"/>
      <c r="BV1" s="604"/>
      <c r="BW1" s="604"/>
      <c r="BX1" s="604"/>
      <c r="BY1" s="604"/>
      <c r="BZ1" s="604"/>
      <c r="CA1" s="604"/>
      <c r="CB1" s="604"/>
      <c r="CC1" s="604"/>
      <c r="CD1" s="604"/>
      <c r="CE1" s="604"/>
      <c r="CF1" s="604"/>
      <c r="CG1" s="604"/>
      <c r="CH1" s="604"/>
      <c r="CI1" s="604"/>
      <c r="CJ1" s="604"/>
      <c r="CK1" s="604"/>
      <c r="CL1" s="604"/>
      <c r="CM1" s="604"/>
      <c r="CN1" s="604"/>
      <c r="CO1" s="604"/>
      <c r="CP1" s="604"/>
      <c r="CQ1" s="604"/>
      <c r="CR1" s="604"/>
      <c r="CS1" s="604"/>
      <c r="CT1" s="604"/>
      <c r="CU1" s="604"/>
      <c r="CV1" s="604"/>
      <c r="CW1" s="604"/>
      <c r="CX1" s="604"/>
      <c r="CY1" s="604"/>
      <c r="CZ1" s="604"/>
      <c r="DA1" s="604"/>
      <c r="DB1" s="604"/>
      <c r="DC1" s="604"/>
      <c r="DD1" s="604"/>
      <c r="DE1" s="604"/>
      <c r="DF1" s="604"/>
      <c r="DG1" s="604"/>
      <c r="DH1" s="604"/>
      <c r="DI1" s="604"/>
      <c r="DJ1" s="175"/>
      <c r="DK1" s="175"/>
      <c r="DL1" s="175"/>
      <c r="DM1" s="175"/>
      <c r="DN1" s="175"/>
      <c r="DO1" s="175"/>
    </row>
    <row r="2" spans="1:119" ht="24" thickBot="1" x14ac:dyDescent="0.25">
      <c r="B2" s="176" t="s">
        <v>83</v>
      </c>
      <c r="C2" s="176"/>
      <c r="D2" s="177"/>
    </row>
    <row r="3" spans="1:119" ht="18.75" customHeight="1" thickBot="1" x14ac:dyDescent="0.25">
      <c r="A3" s="175"/>
      <c r="B3" s="605" t="s">
        <v>84</v>
      </c>
      <c r="C3" s="606"/>
      <c r="D3" s="606"/>
      <c r="E3" s="607"/>
      <c r="F3" s="607"/>
      <c r="G3" s="607"/>
      <c r="H3" s="607"/>
      <c r="I3" s="607"/>
      <c r="J3" s="607"/>
      <c r="K3" s="607"/>
      <c r="L3" s="607" t="s">
        <v>85</v>
      </c>
      <c r="M3" s="607"/>
      <c r="N3" s="607"/>
      <c r="O3" s="607"/>
      <c r="P3" s="607"/>
      <c r="Q3" s="607"/>
      <c r="R3" s="610"/>
      <c r="S3" s="610"/>
      <c r="T3" s="610"/>
      <c r="U3" s="610"/>
      <c r="V3" s="611"/>
      <c r="W3" s="501" t="s">
        <v>86</v>
      </c>
      <c r="X3" s="502"/>
      <c r="Y3" s="502"/>
      <c r="Z3" s="502"/>
      <c r="AA3" s="502"/>
      <c r="AB3" s="606"/>
      <c r="AC3" s="610" t="s">
        <v>87</v>
      </c>
      <c r="AD3" s="502"/>
      <c r="AE3" s="502"/>
      <c r="AF3" s="502"/>
      <c r="AG3" s="502"/>
      <c r="AH3" s="502"/>
      <c r="AI3" s="502"/>
      <c r="AJ3" s="502"/>
      <c r="AK3" s="502"/>
      <c r="AL3" s="572"/>
      <c r="AM3" s="501" t="s">
        <v>88</v>
      </c>
      <c r="AN3" s="502"/>
      <c r="AO3" s="502"/>
      <c r="AP3" s="502"/>
      <c r="AQ3" s="502"/>
      <c r="AR3" s="502"/>
      <c r="AS3" s="502"/>
      <c r="AT3" s="502"/>
      <c r="AU3" s="502"/>
      <c r="AV3" s="502"/>
      <c r="AW3" s="502"/>
      <c r="AX3" s="572"/>
      <c r="AY3" s="564" t="s">
        <v>1</v>
      </c>
      <c r="AZ3" s="565"/>
      <c r="BA3" s="565"/>
      <c r="BB3" s="565"/>
      <c r="BC3" s="565"/>
      <c r="BD3" s="565"/>
      <c r="BE3" s="565"/>
      <c r="BF3" s="565"/>
      <c r="BG3" s="565"/>
      <c r="BH3" s="565"/>
      <c r="BI3" s="565"/>
      <c r="BJ3" s="565"/>
      <c r="BK3" s="565"/>
      <c r="BL3" s="565"/>
      <c r="BM3" s="614"/>
      <c r="BN3" s="501" t="s">
        <v>89</v>
      </c>
      <c r="BO3" s="502"/>
      <c r="BP3" s="502"/>
      <c r="BQ3" s="502"/>
      <c r="BR3" s="502"/>
      <c r="BS3" s="502"/>
      <c r="BT3" s="502"/>
      <c r="BU3" s="572"/>
      <c r="BV3" s="501" t="s">
        <v>90</v>
      </c>
      <c r="BW3" s="502"/>
      <c r="BX3" s="502"/>
      <c r="BY3" s="502"/>
      <c r="BZ3" s="502"/>
      <c r="CA3" s="502"/>
      <c r="CB3" s="502"/>
      <c r="CC3" s="572"/>
      <c r="CD3" s="564" t="s">
        <v>1</v>
      </c>
      <c r="CE3" s="565"/>
      <c r="CF3" s="565"/>
      <c r="CG3" s="565"/>
      <c r="CH3" s="565"/>
      <c r="CI3" s="565"/>
      <c r="CJ3" s="565"/>
      <c r="CK3" s="565"/>
      <c r="CL3" s="565"/>
      <c r="CM3" s="565"/>
      <c r="CN3" s="565"/>
      <c r="CO3" s="565"/>
      <c r="CP3" s="565"/>
      <c r="CQ3" s="565"/>
      <c r="CR3" s="565"/>
      <c r="CS3" s="614"/>
      <c r="CT3" s="501" t="s">
        <v>91</v>
      </c>
      <c r="CU3" s="502"/>
      <c r="CV3" s="502"/>
      <c r="CW3" s="502"/>
      <c r="CX3" s="502"/>
      <c r="CY3" s="502"/>
      <c r="CZ3" s="502"/>
      <c r="DA3" s="572"/>
      <c r="DB3" s="501" t="s">
        <v>92</v>
      </c>
      <c r="DC3" s="502"/>
      <c r="DD3" s="502"/>
      <c r="DE3" s="502"/>
      <c r="DF3" s="502"/>
      <c r="DG3" s="502"/>
      <c r="DH3" s="502"/>
      <c r="DI3" s="572"/>
    </row>
    <row r="4" spans="1:119" ht="18.75" customHeight="1" x14ac:dyDescent="0.2">
      <c r="A4" s="175"/>
      <c r="B4" s="580"/>
      <c r="C4" s="581"/>
      <c r="D4" s="581"/>
      <c r="E4" s="582"/>
      <c r="F4" s="582"/>
      <c r="G4" s="582"/>
      <c r="H4" s="582"/>
      <c r="I4" s="582"/>
      <c r="J4" s="582"/>
      <c r="K4" s="582"/>
      <c r="L4" s="582"/>
      <c r="M4" s="582"/>
      <c r="N4" s="582"/>
      <c r="O4" s="582"/>
      <c r="P4" s="582"/>
      <c r="Q4" s="582"/>
      <c r="R4" s="586"/>
      <c r="S4" s="586"/>
      <c r="T4" s="586"/>
      <c r="U4" s="586"/>
      <c r="V4" s="587"/>
      <c r="W4" s="573"/>
      <c r="X4" s="383"/>
      <c r="Y4" s="383"/>
      <c r="Z4" s="383"/>
      <c r="AA4" s="383"/>
      <c r="AB4" s="581"/>
      <c r="AC4" s="586"/>
      <c r="AD4" s="383"/>
      <c r="AE4" s="383"/>
      <c r="AF4" s="383"/>
      <c r="AG4" s="383"/>
      <c r="AH4" s="383"/>
      <c r="AI4" s="383"/>
      <c r="AJ4" s="383"/>
      <c r="AK4" s="383"/>
      <c r="AL4" s="574"/>
      <c r="AM4" s="523"/>
      <c r="AN4" s="421"/>
      <c r="AO4" s="421"/>
      <c r="AP4" s="421"/>
      <c r="AQ4" s="421"/>
      <c r="AR4" s="421"/>
      <c r="AS4" s="421"/>
      <c r="AT4" s="421"/>
      <c r="AU4" s="421"/>
      <c r="AV4" s="421"/>
      <c r="AW4" s="421"/>
      <c r="AX4" s="613"/>
      <c r="AY4" s="458" t="s">
        <v>93</v>
      </c>
      <c r="AZ4" s="459"/>
      <c r="BA4" s="459"/>
      <c r="BB4" s="459"/>
      <c r="BC4" s="459"/>
      <c r="BD4" s="459"/>
      <c r="BE4" s="459"/>
      <c r="BF4" s="459"/>
      <c r="BG4" s="459"/>
      <c r="BH4" s="459"/>
      <c r="BI4" s="459"/>
      <c r="BJ4" s="459"/>
      <c r="BK4" s="459"/>
      <c r="BL4" s="459"/>
      <c r="BM4" s="460"/>
      <c r="BN4" s="461">
        <v>73726813</v>
      </c>
      <c r="BO4" s="462"/>
      <c r="BP4" s="462"/>
      <c r="BQ4" s="462"/>
      <c r="BR4" s="462"/>
      <c r="BS4" s="462"/>
      <c r="BT4" s="462"/>
      <c r="BU4" s="463"/>
      <c r="BV4" s="461">
        <v>70506590</v>
      </c>
      <c r="BW4" s="462"/>
      <c r="BX4" s="462"/>
      <c r="BY4" s="462"/>
      <c r="BZ4" s="462"/>
      <c r="CA4" s="462"/>
      <c r="CB4" s="462"/>
      <c r="CC4" s="463"/>
      <c r="CD4" s="598" t="s">
        <v>94</v>
      </c>
      <c r="CE4" s="599"/>
      <c r="CF4" s="599"/>
      <c r="CG4" s="599"/>
      <c r="CH4" s="599"/>
      <c r="CI4" s="599"/>
      <c r="CJ4" s="599"/>
      <c r="CK4" s="599"/>
      <c r="CL4" s="599"/>
      <c r="CM4" s="599"/>
      <c r="CN4" s="599"/>
      <c r="CO4" s="599"/>
      <c r="CP4" s="599"/>
      <c r="CQ4" s="599"/>
      <c r="CR4" s="599"/>
      <c r="CS4" s="600"/>
      <c r="CT4" s="601">
        <v>7.3</v>
      </c>
      <c r="CU4" s="602"/>
      <c r="CV4" s="602"/>
      <c r="CW4" s="602"/>
      <c r="CX4" s="602"/>
      <c r="CY4" s="602"/>
      <c r="CZ4" s="602"/>
      <c r="DA4" s="603"/>
      <c r="DB4" s="601">
        <v>8.1</v>
      </c>
      <c r="DC4" s="602"/>
      <c r="DD4" s="602"/>
      <c r="DE4" s="602"/>
      <c r="DF4" s="602"/>
      <c r="DG4" s="602"/>
      <c r="DH4" s="602"/>
      <c r="DI4" s="603"/>
    </row>
    <row r="5" spans="1:119" ht="18.75" customHeight="1" x14ac:dyDescent="0.2">
      <c r="A5" s="175"/>
      <c r="B5" s="608"/>
      <c r="C5" s="422"/>
      <c r="D5" s="422"/>
      <c r="E5" s="609"/>
      <c r="F5" s="609"/>
      <c r="G5" s="609"/>
      <c r="H5" s="609"/>
      <c r="I5" s="609"/>
      <c r="J5" s="609"/>
      <c r="K5" s="609"/>
      <c r="L5" s="609"/>
      <c r="M5" s="609"/>
      <c r="N5" s="609"/>
      <c r="O5" s="609"/>
      <c r="P5" s="609"/>
      <c r="Q5" s="609"/>
      <c r="R5" s="420"/>
      <c r="S5" s="420"/>
      <c r="T5" s="420"/>
      <c r="U5" s="420"/>
      <c r="V5" s="612"/>
      <c r="W5" s="523"/>
      <c r="X5" s="421"/>
      <c r="Y5" s="421"/>
      <c r="Z5" s="421"/>
      <c r="AA5" s="421"/>
      <c r="AB5" s="422"/>
      <c r="AC5" s="420"/>
      <c r="AD5" s="421"/>
      <c r="AE5" s="421"/>
      <c r="AF5" s="421"/>
      <c r="AG5" s="421"/>
      <c r="AH5" s="421"/>
      <c r="AI5" s="421"/>
      <c r="AJ5" s="421"/>
      <c r="AK5" s="421"/>
      <c r="AL5" s="613"/>
      <c r="AM5" s="489" t="s">
        <v>95</v>
      </c>
      <c r="AN5" s="389"/>
      <c r="AO5" s="389"/>
      <c r="AP5" s="389"/>
      <c r="AQ5" s="389"/>
      <c r="AR5" s="389"/>
      <c r="AS5" s="389"/>
      <c r="AT5" s="390"/>
      <c r="AU5" s="490" t="s">
        <v>96</v>
      </c>
      <c r="AV5" s="491"/>
      <c r="AW5" s="491"/>
      <c r="AX5" s="491"/>
      <c r="AY5" s="446" t="s">
        <v>97</v>
      </c>
      <c r="AZ5" s="447"/>
      <c r="BA5" s="447"/>
      <c r="BB5" s="447"/>
      <c r="BC5" s="447"/>
      <c r="BD5" s="447"/>
      <c r="BE5" s="447"/>
      <c r="BF5" s="447"/>
      <c r="BG5" s="447"/>
      <c r="BH5" s="447"/>
      <c r="BI5" s="447"/>
      <c r="BJ5" s="447"/>
      <c r="BK5" s="447"/>
      <c r="BL5" s="447"/>
      <c r="BM5" s="448"/>
      <c r="BN5" s="432">
        <v>70512761</v>
      </c>
      <c r="BO5" s="433"/>
      <c r="BP5" s="433"/>
      <c r="BQ5" s="433"/>
      <c r="BR5" s="433"/>
      <c r="BS5" s="433"/>
      <c r="BT5" s="433"/>
      <c r="BU5" s="434"/>
      <c r="BV5" s="432">
        <v>66776064</v>
      </c>
      <c r="BW5" s="433"/>
      <c r="BX5" s="433"/>
      <c r="BY5" s="433"/>
      <c r="BZ5" s="433"/>
      <c r="CA5" s="433"/>
      <c r="CB5" s="433"/>
      <c r="CC5" s="434"/>
      <c r="CD5" s="472" t="s">
        <v>98</v>
      </c>
      <c r="CE5" s="392"/>
      <c r="CF5" s="392"/>
      <c r="CG5" s="392"/>
      <c r="CH5" s="392"/>
      <c r="CI5" s="392"/>
      <c r="CJ5" s="392"/>
      <c r="CK5" s="392"/>
      <c r="CL5" s="392"/>
      <c r="CM5" s="392"/>
      <c r="CN5" s="392"/>
      <c r="CO5" s="392"/>
      <c r="CP5" s="392"/>
      <c r="CQ5" s="392"/>
      <c r="CR5" s="392"/>
      <c r="CS5" s="473"/>
      <c r="CT5" s="429">
        <v>95</v>
      </c>
      <c r="CU5" s="430"/>
      <c r="CV5" s="430"/>
      <c r="CW5" s="430"/>
      <c r="CX5" s="430"/>
      <c r="CY5" s="430"/>
      <c r="CZ5" s="430"/>
      <c r="DA5" s="431"/>
      <c r="DB5" s="429">
        <v>92.2</v>
      </c>
      <c r="DC5" s="430"/>
      <c r="DD5" s="430"/>
      <c r="DE5" s="430"/>
      <c r="DF5" s="430"/>
      <c r="DG5" s="430"/>
      <c r="DH5" s="430"/>
      <c r="DI5" s="431"/>
    </row>
    <row r="6" spans="1:119" ht="18.75" customHeight="1" x14ac:dyDescent="0.2">
      <c r="A6" s="175"/>
      <c r="B6" s="578" t="s">
        <v>99</v>
      </c>
      <c r="C6" s="419"/>
      <c r="D6" s="419"/>
      <c r="E6" s="579"/>
      <c r="F6" s="579"/>
      <c r="G6" s="579"/>
      <c r="H6" s="579"/>
      <c r="I6" s="579"/>
      <c r="J6" s="579"/>
      <c r="K6" s="579"/>
      <c r="L6" s="579" t="s">
        <v>100</v>
      </c>
      <c r="M6" s="579"/>
      <c r="N6" s="579"/>
      <c r="O6" s="579"/>
      <c r="P6" s="579"/>
      <c r="Q6" s="579"/>
      <c r="R6" s="417"/>
      <c r="S6" s="417"/>
      <c r="T6" s="417"/>
      <c r="U6" s="417"/>
      <c r="V6" s="585"/>
      <c r="W6" s="522" t="s">
        <v>101</v>
      </c>
      <c r="X6" s="418"/>
      <c r="Y6" s="418"/>
      <c r="Z6" s="418"/>
      <c r="AA6" s="418"/>
      <c r="AB6" s="419"/>
      <c r="AC6" s="590" t="s">
        <v>102</v>
      </c>
      <c r="AD6" s="591"/>
      <c r="AE6" s="591"/>
      <c r="AF6" s="591"/>
      <c r="AG6" s="591"/>
      <c r="AH6" s="591"/>
      <c r="AI6" s="591"/>
      <c r="AJ6" s="591"/>
      <c r="AK6" s="591"/>
      <c r="AL6" s="592"/>
      <c r="AM6" s="489" t="s">
        <v>103</v>
      </c>
      <c r="AN6" s="389"/>
      <c r="AO6" s="389"/>
      <c r="AP6" s="389"/>
      <c r="AQ6" s="389"/>
      <c r="AR6" s="389"/>
      <c r="AS6" s="389"/>
      <c r="AT6" s="390"/>
      <c r="AU6" s="490" t="s">
        <v>96</v>
      </c>
      <c r="AV6" s="491"/>
      <c r="AW6" s="491"/>
      <c r="AX6" s="491"/>
      <c r="AY6" s="446" t="s">
        <v>104</v>
      </c>
      <c r="AZ6" s="447"/>
      <c r="BA6" s="447"/>
      <c r="BB6" s="447"/>
      <c r="BC6" s="447"/>
      <c r="BD6" s="447"/>
      <c r="BE6" s="447"/>
      <c r="BF6" s="447"/>
      <c r="BG6" s="447"/>
      <c r="BH6" s="447"/>
      <c r="BI6" s="447"/>
      <c r="BJ6" s="447"/>
      <c r="BK6" s="447"/>
      <c r="BL6" s="447"/>
      <c r="BM6" s="448"/>
      <c r="BN6" s="432">
        <v>3214052</v>
      </c>
      <c r="BO6" s="433"/>
      <c r="BP6" s="433"/>
      <c r="BQ6" s="433"/>
      <c r="BR6" s="433"/>
      <c r="BS6" s="433"/>
      <c r="BT6" s="433"/>
      <c r="BU6" s="434"/>
      <c r="BV6" s="432">
        <v>3730526</v>
      </c>
      <c r="BW6" s="433"/>
      <c r="BX6" s="433"/>
      <c r="BY6" s="433"/>
      <c r="BZ6" s="433"/>
      <c r="CA6" s="433"/>
      <c r="CB6" s="433"/>
      <c r="CC6" s="434"/>
      <c r="CD6" s="472" t="s">
        <v>105</v>
      </c>
      <c r="CE6" s="392"/>
      <c r="CF6" s="392"/>
      <c r="CG6" s="392"/>
      <c r="CH6" s="392"/>
      <c r="CI6" s="392"/>
      <c r="CJ6" s="392"/>
      <c r="CK6" s="392"/>
      <c r="CL6" s="392"/>
      <c r="CM6" s="392"/>
      <c r="CN6" s="392"/>
      <c r="CO6" s="392"/>
      <c r="CP6" s="392"/>
      <c r="CQ6" s="392"/>
      <c r="CR6" s="392"/>
      <c r="CS6" s="473"/>
      <c r="CT6" s="575">
        <v>96.6</v>
      </c>
      <c r="CU6" s="576"/>
      <c r="CV6" s="576"/>
      <c r="CW6" s="576"/>
      <c r="CX6" s="576"/>
      <c r="CY6" s="576"/>
      <c r="CZ6" s="576"/>
      <c r="DA6" s="577"/>
      <c r="DB6" s="575">
        <v>96.4</v>
      </c>
      <c r="DC6" s="576"/>
      <c r="DD6" s="576"/>
      <c r="DE6" s="576"/>
      <c r="DF6" s="576"/>
      <c r="DG6" s="576"/>
      <c r="DH6" s="576"/>
      <c r="DI6" s="577"/>
    </row>
    <row r="7" spans="1:119" ht="18.75" customHeight="1" x14ac:dyDescent="0.2">
      <c r="A7" s="175"/>
      <c r="B7" s="580"/>
      <c r="C7" s="581"/>
      <c r="D7" s="581"/>
      <c r="E7" s="582"/>
      <c r="F7" s="582"/>
      <c r="G7" s="582"/>
      <c r="H7" s="582"/>
      <c r="I7" s="582"/>
      <c r="J7" s="582"/>
      <c r="K7" s="582"/>
      <c r="L7" s="582"/>
      <c r="M7" s="582"/>
      <c r="N7" s="582"/>
      <c r="O7" s="582"/>
      <c r="P7" s="582"/>
      <c r="Q7" s="582"/>
      <c r="R7" s="586"/>
      <c r="S7" s="586"/>
      <c r="T7" s="586"/>
      <c r="U7" s="586"/>
      <c r="V7" s="587"/>
      <c r="W7" s="573"/>
      <c r="X7" s="383"/>
      <c r="Y7" s="383"/>
      <c r="Z7" s="383"/>
      <c r="AA7" s="383"/>
      <c r="AB7" s="581"/>
      <c r="AC7" s="593"/>
      <c r="AD7" s="384"/>
      <c r="AE7" s="384"/>
      <c r="AF7" s="384"/>
      <c r="AG7" s="384"/>
      <c r="AH7" s="384"/>
      <c r="AI7" s="384"/>
      <c r="AJ7" s="384"/>
      <c r="AK7" s="384"/>
      <c r="AL7" s="594"/>
      <c r="AM7" s="489" t="s">
        <v>106</v>
      </c>
      <c r="AN7" s="389"/>
      <c r="AO7" s="389"/>
      <c r="AP7" s="389"/>
      <c r="AQ7" s="389"/>
      <c r="AR7" s="389"/>
      <c r="AS7" s="389"/>
      <c r="AT7" s="390"/>
      <c r="AU7" s="490" t="s">
        <v>107</v>
      </c>
      <c r="AV7" s="491"/>
      <c r="AW7" s="491"/>
      <c r="AX7" s="491"/>
      <c r="AY7" s="446" t="s">
        <v>108</v>
      </c>
      <c r="AZ7" s="447"/>
      <c r="BA7" s="447"/>
      <c r="BB7" s="447"/>
      <c r="BC7" s="447"/>
      <c r="BD7" s="447"/>
      <c r="BE7" s="447"/>
      <c r="BF7" s="447"/>
      <c r="BG7" s="447"/>
      <c r="BH7" s="447"/>
      <c r="BI7" s="447"/>
      <c r="BJ7" s="447"/>
      <c r="BK7" s="447"/>
      <c r="BL7" s="447"/>
      <c r="BM7" s="448"/>
      <c r="BN7" s="432">
        <v>558891</v>
      </c>
      <c r="BO7" s="433"/>
      <c r="BP7" s="433"/>
      <c r="BQ7" s="433"/>
      <c r="BR7" s="433"/>
      <c r="BS7" s="433"/>
      <c r="BT7" s="433"/>
      <c r="BU7" s="434"/>
      <c r="BV7" s="432">
        <v>722188</v>
      </c>
      <c r="BW7" s="433"/>
      <c r="BX7" s="433"/>
      <c r="BY7" s="433"/>
      <c r="BZ7" s="433"/>
      <c r="CA7" s="433"/>
      <c r="CB7" s="433"/>
      <c r="CC7" s="434"/>
      <c r="CD7" s="472" t="s">
        <v>109</v>
      </c>
      <c r="CE7" s="392"/>
      <c r="CF7" s="392"/>
      <c r="CG7" s="392"/>
      <c r="CH7" s="392"/>
      <c r="CI7" s="392"/>
      <c r="CJ7" s="392"/>
      <c r="CK7" s="392"/>
      <c r="CL7" s="392"/>
      <c r="CM7" s="392"/>
      <c r="CN7" s="392"/>
      <c r="CO7" s="392"/>
      <c r="CP7" s="392"/>
      <c r="CQ7" s="392"/>
      <c r="CR7" s="392"/>
      <c r="CS7" s="473"/>
      <c r="CT7" s="432">
        <v>36455558</v>
      </c>
      <c r="CU7" s="433"/>
      <c r="CV7" s="433"/>
      <c r="CW7" s="433"/>
      <c r="CX7" s="433"/>
      <c r="CY7" s="433"/>
      <c r="CZ7" s="433"/>
      <c r="DA7" s="434"/>
      <c r="DB7" s="432">
        <v>36949889</v>
      </c>
      <c r="DC7" s="433"/>
      <c r="DD7" s="433"/>
      <c r="DE7" s="433"/>
      <c r="DF7" s="433"/>
      <c r="DG7" s="433"/>
      <c r="DH7" s="433"/>
      <c r="DI7" s="434"/>
    </row>
    <row r="8" spans="1:119" ht="18.75" customHeight="1" thickBot="1" x14ac:dyDescent="0.25">
      <c r="A8" s="175"/>
      <c r="B8" s="583"/>
      <c r="C8" s="528"/>
      <c r="D8" s="528"/>
      <c r="E8" s="584"/>
      <c r="F8" s="584"/>
      <c r="G8" s="584"/>
      <c r="H8" s="584"/>
      <c r="I8" s="584"/>
      <c r="J8" s="584"/>
      <c r="K8" s="584"/>
      <c r="L8" s="584"/>
      <c r="M8" s="584"/>
      <c r="N8" s="584"/>
      <c r="O8" s="584"/>
      <c r="P8" s="584"/>
      <c r="Q8" s="584"/>
      <c r="R8" s="588"/>
      <c r="S8" s="588"/>
      <c r="T8" s="588"/>
      <c r="U8" s="588"/>
      <c r="V8" s="589"/>
      <c r="W8" s="503"/>
      <c r="X8" s="504"/>
      <c r="Y8" s="504"/>
      <c r="Z8" s="504"/>
      <c r="AA8" s="504"/>
      <c r="AB8" s="528"/>
      <c r="AC8" s="595"/>
      <c r="AD8" s="596"/>
      <c r="AE8" s="596"/>
      <c r="AF8" s="596"/>
      <c r="AG8" s="596"/>
      <c r="AH8" s="596"/>
      <c r="AI8" s="596"/>
      <c r="AJ8" s="596"/>
      <c r="AK8" s="596"/>
      <c r="AL8" s="597"/>
      <c r="AM8" s="489" t="s">
        <v>110</v>
      </c>
      <c r="AN8" s="389"/>
      <c r="AO8" s="389"/>
      <c r="AP8" s="389"/>
      <c r="AQ8" s="389"/>
      <c r="AR8" s="389"/>
      <c r="AS8" s="389"/>
      <c r="AT8" s="390"/>
      <c r="AU8" s="490" t="s">
        <v>96</v>
      </c>
      <c r="AV8" s="491"/>
      <c r="AW8" s="491"/>
      <c r="AX8" s="491"/>
      <c r="AY8" s="446" t="s">
        <v>111</v>
      </c>
      <c r="AZ8" s="447"/>
      <c r="BA8" s="447"/>
      <c r="BB8" s="447"/>
      <c r="BC8" s="447"/>
      <c r="BD8" s="447"/>
      <c r="BE8" s="447"/>
      <c r="BF8" s="447"/>
      <c r="BG8" s="447"/>
      <c r="BH8" s="447"/>
      <c r="BI8" s="447"/>
      <c r="BJ8" s="447"/>
      <c r="BK8" s="447"/>
      <c r="BL8" s="447"/>
      <c r="BM8" s="448"/>
      <c r="BN8" s="432">
        <v>2655161</v>
      </c>
      <c r="BO8" s="433"/>
      <c r="BP8" s="433"/>
      <c r="BQ8" s="433"/>
      <c r="BR8" s="433"/>
      <c r="BS8" s="433"/>
      <c r="BT8" s="433"/>
      <c r="BU8" s="434"/>
      <c r="BV8" s="432">
        <v>3008338</v>
      </c>
      <c r="BW8" s="433"/>
      <c r="BX8" s="433"/>
      <c r="BY8" s="433"/>
      <c r="BZ8" s="433"/>
      <c r="CA8" s="433"/>
      <c r="CB8" s="433"/>
      <c r="CC8" s="434"/>
      <c r="CD8" s="472" t="s">
        <v>112</v>
      </c>
      <c r="CE8" s="392"/>
      <c r="CF8" s="392"/>
      <c r="CG8" s="392"/>
      <c r="CH8" s="392"/>
      <c r="CI8" s="392"/>
      <c r="CJ8" s="392"/>
      <c r="CK8" s="392"/>
      <c r="CL8" s="392"/>
      <c r="CM8" s="392"/>
      <c r="CN8" s="392"/>
      <c r="CO8" s="392"/>
      <c r="CP8" s="392"/>
      <c r="CQ8" s="392"/>
      <c r="CR8" s="392"/>
      <c r="CS8" s="473"/>
      <c r="CT8" s="535">
        <v>0.92</v>
      </c>
      <c r="CU8" s="536"/>
      <c r="CV8" s="536"/>
      <c r="CW8" s="536"/>
      <c r="CX8" s="536"/>
      <c r="CY8" s="536"/>
      <c r="CZ8" s="536"/>
      <c r="DA8" s="537"/>
      <c r="DB8" s="535">
        <v>0.94</v>
      </c>
      <c r="DC8" s="536"/>
      <c r="DD8" s="536"/>
      <c r="DE8" s="536"/>
      <c r="DF8" s="536"/>
      <c r="DG8" s="536"/>
      <c r="DH8" s="536"/>
      <c r="DI8" s="537"/>
    </row>
    <row r="9" spans="1:119" ht="18.75" customHeight="1" thickBot="1" x14ac:dyDescent="0.25">
      <c r="A9" s="175"/>
      <c r="B9" s="564" t="s">
        <v>113</v>
      </c>
      <c r="C9" s="565"/>
      <c r="D9" s="565"/>
      <c r="E9" s="565"/>
      <c r="F9" s="565"/>
      <c r="G9" s="565"/>
      <c r="H9" s="565"/>
      <c r="I9" s="565"/>
      <c r="J9" s="565"/>
      <c r="K9" s="483"/>
      <c r="L9" s="566" t="s">
        <v>114</v>
      </c>
      <c r="M9" s="567"/>
      <c r="N9" s="567"/>
      <c r="O9" s="567"/>
      <c r="P9" s="567"/>
      <c r="Q9" s="568"/>
      <c r="R9" s="569">
        <v>199498</v>
      </c>
      <c r="S9" s="570"/>
      <c r="T9" s="570"/>
      <c r="U9" s="570"/>
      <c r="V9" s="571"/>
      <c r="W9" s="501" t="s">
        <v>115</v>
      </c>
      <c r="X9" s="502"/>
      <c r="Y9" s="502"/>
      <c r="Z9" s="502"/>
      <c r="AA9" s="502"/>
      <c r="AB9" s="502"/>
      <c r="AC9" s="502"/>
      <c r="AD9" s="502"/>
      <c r="AE9" s="502"/>
      <c r="AF9" s="502"/>
      <c r="AG9" s="502"/>
      <c r="AH9" s="502"/>
      <c r="AI9" s="502"/>
      <c r="AJ9" s="502"/>
      <c r="AK9" s="502"/>
      <c r="AL9" s="572"/>
      <c r="AM9" s="489" t="s">
        <v>116</v>
      </c>
      <c r="AN9" s="389"/>
      <c r="AO9" s="389"/>
      <c r="AP9" s="389"/>
      <c r="AQ9" s="389"/>
      <c r="AR9" s="389"/>
      <c r="AS9" s="389"/>
      <c r="AT9" s="390"/>
      <c r="AU9" s="490" t="s">
        <v>117</v>
      </c>
      <c r="AV9" s="491"/>
      <c r="AW9" s="491"/>
      <c r="AX9" s="491"/>
      <c r="AY9" s="446" t="s">
        <v>118</v>
      </c>
      <c r="AZ9" s="447"/>
      <c r="BA9" s="447"/>
      <c r="BB9" s="447"/>
      <c r="BC9" s="447"/>
      <c r="BD9" s="447"/>
      <c r="BE9" s="447"/>
      <c r="BF9" s="447"/>
      <c r="BG9" s="447"/>
      <c r="BH9" s="447"/>
      <c r="BI9" s="447"/>
      <c r="BJ9" s="447"/>
      <c r="BK9" s="447"/>
      <c r="BL9" s="447"/>
      <c r="BM9" s="448"/>
      <c r="BN9" s="432">
        <v>-353177</v>
      </c>
      <c r="BO9" s="433"/>
      <c r="BP9" s="433"/>
      <c r="BQ9" s="433"/>
      <c r="BR9" s="433"/>
      <c r="BS9" s="433"/>
      <c r="BT9" s="433"/>
      <c r="BU9" s="434"/>
      <c r="BV9" s="432">
        <v>993764</v>
      </c>
      <c r="BW9" s="433"/>
      <c r="BX9" s="433"/>
      <c r="BY9" s="433"/>
      <c r="BZ9" s="433"/>
      <c r="CA9" s="433"/>
      <c r="CB9" s="433"/>
      <c r="CC9" s="434"/>
      <c r="CD9" s="472" t="s">
        <v>119</v>
      </c>
      <c r="CE9" s="392"/>
      <c r="CF9" s="392"/>
      <c r="CG9" s="392"/>
      <c r="CH9" s="392"/>
      <c r="CI9" s="392"/>
      <c r="CJ9" s="392"/>
      <c r="CK9" s="392"/>
      <c r="CL9" s="392"/>
      <c r="CM9" s="392"/>
      <c r="CN9" s="392"/>
      <c r="CO9" s="392"/>
      <c r="CP9" s="392"/>
      <c r="CQ9" s="392"/>
      <c r="CR9" s="392"/>
      <c r="CS9" s="473"/>
      <c r="CT9" s="429">
        <v>12.3</v>
      </c>
      <c r="CU9" s="430"/>
      <c r="CV9" s="430"/>
      <c r="CW9" s="430"/>
      <c r="CX9" s="430"/>
      <c r="CY9" s="430"/>
      <c r="CZ9" s="430"/>
      <c r="DA9" s="431"/>
      <c r="DB9" s="429">
        <v>13</v>
      </c>
      <c r="DC9" s="430"/>
      <c r="DD9" s="430"/>
      <c r="DE9" s="430"/>
      <c r="DF9" s="430"/>
      <c r="DG9" s="430"/>
      <c r="DH9" s="430"/>
      <c r="DI9" s="431"/>
    </row>
    <row r="10" spans="1:119" ht="18.75" customHeight="1" thickBot="1" x14ac:dyDescent="0.25">
      <c r="A10" s="175"/>
      <c r="B10" s="564"/>
      <c r="C10" s="565"/>
      <c r="D10" s="565"/>
      <c r="E10" s="565"/>
      <c r="F10" s="565"/>
      <c r="G10" s="565"/>
      <c r="H10" s="565"/>
      <c r="I10" s="565"/>
      <c r="J10" s="565"/>
      <c r="K10" s="483"/>
      <c r="L10" s="388" t="s">
        <v>120</v>
      </c>
      <c r="M10" s="389"/>
      <c r="N10" s="389"/>
      <c r="O10" s="389"/>
      <c r="P10" s="389"/>
      <c r="Q10" s="390"/>
      <c r="R10" s="385">
        <v>193152</v>
      </c>
      <c r="S10" s="386"/>
      <c r="T10" s="386"/>
      <c r="U10" s="386"/>
      <c r="V10" s="445"/>
      <c r="W10" s="573"/>
      <c r="X10" s="383"/>
      <c r="Y10" s="383"/>
      <c r="Z10" s="383"/>
      <c r="AA10" s="383"/>
      <c r="AB10" s="383"/>
      <c r="AC10" s="383"/>
      <c r="AD10" s="383"/>
      <c r="AE10" s="383"/>
      <c r="AF10" s="383"/>
      <c r="AG10" s="383"/>
      <c r="AH10" s="383"/>
      <c r="AI10" s="383"/>
      <c r="AJ10" s="383"/>
      <c r="AK10" s="383"/>
      <c r="AL10" s="574"/>
      <c r="AM10" s="489" t="s">
        <v>121</v>
      </c>
      <c r="AN10" s="389"/>
      <c r="AO10" s="389"/>
      <c r="AP10" s="389"/>
      <c r="AQ10" s="389"/>
      <c r="AR10" s="389"/>
      <c r="AS10" s="389"/>
      <c r="AT10" s="390"/>
      <c r="AU10" s="490" t="s">
        <v>122</v>
      </c>
      <c r="AV10" s="491"/>
      <c r="AW10" s="491"/>
      <c r="AX10" s="491"/>
      <c r="AY10" s="446" t="s">
        <v>123</v>
      </c>
      <c r="AZ10" s="447"/>
      <c r="BA10" s="447"/>
      <c r="BB10" s="447"/>
      <c r="BC10" s="447"/>
      <c r="BD10" s="447"/>
      <c r="BE10" s="447"/>
      <c r="BF10" s="447"/>
      <c r="BG10" s="447"/>
      <c r="BH10" s="447"/>
      <c r="BI10" s="447"/>
      <c r="BJ10" s="447"/>
      <c r="BK10" s="447"/>
      <c r="BL10" s="447"/>
      <c r="BM10" s="448"/>
      <c r="BN10" s="432">
        <v>1340</v>
      </c>
      <c r="BO10" s="433"/>
      <c r="BP10" s="433"/>
      <c r="BQ10" s="433"/>
      <c r="BR10" s="433"/>
      <c r="BS10" s="433"/>
      <c r="BT10" s="433"/>
      <c r="BU10" s="434"/>
      <c r="BV10" s="432">
        <v>296376</v>
      </c>
      <c r="BW10" s="433"/>
      <c r="BX10" s="433"/>
      <c r="BY10" s="433"/>
      <c r="BZ10" s="433"/>
      <c r="CA10" s="433"/>
      <c r="CB10" s="433"/>
      <c r="CC10" s="434"/>
      <c r="CD10" s="178" t="s">
        <v>124</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5">
      <c r="A11" s="175"/>
      <c r="B11" s="564"/>
      <c r="C11" s="565"/>
      <c r="D11" s="565"/>
      <c r="E11" s="565"/>
      <c r="F11" s="565"/>
      <c r="G11" s="565"/>
      <c r="H11" s="565"/>
      <c r="I11" s="565"/>
      <c r="J11" s="565"/>
      <c r="K11" s="483"/>
      <c r="L11" s="393" t="s">
        <v>125</v>
      </c>
      <c r="M11" s="394"/>
      <c r="N11" s="394"/>
      <c r="O11" s="394"/>
      <c r="P11" s="394"/>
      <c r="Q11" s="395"/>
      <c r="R11" s="561" t="s">
        <v>126</v>
      </c>
      <c r="S11" s="562"/>
      <c r="T11" s="562"/>
      <c r="U11" s="562"/>
      <c r="V11" s="563"/>
      <c r="W11" s="573"/>
      <c r="X11" s="383"/>
      <c r="Y11" s="383"/>
      <c r="Z11" s="383"/>
      <c r="AA11" s="383"/>
      <c r="AB11" s="383"/>
      <c r="AC11" s="383"/>
      <c r="AD11" s="383"/>
      <c r="AE11" s="383"/>
      <c r="AF11" s="383"/>
      <c r="AG11" s="383"/>
      <c r="AH11" s="383"/>
      <c r="AI11" s="383"/>
      <c r="AJ11" s="383"/>
      <c r="AK11" s="383"/>
      <c r="AL11" s="574"/>
      <c r="AM11" s="489" t="s">
        <v>127</v>
      </c>
      <c r="AN11" s="389"/>
      <c r="AO11" s="389"/>
      <c r="AP11" s="389"/>
      <c r="AQ11" s="389"/>
      <c r="AR11" s="389"/>
      <c r="AS11" s="389"/>
      <c r="AT11" s="390"/>
      <c r="AU11" s="490" t="s">
        <v>122</v>
      </c>
      <c r="AV11" s="491"/>
      <c r="AW11" s="491"/>
      <c r="AX11" s="491"/>
      <c r="AY11" s="446" t="s">
        <v>128</v>
      </c>
      <c r="AZ11" s="447"/>
      <c r="BA11" s="447"/>
      <c r="BB11" s="447"/>
      <c r="BC11" s="447"/>
      <c r="BD11" s="447"/>
      <c r="BE11" s="447"/>
      <c r="BF11" s="447"/>
      <c r="BG11" s="447"/>
      <c r="BH11" s="447"/>
      <c r="BI11" s="447"/>
      <c r="BJ11" s="447"/>
      <c r="BK11" s="447"/>
      <c r="BL11" s="447"/>
      <c r="BM11" s="448"/>
      <c r="BN11" s="432">
        <v>0</v>
      </c>
      <c r="BO11" s="433"/>
      <c r="BP11" s="433"/>
      <c r="BQ11" s="433"/>
      <c r="BR11" s="433"/>
      <c r="BS11" s="433"/>
      <c r="BT11" s="433"/>
      <c r="BU11" s="434"/>
      <c r="BV11" s="432">
        <v>0</v>
      </c>
      <c r="BW11" s="433"/>
      <c r="BX11" s="433"/>
      <c r="BY11" s="433"/>
      <c r="BZ11" s="433"/>
      <c r="CA11" s="433"/>
      <c r="CB11" s="433"/>
      <c r="CC11" s="434"/>
      <c r="CD11" s="472" t="s">
        <v>129</v>
      </c>
      <c r="CE11" s="392"/>
      <c r="CF11" s="392"/>
      <c r="CG11" s="392"/>
      <c r="CH11" s="392"/>
      <c r="CI11" s="392"/>
      <c r="CJ11" s="392"/>
      <c r="CK11" s="392"/>
      <c r="CL11" s="392"/>
      <c r="CM11" s="392"/>
      <c r="CN11" s="392"/>
      <c r="CO11" s="392"/>
      <c r="CP11" s="392"/>
      <c r="CQ11" s="392"/>
      <c r="CR11" s="392"/>
      <c r="CS11" s="473"/>
      <c r="CT11" s="535" t="s">
        <v>130</v>
      </c>
      <c r="CU11" s="536"/>
      <c r="CV11" s="536"/>
      <c r="CW11" s="536"/>
      <c r="CX11" s="536"/>
      <c r="CY11" s="536"/>
      <c r="CZ11" s="536"/>
      <c r="DA11" s="537"/>
      <c r="DB11" s="535" t="s">
        <v>131</v>
      </c>
      <c r="DC11" s="536"/>
      <c r="DD11" s="536"/>
      <c r="DE11" s="536"/>
      <c r="DF11" s="536"/>
      <c r="DG11" s="536"/>
      <c r="DH11" s="536"/>
      <c r="DI11" s="537"/>
    </row>
    <row r="12" spans="1:119" ht="18.75" customHeight="1" x14ac:dyDescent="0.2">
      <c r="A12" s="175"/>
      <c r="B12" s="538" t="s">
        <v>132</v>
      </c>
      <c r="C12" s="539"/>
      <c r="D12" s="539"/>
      <c r="E12" s="539"/>
      <c r="F12" s="539"/>
      <c r="G12" s="539"/>
      <c r="H12" s="539"/>
      <c r="I12" s="539"/>
      <c r="J12" s="539"/>
      <c r="K12" s="540"/>
      <c r="L12" s="547" t="s">
        <v>133</v>
      </c>
      <c r="M12" s="548"/>
      <c r="N12" s="548"/>
      <c r="O12" s="548"/>
      <c r="P12" s="548"/>
      <c r="Q12" s="549"/>
      <c r="R12" s="550">
        <v>204717</v>
      </c>
      <c r="S12" s="551"/>
      <c r="T12" s="551"/>
      <c r="U12" s="551"/>
      <c r="V12" s="552"/>
      <c r="W12" s="553" t="s">
        <v>1</v>
      </c>
      <c r="X12" s="491"/>
      <c r="Y12" s="491"/>
      <c r="Z12" s="491"/>
      <c r="AA12" s="491"/>
      <c r="AB12" s="554"/>
      <c r="AC12" s="555" t="s">
        <v>134</v>
      </c>
      <c r="AD12" s="556"/>
      <c r="AE12" s="556"/>
      <c r="AF12" s="556"/>
      <c r="AG12" s="557"/>
      <c r="AH12" s="555" t="s">
        <v>135</v>
      </c>
      <c r="AI12" s="556"/>
      <c r="AJ12" s="556"/>
      <c r="AK12" s="556"/>
      <c r="AL12" s="558"/>
      <c r="AM12" s="489" t="s">
        <v>136</v>
      </c>
      <c r="AN12" s="389"/>
      <c r="AO12" s="389"/>
      <c r="AP12" s="389"/>
      <c r="AQ12" s="389"/>
      <c r="AR12" s="389"/>
      <c r="AS12" s="389"/>
      <c r="AT12" s="390"/>
      <c r="AU12" s="490" t="s">
        <v>117</v>
      </c>
      <c r="AV12" s="491"/>
      <c r="AW12" s="491"/>
      <c r="AX12" s="491"/>
      <c r="AY12" s="446" t="s">
        <v>137</v>
      </c>
      <c r="AZ12" s="447"/>
      <c r="BA12" s="447"/>
      <c r="BB12" s="447"/>
      <c r="BC12" s="447"/>
      <c r="BD12" s="447"/>
      <c r="BE12" s="447"/>
      <c r="BF12" s="447"/>
      <c r="BG12" s="447"/>
      <c r="BH12" s="447"/>
      <c r="BI12" s="447"/>
      <c r="BJ12" s="447"/>
      <c r="BK12" s="447"/>
      <c r="BL12" s="447"/>
      <c r="BM12" s="448"/>
      <c r="BN12" s="432">
        <v>2398454</v>
      </c>
      <c r="BO12" s="433"/>
      <c r="BP12" s="433"/>
      <c r="BQ12" s="433"/>
      <c r="BR12" s="433"/>
      <c r="BS12" s="433"/>
      <c r="BT12" s="433"/>
      <c r="BU12" s="434"/>
      <c r="BV12" s="432">
        <v>0</v>
      </c>
      <c r="BW12" s="433"/>
      <c r="BX12" s="433"/>
      <c r="BY12" s="433"/>
      <c r="BZ12" s="433"/>
      <c r="CA12" s="433"/>
      <c r="CB12" s="433"/>
      <c r="CC12" s="434"/>
      <c r="CD12" s="472" t="s">
        <v>138</v>
      </c>
      <c r="CE12" s="392"/>
      <c r="CF12" s="392"/>
      <c r="CG12" s="392"/>
      <c r="CH12" s="392"/>
      <c r="CI12" s="392"/>
      <c r="CJ12" s="392"/>
      <c r="CK12" s="392"/>
      <c r="CL12" s="392"/>
      <c r="CM12" s="392"/>
      <c r="CN12" s="392"/>
      <c r="CO12" s="392"/>
      <c r="CP12" s="392"/>
      <c r="CQ12" s="392"/>
      <c r="CR12" s="392"/>
      <c r="CS12" s="473"/>
      <c r="CT12" s="535" t="s">
        <v>139</v>
      </c>
      <c r="CU12" s="536"/>
      <c r="CV12" s="536"/>
      <c r="CW12" s="536"/>
      <c r="CX12" s="536"/>
      <c r="CY12" s="536"/>
      <c r="CZ12" s="536"/>
      <c r="DA12" s="537"/>
      <c r="DB12" s="535" t="s">
        <v>139</v>
      </c>
      <c r="DC12" s="536"/>
      <c r="DD12" s="536"/>
      <c r="DE12" s="536"/>
      <c r="DF12" s="536"/>
      <c r="DG12" s="536"/>
      <c r="DH12" s="536"/>
      <c r="DI12" s="537"/>
    </row>
    <row r="13" spans="1:119" ht="18.75" customHeight="1" x14ac:dyDescent="0.2">
      <c r="A13" s="175"/>
      <c r="B13" s="541"/>
      <c r="C13" s="542"/>
      <c r="D13" s="542"/>
      <c r="E13" s="542"/>
      <c r="F13" s="542"/>
      <c r="G13" s="542"/>
      <c r="H13" s="542"/>
      <c r="I13" s="542"/>
      <c r="J13" s="542"/>
      <c r="K13" s="543"/>
      <c r="L13" s="184"/>
      <c r="M13" s="516" t="s">
        <v>140</v>
      </c>
      <c r="N13" s="517"/>
      <c r="O13" s="517"/>
      <c r="P13" s="517"/>
      <c r="Q13" s="518"/>
      <c r="R13" s="519">
        <v>198046</v>
      </c>
      <c r="S13" s="520"/>
      <c r="T13" s="520"/>
      <c r="U13" s="520"/>
      <c r="V13" s="521"/>
      <c r="W13" s="522" t="s">
        <v>141</v>
      </c>
      <c r="X13" s="418"/>
      <c r="Y13" s="418"/>
      <c r="Z13" s="418"/>
      <c r="AA13" s="418"/>
      <c r="AB13" s="419"/>
      <c r="AC13" s="385">
        <v>943</v>
      </c>
      <c r="AD13" s="386"/>
      <c r="AE13" s="386"/>
      <c r="AF13" s="386"/>
      <c r="AG13" s="387"/>
      <c r="AH13" s="385">
        <v>1046</v>
      </c>
      <c r="AI13" s="386"/>
      <c r="AJ13" s="386"/>
      <c r="AK13" s="386"/>
      <c r="AL13" s="445"/>
      <c r="AM13" s="489" t="s">
        <v>142</v>
      </c>
      <c r="AN13" s="389"/>
      <c r="AO13" s="389"/>
      <c r="AP13" s="389"/>
      <c r="AQ13" s="389"/>
      <c r="AR13" s="389"/>
      <c r="AS13" s="389"/>
      <c r="AT13" s="390"/>
      <c r="AU13" s="490" t="s">
        <v>143</v>
      </c>
      <c r="AV13" s="491"/>
      <c r="AW13" s="491"/>
      <c r="AX13" s="491"/>
      <c r="AY13" s="446" t="s">
        <v>144</v>
      </c>
      <c r="AZ13" s="447"/>
      <c r="BA13" s="447"/>
      <c r="BB13" s="447"/>
      <c r="BC13" s="447"/>
      <c r="BD13" s="447"/>
      <c r="BE13" s="447"/>
      <c r="BF13" s="447"/>
      <c r="BG13" s="447"/>
      <c r="BH13" s="447"/>
      <c r="BI13" s="447"/>
      <c r="BJ13" s="447"/>
      <c r="BK13" s="447"/>
      <c r="BL13" s="447"/>
      <c r="BM13" s="448"/>
      <c r="BN13" s="432">
        <v>-2750291</v>
      </c>
      <c r="BO13" s="433"/>
      <c r="BP13" s="433"/>
      <c r="BQ13" s="433"/>
      <c r="BR13" s="433"/>
      <c r="BS13" s="433"/>
      <c r="BT13" s="433"/>
      <c r="BU13" s="434"/>
      <c r="BV13" s="432">
        <v>1290140</v>
      </c>
      <c r="BW13" s="433"/>
      <c r="BX13" s="433"/>
      <c r="BY13" s="433"/>
      <c r="BZ13" s="433"/>
      <c r="CA13" s="433"/>
      <c r="CB13" s="433"/>
      <c r="CC13" s="434"/>
      <c r="CD13" s="472" t="s">
        <v>145</v>
      </c>
      <c r="CE13" s="392"/>
      <c r="CF13" s="392"/>
      <c r="CG13" s="392"/>
      <c r="CH13" s="392"/>
      <c r="CI13" s="392"/>
      <c r="CJ13" s="392"/>
      <c r="CK13" s="392"/>
      <c r="CL13" s="392"/>
      <c r="CM13" s="392"/>
      <c r="CN13" s="392"/>
      <c r="CO13" s="392"/>
      <c r="CP13" s="392"/>
      <c r="CQ13" s="392"/>
      <c r="CR13" s="392"/>
      <c r="CS13" s="473"/>
      <c r="CT13" s="429">
        <v>6.3</v>
      </c>
      <c r="CU13" s="430"/>
      <c r="CV13" s="430"/>
      <c r="CW13" s="430"/>
      <c r="CX13" s="430"/>
      <c r="CY13" s="430"/>
      <c r="CZ13" s="430"/>
      <c r="DA13" s="431"/>
      <c r="DB13" s="429">
        <v>5.9</v>
      </c>
      <c r="DC13" s="430"/>
      <c r="DD13" s="430"/>
      <c r="DE13" s="430"/>
      <c r="DF13" s="430"/>
      <c r="DG13" s="430"/>
      <c r="DH13" s="430"/>
      <c r="DI13" s="431"/>
    </row>
    <row r="14" spans="1:119" ht="18.75" customHeight="1" thickBot="1" x14ac:dyDescent="0.25">
      <c r="A14" s="175"/>
      <c r="B14" s="541"/>
      <c r="C14" s="542"/>
      <c r="D14" s="542"/>
      <c r="E14" s="542"/>
      <c r="F14" s="542"/>
      <c r="G14" s="542"/>
      <c r="H14" s="542"/>
      <c r="I14" s="542"/>
      <c r="J14" s="542"/>
      <c r="K14" s="543"/>
      <c r="L14" s="506" t="s">
        <v>146</v>
      </c>
      <c r="M14" s="559"/>
      <c r="N14" s="559"/>
      <c r="O14" s="559"/>
      <c r="P14" s="559"/>
      <c r="Q14" s="560"/>
      <c r="R14" s="519">
        <v>203354</v>
      </c>
      <c r="S14" s="520"/>
      <c r="T14" s="520"/>
      <c r="U14" s="520"/>
      <c r="V14" s="521"/>
      <c r="W14" s="523"/>
      <c r="X14" s="421"/>
      <c r="Y14" s="421"/>
      <c r="Z14" s="421"/>
      <c r="AA14" s="421"/>
      <c r="AB14" s="422"/>
      <c r="AC14" s="512">
        <v>1.1000000000000001</v>
      </c>
      <c r="AD14" s="513"/>
      <c r="AE14" s="513"/>
      <c r="AF14" s="513"/>
      <c r="AG14" s="514"/>
      <c r="AH14" s="512">
        <v>1.3</v>
      </c>
      <c r="AI14" s="513"/>
      <c r="AJ14" s="513"/>
      <c r="AK14" s="513"/>
      <c r="AL14" s="515"/>
      <c r="AM14" s="489"/>
      <c r="AN14" s="389"/>
      <c r="AO14" s="389"/>
      <c r="AP14" s="389"/>
      <c r="AQ14" s="389"/>
      <c r="AR14" s="389"/>
      <c r="AS14" s="389"/>
      <c r="AT14" s="390"/>
      <c r="AU14" s="490"/>
      <c r="AV14" s="491"/>
      <c r="AW14" s="491"/>
      <c r="AX14" s="491"/>
      <c r="AY14" s="446"/>
      <c r="AZ14" s="447"/>
      <c r="BA14" s="447"/>
      <c r="BB14" s="447"/>
      <c r="BC14" s="447"/>
      <c r="BD14" s="447"/>
      <c r="BE14" s="447"/>
      <c r="BF14" s="447"/>
      <c r="BG14" s="447"/>
      <c r="BH14" s="447"/>
      <c r="BI14" s="447"/>
      <c r="BJ14" s="447"/>
      <c r="BK14" s="447"/>
      <c r="BL14" s="447"/>
      <c r="BM14" s="448"/>
      <c r="BN14" s="432"/>
      <c r="BO14" s="433"/>
      <c r="BP14" s="433"/>
      <c r="BQ14" s="433"/>
      <c r="BR14" s="433"/>
      <c r="BS14" s="433"/>
      <c r="BT14" s="433"/>
      <c r="BU14" s="434"/>
      <c r="BV14" s="432"/>
      <c r="BW14" s="433"/>
      <c r="BX14" s="433"/>
      <c r="BY14" s="433"/>
      <c r="BZ14" s="433"/>
      <c r="CA14" s="433"/>
      <c r="CB14" s="433"/>
      <c r="CC14" s="434"/>
      <c r="CD14" s="469" t="s">
        <v>147</v>
      </c>
      <c r="CE14" s="470"/>
      <c r="CF14" s="470"/>
      <c r="CG14" s="470"/>
      <c r="CH14" s="470"/>
      <c r="CI14" s="470"/>
      <c r="CJ14" s="470"/>
      <c r="CK14" s="470"/>
      <c r="CL14" s="470"/>
      <c r="CM14" s="470"/>
      <c r="CN14" s="470"/>
      <c r="CO14" s="470"/>
      <c r="CP14" s="470"/>
      <c r="CQ14" s="470"/>
      <c r="CR14" s="470"/>
      <c r="CS14" s="471"/>
      <c r="CT14" s="529">
        <v>6.1</v>
      </c>
      <c r="CU14" s="530"/>
      <c r="CV14" s="530"/>
      <c r="CW14" s="530"/>
      <c r="CX14" s="530"/>
      <c r="CY14" s="530"/>
      <c r="CZ14" s="530"/>
      <c r="DA14" s="531"/>
      <c r="DB14" s="529">
        <v>5.5</v>
      </c>
      <c r="DC14" s="530"/>
      <c r="DD14" s="530"/>
      <c r="DE14" s="530"/>
      <c r="DF14" s="530"/>
      <c r="DG14" s="530"/>
      <c r="DH14" s="530"/>
      <c r="DI14" s="531"/>
    </row>
    <row r="15" spans="1:119" ht="18.75" customHeight="1" x14ac:dyDescent="0.2">
      <c r="A15" s="175"/>
      <c r="B15" s="541"/>
      <c r="C15" s="542"/>
      <c r="D15" s="542"/>
      <c r="E15" s="542"/>
      <c r="F15" s="542"/>
      <c r="G15" s="542"/>
      <c r="H15" s="542"/>
      <c r="I15" s="542"/>
      <c r="J15" s="542"/>
      <c r="K15" s="543"/>
      <c r="L15" s="184"/>
      <c r="M15" s="516" t="s">
        <v>148</v>
      </c>
      <c r="N15" s="517"/>
      <c r="O15" s="517"/>
      <c r="P15" s="517"/>
      <c r="Q15" s="518"/>
      <c r="R15" s="519">
        <v>197264</v>
      </c>
      <c r="S15" s="520"/>
      <c r="T15" s="520"/>
      <c r="U15" s="520"/>
      <c r="V15" s="521"/>
      <c r="W15" s="522" t="s">
        <v>149</v>
      </c>
      <c r="X15" s="418"/>
      <c r="Y15" s="418"/>
      <c r="Z15" s="418"/>
      <c r="AA15" s="418"/>
      <c r="AB15" s="419"/>
      <c r="AC15" s="385">
        <v>16478</v>
      </c>
      <c r="AD15" s="386"/>
      <c r="AE15" s="386"/>
      <c r="AF15" s="386"/>
      <c r="AG15" s="387"/>
      <c r="AH15" s="385">
        <v>16636</v>
      </c>
      <c r="AI15" s="386"/>
      <c r="AJ15" s="386"/>
      <c r="AK15" s="386"/>
      <c r="AL15" s="445"/>
      <c r="AM15" s="489"/>
      <c r="AN15" s="389"/>
      <c r="AO15" s="389"/>
      <c r="AP15" s="389"/>
      <c r="AQ15" s="389"/>
      <c r="AR15" s="389"/>
      <c r="AS15" s="389"/>
      <c r="AT15" s="390"/>
      <c r="AU15" s="490"/>
      <c r="AV15" s="491"/>
      <c r="AW15" s="491"/>
      <c r="AX15" s="491"/>
      <c r="AY15" s="458" t="s">
        <v>150</v>
      </c>
      <c r="AZ15" s="459"/>
      <c r="BA15" s="459"/>
      <c r="BB15" s="459"/>
      <c r="BC15" s="459"/>
      <c r="BD15" s="459"/>
      <c r="BE15" s="459"/>
      <c r="BF15" s="459"/>
      <c r="BG15" s="459"/>
      <c r="BH15" s="459"/>
      <c r="BI15" s="459"/>
      <c r="BJ15" s="459"/>
      <c r="BK15" s="459"/>
      <c r="BL15" s="459"/>
      <c r="BM15" s="460"/>
      <c r="BN15" s="461">
        <v>26082600</v>
      </c>
      <c r="BO15" s="462"/>
      <c r="BP15" s="462"/>
      <c r="BQ15" s="462"/>
      <c r="BR15" s="462"/>
      <c r="BS15" s="462"/>
      <c r="BT15" s="462"/>
      <c r="BU15" s="463"/>
      <c r="BV15" s="461">
        <v>25159694</v>
      </c>
      <c r="BW15" s="462"/>
      <c r="BX15" s="462"/>
      <c r="BY15" s="462"/>
      <c r="BZ15" s="462"/>
      <c r="CA15" s="462"/>
      <c r="CB15" s="462"/>
      <c r="CC15" s="463"/>
      <c r="CD15" s="532" t="s">
        <v>151</v>
      </c>
      <c r="CE15" s="533"/>
      <c r="CF15" s="533"/>
      <c r="CG15" s="533"/>
      <c r="CH15" s="533"/>
      <c r="CI15" s="533"/>
      <c r="CJ15" s="533"/>
      <c r="CK15" s="533"/>
      <c r="CL15" s="533"/>
      <c r="CM15" s="533"/>
      <c r="CN15" s="533"/>
      <c r="CO15" s="533"/>
      <c r="CP15" s="533"/>
      <c r="CQ15" s="533"/>
      <c r="CR15" s="533"/>
      <c r="CS15" s="534"/>
      <c r="CT15" s="185"/>
      <c r="CU15" s="186"/>
      <c r="CV15" s="186"/>
      <c r="CW15" s="186"/>
      <c r="CX15" s="186"/>
      <c r="CY15" s="186"/>
      <c r="CZ15" s="186"/>
      <c r="DA15" s="187"/>
      <c r="DB15" s="185"/>
      <c r="DC15" s="186"/>
      <c r="DD15" s="186"/>
      <c r="DE15" s="186"/>
      <c r="DF15" s="186"/>
      <c r="DG15" s="186"/>
      <c r="DH15" s="186"/>
      <c r="DI15" s="187"/>
    </row>
    <row r="16" spans="1:119" ht="18.75" customHeight="1" x14ac:dyDescent="0.2">
      <c r="A16" s="175"/>
      <c r="B16" s="541"/>
      <c r="C16" s="542"/>
      <c r="D16" s="542"/>
      <c r="E16" s="542"/>
      <c r="F16" s="542"/>
      <c r="G16" s="542"/>
      <c r="H16" s="542"/>
      <c r="I16" s="542"/>
      <c r="J16" s="542"/>
      <c r="K16" s="543"/>
      <c r="L16" s="506" t="s">
        <v>152</v>
      </c>
      <c r="M16" s="507"/>
      <c r="N16" s="507"/>
      <c r="O16" s="507"/>
      <c r="P16" s="507"/>
      <c r="Q16" s="508"/>
      <c r="R16" s="509" t="s">
        <v>153</v>
      </c>
      <c r="S16" s="510"/>
      <c r="T16" s="510"/>
      <c r="U16" s="510"/>
      <c r="V16" s="511"/>
      <c r="W16" s="523"/>
      <c r="X16" s="421"/>
      <c r="Y16" s="421"/>
      <c r="Z16" s="421"/>
      <c r="AA16" s="421"/>
      <c r="AB16" s="422"/>
      <c r="AC16" s="512">
        <v>19.100000000000001</v>
      </c>
      <c r="AD16" s="513"/>
      <c r="AE16" s="513"/>
      <c r="AF16" s="513"/>
      <c r="AG16" s="514"/>
      <c r="AH16" s="512">
        <v>20.6</v>
      </c>
      <c r="AI16" s="513"/>
      <c r="AJ16" s="513"/>
      <c r="AK16" s="513"/>
      <c r="AL16" s="515"/>
      <c r="AM16" s="489"/>
      <c r="AN16" s="389"/>
      <c r="AO16" s="389"/>
      <c r="AP16" s="389"/>
      <c r="AQ16" s="389"/>
      <c r="AR16" s="389"/>
      <c r="AS16" s="389"/>
      <c r="AT16" s="390"/>
      <c r="AU16" s="490"/>
      <c r="AV16" s="491"/>
      <c r="AW16" s="491"/>
      <c r="AX16" s="491"/>
      <c r="AY16" s="446" t="s">
        <v>154</v>
      </c>
      <c r="AZ16" s="447"/>
      <c r="BA16" s="447"/>
      <c r="BB16" s="447"/>
      <c r="BC16" s="447"/>
      <c r="BD16" s="447"/>
      <c r="BE16" s="447"/>
      <c r="BF16" s="447"/>
      <c r="BG16" s="447"/>
      <c r="BH16" s="447"/>
      <c r="BI16" s="447"/>
      <c r="BJ16" s="447"/>
      <c r="BK16" s="447"/>
      <c r="BL16" s="447"/>
      <c r="BM16" s="448"/>
      <c r="BN16" s="432">
        <v>28707750</v>
      </c>
      <c r="BO16" s="433"/>
      <c r="BP16" s="433"/>
      <c r="BQ16" s="433"/>
      <c r="BR16" s="433"/>
      <c r="BS16" s="433"/>
      <c r="BT16" s="433"/>
      <c r="BU16" s="434"/>
      <c r="BV16" s="432">
        <v>27644817</v>
      </c>
      <c r="BW16" s="433"/>
      <c r="BX16" s="433"/>
      <c r="BY16" s="433"/>
      <c r="BZ16" s="433"/>
      <c r="CA16" s="433"/>
      <c r="CB16" s="433"/>
      <c r="CC16" s="434"/>
      <c r="CD16" s="188"/>
      <c r="CE16" s="464"/>
      <c r="CF16" s="464"/>
      <c r="CG16" s="464"/>
      <c r="CH16" s="464"/>
      <c r="CI16" s="464"/>
      <c r="CJ16" s="464"/>
      <c r="CK16" s="464"/>
      <c r="CL16" s="464"/>
      <c r="CM16" s="464"/>
      <c r="CN16" s="464"/>
      <c r="CO16" s="464"/>
      <c r="CP16" s="464"/>
      <c r="CQ16" s="464"/>
      <c r="CR16" s="464"/>
      <c r="CS16" s="465"/>
      <c r="CT16" s="429"/>
      <c r="CU16" s="430"/>
      <c r="CV16" s="430"/>
      <c r="CW16" s="430"/>
      <c r="CX16" s="430"/>
      <c r="CY16" s="430"/>
      <c r="CZ16" s="430"/>
      <c r="DA16" s="431"/>
      <c r="DB16" s="429"/>
      <c r="DC16" s="430"/>
      <c r="DD16" s="430"/>
      <c r="DE16" s="430"/>
      <c r="DF16" s="430"/>
      <c r="DG16" s="430"/>
      <c r="DH16" s="430"/>
      <c r="DI16" s="431"/>
    </row>
    <row r="17" spans="1:113" ht="18.75" customHeight="1" thickBot="1" x14ac:dyDescent="0.25">
      <c r="A17" s="175"/>
      <c r="B17" s="544"/>
      <c r="C17" s="545"/>
      <c r="D17" s="545"/>
      <c r="E17" s="545"/>
      <c r="F17" s="545"/>
      <c r="G17" s="545"/>
      <c r="H17" s="545"/>
      <c r="I17" s="545"/>
      <c r="J17" s="545"/>
      <c r="K17" s="546"/>
      <c r="L17" s="189"/>
      <c r="M17" s="525" t="s">
        <v>155</v>
      </c>
      <c r="N17" s="526"/>
      <c r="O17" s="526"/>
      <c r="P17" s="526"/>
      <c r="Q17" s="527"/>
      <c r="R17" s="509" t="s">
        <v>156</v>
      </c>
      <c r="S17" s="510"/>
      <c r="T17" s="510"/>
      <c r="U17" s="510"/>
      <c r="V17" s="511"/>
      <c r="W17" s="522" t="s">
        <v>157</v>
      </c>
      <c r="X17" s="418"/>
      <c r="Y17" s="418"/>
      <c r="Z17" s="418"/>
      <c r="AA17" s="418"/>
      <c r="AB17" s="419"/>
      <c r="AC17" s="385">
        <v>68815</v>
      </c>
      <c r="AD17" s="386"/>
      <c r="AE17" s="386"/>
      <c r="AF17" s="386"/>
      <c r="AG17" s="387"/>
      <c r="AH17" s="385">
        <v>63011</v>
      </c>
      <c r="AI17" s="386"/>
      <c r="AJ17" s="386"/>
      <c r="AK17" s="386"/>
      <c r="AL17" s="445"/>
      <c r="AM17" s="489"/>
      <c r="AN17" s="389"/>
      <c r="AO17" s="389"/>
      <c r="AP17" s="389"/>
      <c r="AQ17" s="389"/>
      <c r="AR17" s="389"/>
      <c r="AS17" s="389"/>
      <c r="AT17" s="390"/>
      <c r="AU17" s="490"/>
      <c r="AV17" s="491"/>
      <c r="AW17" s="491"/>
      <c r="AX17" s="491"/>
      <c r="AY17" s="446" t="s">
        <v>158</v>
      </c>
      <c r="AZ17" s="447"/>
      <c r="BA17" s="447"/>
      <c r="BB17" s="447"/>
      <c r="BC17" s="447"/>
      <c r="BD17" s="447"/>
      <c r="BE17" s="447"/>
      <c r="BF17" s="447"/>
      <c r="BG17" s="447"/>
      <c r="BH17" s="447"/>
      <c r="BI17" s="447"/>
      <c r="BJ17" s="447"/>
      <c r="BK17" s="447"/>
      <c r="BL17" s="447"/>
      <c r="BM17" s="448"/>
      <c r="BN17" s="432">
        <v>33214357</v>
      </c>
      <c r="BO17" s="433"/>
      <c r="BP17" s="433"/>
      <c r="BQ17" s="433"/>
      <c r="BR17" s="433"/>
      <c r="BS17" s="433"/>
      <c r="BT17" s="433"/>
      <c r="BU17" s="434"/>
      <c r="BV17" s="432">
        <v>32038351</v>
      </c>
      <c r="BW17" s="433"/>
      <c r="BX17" s="433"/>
      <c r="BY17" s="433"/>
      <c r="BZ17" s="433"/>
      <c r="CA17" s="433"/>
      <c r="CB17" s="433"/>
      <c r="CC17" s="434"/>
      <c r="CD17" s="188"/>
      <c r="CE17" s="464"/>
      <c r="CF17" s="464"/>
      <c r="CG17" s="464"/>
      <c r="CH17" s="464"/>
      <c r="CI17" s="464"/>
      <c r="CJ17" s="464"/>
      <c r="CK17" s="464"/>
      <c r="CL17" s="464"/>
      <c r="CM17" s="464"/>
      <c r="CN17" s="464"/>
      <c r="CO17" s="464"/>
      <c r="CP17" s="464"/>
      <c r="CQ17" s="464"/>
      <c r="CR17" s="464"/>
      <c r="CS17" s="465"/>
      <c r="CT17" s="429"/>
      <c r="CU17" s="430"/>
      <c r="CV17" s="430"/>
      <c r="CW17" s="430"/>
      <c r="CX17" s="430"/>
      <c r="CY17" s="430"/>
      <c r="CZ17" s="430"/>
      <c r="DA17" s="431"/>
      <c r="DB17" s="429"/>
      <c r="DC17" s="430"/>
      <c r="DD17" s="430"/>
      <c r="DE17" s="430"/>
      <c r="DF17" s="430"/>
      <c r="DG17" s="430"/>
      <c r="DH17" s="430"/>
      <c r="DI17" s="431"/>
    </row>
    <row r="18" spans="1:113" ht="18.75" customHeight="1" thickBot="1" x14ac:dyDescent="0.25">
      <c r="A18" s="175"/>
      <c r="B18" s="482" t="s">
        <v>159</v>
      </c>
      <c r="C18" s="483"/>
      <c r="D18" s="483"/>
      <c r="E18" s="484"/>
      <c r="F18" s="484"/>
      <c r="G18" s="484"/>
      <c r="H18" s="484"/>
      <c r="I18" s="484"/>
      <c r="J18" s="484"/>
      <c r="K18" s="484"/>
      <c r="L18" s="485">
        <v>51.39</v>
      </c>
      <c r="M18" s="485"/>
      <c r="N18" s="485"/>
      <c r="O18" s="485"/>
      <c r="P18" s="485"/>
      <c r="Q18" s="485"/>
      <c r="R18" s="486"/>
      <c r="S18" s="486"/>
      <c r="T18" s="486"/>
      <c r="U18" s="486"/>
      <c r="V18" s="487"/>
      <c r="W18" s="503"/>
      <c r="X18" s="504"/>
      <c r="Y18" s="504"/>
      <c r="Z18" s="504"/>
      <c r="AA18" s="504"/>
      <c r="AB18" s="528"/>
      <c r="AC18" s="402">
        <v>79.8</v>
      </c>
      <c r="AD18" s="403"/>
      <c r="AE18" s="403"/>
      <c r="AF18" s="403"/>
      <c r="AG18" s="488"/>
      <c r="AH18" s="402">
        <v>78.099999999999994</v>
      </c>
      <c r="AI18" s="403"/>
      <c r="AJ18" s="403"/>
      <c r="AK18" s="403"/>
      <c r="AL18" s="404"/>
      <c r="AM18" s="489"/>
      <c r="AN18" s="389"/>
      <c r="AO18" s="389"/>
      <c r="AP18" s="389"/>
      <c r="AQ18" s="389"/>
      <c r="AR18" s="389"/>
      <c r="AS18" s="389"/>
      <c r="AT18" s="390"/>
      <c r="AU18" s="490"/>
      <c r="AV18" s="491"/>
      <c r="AW18" s="491"/>
      <c r="AX18" s="491"/>
      <c r="AY18" s="446" t="s">
        <v>160</v>
      </c>
      <c r="AZ18" s="447"/>
      <c r="BA18" s="447"/>
      <c r="BB18" s="447"/>
      <c r="BC18" s="447"/>
      <c r="BD18" s="447"/>
      <c r="BE18" s="447"/>
      <c r="BF18" s="447"/>
      <c r="BG18" s="447"/>
      <c r="BH18" s="447"/>
      <c r="BI18" s="447"/>
      <c r="BJ18" s="447"/>
      <c r="BK18" s="447"/>
      <c r="BL18" s="447"/>
      <c r="BM18" s="448"/>
      <c r="BN18" s="432">
        <v>36672568</v>
      </c>
      <c r="BO18" s="433"/>
      <c r="BP18" s="433"/>
      <c r="BQ18" s="433"/>
      <c r="BR18" s="433"/>
      <c r="BS18" s="433"/>
      <c r="BT18" s="433"/>
      <c r="BU18" s="434"/>
      <c r="BV18" s="432">
        <v>35362037</v>
      </c>
      <c r="BW18" s="433"/>
      <c r="BX18" s="433"/>
      <c r="BY18" s="433"/>
      <c r="BZ18" s="433"/>
      <c r="CA18" s="433"/>
      <c r="CB18" s="433"/>
      <c r="CC18" s="434"/>
      <c r="CD18" s="188"/>
      <c r="CE18" s="464"/>
      <c r="CF18" s="464"/>
      <c r="CG18" s="464"/>
      <c r="CH18" s="464"/>
      <c r="CI18" s="464"/>
      <c r="CJ18" s="464"/>
      <c r="CK18" s="464"/>
      <c r="CL18" s="464"/>
      <c r="CM18" s="464"/>
      <c r="CN18" s="464"/>
      <c r="CO18" s="464"/>
      <c r="CP18" s="464"/>
      <c r="CQ18" s="464"/>
      <c r="CR18" s="464"/>
      <c r="CS18" s="465"/>
      <c r="CT18" s="429"/>
      <c r="CU18" s="430"/>
      <c r="CV18" s="430"/>
      <c r="CW18" s="430"/>
      <c r="CX18" s="430"/>
      <c r="CY18" s="430"/>
      <c r="CZ18" s="430"/>
      <c r="DA18" s="431"/>
      <c r="DB18" s="429"/>
      <c r="DC18" s="430"/>
      <c r="DD18" s="430"/>
      <c r="DE18" s="430"/>
      <c r="DF18" s="430"/>
      <c r="DG18" s="430"/>
      <c r="DH18" s="430"/>
      <c r="DI18" s="431"/>
    </row>
    <row r="19" spans="1:113" ht="18.75" customHeight="1" thickBot="1" x14ac:dyDescent="0.25">
      <c r="A19" s="175"/>
      <c r="B19" s="482" t="s">
        <v>161</v>
      </c>
      <c r="C19" s="483"/>
      <c r="D19" s="483"/>
      <c r="E19" s="484"/>
      <c r="F19" s="484"/>
      <c r="G19" s="484"/>
      <c r="H19" s="484"/>
      <c r="I19" s="484"/>
      <c r="J19" s="484"/>
      <c r="K19" s="484"/>
      <c r="L19" s="492">
        <v>3882</v>
      </c>
      <c r="M19" s="492"/>
      <c r="N19" s="492"/>
      <c r="O19" s="492"/>
      <c r="P19" s="492"/>
      <c r="Q19" s="492"/>
      <c r="R19" s="493"/>
      <c r="S19" s="493"/>
      <c r="T19" s="493"/>
      <c r="U19" s="493"/>
      <c r="V19" s="494"/>
      <c r="W19" s="501"/>
      <c r="X19" s="502"/>
      <c r="Y19" s="502"/>
      <c r="Z19" s="502"/>
      <c r="AA19" s="502"/>
      <c r="AB19" s="502"/>
      <c r="AC19" s="505"/>
      <c r="AD19" s="505"/>
      <c r="AE19" s="505"/>
      <c r="AF19" s="505"/>
      <c r="AG19" s="505"/>
      <c r="AH19" s="505"/>
      <c r="AI19" s="505"/>
      <c r="AJ19" s="505"/>
      <c r="AK19" s="505"/>
      <c r="AL19" s="524"/>
      <c r="AM19" s="489"/>
      <c r="AN19" s="389"/>
      <c r="AO19" s="389"/>
      <c r="AP19" s="389"/>
      <c r="AQ19" s="389"/>
      <c r="AR19" s="389"/>
      <c r="AS19" s="389"/>
      <c r="AT19" s="390"/>
      <c r="AU19" s="490"/>
      <c r="AV19" s="491"/>
      <c r="AW19" s="491"/>
      <c r="AX19" s="491"/>
      <c r="AY19" s="446" t="s">
        <v>162</v>
      </c>
      <c r="AZ19" s="447"/>
      <c r="BA19" s="447"/>
      <c r="BB19" s="447"/>
      <c r="BC19" s="447"/>
      <c r="BD19" s="447"/>
      <c r="BE19" s="447"/>
      <c r="BF19" s="447"/>
      <c r="BG19" s="447"/>
      <c r="BH19" s="447"/>
      <c r="BI19" s="447"/>
      <c r="BJ19" s="447"/>
      <c r="BK19" s="447"/>
      <c r="BL19" s="447"/>
      <c r="BM19" s="448"/>
      <c r="BN19" s="432">
        <v>47141957</v>
      </c>
      <c r="BO19" s="433"/>
      <c r="BP19" s="433"/>
      <c r="BQ19" s="433"/>
      <c r="BR19" s="433"/>
      <c r="BS19" s="433"/>
      <c r="BT19" s="433"/>
      <c r="BU19" s="434"/>
      <c r="BV19" s="432">
        <v>44027616</v>
      </c>
      <c r="BW19" s="433"/>
      <c r="BX19" s="433"/>
      <c r="BY19" s="433"/>
      <c r="BZ19" s="433"/>
      <c r="CA19" s="433"/>
      <c r="CB19" s="433"/>
      <c r="CC19" s="434"/>
      <c r="CD19" s="188"/>
      <c r="CE19" s="464"/>
      <c r="CF19" s="464"/>
      <c r="CG19" s="464"/>
      <c r="CH19" s="464"/>
      <c r="CI19" s="464"/>
      <c r="CJ19" s="464"/>
      <c r="CK19" s="464"/>
      <c r="CL19" s="464"/>
      <c r="CM19" s="464"/>
      <c r="CN19" s="464"/>
      <c r="CO19" s="464"/>
      <c r="CP19" s="464"/>
      <c r="CQ19" s="464"/>
      <c r="CR19" s="464"/>
      <c r="CS19" s="465"/>
      <c r="CT19" s="429"/>
      <c r="CU19" s="430"/>
      <c r="CV19" s="430"/>
      <c r="CW19" s="430"/>
      <c r="CX19" s="430"/>
      <c r="CY19" s="430"/>
      <c r="CZ19" s="430"/>
      <c r="DA19" s="431"/>
      <c r="DB19" s="429"/>
      <c r="DC19" s="430"/>
      <c r="DD19" s="430"/>
      <c r="DE19" s="430"/>
      <c r="DF19" s="430"/>
      <c r="DG19" s="430"/>
      <c r="DH19" s="430"/>
      <c r="DI19" s="431"/>
    </row>
    <row r="20" spans="1:113" ht="18.75" customHeight="1" thickBot="1" x14ac:dyDescent="0.25">
      <c r="A20" s="175"/>
      <c r="B20" s="482" t="s">
        <v>163</v>
      </c>
      <c r="C20" s="483"/>
      <c r="D20" s="483"/>
      <c r="E20" s="484"/>
      <c r="F20" s="484"/>
      <c r="G20" s="484"/>
      <c r="H20" s="484"/>
      <c r="I20" s="484"/>
      <c r="J20" s="484"/>
      <c r="K20" s="484"/>
      <c r="L20" s="492">
        <v>85158</v>
      </c>
      <c r="M20" s="492"/>
      <c r="N20" s="492"/>
      <c r="O20" s="492"/>
      <c r="P20" s="492"/>
      <c r="Q20" s="492"/>
      <c r="R20" s="493"/>
      <c r="S20" s="493"/>
      <c r="T20" s="493"/>
      <c r="U20" s="493"/>
      <c r="V20" s="494"/>
      <c r="W20" s="503"/>
      <c r="X20" s="504"/>
      <c r="Y20" s="504"/>
      <c r="Z20" s="504"/>
      <c r="AA20" s="504"/>
      <c r="AB20" s="504"/>
      <c r="AC20" s="495"/>
      <c r="AD20" s="495"/>
      <c r="AE20" s="495"/>
      <c r="AF20" s="495"/>
      <c r="AG20" s="495"/>
      <c r="AH20" s="495"/>
      <c r="AI20" s="495"/>
      <c r="AJ20" s="495"/>
      <c r="AK20" s="495"/>
      <c r="AL20" s="496"/>
      <c r="AM20" s="497"/>
      <c r="AN20" s="394"/>
      <c r="AO20" s="394"/>
      <c r="AP20" s="394"/>
      <c r="AQ20" s="394"/>
      <c r="AR20" s="394"/>
      <c r="AS20" s="394"/>
      <c r="AT20" s="395"/>
      <c r="AU20" s="498"/>
      <c r="AV20" s="499"/>
      <c r="AW20" s="499"/>
      <c r="AX20" s="500"/>
      <c r="AY20" s="446"/>
      <c r="AZ20" s="447"/>
      <c r="BA20" s="447"/>
      <c r="BB20" s="447"/>
      <c r="BC20" s="447"/>
      <c r="BD20" s="447"/>
      <c r="BE20" s="447"/>
      <c r="BF20" s="447"/>
      <c r="BG20" s="447"/>
      <c r="BH20" s="447"/>
      <c r="BI20" s="447"/>
      <c r="BJ20" s="447"/>
      <c r="BK20" s="447"/>
      <c r="BL20" s="447"/>
      <c r="BM20" s="448"/>
      <c r="BN20" s="432"/>
      <c r="BO20" s="433"/>
      <c r="BP20" s="433"/>
      <c r="BQ20" s="433"/>
      <c r="BR20" s="433"/>
      <c r="BS20" s="433"/>
      <c r="BT20" s="433"/>
      <c r="BU20" s="434"/>
      <c r="BV20" s="432"/>
      <c r="BW20" s="433"/>
      <c r="BX20" s="433"/>
      <c r="BY20" s="433"/>
      <c r="BZ20" s="433"/>
      <c r="CA20" s="433"/>
      <c r="CB20" s="433"/>
      <c r="CC20" s="434"/>
      <c r="CD20" s="188"/>
      <c r="CE20" s="464"/>
      <c r="CF20" s="464"/>
      <c r="CG20" s="464"/>
      <c r="CH20" s="464"/>
      <c r="CI20" s="464"/>
      <c r="CJ20" s="464"/>
      <c r="CK20" s="464"/>
      <c r="CL20" s="464"/>
      <c r="CM20" s="464"/>
      <c r="CN20" s="464"/>
      <c r="CO20" s="464"/>
      <c r="CP20" s="464"/>
      <c r="CQ20" s="464"/>
      <c r="CR20" s="464"/>
      <c r="CS20" s="465"/>
      <c r="CT20" s="429"/>
      <c r="CU20" s="430"/>
      <c r="CV20" s="430"/>
      <c r="CW20" s="430"/>
      <c r="CX20" s="430"/>
      <c r="CY20" s="430"/>
      <c r="CZ20" s="430"/>
      <c r="DA20" s="431"/>
      <c r="DB20" s="429"/>
      <c r="DC20" s="430"/>
      <c r="DD20" s="430"/>
      <c r="DE20" s="430"/>
      <c r="DF20" s="430"/>
      <c r="DG20" s="430"/>
      <c r="DH20" s="430"/>
      <c r="DI20" s="431"/>
    </row>
    <row r="21" spans="1:113" ht="18.75" customHeight="1" thickBot="1" x14ac:dyDescent="0.25">
      <c r="A21" s="175"/>
      <c r="B21" s="479" t="s">
        <v>164</v>
      </c>
      <c r="C21" s="480"/>
      <c r="D21" s="480"/>
      <c r="E21" s="480"/>
      <c r="F21" s="480"/>
      <c r="G21" s="480"/>
      <c r="H21" s="480"/>
      <c r="I21" s="480"/>
      <c r="J21" s="480"/>
      <c r="K21" s="480"/>
      <c r="L21" s="480"/>
      <c r="M21" s="480"/>
      <c r="N21" s="480"/>
      <c r="O21" s="480"/>
      <c r="P21" s="480"/>
      <c r="Q21" s="480"/>
      <c r="R21" s="480"/>
      <c r="S21" s="480"/>
      <c r="T21" s="480"/>
      <c r="U21" s="480"/>
      <c r="V21" s="480"/>
      <c r="W21" s="480"/>
      <c r="X21" s="480"/>
      <c r="Y21" s="480"/>
      <c r="Z21" s="480"/>
      <c r="AA21" s="480"/>
      <c r="AB21" s="480"/>
      <c r="AC21" s="480"/>
      <c r="AD21" s="480"/>
      <c r="AE21" s="480"/>
      <c r="AF21" s="480"/>
      <c r="AG21" s="480"/>
      <c r="AH21" s="480"/>
      <c r="AI21" s="480"/>
      <c r="AJ21" s="480"/>
      <c r="AK21" s="480"/>
      <c r="AL21" s="480"/>
      <c r="AM21" s="480"/>
      <c r="AN21" s="480"/>
      <c r="AO21" s="480"/>
      <c r="AP21" s="480"/>
      <c r="AQ21" s="480"/>
      <c r="AR21" s="480"/>
      <c r="AS21" s="480"/>
      <c r="AT21" s="480"/>
      <c r="AU21" s="480"/>
      <c r="AV21" s="480"/>
      <c r="AW21" s="480"/>
      <c r="AX21" s="481"/>
      <c r="AY21" s="405"/>
      <c r="AZ21" s="406"/>
      <c r="BA21" s="406"/>
      <c r="BB21" s="406"/>
      <c r="BC21" s="406"/>
      <c r="BD21" s="406"/>
      <c r="BE21" s="406"/>
      <c r="BF21" s="406"/>
      <c r="BG21" s="406"/>
      <c r="BH21" s="406"/>
      <c r="BI21" s="406"/>
      <c r="BJ21" s="406"/>
      <c r="BK21" s="406"/>
      <c r="BL21" s="406"/>
      <c r="BM21" s="407"/>
      <c r="BN21" s="466"/>
      <c r="BO21" s="467"/>
      <c r="BP21" s="467"/>
      <c r="BQ21" s="467"/>
      <c r="BR21" s="467"/>
      <c r="BS21" s="467"/>
      <c r="BT21" s="467"/>
      <c r="BU21" s="468"/>
      <c r="BV21" s="466"/>
      <c r="BW21" s="467"/>
      <c r="BX21" s="467"/>
      <c r="BY21" s="467"/>
      <c r="BZ21" s="467"/>
      <c r="CA21" s="467"/>
      <c r="CB21" s="467"/>
      <c r="CC21" s="468"/>
      <c r="CD21" s="188"/>
      <c r="CE21" s="464"/>
      <c r="CF21" s="464"/>
      <c r="CG21" s="464"/>
      <c r="CH21" s="464"/>
      <c r="CI21" s="464"/>
      <c r="CJ21" s="464"/>
      <c r="CK21" s="464"/>
      <c r="CL21" s="464"/>
      <c r="CM21" s="464"/>
      <c r="CN21" s="464"/>
      <c r="CO21" s="464"/>
      <c r="CP21" s="464"/>
      <c r="CQ21" s="464"/>
      <c r="CR21" s="464"/>
      <c r="CS21" s="465"/>
      <c r="CT21" s="429"/>
      <c r="CU21" s="430"/>
      <c r="CV21" s="430"/>
      <c r="CW21" s="430"/>
      <c r="CX21" s="430"/>
      <c r="CY21" s="430"/>
      <c r="CZ21" s="430"/>
      <c r="DA21" s="431"/>
      <c r="DB21" s="429"/>
      <c r="DC21" s="430"/>
      <c r="DD21" s="430"/>
      <c r="DE21" s="430"/>
      <c r="DF21" s="430"/>
      <c r="DG21" s="430"/>
      <c r="DH21" s="430"/>
      <c r="DI21" s="431"/>
    </row>
    <row r="22" spans="1:113" ht="18.75" customHeight="1" x14ac:dyDescent="0.2">
      <c r="A22" s="175"/>
      <c r="B22" s="408" t="s">
        <v>165</v>
      </c>
      <c r="C22" s="409"/>
      <c r="D22" s="410"/>
      <c r="E22" s="417" t="s">
        <v>1</v>
      </c>
      <c r="F22" s="418"/>
      <c r="G22" s="418"/>
      <c r="H22" s="418"/>
      <c r="I22" s="418"/>
      <c r="J22" s="418"/>
      <c r="K22" s="419"/>
      <c r="L22" s="417" t="s">
        <v>166</v>
      </c>
      <c r="M22" s="418"/>
      <c r="N22" s="418"/>
      <c r="O22" s="418"/>
      <c r="P22" s="419"/>
      <c r="Q22" s="423" t="s">
        <v>167</v>
      </c>
      <c r="R22" s="424"/>
      <c r="S22" s="424"/>
      <c r="T22" s="424"/>
      <c r="U22" s="424"/>
      <c r="V22" s="425"/>
      <c r="W22" s="474" t="s">
        <v>168</v>
      </c>
      <c r="X22" s="409"/>
      <c r="Y22" s="410"/>
      <c r="Z22" s="417" t="s">
        <v>1</v>
      </c>
      <c r="AA22" s="418"/>
      <c r="AB22" s="418"/>
      <c r="AC22" s="418"/>
      <c r="AD22" s="418"/>
      <c r="AE22" s="418"/>
      <c r="AF22" s="418"/>
      <c r="AG22" s="419"/>
      <c r="AH22" s="435" t="s">
        <v>169</v>
      </c>
      <c r="AI22" s="418"/>
      <c r="AJ22" s="418"/>
      <c r="AK22" s="418"/>
      <c r="AL22" s="419"/>
      <c r="AM22" s="435" t="s">
        <v>170</v>
      </c>
      <c r="AN22" s="436"/>
      <c r="AO22" s="436"/>
      <c r="AP22" s="436"/>
      <c r="AQ22" s="436"/>
      <c r="AR22" s="437"/>
      <c r="AS22" s="423" t="s">
        <v>167</v>
      </c>
      <c r="AT22" s="424"/>
      <c r="AU22" s="424"/>
      <c r="AV22" s="424"/>
      <c r="AW22" s="424"/>
      <c r="AX22" s="441"/>
      <c r="AY22" s="458" t="s">
        <v>171</v>
      </c>
      <c r="AZ22" s="459"/>
      <c r="BA22" s="459"/>
      <c r="BB22" s="459"/>
      <c r="BC22" s="459"/>
      <c r="BD22" s="459"/>
      <c r="BE22" s="459"/>
      <c r="BF22" s="459"/>
      <c r="BG22" s="459"/>
      <c r="BH22" s="459"/>
      <c r="BI22" s="459"/>
      <c r="BJ22" s="459"/>
      <c r="BK22" s="459"/>
      <c r="BL22" s="459"/>
      <c r="BM22" s="460"/>
      <c r="BN22" s="461">
        <v>42355400</v>
      </c>
      <c r="BO22" s="462"/>
      <c r="BP22" s="462"/>
      <c r="BQ22" s="462"/>
      <c r="BR22" s="462"/>
      <c r="BS22" s="462"/>
      <c r="BT22" s="462"/>
      <c r="BU22" s="463"/>
      <c r="BV22" s="461">
        <v>44951313</v>
      </c>
      <c r="BW22" s="462"/>
      <c r="BX22" s="462"/>
      <c r="BY22" s="462"/>
      <c r="BZ22" s="462"/>
      <c r="CA22" s="462"/>
      <c r="CB22" s="462"/>
      <c r="CC22" s="463"/>
      <c r="CD22" s="188"/>
      <c r="CE22" s="464"/>
      <c r="CF22" s="464"/>
      <c r="CG22" s="464"/>
      <c r="CH22" s="464"/>
      <c r="CI22" s="464"/>
      <c r="CJ22" s="464"/>
      <c r="CK22" s="464"/>
      <c r="CL22" s="464"/>
      <c r="CM22" s="464"/>
      <c r="CN22" s="464"/>
      <c r="CO22" s="464"/>
      <c r="CP22" s="464"/>
      <c r="CQ22" s="464"/>
      <c r="CR22" s="464"/>
      <c r="CS22" s="465"/>
      <c r="CT22" s="429"/>
      <c r="CU22" s="430"/>
      <c r="CV22" s="430"/>
      <c r="CW22" s="430"/>
      <c r="CX22" s="430"/>
      <c r="CY22" s="430"/>
      <c r="CZ22" s="430"/>
      <c r="DA22" s="431"/>
      <c r="DB22" s="429"/>
      <c r="DC22" s="430"/>
      <c r="DD22" s="430"/>
      <c r="DE22" s="430"/>
      <c r="DF22" s="430"/>
      <c r="DG22" s="430"/>
      <c r="DH22" s="430"/>
      <c r="DI22" s="431"/>
    </row>
    <row r="23" spans="1:113" ht="18.75" customHeight="1" x14ac:dyDescent="0.2">
      <c r="A23" s="175"/>
      <c r="B23" s="411"/>
      <c r="C23" s="412"/>
      <c r="D23" s="413"/>
      <c r="E23" s="420"/>
      <c r="F23" s="421"/>
      <c r="G23" s="421"/>
      <c r="H23" s="421"/>
      <c r="I23" s="421"/>
      <c r="J23" s="421"/>
      <c r="K23" s="422"/>
      <c r="L23" s="420"/>
      <c r="M23" s="421"/>
      <c r="N23" s="421"/>
      <c r="O23" s="421"/>
      <c r="P23" s="422"/>
      <c r="Q23" s="426"/>
      <c r="R23" s="427"/>
      <c r="S23" s="427"/>
      <c r="T23" s="427"/>
      <c r="U23" s="427"/>
      <c r="V23" s="428"/>
      <c r="W23" s="475"/>
      <c r="X23" s="412"/>
      <c r="Y23" s="413"/>
      <c r="Z23" s="420"/>
      <c r="AA23" s="421"/>
      <c r="AB23" s="421"/>
      <c r="AC23" s="421"/>
      <c r="AD23" s="421"/>
      <c r="AE23" s="421"/>
      <c r="AF23" s="421"/>
      <c r="AG23" s="422"/>
      <c r="AH23" s="420"/>
      <c r="AI23" s="421"/>
      <c r="AJ23" s="421"/>
      <c r="AK23" s="421"/>
      <c r="AL23" s="422"/>
      <c r="AM23" s="438"/>
      <c r="AN23" s="439"/>
      <c r="AO23" s="439"/>
      <c r="AP23" s="439"/>
      <c r="AQ23" s="439"/>
      <c r="AR23" s="440"/>
      <c r="AS23" s="426"/>
      <c r="AT23" s="427"/>
      <c r="AU23" s="427"/>
      <c r="AV23" s="427"/>
      <c r="AW23" s="427"/>
      <c r="AX23" s="442"/>
      <c r="AY23" s="446" t="s">
        <v>172</v>
      </c>
      <c r="AZ23" s="447"/>
      <c r="BA23" s="447"/>
      <c r="BB23" s="447"/>
      <c r="BC23" s="447"/>
      <c r="BD23" s="447"/>
      <c r="BE23" s="447"/>
      <c r="BF23" s="447"/>
      <c r="BG23" s="447"/>
      <c r="BH23" s="447"/>
      <c r="BI23" s="447"/>
      <c r="BJ23" s="447"/>
      <c r="BK23" s="447"/>
      <c r="BL23" s="447"/>
      <c r="BM23" s="448"/>
      <c r="BN23" s="432">
        <v>36398687</v>
      </c>
      <c r="BO23" s="433"/>
      <c r="BP23" s="433"/>
      <c r="BQ23" s="433"/>
      <c r="BR23" s="433"/>
      <c r="BS23" s="433"/>
      <c r="BT23" s="433"/>
      <c r="BU23" s="434"/>
      <c r="BV23" s="432">
        <v>38078452</v>
      </c>
      <c r="BW23" s="433"/>
      <c r="BX23" s="433"/>
      <c r="BY23" s="433"/>
      <c r="BZ23" s="433"/>
      <c r="CA23" s="433"/>
      <c r="CB23" s="433"/>
      <c r="CC23" s="434"/>
      <c r="CD23" s="188"/>
      <c r="CE23" s="464"/>
      <c r="CF23" s="464"/>
      <c r="CG23" s="464"/>
      <c r="CH23" s="464"/>
      <c r="CI23" s="464"/>
      <c r="CJ23" s="464"/>
      <c r="CK23" s="464"/>
      <c r="CL23" s="464"/>
      <c r="CM23" s="464"/>
      <c r="CN23" s="464"/>
      <c r="CO23" s="464"/>
      <c r="CP23" s="464"/>
      <c r="CQ23" s="464"/>
      <c r="CR23" s="464"/>
      <c r="CS23" s="465"/>
      <c r="CT23" s="429"/>
      <c r="CU23" s="430"/>
      <c r="CV23" s="430"/>
      <c r="CW23" s="430"/>
      <c r="CX23" s="430"/>
      <c r="CY23" s="430"/>
      <c r="CZ23" s="430"/>
      <c r="DA23" s="431"/>
      <c r="DB23" s="429"/>
      <c r="DC23" s="430"/>
      <c r="DD23" s="430"/>
      <c r="DE23" s="430"/>
      <c r="DF23" s="430"/>
      <c r="DG23" s="430"/>
      <c r="DH23" s="430"/>
      <c r="DI23" s="431"/>
    </row>
    <row r="24" spans="1:113" ht="18.75" customHeight="1" thickBot="1" x14ac:dyDescent="0.25">
      <c r="A24" s="175"/>
      <c r="B24" s="411"/>
      <c r="C24" s="412"/>
      <c r="D24" s="413"/>
      <c r="E24" s="388" t="s">
        <v>173</v>
      </c>
      <c r="F24" s="389"/>
      <c r="G24" s="389"/>
      <c r="H24" s="389"/>
      <c r="I24" s="389"/>
      <c r="J24" s="389"/>
      <c r="K24" s="390"/>
      <c r="L24" s="385">
        <v>1</v>
      </c>
      <c r="M24" s="386"/>
      <c r="N24" s="386"/>
      <c r="O24" s="386"/>
      <c r="P24" s="387"/>
      <c r="Q24" s="385">
        <v>9460</v>
      </c>
      <c r="R24" s="386"/>
      <c r="S24" s="386"/>
      <c r="T24" s="386"/>
      <c r="U24" s="386"/>
      <c r="V24" s="387"/>
      <c r="W24" s="475"/>
      <c r="X24" s="412"/>
      <c r="Y24" s="413"/>
      <c r="Z24" s="388" t="s">
        <v>174</v>
      </c>
      <c r="AA24" s="389"/>
      <c r="AB24" s="389"/>
      <c r="AC24" s="389"/>
      <c r="AD24" s="389"/>
      <c r="AE24" s="389"/>
      <c r="AF24" s="389"/>
      <c r="AG24" s="390"/>
      <c r="AH24" s="385">
        <v>1172</v>
      </c>
      <c r="AI24" s="386"/>
      <c r="AJ24" s="386"/>
      <c r="AK24" s="386"/>
      <c r="AL24" s="387"/>
      <c r="AM24" s="385">
        <v>3557020</v>
      </c>
      <c r="AN24" s="386"/>
      <c r="AO24" s="386"/>
      <c r="AP24" s="386"/>
      <c r="AQ24" s="386"/>
      <c r="AR24" s="387"/>
      <c r="AS24" s="385">
        <v>3035</v>
      </c>
      <c r="AT24" s="386"/>
      <c r="AU24" s="386"/>
      <c r="AV24" s="386"/>
      <c r="AW24" s="386"/>
      <c r="AX24" s="445"/>
      <c r="AY24" s="405" t="s">
        <v>175</v>
      </c>
      <c r="AZ24" s="406"/>
      <c r="BA24" s="406"/>
      <c r="BB24" s="406"/>
      <c r="BC24" s="406"/>
      <c r="BD24" s="406"/>
      <c r="BE24" s="406"/>
      <c r="BF24" s="406"/>
      <c r="BG24" s="406"/>
      <c r="BH24" s="406"/>
      <c r="BI24" s="406"/>
      <c r="BJ24" s="406"/>
      <c r="BK24" s="406"/>
      <c r="BL24" s="406"/>
      <c r="BM24" s="407"/>
      <c r="BN24" s="432">
        <v>22637080</v>
      </c>
      <c r="BO24" s="433"/>
      <c r="BP24" s="433"/>
      <c r="BQ24" s="433"/>
      <c r="BR24" s="433"/>
      <c r="BS24" s="433"/>
      <c r="BT24" s="433"/>
      <c r="BU24" s="434"/>
      <c r="BV24" s="432">
        <v>23833993</v>
      </c>
      <c r="BW24" s="433"/>
      <c r="BX24" s="433"/>
      <c r="BY24" s="433"/>
      <c r="BZ24" s="433"/>
      <c r="CA24" s="433"/>
      <c r="CB24" s="433"/>
      <c r="CC24" s="434"/>
      <c r="CD24" s="188"/>
      <c r="CE24" s="464"/>
      <c r="CF24" s="464"/>
      <c r="CG24" s="464"/>
      <c r="CH24" s="464"/>
      <c r="CI24" s="464"/>
      <c r="CJ24" s="464"/>
      <c r="CK24" s="464"/>
      <c r="CL24" s="464"/>
      <c r="CM24" s="464"/>
      <c r="CN24" s="464"/>
      <c r="CO24" s="464"/>
      <c r="CP24" s="464"/>
      <c r="CQ24" s="464"/>
      <c r="CR24" s="464"/>
      <c r="CS24" s="465"/>
      <c r="CT24" s="429"/>
      <c r="CU24" s="430"/>
      <c r="CV24" s="430"/>
      <c r="CW24" s="430"/>
      <c r="CX24" s="430"/>
      <c r="CY24" s="430"/>
      <c r="CZ24" s="430"/>
      <c r="DA24" s="431"/>
      <c r="DB24" s="429"/>
      <c r="DC24" s="430"/>
      <c r="DD24" s="430"/>
      <c r="DE24" s="430"/>
      <c r="DF24" s="430"/>
      <c r="DG24" s="430"/>
      <c r="DH24" s="430"/>
      <c r="DI24" s="431"/>
    </row>
    <row r="25" spans="1:113" ht="18.75" customHeight="1" x14ac:dyDescent="0.2">
      <c r="A25" s="175"/>
      <c r="B25" s="411"/>
      <c r="C25" s="412"/>
      <c r="D25" s="413"/>
      <c r="E25" s="388" t="s">
        <v>176</v>
      </c>
      <c r="F25" s="389"/>
      <c r="G25" s="389"/>
      <c r="H25" s="389"/>
      <c r="I25" s="389"/>
      <c r="J25" s="389"/>
      <c r="K25" s="390"/>
      <c r="L25" s="385">
        <v>1</v>
      </c>
      <c r="M25" s="386"/>
      <c r="N25" s="386"/>
      <c r="O25" s="386"/>
      <c r="P25" s="387"/>
      <c r="Q25" s="385">
        <v>8040</v>
      </c>
      <c r="R25" s="386"/>
      <c r="S25" s="386"/>
      <c r="T25" s="386"/>
      <c r="U25" s="386"/>
      <c r="V25" s="387"/>
      <c r="W25" s="475"/>
      <c r="X25" s="412"/>
      <c r="Y25" s="413"/>
      <c r="Z25" s="388" t="s">
        <v>177</v>
      </c>
      <c r="AA25" s="389"/>
      <c r="AB25" s="389"/>
      <c r="AC25" s="389"/>
      <c r="AD25" s="389"/>
      <c r="AE25" s="389"/>
      <c r="AF25" s="389"/>
      <c r="AG25" s="390"/>
      <c r="AH25" s="385">
        <v>228</v>
      </c>
      <c r="AI25" s="386"/>
      <c r="AJ25" s="386"/>
      <c r="AK25" s="386"/>
      <c r="AL25" s="387"/>
      <c r="AM25" s="385">
        <v>640680</v>
      </c>
      <c r="AN25" s="386"/>
      <c r="AO25" s="386"/>
      <c r="AP25" s="386"/>
      <c r="AQ25" s="386"/>
      <c r="AR25" s="387"/>
      <c r="AS25" s="385">
        <v>2810</v>
      </c>
      <c r="AT25" s="386"/>
      <c r="AU25" s="386"/>
      <c r="AV25" s="386"/>
      <c r="AW25" s="386"/>
      <c r="AX25" s="445"/>
      <c r="AY25" s="458" t="s">
        <v>178</v>
      </c>
      <c r="AZ25" s="459"/>
      <c r="BA25" s="459"/>
      <c r="BB25" s="459"/>
      <c r="BC25" s="459"/>
      <c r="BD25" s="459"/>
      <c r="BE25" s="459"/>
      <c r="BF25" s="459"/>
      <c r="BG25" s="459"/>
      <c r="BH25" s="459"/>
      <c r="BI25" s="459"/>
      <c r="BJ25" s="459"/>
      <c r="BK25" s="459"/>
      <c r="BL25" s="459"/>
      <c r="BM25" s="460"/>
      <c r="BN25" s="461">
        <v>19184306</v>
      </c>
      <c r="BO25" s="462"/>
      <c r="BP25" s="462"/>
      <c r="BQ25" s="462"/>
      <c r="BR25" s="462"/>
      <c r="BS25" s="462"/>
      <c r="BT25" s="462"/>
      <c r="BU25" s="463"/>
      <c r="BV25" s="461">
        <v>20788606</v>
      </c>
      <c r="BW25" s="462"/>
      <c r="BX25" s="462"/>
      <c r="BY25" s="462"/>
      <c r="BZ25" s="462"/>
      <c r="CA25" s="462"/>
      <c r="CB25" s="462"/>
      <c r="CC25" s="463"/>
      <c r="CD25" s="188"/>
      <c r="CE25" s="464"/>
      <c r="CF25" s="464"/>
      <c r="CG25" s="464"/>
      <c r="CH25" s="464"/>
      <c r="CI25" s="464"/>
      <c r="CJ25" s="464"/>
      <c r="CK25" s="464"/>
      <c r="CL25" s="464"/>
      <c r="CM25" s="464"/>
      <c r="CN25" s="464"/>
      <c r="CO25" s="464"/>
      <c r="CP25" s="464"/>
      <c r="CQ25" s="464"/>
      <c r="CR25" s="464"/>
      <c r="CS25" s="465"/>
      <c r="CT25" s="429"/>
      <c r="CU25" s="430"/>
      <c r="CV25" s="430"/>
      <c r="CW25" s="430"/>
      <c r="CX25" s="430"/>
      <c r="CY25" s="430"/>
      <c r="CZ25" s="430"/>
      <c r="DA25" s="431"/>
      <c r="DB25" s="429"/>
      <c r="DC25" s="430"/>
      <c r="DD25" s="430"/>
      <c r="DE25" s="430"/>
      <c r="DF25" s="430"/>
      <c r="DG25" s="430"/>
      <c r="DH25" s="430"/>
      <c r="DI25" s="431"/>
    </row>
    <row r="26" spans="1:113" ht="18.75" customHeight="1" x14ac:dyDescent="0.2">
      <c r="A26" s="175"/>
      <c r="B26" s="411"/>
      <c r="C26" s="412"/>
      <c r="D26" s="413"/>
      <c r="E26" s="388" t="s">
        <v>179</v>
      </c>
      <c r="F26" s="389"/>
      <c r="G26" s="389"/>
      <c r="H26" s="389"/>
      <c r="I26" s="389"/>
      <c r="J26" s="389"/>
      <c r="K26" s="390"/>
      <c r="L26" s="385">
        <v>1</v>
      </c>
      <c r="M26" s="386"/>
      <c r="N26" s="386"/>
      <c r="O26" s="386"/>
      <c r="P26" s="387"/>
      <c r="Q26" s="385">
        <v>7370</v>
      </c>
      <c r="R26" s="386"/>
      <c r="S26" s="386"/>
      <c r="T26" s="386"/>
      <c r="U26" s="386"/>
      <c r="V26" s="387"/>
      <c r="W26" s="475"/>
      <c r="X26" s="412"/>
      <c r="Y26" s="413"/>
      <c r="Z26" s="388" t="s">
        <v>180</v>
      </c>
      <c r="AA26" s="443"/>
      <c r="AB26" s="443"/>
      <c r="AC26" s="443"/>
      <c r="AD26" s="443"/>
      <c r="AE26" s="443"/>
      <c r="AF26" s="443"/>
      <c r="AG26" s="444"/>
      <c r="AH26" s="385">
        <v>37</v>
      </c>
      <c r="AI26" s="386"/>
      <c r="AJ26" s="386"/>
      <c r="AK26" s="386"/>
      <c r="AL26" s="387"/>
      <c r="AM26" s="385">
        <v>137381</v>
      </c>
      <c r="AN26" s="386"/>
      <c r="AO26" s="386"/>
      <c r="AP26" s="386"/>
      <c r="AQ26" s="386"/>
      <c r="AR26" s="387"/>
      <c r="AS26" s="385">
        <v>3713</v>
      </c>
      <c r="AT26" s="386"/>
      <c r="AU26" s="386"/>
      <c r="AV26" s="386"/>
      <c r="AW26" s="386"/>
      <c r="AX26" s="445"/>
      <c r="AY26" s="472" t="s">
        <v>181</v>
      </c>
      <c r="AZ26" s="392"/>
      <c r="BA26" s="392"/>
      <c r="BB26" s="392"/>
      <c r="BC26" s="392"/>
      <c r="BD26" s="392"/>
      <c r="BE26" s="392"/>
      <c r="BF26" s="392"/>
      <c r="BG26" s="392"/>
      <c r="BH26" s="392"/>
      <c r="BI26" s="392"/>
      <c r="BJ26" s="392"/>
      <c r="BK26" s="392"/>
      <c r="BL26" s="392"/>
      <c r="BM26" s="473"/>
      <c r="BN26" s="432" t="s">
        <v>139</v>
      </c>
      <c r="BO26" s="433"/>
      <c r="BP26" s="433"/>
      <c r="BQ26" s="433"/>
      <c r="BR26" s="433"/>
      <c r="BS26" s="433"/>
      <c r="BT26" s="433"/>
      <c r="BU26" s="434"/>
      <c r="BV26" s="432" t="s">
        <v>139</v>
      </c>
      <c r="BW26" s="433"/>
      <c r="BX26" s="433"/>
      <c r="BY26" s="433"/>
      <c r="BZ26" s="433"/>
      <c r="CA26" s="433"/>
      <c r="CB26" s="433"/>
      <c r="CC26" s="434"/>
      <c r="CD26" s="188"/>
      <c r="CE26" s="464"/>
      <c r="CF26" s="464"/>
      <c r="CG26" s="464"/>
      <c r="CH26" s="464"/>
      <c r="CI26" s="464"/>
      <c r="CJ26" s="464"/>
      <c r="CK26" s="464"/>
      <c r="CL26" s="464"/>
      <c r="CM26" s="464"/>
      <c r="CN26" s="464"/>
      <c r="CO26" s="464"/>
      <c r="CP26" s="464"/>
      <c r="CQ26" s="464"/>
      <c r="CR26" s="464"/>
      <c r="CS26" s="465"/>
      <c r="CT26" s="429"/>
      <c r="CU26" s="430"/>
      <c r="CV26" s="430"/>
      <c r="CW26" s="430"/>
      <c r="CX26" s="430"/>
      <c r="CY26" s="430"/>
      <c r="CZ26" s="430"/>
      <c r="DA26" s="431"/>
      <c r="DB26" s="429"/>
      <c r="DC26" s="430"/>
      <c r="DD26" s="430"/>
      <c r="DE26" s="430"/>
      <c r="DF26" s="430"/>
      <c r="DG26" s="430"/>
      <c r="DH26" s="430"/>
      <c r="DI26" s="431"/>
    </row>
    <row r="27" spans="1:113" ht="18.75" customHeight="1" thickBot="1" x14ac:dyDescent="0.25">
      <c r="A27" s="175"/>
      <c r="B27" s="411"/>
      <c r="C27" s="412"/>
      <c r="D27" s="413"/>
      <c r="E27" s="388" t="s">
        <v>182</v>
      </c>
      <c r="F27" s="389"/>
      <c r="G27" s="389"/>
      <c r="H27" s="389"/>
      <c r="I27" s="389"/>
      <c r="J27" s="389"/>
      <c r="K27" s="390"/>
      <c r="L27" s="385">
        <v>1</v>
      </c>
      <c r="M27" s="386"/>
      <c r="N27" s="386"/>
      <c r="O27" s="386"/>
      <c r="P27" s="387"/>
      <c r="Q27" s="385">
        <v>5200</v>
      </c>
      <c r="R27" s="386"/>
      <c r="S27" s="386"/>
      <c r="T27" s="386"/>
      <c r="U27" s="386"/>
      <c r="V27" s="387"/>
      <c r="W27" s="475"/>
      <c r="X27" s="412"/>
      <c r="Y27" s="413"/>
      <c r="Z27" s="388" t="s">
        <v>183</v>
      </c>
      <c r="AA27" s="389"/>
      <c r="AB27" s="389"/>
      <c r="AC27" s="389"/>
      <c r="AD27" s="389"/>
      <c r="AE27" s="389"/>
      <c r="AF27" s="389"/>
      <c r="AG27" s="390"/>
      <c r="AH27" s="385">
        <v>30</v>
      </c>
      <c r="AI27" s="386"/>
      <c r="AJ27" s="386"/>
      <c r="AK27" s="386"/>
      <c r="AL27" s="387"/>
      <c r="AM27" s="385">
        <v>115140</v>
      </c>
      <c r="AN27" s="386"/>
      <c r="AO27" s="386"/>
      <c r="AP27" s="386"/>
      <c r="AQ27" s="386"/>
      <c r="AR27" s="387"/>
      <c r="AS27" s="385">
        <v>3838</v>
      </c>
      <c r="AT27" s="386"/>
      <c r="AU27" s="386"/>
      <c r="AV27" s="386"/>
      <c r="AW27" s="386"/>
      <c r="AX27" s="445"/>
      <c r="AY27" s="469" t="s">
        <v>184</v>
      </c>
      <c r="AZ27" s="470"/>
      <c r="BA27" s="470"/>
      <c r="BB27" s="470"/>
      <c r="BC27" s="470"/>
      <c r="BD27" s="470"/>
      <c r="BE27" s="470"/>
      <c r="BF27" s="470"/>
      <c r="BG27" s="470"/>
      <c r="BH27" s="470"/>
      <c r="BI27" s="470"/>
      <c r="BJ27" s="470"/>
      <c r="BK27" s="470"/>
      <c r="BL27" s="470"/>
      <c r="BM27" s="471"/>
      <c r="BN27" s="466">
        <v>700000</v>
      </c>
      <c r="BO27" s="467"/>
      <c r="BP27" s="467"/>
      <c r="BQ27" s="467"/>
      <c r="BR27" s="467"/>
      <c r="BS27" s="467"/>
      <c r="BT27" s="467"/>
      <c r="BU27" s="468"/>
      <c r="BV27" s="466">
        <v>700000</v>
      </c>
      <c r="BW27" s="467"/>
      <c r="BX27" s="467"/>
      <c r="BY27" s="467"/>
      <c r="BZ27" s="467"/>
      <c r="CA27" s="467"/>
      <c r="CB27" s="467"/>
      <c r="CC27" s="468"/>
      <c r="CD27" s="190"/>
      <c r="CE27" s="464"/>
      <c r="CF27" s="464"/>
      <c r="CG27" s="464"/>
      <c r="CH27" s="464"/>
      <c r="CI27" s="464"/>
      <c r="CJ27" s="464"/>
      <c r="CK27" s="464"/>
      <c r="CL27" s="464"/>
      <c r="CM27" s="464"/>
      <c r="CN27" s="464"/>
      <c r="CO27" s="464"/>
      <c r="CP27" s="464"/>
      <c r="CQ27" s="464"/>
      <c r="CR27" s="464"/>
      <c r="CS27" s="465"/>
      <c r="CT27" s="429"/>
      <c r="CU27" s="430"/>
      <c r="CV27" s="430"/>
      <c r="CW27" s="430"/>
      <c r="CX27" s="430"/>
      <c r="CY27" s="430"/>
      <c r="CZ27" s="430"/>
      <c r="DA27" s="431"/>
      <c r="DB27" s="429"/>
      <c r="DC27" s="430"/>
      <c r="DD27" s="430"/>
      <c r="DE27" s="430"/>
      <c r="DF27" s="430"/>
      <c r="DG27" s="430"/>
      <c r="DH27" s="430"/>
      <c r="DI27" s="431"/>
    </row>
    <row r="28" spans="1:113" ht="18.75" customHeight="1" x14ac:dyDescent="0.2">
      <c r="A28" s="175"/>
      <c r="B28" s="411"/>
      <c r="C28" s="412"/>
      <c r="D28" s="413"/>
      <c r="E28" s="388" t="s">
        <v>185</v>
      </c>
      <c r="F28" s="389"/>
      <c r="G28" s="389"/>
      <c r="H28" s="389"/>
      <c r="I28" s="389"/>
      <c r="J28" s="389"/>
      <c r="K28" s="390"/>
      <c r="L28" s="385">
        <v>1</v>
      </c>
      <c r="M28" s="386"/>
      <c r="N28" s="386"/>
      <c r="O28" s="386"/>
      <c r="P28" s="387"/>
      <c r="Q28" s="385">
        <v>4800</v>
      </c>
      <c r="R28" s="386"/>
      <c r="S28" s="386"/>
      <c r="T28" s="386"/>
      <c r="U28" s="386"/>
      <c r="V28" s="387"/>
      <c r="W28" s="475"/>
      <c r="X28" s="412"/>
      <c r="Y28" s="413"/>
      <c r="Z28" s="388" t="s">
        <v>186</v>
      </c>
      <c r="AA28" s="389"/>
      <c r="AB28" s="389"/>
      <c r="AC28" s="389"/>
      <c r="AD28" s="389"/>
      <c r="AE28" s="389"/>
      <c r="AF28" s="389"/>
      <c r="AG28" s="390"/>
      <c r="AH28" s="385" t="s">
        <v>139</v>
      </c>
      <c r="AI28" s="386"/>
      <c r="AJ28" s="386"/>
      <c r="AK28" s="386"/>
      <c r="AL28" s="387"/>
      <c r="AM28" s="385" t="s">
        <v>139</v>
      </c>
      <c r="AN28" s="386"/>
      <c r="AO28" s="386"/>
      <c r="AP28" s="386"/>
      <c r="AQ28" s="386"/>
      <c r="AR28" s="387"/>
      <c r="AS28" s="385" t="s">
        <v>139</v>
      </c>
      <c r="AT28" s="386"/>
      <c r="AU28" s="386"/>
      <c r="AV28" s="386"/>
      <c r="AW28" s="386"/>
      <c r="AX28" s="445"/>
      <c r="AY28" s="449" t="s">
        <v>187</v>
      </c>
      <c r="AZ28" s="450"/>
      <c r="BA28" s="450"/>
      <c r="BB28" s="451"/>
      <c r="BC28" s="458" t="s">
        <v>50</v>
      </c>
      <c r="BD28" s="459"/>
      <c r="BE28" s="459"/>
      <c r="BF28" s="459"/>
      <c r="BG28" s="459"/>
      <c r="BH28" s="459"/>
      <c r="BI28" s="459"/>
      <c r="BJ28" s="459"/>
      <c r="BK28" s="459"/>
      <c r="BL28" s="459"/>
      <c r="BM28" s="460"/>
      <c r="BN28" s="461">
        <v>3200220</v>
      </c>
      <c r="BO28" s="462"/>
      <c r="BP28" s="462"/>
      <c r="BQ28" s="462"/>
      <c r="BR28" s="462"/>
      <c r="BS28" s="462"/>
      <c r="BT28" s="462"/>
      <c r="BU28" s="463"/>
      <c r="BV28" s="461">
        <v>4087334</v>
      </c>
      <c r="BW28" s="462"/>
      <c r="BX28" s="462"/>
      <c r="BY28" s="462"/>
      <c r="BZ28" s="462"/>
      <c r="CA28" s="462"/>
      <c r="CB28" s="462"/>
      <c r="CC28" s="463"/>
      <c r="CD28" s="188"/>
      <c r="CE28" s="464"/>
      <c r="CF28" s="464"/>
      <c r="CG28" s="464"/>
      <c r="CH28" s="464"/>
      <c r="CI28" s="464"/>
      <c r="CJ28" s="464"/>
      <c r="CK28" s="464"/>
      <c r="CL28" s="464"/>
      <c r="CM28" s="464"/>
      <c r="CN28" s="464"/>
      <c r="CO28" s="464"/>
      <c r="CP28" s="464"/>
      <c r="CQ28" s="464"/>
      <c r="CR28" s="464"/>
      <c r="CS28" s="465"/>
      <c r="CT28" s="429"/>
      <c r="CU28" s="430"/>
      <c r="CV28" s="430"/>
      <c r="CW28" s="430"/>
      <c r="CX28" s="430"/>
      <c r="CY28" s="430"/>
      <c r="CZ28" s="430"/>
      <c r="DA28" s="431"/>
      <c r="DB28" s="429"/>
      <c r="DC28" s="430"/>
      <c r="DD28" s="430"/>
      <c r="DE28" s="430"/>
      <c r="DF28" s="430"/>
      <c r="DG28" s="430"/>
      <c r="DH28" s="430"/>
      <c r="DI28" s="431"/>
    </row>
    <row r="29" spans="1:113" ht="18.75" customHeight="1" x14ac:dyDescent="0.2">
      <c r="A29" s="175"/>
      <c r="B29" s="411"/>
      <c r="C29" s="412"/>
      <c r="D29" s="413"/>
      <c r="E29" s="388" t="s">
        <v>188</v>
      </c>
      <c r="F29" s="389"/>
      <c r="G29" s="389"/>
      <c r="H29" s="389"/>
      <c r="I29" s="389"/>
      <c r="J29" s="389"/>
      <c r="K29" s="390"/>
      <c r="L29" s="385">
        <v>26</v>
      </c>
      <c r="M29" s="386"/>
      <c r="N29" s="386"/>
      <c r="O29" s="386"/>
      <c r="P29" s="387"/>
      <c r="Q29" s="385">
        <v>4600</v>
      </c>
      <c r="R29" s="386"/>
      <c r="S29" s="386"/>
      <c r="T29" s="386"/>
      <c r="U29" s="386"/>
      <c r="V29" s="387"/>
      <c r="W29" s="476"/>
      <c r="X29" s="477"/>
      <c r="Y29" s="478"/>
      <c r="Z29" s="388" t="s">
        <v>189</v>
      </c>
      <c r="AA29" s="389"/>
      <c r="AB29" s="389"/>
      <c r="AC29" s="389"/>
      <c r="AD29" s="389"/>
      <c r="AE29" s="389"/>
      <c r="AF29" s="389"/>
      <c r="AG29" s="390"/>
      <c r="AH29" s="385">
        <v>1202</v>
      </c>
      <c r="AI29" s="386"/>
      <c r="AJ29" s="386"/>
      <c r="AK29" s="386"/>
      <c r="AL29" s="387"/>
      <c r="AM29" s="385">
        <v>3672160</v>
      </c>
      <c r="AN29" s="386"/>
      <c r="AO29" s="386"/>
      <c r="AP29" s="386"/>
      <c r="AQ29" s="386"/>
      <c r="AR29" s="387"/>
      <c r="AS29" s="385">
        <v>3055</v>
      </c>
      <c r="AT29" s="386"/>
      <c r="AU29" s="386"/>
      <c r="AV29" s="386"/>
      <c r="AW29" s="386"/>
      <c r="AX29" s="445"/>
      <c r="AY29" s="452"/>
      <c r="AZ29" s="453"/>
      <c r="BA29" s="453"/>
      <c r="BB29" s="454"/>
      <c r="BC29" s="446" t="s">
        <v>190</v>
      </c>
      <c r="BD29" s="447"/>
      <c r="BE29" s="447"/>
      <c r="BF29" s="447"/>
      <c r="BG29" s="447"/>
      <c r="BH29" s="447"/>
      <c r="BI29" s="447"/>
      <c r="BJ29" s="447"/>
      <c r="BK29" s="447"/>
      <c r="BL29" s="447"/>
      <c r="BM29" s="448"/>
      <c r="BN29" s="432">
        <v>909510</v>
      </c>
      <c r="BO29" s="433"/>
      <c r="BP29" s="433"/>
      <c r="BQ29" s="433"/>
      <c r="BR29" s="433"/>
      <c r="BS29" s="433"/>
      <c r="BT29" s="433"/>
      <c r="BU29" s="434"/>
      <c r="BV29" s="432">
        <v>909270</v>
      </c>
      <c r="BW29" s="433"/>
      <c r="BX29" s="433"/>
      <c r="BY29" s="433"/>
      <c r="BZ29" s="433"/>
      <c r="CA29" s="433"/>
      <c r="CB29" s="433"/>
      <c r="CC29" s="434"/>
      <c r="CD29" s="190"/>
      <c r="CE29" s="464"/>
      <c r="CF29" s="464"/>
      <c r="CG29" s="464"/>
      <c r="CH29" s="464"/>
      <c r="CI29" s="464"/>
      <c r="CJ29" s="464"/>
      <c r="CK29" s="464"/>
      <c r="CL29" s="464"/>
      <c r="CM29" s="464"/>
      <c r="CN29" s="464"/>
      <c r="CO29" s="464"/>
      <c r="CP29" s="464"/>
      <c r="CQ29" s="464"/>
      <c r="CR29" s="464"/>
      <c r="CS29" s="465"/>
      <c r="CT29" s="429"/>
      <c r="CU29" s="430"/>
      <c r="CV29" s="430"/>
      <c r="CW29" s="430"/>
      <c r="CX29" s="430"/>
      <c r="CY29" s="430"/>
      <c r="CZ29" s="430"/>
      <c r="DA29" s="431"/>
      <c r="DB29" s="429"/>
      <c r="DC29" s="430"/>
      <c r="DD29" s="430"/>
      <c r="DE29" s="430"/>
      <c r="DF29" s="430"/>
      <c r="DG29" s="430"/>
      <c r="DH29" s="430"/>
      <c r="DI29" s="431"/>
    </row>
    <row r="30" spans="1:113" ht="18.75" customHeight="1" thickBot="1" x14ac:dyDescent="0.25">
      <c r="A30" s="175"/>
      <c r="B30" s="414"/>
      <c r="C30" s="415"/>
      <c r="D30" s="416"/>
      <c r="E30" s="393"/>
      <c r="F30" s="394"/>
      <c r="G30" s="394"/>
      <c r="H30" s="394"/>
      <c r="I30" s="394"/>
      <c r="J30" s="394"/>
      <c r="K30" s="395"/>
      <c r="L30" s="396"/>
      <c r="M30" s="397"/>
      <c r="N30" s="397"/>
      <c r="O30" s="397"/>
      <c r="P30" s="398"/>
      <c r="Q30" s="396"/>
      <c r="R30" s="397"/>
      <c r="S30" s="397"/>
      <c r="T30" s="397"/>
      <c r="U30" s="397"/>
      <c r="V30" s="398"/>
      <c r="W30" s="399" t="s">
        <v>191</v>
      </c>
      <c r="X30" s="400"/>
      <c r="Y30" s="400"/>
      <c r="Z30" s="400"/>
      <c r="AA30" s="400"/>
      <c r="AB30" s="400"/>
      <c r="AC30" s="400"/>
      <c r="AD30" s="400"/>
      <c r="AE30" s="400"/>
      <c r="AF30" s="400"/>
      <c r="AG30" s="401"/>
      <c r="AH30" s="402">
        <v>103.4</v>
      </c>
      <c r="AI30" s="403"/>
      <c r="AJ30" s="403"/>
      <c r="AK30" s="403"/>
      <c r="AL30" s="403"/>
      <c r="AM30" s="403"/>
      <c r="AN30" s="403"/>
      <c r="AO30" s="403"/>
      <c r="AP30" s="403"/>
      <c r="AQ30" s="403"/>
      <c r="AR30" s="403"/>
      <c r="AS30" s="403"/>
      <c r="AT30" s="403"/>
      <c r="AU30" s="403"/>
      <c r="AV30" s="403"/>
      <c r="AW30" s="403"/>
      <c r="AX30" s="404"/>
      <c r="AY30" s="455"/>
      <c r="AZ30" s="456"/>
      <c r="BA30" s="456"/>
      <c r="BB30" s="457"/>
      <c r="BC30" s="405" t="s">
        <v>52</v>
      </c>
      <c r="BD30" s="406"/>
      <c r="BE30" s="406"/>
      <c r="BF30" s="406"/>
      <c r="BG30" s="406"/>
      <c r="BH30" s="406"/>
      <c r="BI30" s="406"/>
      <c r="BJ30" s="406"/>
      <c r="BK30" s="406"/>
      <c r="BL30" s="406"/>
      <c r="BM30" s="407"/>
      <c r="BN30" s="466">
        <v>4025400</v>
      </c>
      <c r="BO30" s="467"/>
      <c r="BP30" s="467"/>
      <c r="BQ30" s="467"/>
      <c r="BR30" s="467"/>
      <c r="BS30" s="467"/>
      <c r="BT30" s="467"/>
      <c r="BU30" s="468"/>
      <c r="BV30" s="466">
        <v>2292584</v>
      </c>
      <c r="BW30" s="467"/>
      <c r="BX30" s="467"/>
      <c r="BY30" s="467"/>
      <c r="BZ30" s="467"/>
      <c r="CA30" s="467"/>
      <c r="CB30" s="467"/>
      <c r="CC30" s="468"/>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2">
      <c r="A31" s="175"/>
      <c r="B31" s="197"/>
      <c r="DI31" s="198"/>
    </row>
    <row r="32" spans="1:113" ht="13.5" customHeight="1" x14ac:dyDescent="0.2">
      <c r="A32" s="175"/>
      <c r="B32" s="199"/>
      <c r="C32" s="391" t="s">
        <v>192</v>
      </c>
      <c r="D32" s="391"/>
      <c r="E32" s="391"/>
      <c r="F32" s="391"/>
      <c r="G32" s="391"/>
      <c r="H32" s="391"/>
      <c r="I32" s="391"/>
      <c r="J32" s="391"/>
      <c r="K32" s="391"/>
      <c r="L32" s="391"/>
      <c r="M32" s="391"/>
      <c r="N32" s="391"/>
      <c r="O32" s="391"/>
      <c r="P32" s="391"/>
      <c r="Q32" s="391"/>
      <c r="R32" s="391"/>
      <c r="S32" s="391"/>
      <c r="U32" s="392" t="s">
        <v>193</v>
      </c>
      <c r="V32" s="392"/>
      <c r="W32" s="392"/>
      <c r="X32" s="392"/>
      <c r="Y32" s="392"/>
      <c r="Z32" s="392"/>
      <c r="AA32" s="392"/>
      <c r="AB32" s="392"/>
      <c r="AC32" s="392"/>
      <c r="AD32" s="392"/>
      <c r="AE32" s="392"/>
      <c r="AF32" s="392"/>
      <c r="AG32" s="392"/>
      <c r="AH32" s="392"/>
      <c r="AI32" s="392"/>
      <c r="AJ32" s="392"/>
      <c r="AK32" s="392"/>
      <c r="AM32" s="392" t="s">
        <v>194</v>
      </c>
      <c r="AN32" s="392"/>
      <c r="AO32" s="392"/>
      <c r="AP32" s="392"/>
      <c r="AQ32" s="392"/>
      <c r="AR32" s="392"/>
      <c r="AS32" s="392"/>
      <c r="AT32" s="392"/>
      <c r="AU32" s="392"/>
      <c r="AV32" s="392"/>
      <c r="AW32" s="392"/>
      <c r="AX32" s="392"/>
      <c r="AY32" s="392"/>
      <c r="AZ32" s="392"/>
      <c r="BA32" s="392"/>
      <c r="BB32" s="392"/>
      <c r="BC32" s="392"/>
      <c r="BE32" s="392" t="s">
        <v>195</v>
      </c>
      <c r="BF32" s="392"/>
      <c r="BG32" s="392"/>
      <c r="BH32" s="392"/>
      <c r="BI32" s="392"/>
      <c r="BJ32" s="392"/>
      <c r="BK32" s="392"/>
      <c r="BL32" s="392"/>
      <c r="BM32" s="392"/>
      <c r="BN32" s="392"/>
      <c r="BO32" s="392"/>
      <c r="BP32" s="392"/>
      <c r="BQ32" s="392"/>
      <c r="BR32" s="392"/>
      <c r="BS32" s="392"/>
      <c r="BT32" s="392"/>
      <c r="BU32" s="392"/>
      <c r="BW32" s="392" t="s">
        <v>196</v>
      </c>
      <c r="BX32" s="392"/>
      <c r="BY32" s="392"/>
      <c r="BZ32" s="392"/>
      <c r="CA32" s="392"/>
      <c r="CB32" s="392"/>
      <c r="CC32" s="392"/>
      <c r="CD32" s="392"/>
      <c r="CE32" s="392"/>
      <c r="CF32" s="392"/>
      <c r="CG32" s="392"/>
      <c r="CH32" s="392"/>
      <c r="CI32" s="392"/>
      <c r="CJ32" s="392"/>
      <c r="CK32" s="392"/>
      <c r="CL32" s="392"/>
      <c r="CM32" s="392"/>
      <c r="CO32" s="392" t="s">
        <v>197</v>
      </c>
      <c r="CP32" s="392"/>
      <c r="CQ32" s="392"/>
      <c r="CR32" s="392"/>
      <c r="CS32" s="392"/>
      <c r="CT32" s="392"/>
      <c r="CU32" s="392"/>
      <c r="CV32" s="392"/>
      <c r="CW32" s="392"/>
      <c r="CX32" s="392"/>
      <c r="CY32" s="392"/>
      <c r="CZ32" s="392"/>
      <c r="DA32" s="392"/>
      <c r="DB32" s="392"/>
      <c r="DC32" s="392"/>
      <c r="DD32" s="392"/>
      <c r="DE32" s="392"/>
      <c r="DI32" s="198"/>
    </row>
    <row r="33" spans="1:113" ht="13.5" customHeight="1" x14ac:dyDescent="0.2">
      <c r="A33" s="175"/>
      <c r="B33" s="199"/>
      <c r="C33" s="384" t="s">
        <v>198</v>
      </c>
      <c r="D33" s="384"/>
      <c r="E33" s="383" t="s">
        <v>199</v>
      </c>
      <c r="F33" s="383"/>
      <c r="G33" s="383"/>
      <c r="H33" s="383"/>
      <c r="I33" s="383"/>
      <c r="J33" s="383"/>
      <c r="K33" s="383"/>
      <c r="L33" s="383"/>
      <c r="M33" s="383"/>
      <c r="N33" s="383"/>
      <c r="O33" s="383"/>
      <c r="P33" s="383"/>
      <c r="Q33" s="383"/>
      <c r="R33" s="383"/>
      <c r="S33" s="383"/>
      <c r="T33" s="200"/>
      <c r="U33" s="384" t="s">
        <v>198</v>
      </c>
      <c r="V33" s="384"/>
      <c r="W33" s="383" t="s">
        <v>199</v>
      </c>
      <c r="X33" s="383"/>
      <c r="Y33" s="383"/>
      <c r="Z33" s="383"/>
      <c r="AA33" s="383"/>
      <c r="AB33" s="383"/>
      <c r="AC33" s="383"/>
      <c r="AD33" s="383"/>
      <c r="AE33" s="383"/>
      <c r="AF33" s="383"/>
      <c r="AG33" s="383"/>
      <c r="AH33" s="383"/>
      <c r="AI33" s="383"/>
      <c r="AJ33" s="383"/>
      <c r="AK33" s="383"/>
      <c r="AL33" s="200"/>
      <c r="AM33" s="384" t="s">
        <v>198</v>
      </c>
      <c r="AN33" s="384"/>
      <c r="AO33" s="383" t="s">
        <v>199</v>
      </c>
      <c r="AP33" s="383"/>
      <c r="AQ33" s="383"/>
      <c r="AR33" s="383"/>
      <c r="AS33" s="383"/>
      <c r="AT33" s="383"/>
      <c r="AU33" s="383"/>
      <c r="AV33" s="383"/>
      <c r="AW33" s="383"/>
      <c r="AX33" s="383"/>
      <c r="AY33" s="383"/>
      <c r="AZ33" s="383"/>
      <c r="BA33" s="383"/>
      <c r="BB33" s="383"/>
      <c r="BC33" s="383"/>
      <c r="BD33" s="201"/>
      <c r="BE33" s="383" t="s">
        <v>200</v>
      </c>
      <c r="BF33" s="383"/>
      <c r="BG33" s="383" t="s">
        <v>201</v>
      </c>
      <c r="BH33" s="383"/>
      <c r="BI33" s="383"/>
      <c r="BJ33" s="383"/>
      <c r="BK33" s="383"/>
      <c r="BL33" s="383"/>
      <c r="BM33" s="383"/>
      <c r="BN33" s="383"/>
      <c r="BO33" s="383"/>
      <c r="BP33" s="383"/>
      <c r="BQ33" s="383"/>
      <c r="BR33" s="383"/>
      <c r="BS33" s="383"/>
      <c r="BT33" s="383"/>
      <c r="BU33" s="383"/>
      <c r="BV33" s="201"/>
      <c r="BW33" s="384" t="s">
        <v>200</v>
      </c>
      <c r="BX33" s="384"/>
      <c r="BY33" s="383" t="s">
        <v>202</v>
      </c>
      <c r="BZ33" s="383"/>
      <c r="CA33" s="383"/>
      <c r="CB33" s="383"/>
      <c r="CC33" s="383"/>
      <c r="CD33" s="383"/>
      <c r="CE33" s="383"/>
      <c r="CF33" s="383"/>
      <c r="CG33" s="383"/>
      <c r="CH33" s="383"/>
      <c r="CI33" s="383"/>
      <c r="CJ33" s="383"/>
      <c r="CK33" s="383"/>
      <c r="CL33" s="383"/>
      <c r="CM33" s="383"/>
      <c r="CN33" s="200"/>
      <c r="CO33" s="384" t="s">
        <v>203</v>
      </c>
      <c r="CP33" s="384"/>
      <c r="CQ33" s="383" t="s">
        <v>204</v>
      </c>
      <c r="CR33" s="383"/>
      <c r="CS33" s="383"/>
      <c r="CT33" s="383"/>
      <c r="CU33" s="383"/>
      <c r="CV33" s="383"/>
      <c r="CW33" s="383"/>
      <c r="CX33" s="383"/>
      <c r="CY33" s="383"/>
      <c r="CZ33" s="383"/>
      <c r="DA33" s="383"/>
      <c r="DB33" s="383"/>
      <c r="DC33" s="383"/>
      <c r="DD33" s="383"/>
      <c r="DE33" s="383"/>
      <c r="DF33" s="200"/>
      <c r="DG33" s="382" t="s">
        <v>205</v>
      </c>
      <c r="DH33" s="382"/>
      <c r="DI33" s="202"/>
    </row>
    <row r="34" spans="1:113" ht="32.25" customHeight="1" x14ac:dyDescent="0.2">
      <c r="A34" s="175"/>
      <c r="B34" s="199"/>
      <c r="C34" s="380">
        <f>IF(E34="","",1)</f>
        <v>1</v>
      </c>
      <c r="D34" s="380"/>
      <c r="E34" s="381" t="str">
        <f>IF('各会計、関係団体の財政状況及び健全化判断比率'!B7="","",'各会計、関係団体の財政状況及び健全化判断比率'!B7)</f>
        <v>一般会計</v>
      </c>
      <c r="F34" s="381"/>
      <c r="G34" s="381"/>
      <c r="H34" s="381"/>
      <c r="I34" s="381"/>
      <c r="J34" s="381"/>
      <c r="K34" s="381"/>
      <c r="L34" s="381"/>
      <c r="M34" s="381"/>
      <c r="N34" s="381"/>
      <c r="O34" s="381"/>
      <c r="P34" s="381"/>
      <c r="Q34" s="381"/>
      <c r="R34" s="381"/>
      <c r="S34" s="381"/>
      <c r="T34" s="175"/>
      <c r="U34" s="380">
        <f>IF(W34="","",MAX(C34:D43)+1)</f>
        <v>3</v>
      </c>
      <c r="V34" s="380"/>
      <c r="W34" s="381" t="str">
        <f>IF('各会計、関係団体の財政状況及び健全化判断比率'!B28="","",'各会計、関係団体の財政状況及び健全化判断比率'!B28)</f>
        <v>国民健康保険事業特別会計</v>
      </c>
      <c r="X34" s="381"/>
      <c r="Y34" s="381"/>
      <c r="Z34" s="381"/>
      <c r="AA34" s="381"/>
      <c r="AB34" s="381"/>
      <c r="AC34" s="381"/>
      <c r="AD34" s="381"/>
      <c r="AE34" s="381"/>
      <c r="AF34" s="381"/>
      <c r="AG34" s="381"/>
      <c r="AH34" s="381"/>
      <c r="AI34" s="381"/>
      <c r="AJ34" s="381"/>
      <c r="AK34" s="381"/>
      <c r="AL34" s="175"/>
      <c r="AM34" s="380">
        <f>IF(AO34="","",MAX(C34:D43,U34:V43)+1)</f>
        <v>6</v>
      </c>
      <c r="AN34" s="380"/>
      <c r="AO34" s="381" t="str">
        <f>IF('各会計、関係団体の財政状況及び健全化判断比率'!B31="","",'各会計、関係団体の財政状況及び健全化判断比率'!B31)</f>
        <v>水道事業会計</v>
      </c>
      <c r="AP34" s="381"/>
      <c r="AQ34" s="381"/>
      <c r="AR34" s="381"/>
      <c r="AS34" s="381"/>
      <c r="AT34" s="381"/>
      <c r="AU34" s="381"/>
      <c r="AV34" s="381"/>
      <c r="AW34" s="381"/>
      <c r="AX34" s="381"/>
      <c r="AY34" s="381"/>
      <c r="AZ34" s="381"/>
      <c r="BA34" s="381"/>
      <c r="BB34" s="381"/>
      <c r="BC34" s="381"/>
      <c r="BD34" s="175"/>
      <c r="BE34" s="380" t="str">
        <f>IF(BG34="","",MAX(C34:D43,U34:V43,AM34:AN43)+1)</f>
        <v/>
      </c>
      <c r="BF34" s="380"/>
      <c r="BG34" s="381"/>
      <c r="BH34" s="381"/>
      <c r="BI34" s="381"/>
      <c r="BJ34" s="381"/>
      <c r="BK34" s="381"/>
      <c r="BL34" s="381"/>
      <c r="BM34" s="381"/>
      <c r="BN34" s="381"/>
      <c r="BO34" s="381"/>
      <c r="BP34" s="381"/>
      <c r="BQ34" s="381"/>
      <c r="BR34" s="381"/>
      <c r="BS34" s="381"/>
      <c r="BT34" s="381"/>
      <c r="BU34" s="381"/>
      <c r="BV34" s="175"/>
      <c r="BW34" s="380">
        <f>IF(BY34="","",MAX(C34:D43,U34:V43,AM34:AN43,BE34:BF43)+1)</f>
        <v>8</v>
      </c>
      <c r="BX34" s="380"/>
      <c r="BY34" s="381" t="str">
        <f>IF('各会計、関係団体の財政状況及び健全化判断比率'!B68="","",'各会計、関係団体の財政状況及び健全化判断比率'!B68)</f>
        <v>千葉県市町村総合事務組合（一般会計）</v>
      </c>
      <c r="BZ34" s="381"/>
      <c r="CA34" s="381"/>
      <c r="CB34" s="381"/>
      <c r="CC34" s="381"/>
      <c r="CD34" s="381"/>
      <c r="CE34" s="381"/>
      <c r="CF34" s="381"/>
      <c r="CG34" s="381"/>
      <c r="CH34" s="381"/>
      <c r="CI34" s="381"/>
      <c r="CJ34" s="381"/>
      <c r="CK34" s="381"/>
      <c r="CL34" s="381"/>
      <c r="CM34" s="381"/>
      <c r="CN34" s="175"/>
      <c r="CO34" s="380">
        <f>IF(CQ34="","",MAX(C34:D43,U34:V43,AM34:AN43,BE34:BF43,BW34:BX43)+1)</f>
        <v>17</v>
      </c>
      <c r="CP34" s="380"/>
      <c r="CQ34" s="381" t="str">
        <f>IF('各会計、関係団体の財政状況及び健全化判断比率'!BS7="","",'各会計、関係団体の財政状況及び健全化判断比率'!BS7)</f>
        <v>八千代市水道サービス</v>
      </c>
      <c r="CR34" s="381"/>
      <c r="CS34" s="381"/>
      <c r="CT34" s="381"/>
      <c r="CU34" s="381"/>
      <c r="CV34" s="381"/>
      <c r="CW34" s="381"/>
      <c r="CX34" s="381"/>
      <c r="CY34" s="381"/>
      <c r="CZ34" s="381"/>
      <c r="DA34" s="381"/>
      <c r="DB34" s="381"/>
      <c r="DC34" s="381"/>
      <c r="DD34" s="381"/>
      <c r="DE34" s="381"/>
      <c r="DG34" s="378" t="str">
        <f>IF('各会計、関係団体の財政状況及び健全化判断比率'!BR7="","",'各会計、関係団体の財政状況及び健全化判断比率'!BR7)</f>
        <v/>
      </c>
      <c r="DH34" s="378"/>
      <c r="DI34" s="202"/>
    </row>
    <row r="35" spans="1:113" ht="32.25" customHeight="1" x14ac:dyDescent="0.2">
      <c r="A35" s="175"/>
      <c r="B35" s="199"/>
      <c r="C35" s="380">
        <f>IF(E35="","",C34+1)</f>
        <v>2</v>
      </c>
      <c r="D35" s="380"/>
      <c r="E35" s="381" t="str">
        <f>IF('各会計、関係団体の財政状況及び健全化判断比率'!B8="","",'各会計、関係団体の財政状況及び健全化判断比率'!B8)</f>
        <v>墓地事業特別会計</v>
      </c>
      <c r="F35" s="381"/>
      <c r="G35" s="381"/>
      <c r="H35" s="381"/>
      <c r="I35" s="381"/>
      <c r="J35" s="381"/>
      <c r="K35" s="381"/>
      <c r="L35" s="381"/>
      <c r="M35" s="381"/>
      <c r="N35" s="381"/>
      <c r="O35" s="381"/>
      <c r="P35" s="381"/>
      <c r="Q35" s="381"/>
      <c r="R35" s="381"/>
      <c r="S35" s="381"/>
      <c r="T35" s="175"/>
      <c r="U35" s="380">
        <f>IF(W35="","",U34+1)</f>
        <v>4</v>
      </c>
      <c r="V35" s="380"/>
      <c r="W35" s="381" t="str">
        <f>IF('各会計、関係団体の財政状況及び健全化判断比率'!B29="","",'各会計、関係団体の財政状況及び健全化判断比率'!B29)</f>
        <v>介護保険事業特別会計</v>
      </c>
      <c r="X35" s="381"/>
      <c r="Y35" s="381"/>
      <c r="Z35" s="381"/>
      <c r="AA35" s="381"/>
      <c r="AB35" s="381"/>
      <c r="AC35" s="381"/>
      <c r="AD35" s="381"/>
      <c r="AE35" s="381"/>
      <c r="AF35" s="381"/>
      <c r="AG35" s="381"/>
      <c r="AH35" s="381"/>
      <c r="AI35" s="381"/>
      <c r="AJ35" s="381"/>
      <c r="AK35" s="381"/>
      <c r="AL35" s="175"/>
      <c r="AM35" s="380">
        <f t="shared" ref="AM35:AM43" si="0">IF(AO35="","",AM34+1)</f>
        <v>7</v>
      </c>
      <c r="AN35" s="380"/>
      <c r="AO35" s="381" t="str">
        <f>IF('各会計、関係団体の財政状況及び健全化判断比率'!B32="","",'各会計、関係団体の財政状況及び健全化判断比率'!B32)</f>
        <v>公共下水道事業会計</v>
      </c>
      <c r="AP35" s="381"/>
      <c r="AQ35" s="381"/>
      <c r="AR35" s="381"/>
      <c r="AS35" s="381"/>
      <c r="AT35" s="381"/>
      <c r="AU35" s="381"/>
      <c r="AV35" s="381"/>
      <c r="AW35" s="381"/>
      <c r="AX35" s="381"/>
      <c r="AY35" s="381"/>
      <c r="AZ35" s="381"/>
      <c r="BA35" s="381"/>
      <c r="BB35" s="381"/>
      <c r="BC35" s="381"/>
      <c r="BD35" s="175"/>
      <c r="BE35" s="380" t="str">
        <f t="shared" ref="BE35:BE43" si="1">IF(BG35="","",BE34+1)</f>
        <v/>
      </c>
      <c r="BF35" s="380"/>
      <c r="BG35" s="381"/>
      <c r="BH35" s="381"/>
      <c r="BI35" s="381"/>
      <c r="BJ35" s="381"/>
      <c r="BK35" s="381"/>
      <c r="BL35" s="381"/>
      <c r="BM35" s="381"/>
      <c r="BN35" s="381"/>
      <c r="BO35" s="381"/>
      <c r="BP35" s="381"/>
      <c r="BQ35" s="381"/>
      <c r="BR35" s="381"/>
      <c r="BS35" s="381"/>
      <c r="BT35" s="381"/>
      <c r="BU35" s="381"/>
      <c r="BV35" s="175"/>
      <c r="BW35" s="380">
        <f t="shared" ref="BW35:BW43" si="2">IF(BY35="","",BW34+1)</f>
        <v>9</v>
      </c>
      <c r="BX35" s="380"/>
      <c r="BY35" s="381" t="str">
        <f>IF('各会計、関係団体の財政状況及び健全化判断比率'!B69="","",'各会計、関係団体の財政状況及び健全化判断比率'!B69)</f>
        <v>千葉県市町村総合事務組合（千葉県自治会館管理運営特別会計）</v>
      </c>
      <c r="BZ35" s="381"/>
      <c r="CA35" s="381"/>
      <c r="CB35" s="381"/>
      <c r="CC35" s="381"/>
      <c r="CD35" s="381"/>
      <c r="CE35" s="381"/>
      <c r="CF35" s="381"/>
      <c r="CG35" s="381"/>
      <c r="CH35" s="381"/>
      <c r="CI35" s="381"/>
      <c r="CJ35" s="381"/>
      <c r="CK35" s="381"/>
      <c r="CL35" s="381"/>
      <c r="CM35" s="381"/>
      <c r="CN35" s="175"/>
      <c r="CO35" s="380">
        <f t="shared" ref="CO35:CO43" si="3">IF(CQ35="","",CO34+1)</f>
        <v>18</v>
      </c>
      <c r="CP35" s="380"/>
      <c r="CQ35" s="381" t="str">
        <f>IF('各会計、関係団体の財政状況及び健全化判断比率'!BS8="","",'各会計、関係団体の財政状況及び健全化判断比率'!BS8)</f>
        <v>八千代市地域振興財団</v>
      </c>
      <c r="CR35" s="381"/>
      <c r="CS35" s="381"/>
      <c r="CT35" s="381"/>
      <c r="CU35" s="381"/>
      <c r="CV35" s="381"/>
      <c r="CW35" s="381"/>
      <c r="CX35" s="381"/>
      <c r="CY35" s="381"/>
      <c r="CZ35" s="381"/>
      <c r="DA35" s="381"/>
      <c r="DB35" s="381"/>
      <c r="DC35" s="381"/>
      <c r="DD35" s="381"/>
      <c r="DE35" s="381"/>
      <c r="DG35" s="378" t="str">
        <f>IF('各会計、関係団体の財政状況及び健全化判断比率'!BR8="","",'各会計、関係団体の財政状況及び健全化判断比率'!BR8)</f>
        <v/>
      </c>
      <c r="DH35" s="378"/>
      <c r="DI35" s="202"/>
    </row>
    <row r="36" spans="1:113" ht="32.25" customHeight="1" x14ac:dyDescent="0.2">
      <c r="A36" s="175"/>
      <c r="B36" s="199"/>
      <c r="C36" s="380" t="str">
        <f>IF(E36="","",C35+1)</f>
        <v/>
      </c>
      <c r="D36" s="380"/>
      <c r="E36" s="381" t="str">
        <f>IF('各会計、関係団体の財政状況及び健全化判断比率'!B9="","",'各会計、関係団体の財政状況及び健全化判断比率'!B9)</f>
        <v/>
      </c>
      <c r="F36" s="381"/>
      <c r="G36" s="381"/>
      <c r="H36" s="381"/>
      <c r="I36" s="381"/>
      <c r="J36" s="381"/>
      <c r="K36" s="381"/>
      <c r="L36" s="381"/>
      <c r="M36" s="381"/>
      <c r="N36" s="381"/>
      <c r="O36" s="381"/>
      <c r="P36" s="381"/>
      <c r="Q36" s="381"/>
      <c r="R36" s="381"/>
      <c r="S36" s="381"/>
      <c r="T36" s="175"/>
      <c r="U36" s="380">
        <f t="shared" ref="U36:U43" si="4">IF(W36="","",U35+1)</f>
        <v>5</v>
      </c>
      <c r="V36" s="380"/>
      <c r="W36" s="381" t="str">
        <f>IF('各会計、関係団体の財政状況及び健全化判断比率'!B30="","",'各会計、関係団体の財政状況及び健全化判断比率'!B30)</f>
        <v>後期高齢者医療特別会計</v>
      </c>
      <c r="X36" s="381"/>
      <c r="Y36" s="381"/>
      <c r="Z36" s="381"/>
      <c r="AA36" s="381"/>
      <c r="AB36" s="381"/>
      <c r="AC36" s="381"/>
      <c r="AD36" s="381"/>
      <c r="AE36" s="381"/>
      <c r="AF36" s="381"/>
      <c r="AG36" s="381"/>
      <c r="AH36" s="381"/>
      <c r="AI36" s="381"/>
      <c r="AJ36" s="381"/>
      <c r="AK36" s="381"/>
      <c r="AL36" s="175"/>
      <c r="AM36" s="380" t="str">
        <f t="shared" si="0"/>
        <v/>
      </c>
      <c r="AN36" s="380"/>
      <c r="AO36" s="381"/>
      <c r="AP36" s="381"/>
      <c r="AQ36" s="381"/>
      <c r="AR36" s="381"/>
      <c r="AS36" s="381"/>
      <c r="AT36" s="381"/>
      <c r="AU36" s="381"/>
      <c r="AV36" s="381"/>
      <c r="AW36" s="381"/>
      <c r="AX36" s="381"/>
      <c r="AY36" s="381"/>
      <c r="AZ36" s="381"/>
      <c r="BA36" s="381"/>
      <c r="BB36" s="381"/>
      <c r="BC36" s="381"/>
      <c r="BD36" s="175"/>
      <c r="BE36" s="380" t="str">
        <f t="shared" si="1"/>
        <v/>
      </c>
      <c r="BF36" s="380"/>
      <c r="BG36" s="381"/>
      <c r="BH36" s="381"/>
      <c r="BI36" s="381"/>
      <c r="BJ36" s="381"/>
      <c r="BK36" s="381"/>
      <c r="BL36" s="381"/>
      <c r="BM36" s="381"/>
      <c r="BN36" s="381"/>
      <c r="BO36" s="381"/>
      <c r="BP36" s="381"/>
      <c r="BQ36" s="381"/>
      <c r="BR36" s="381"/>
      <c r="BS36" s="381"/>
      <c r="BT36" s="381"/>
      <c r="BU36" s="381"/>
      <c r="BV36" s="175"/>
      <c r="BW36" s="380">
        <f t="shared" si="2"/>
        <v>10</v>
      </c>
      <c r="BX36" s="380"/>
      <c r="BY36" s="381" t="str">
        <f>IF('各会計、関係団体の財政状況及び健全化判断比率'!B70="","",'各会計、関係団体の財政状況及び健全化判断比率'!B70)</f>
        <v>千葉県市町村総合事務組合（千葉県自治研修センター特別会計）</v>
      </c>
      <c r="BZ36" s="381"/>
      <c r="CA36" s="381"/>
      <c r="CB36" s="381"/>
      <c r="CC36" s="381"/>
      <c r="CD36" s="381"/>
      <c r="CE36" s="381"/>
      <c r="CF36" s="381"/>
      <c r="CG36" s="381"/>
      <c r="CH36" s="381"/>
      <c r="CI36" s="381"/>
      <c r="CJ36" s="381"/>
      <c r="CK36" s="381"/>
      <c r="CL36" s="381"/>
      <c r="CM36" s="381"/>
      <c r="CN36" s="175"/>
      <c r="CO36" s="380" t="str">
        <f t="shared" si="3"/>
        <v/>
      </c>
      <c r="CP36" s="380"/>
      <c r="CQ36" s="381" t="str">
        <f>IF('各会計、関係団体の財政状況及び健全化判断比率'!BS9="","",'各会計、関係団体の財政状況及び健全化判断比率'!BS9)</f>
        <v/>
      </c>
      <c r="CR36" s="381"/>
      <c r="CS36" s="381"/>
      <c r="CT36" s="381"/>
      <c r="CU36" s="381"/>
      <c r="CV36" s="381"/>
      <c r="CW36" s="381"/>
      <c r="CX36" s="381"/>
      <c r="CY36" s="381"/>
      <c r="CZ36" s="381"/>
      <c r="DA36" s="381"/>
      <c r="DB36" s="381"/>
      <c r="DC36" s="381"/>
      <c r="DD36" s="381"/>
      <c r="DE36" s="381"/>
      <c r="DG36" s="378" t="str">
        <f>IF('各会計、関係団体の財政状況及び健全化判断比率'!BR9="","",'各会計、関係団体の財政状況及び健全化判断比率'!BR9)</f>
        <v/>
      </c>
      <c r="DH36" s="378"/>
      <c r="DI36" s="202"/>
    </row>
    <row r="37" spans="1:113" ht="32.25" customHeight="1" x14ac:dyDescent="0.2">
      <c r="A37" s="175"/>
      <c r="B37" s="199"/>
      <c r="C37" s="380" t="str">
        <f>IF(E37="","",C36+1)</f>
        <v/>
      </c>
      <c r="D37" s="380"/>
      <c r="E37" s="381" t="str">
        <f>IF('各会計、関係団体の財政状況及び健全化判断比率'!B10="","",'各会計、関係団体の財政状況及び健全化判断比率'!B10)</f>
        <v/>
      </c>
      <c r="F37" s="381"/>
      <c r="G37" s="381"/>
      <c r="H37" s="381"/>
      <c r="I37" s="381"/>
      <c r="J37" s="381"/>
      <c r="K37" s="381"/>
      <c r="L37" s="381"/>
      <c r="M37" s="381"/>
      <c r="N37" s="381"/>
      <c r="O37" s="381"/>
      <c r="P37" s="381"/>
      <c r="Q37" s="381"/>
      <c r="R37" s="381"/>
      <c r="S37" s="381"/>
      <c r="T37" s="175"/>
      <c r="U37" s="380" t="str">
        <f t="shared" si="4"/>
        <v/>
      </c>
      <c r="V37" s="380"/>
      <c r="W37" s="381"/>
      <c r="X37" s="381"/>
      <c r="Y37" s="381"/>
      <c r="Z37" s="381"/>
      <c r="AA37" s="381"/>
      <c r="AB37" s="381"/>
      <c r="AC37" s="381"/>
      <c r="AD37" s="381"/>
      <c r="AE37" s="381"/>
      <c r="AF37" s="381"/>
      <c r="AG37" s="381"/>
      <c r="AH37" s="381"/>
      <c r="AI37" s="381"/>
      <c r="AJ37" s="381"/>
      <c r="AK37" s="381"/>
      <c r="AL37" s="175"/>
      <c r="AM37" s="380" t="str">
        <f t="shared" si="0"/>
        <v/>
      </c>
      <c r="AN37" s="380"/>
      <c r="AO37" s="381"/>
      <c r="AP37" s="381"/>
      <c r="AQ37" s="381"/>
      <c r="AR37" s="381"/>
      <c r="AS37" s="381"/>
      <c r="AT37" s="381"/>
      <c r="AU37" s="381"/>
      <c r="AV37" s="381"/>
      <c r="AW37" s="381"/>
      <c r="AX37" s="381"/>
      <c r="AY37" s="381"/>
      <c r="AZ37" s="381"/>
      <c r="BA37" s="381"/>
      <c r="BB37" s="381"/>
      <c r="BC37" s="381"/>
      <c r="BD37" s="175"/>
      <c r="BE37" s="380" t="str">
        <f t="shared" si="1"/>
        <v/>
      </c>
      <c r="BF37" s="380"/>
      <c r="BG37" s="381"/>
      <c r="BH37" s="381"/>
      <c r="BI37" s="381"/>
      <c r="BJ37" s="381"/>
      <c r="BK37" s="381"/>
      <c r="BL37" s="381"/>
      <c r="BM37" s="381"/>
      <c r="BN37" s="381"/>
      <c r="BO37" s="381"/>
      <c r="BP37" s="381"/>
      <c r="BQ37" s="381"/>
      <c r="BR37" s="381"/>
      <c r="BS37" s="381"/>
      <c r="BT37" s="381"/>
      <c r="BU37" s="381"/>
      <c r="BV37" s="175"/>
      <c r="BW37" s="380">
        <f t="shared" si="2"/>
        <v>11</v>
      </c>
      <c r="BX37" s="380"/>
      <c r="BY37" s="381" t="str">
        <f>IF('各会計、関係団体の財政状況及び健全化判断比率'!B71="","",'各会計、関係団体の財政状況及び健全化判断比率'!B71)</f>
        <v>千葉県市町村総合事務組合（千葉県市町村交通災害共済特別会計）</v>
      </c>
      <c r="BZ37" s="381"/>
      <c r="CA37" s="381"/>
      <c r="CB37" s="381"/>
      <c r="CC37" s="381"/>
      <c r="CD37" s="381"/>
      <c r="CE37" s="381"/>
      <c r="CF37" s="381"/>
      <c r="CG37" s="381"/>
      <c r="CH37" s="381"/>
      <c r="CI37" s="381"/>
      <c r="CJ37" s="381"/>
      <c r="CK37" s="381"/>
      <c r="CL37" s="381"/>
      <c r="CM37" s="381"/>
      <c r="CN37" s="175"/>
      <c r="CO37" s="380" t="str">
        <f t="shared" si="3"/>
        <v/>
      </c>
      <c r="CP37" s="380"/>
      <c r="CQ37" s="381" t="str">
        <f>IF('各会計、関係団体の財政状況及び健全化判断比率'!BS10="","",'各会計、関係団体の財政状況及び健全化判断比率'!BS10)</f>
        <v/>
      </c>
      <c r="CR37" s="381"/>
      <c r="CS37" s="381"/>
      <c r="CT37" s="381"/>
      <c r="CU37" s="381"/>
      <c r="CV37" s="381"/>
      <c r="CW37" s="381"/>
      <c r="CX37" s="381"/>
      <c r="CY37" s="381"/>
      <c r="CZ37" s="381"/>
      <c r="DA37" s="381"/>
      <c r="DB37" s="381"/>
      <c r="DC37" s="381"/>
      <c r="DD37" s="381"/>
      <c r="DE37" s="381"/>
      <c r="DG37" s="378" t="str">
        <f>IF('各会計、関係団体の財政状況及び健全化判断比率'!BR10="","",'各会計、関係団体の財政状況及び健全化判断比率'!BR10)</f>
        <v/>
      </c>
      <c r="DH37" s="378"/>
      <c r="DI37" s="202"/>
    </row>
    <row r="38" spans="1:113" ht="32.25" customHeight="1" x14ac:dyDescent="0.2">
      <c r="A38" s="175"/>
      <c r="B38" s="199"/>
      <c r="C38" s="380" t="str">
        <f t="shared" ref="C38:C43" si="5">IF(E38="","",C37+1)</f>
        <v/>
      </c>
      <c r="D38" s="380"/>
      <c r="E38" s="381" t="str">
        <f>IF('各会計、関係団体の財政状況及び健全化判断比率'!B11="","",'各会計、関係団体の財政状況及び健全化判断比率'!B11)</f>
        <v/>
      </c>
      <c r="F38" s="381"/>
      <c r="G38" s="381"/>
      <c r="H38" s="381"/>
      <c r="I38" s="381"/>
      <c r="J38" s="381"/>
      <c r="K38" s="381"/>
      <c r="L38" s="381"/>
      <c r="M38" s="381"/>
      <c r="N38" s="381"/>
      <c r="O38" s="381"/>
      <c r="P38" s="381"/>
      <c r="Q38" s="381"/>
      <c r="R38" s="381"/>
      <c r="S38" s="381"/>
      <c r="T38" s="175"/>
      <c r="U38" s="380" t="str">
        <f t="shared" si="4"/>
        <v/>
      </c>
      <c r="V38" s="380"/>
      <c r="W38" s="381"/>
      <c r="X38" s="381"/>
      <c r="Y38" s="381"/>
      <c r="Z38" s="381"/>
      <c r="AA38" s="381"/>
      <c r="AB38" s="381"/>
      <c r="AC38" s="381"/>
      <c r="AD38" s="381"/>
      <c r="AE38" s="381"/>
      <c r="AF38" s="381"/>
      <c r="AG38" s="381"/>
      <c r="AH38" s="381"/>
      <c r="AI38" s="381"/>
      <c r="AJ38" s="381"/>
      <c r="AK38" s="381"/>
      <c r="AL38" s="175"/>
      <c r="AM38" s="380" t="str">
        <f t="shared" si="0"/>
        <v/>
      </c>
      <c r="AN38" s="380"/>
      <c r="AO38" s="381"/>
      <c r="AP38" s="381"/>
      <c r="AQ38" s="381"/>
      <c r="AR38" s="381"/>
      <c r="AS38" s="381"/>
      <c r="AT38" s="381"/>
      <c r="AU38" s="381"/>
      <c r="AV38" s="381"/>
      <c r="AW38" s="381"/>
      <c r="AX38" s="381"/>
      <c r="AY38" s="381"/>
      <c r="AZ38" s="381"/>
      <c r="BA38" s="381"/>
      <c r="BB38" s="381"/>
      <c r="BC38" s="381"/>
      <c r="BD38" s="175"/>
      <c r="BE38" s="380" t="str">
        <f t="shared" si="1"/>
        <v/>
      </c>
      <c r="BF38" s="380"/>
      <c r="BG38" s="381"/>
      <c r="BH38" s="381"/>
      <c r="BI38" s="381"/>
      <c r="BJ38" s="381"/>
      <c r="BK38" s="381"/>
      <c r="BL38" s="381"/>
      <c r="BM38" s="381"/>
      <c r="BN38" s="381"/>
      <c r="BO38" s="381"/>
      <c r="BP38" s="381"/>
      <c r="BQ38" s="381"/>
      <c r="BR38" s="381"/>
      <c r="BS38" s="381"/>
      <c r="BT38" s="381"/>
      <c r="BU38" s="381"/>
      <c r="BV38" s="175"/>
      <c r="BW38" s="380">
        <f t="shared" si="2"/>
        <v>12</v>
      </c>
      <c r="BX38" s="380"/>
      <c r="BY38" s="381" t="str">
        <f>IF('各会計、関係団体の財政状況及び健全化判断比率'!B72="","",'各会計、関係団体の財政状況及び健全化判断比率'!B72)</f>
        <v>千葉県後期高齢者医療広域連合（一般会計）</v>
      </c>
      <c r="BZ38" s="381"/>
      <c r="CA38" s="381"/>
      <c r="CB38" s="381"/>
      <c r="CC38" s="381"/>
      <c r="CD38" s="381"/>
      <c r="CE38" s="381"/>
      <c r="CF38" s="381"/>
      <c r="CG38" s="381"/>
      <c r="CH38" s="381"/>
      <c r="CI38" s="381"/>
      <c r="CJ38" s="381"/>
      <c r="CK38" s="381"/>
      <c r="CL38" s="381"/>
      <c r="CM38" s="381"/>
      <c r="CN38" s="175"/>
      <c r="CO38" s="380" t="str">
        <f t="shared" si="3"/>
        <v/>
      </c>
      <c r="CP38" s="380"/>
      <c r="CQ38" s="381" t="str">
        <f>IF('各会計、関係団体の財政状況及び健全化判断比率'!BS11="","",'各会計、関係団体の財政状況及び健全化判断比率'!BS11)</f>
        <v/>
      </c>
      <c r="CR38" s="381"/>
      <c r="CS38" s="381"/>
      <c r="CT38" s="381"/>
      <c r="CU38" s="381"/>
      <c r="CV38" s="381"/>
      <c r="CW38" s="381"/>
      <c r="CX38" s="381"/>
      <c r="CY38" s="381"/>
      <c r="CZ38" s="381"/>
      <c r="DA38" s="381"/>
      <c r="DB38" s="381"/>
      <c r="DC38" s="381"/>
      <c r="DD38" s="381"/>
      <c r="DE38" s="381"/>
      <c r="DG38" s="378" t="str">
        <f>IF('各会計、関係団体の財政状況及び健全化判断比率'!BR11="","",'各会計、関係団体の財政状況及び健全化判断比率'!BR11)</f>
        <v/>
      </c>
      <c r="DH38" s="378"/>
      <c r="DI38" s="202"/>
    </row>
    <row r="39" spans="1:113" ht="32.25" customHeight="1" x14ac:dyDescent="0.2">
      <c r="A39" s="175"/>
      <c r="B39" s="199"/>
      <c r="C39" s="380" t="str">
        <f t="shared" si="5"/>
        <v/>
      </c>
      <c r="D39" s="380"/>
      <c r="E39" s="381" t="str">
        <f>IF('各会計、関係団体の財政状況及び健全化判断比率'!B12="","",'各会計、関係団体の財政状況及び健全化判断比率'!B12)</f>
        <v/>
      </c>
      <c r="F39" s="381"/>
      <c r="G39" s="381"/>
      <c r="H39" s="381"/>
      <c r="I39" s="381"/>
      <c r="J39" s="381"/>
      <c r="K39" s="381"/>
      <c r="L39" s="381"/>
      <c r="M39" s="381"/>
      <c r="N39" s="381"/>
      <c r="O39" s="381"/>
      <c r="P39" s="381"/>
      <c r="Q39" s="381"/>
      <c r="R39" s="381"/>
      <c r="S39" s="381"/>
      <c r="T39" s="175"/>
      <c r="U39" s="380" t="str">
        <f t="shared" si="4"/>
        <v/>
      </c>
      <c r="V39" s="380"/>
      <c r="W39" s="381"/>
      <c r="X39" s="381"/>
      <c r="Y39" s="381"/>
      <c r="Z39" s="381"/>
      <c r="AA39" s="381"/>
      <c r="AB39" s="381"/>
      <c r="AC39" s="381"/>
      <c r="AD39" s="381"/>
      <c r="AE39" s="381"/>
      <c r="AF39" s="381"/>
      <c r="AG39" s="381"/>
      <c r="AH39" s="381"/>
      <c r="AI39" s="381"/>
      <c r="AJ39" s="381"/>
      <c r="AK39" s="381"/>
      <c r="AL39" s="175"/>
      <c r="AM39" s="380" t="str">
        <f t="shared" si="0"/>
        <v/>
      </c>
      <c r="AN39" s="380"/>
      <c r="AO39" s="381"/>
      <c r="AP39" s="381"/>
      <c r="AQ39" s="381"/>
      <c r="AR39" s="381"/>
      <c r="AS39" s="381"/>
      <c r="AT39" s="381"/>
      <c r="AU39" s="381"/>
      <c r="AV39" s="381"/>
      <c r="AW39" s="381"/>
      <c r="AX39" s="381"/>
      <c r="AY39" s="381"/>
      <c r="AZ39" s="381"/>
      <c r="BA39" s="381"/>
      <c r="BB39" s="381"/>
      <c r="BC39" s="381"/>
      <c r="BD39" s="175"/>
      <c r="BE39" s="380" t="str">
        <f t="shared" si="1"/>
        <v/>
      </c>
      <c r="BF39" s="380"/>
      <c r="BG39" s="381"/>
      <c r="BH39" s="381"/>
      <c r="BI39" s="381"/>
      <c r="BJ39" s="381"/>
      <c r="BK39" s="381"/>
      <c r="BL39" s="381"/>
      <c r="BM39" s="381"/>
      <c r="BN39" s="381"/>
      <c r="BO39" s="381"/>
      <c r="BP39" s="381"/>
      <c r="BQ39" s="381"/>
      <c r="BR39" s="381"/>
      <c r="BS39" s="381"/>
      <c r="BT39" s="381"/>
      <c r="BU39" s="381"/>
      <c r="BV39" s="175"/>
      <c r="BW39" s="380">
        <f t="shared" si="2"/>
        <v>13</v>
      </c>
      <c r="BX39" s="380"/>
      <c r="BY39" s="381" t="str">
        <f>IF('各会計、関係団体の財政状況及び健全化判断比率'!B73="","",'各会計、関係団体の財政状況及び健全化判断比率'!B73)</f>
        <v>千葉県後期高齢者医療広域連合（後期高齢者医療特別会計）</v>
      </c>
      <c r="BZ39" s="381"/>
      <c r="CA39" s="381"/>
      <c r="CB39" s="381"/>
      <c r="CC39" s="381"/>
      <c r="CD39" s="381"/>
      <c r="CE39" s="381"/>
      <c r="CF39" s="381"/>
      <c r="CG39" s="381"/>
      <c r="CH39" s="381"/>
      <c r="CI39" s="381"/>
      <c r="CJ39" s="381"/>
      <c r="CK39" s="381"/>
      <c r="CL39" s="381"/>
      <c r="CM39" s="381"/>
      <c r="CN39" s="175"/>
      <c r="CO39" s="380" t="str">
        <f t="shared" si="3"/>
        <v/>
      </c>
      <c r="CP39" s="380"/>
      <c r="CQ39" s="381" t="str">
        <f>IF('各会計、関係団体の財政状況及び健全化判断比率'!BS12="","",'各会計、関係団体の財政状況及び健全化判断比率'!BS12)</f>
        <v/>
      </c>
      <c r="CR39" s="381"/>
      <c r="CS39" s="381"/>
      <c r="CT39" s="381"/>
      <c r="CU39" s="381"/>
      <c r="CV39" s="381"/>
      <c r="CW39" s="381"/>
      <c r="CX39" s="381"/>
      <c r="CY39" s="381"/>
      <c r="CZ39" s="381"/>
      <c r="DA39" s="381"/>
      <c r="DB39" s="381"/>
      <c r="DC39" s="381"/>
      <c r="DD39" s="381"/>
      <c r="DE39" s="381"/>
      <c r="DG39" s="378" t="str">
        <f>IF('各会計、関係団体の財政状況及び健全化判断比率'!BR12="","",'各会計、関係団体の財政状況及び健全化判断比率'!BR12)</f>
        <v/>
      </c>
      <c r="DH39" s="378"/>
      <c r="DI39" s="202"/>
    </row>
    <row r="40" spans="1:113" ht="32.25" customHeight="1" x14ac:dyDescent="0.2">
      <c r="A40" s="175"/>
      <c r="B40" s="199"/>
      <c r="C40" s="380" t="str">
        <f t="shared" si="5"/>
        <v/>
      </c>
      <c r="D40" s="380"/>
      <c r="E40" s="381" t="str">
        <f>IF('各会計、関係団体の財政状況及び健全化判断比率'!B13="","",'各会計、関係団体の財政状況及び健全化判断比率'!B13)</f>
        <v/>
      </c>
      <c r="F40" s="381"/>
      <c r="G40" s="381"/>
      <c r="H40" s="381"/>
      <c r="I40" s="381"/>
      <c r="J40" s="381"/>
      <c r="K40" s="381"/>
      <c r="L40" s="381"/>
      <c r="M40" s="381"/>
      <c r="N40" s="381"/>
      <c r="O40" s="381"/>
      <c r="P40" s="381"/>
      <c r="Q40" s="381"/>
      <c r="R40" s="381"/>
      <c r="S40" s="381"/>
      <c r="T40" s="175"/>
      <c r="U40" s="380" t="str">
        <f t="shared" si="4"/>
        <v/>
      </c>
      <c r="V40" s="380"/>
      <c r="W40" s="381"/>
      <c r="X40" s="381"/>
      <c r="Y40" s="381"/>
      <c r="Z40" s="381"/>
      <c r="AA40" s="381"/>
      <c r="AB40" s="381"/>
      <c r="AC40" s="381"/>
      <c r="AD40" s="381"/>
      <c r="AE40" s="381"/>
      <c r="AF40" s="381"/>
      <c r="AG40" s="381"/>
      <c r="AH40" s="381"/>
      <c r="AI40" s="381"/>
      <c r="AJ40" s="381"/>
      <c r="AK40" s="381"/>
      <c r="AL40" s="175"/>
      <c r="AM40" s="380" t="str">
        <f t="shared" si="0"/>
        <v/>
      </c>
      <c r="AN40" s="380"/>
      <c r="AO40" s="381"/>
      <c r="AP40" s="381"/>
      <c r="AQ40" s="381"/>
      <c r="AR40" s="381"/>
      <c r="AS40" s="381"/>
      <c r="AT40" s="381"/>
      <c r="AU40" s="381"/>
      <c r="AV40" s="381"/>
      <c r="AW40" s="381"/>
      <c r="AX40" s="381"/>
      <c r="AY40" s="381"/>
      <c r="AZ40" s="381"/>
      <c r="BA40" s="381"/>
      <c r="BB40" s="381"/>
      <c r="BC40" s="381"/>
      <c r="BD40" s="175"/>
      <c r="BE40" s="380" t="str">
        <f t="shared" si="1"/>
        <v/>
      </c>
      <c r="BF40" s="380"/>
      <c r="BG40" s="381"/>
      <c r="BH40" s="381"/>
      <c r="BI40" s="381"/>
      <c r="BJ40" s="381"/>
      <c r="BK40" s="381"/>
      <c r="BL40" s="381"/>
      <c r="BM40" s="381"/>
      <c r="BN40" s="381"/>
      <c r="BO40" s="381"/>
      <c r="BP40" s="381"/>
      <c r="BQ40" s="381"/>
      <c r="BR40" s="381"/>
      <c r="BS40" s="381"/>
      <c r="BT40" s="381"/>
      <c r="BU40" s="381"/>
      <c r="BV40" s="175"/>
      <c r="BW40" s="380">
        <f t="shared" si="2"/>
        <v>14</v>
      </c>
      <c r="BX40" s="380"/>
      <c r="BY40" s="381" t="str">
        <f>IF('各会計、関係団体の財政状況及び健全化判断比率'!B74="","",'各会計、関係団体の財政状況及び健全化判断比率'!B74)</f>
        <v>四市複合事務組合（一般会計）</v>
      </c>
      <c r="BZ40" s="381"/>
      <c r="CA40" s="381"/>
      <c r="CB40" s="381"/>
      <c r="CC40" s="381"/>
      <c r="CD40" s="381"/>
      <c r="CE40" s="381"/>
      <c r="CF40" s="381"/>
      <c r="CG40" s="381"/>
      <c r="CH40" s="381"/>
      <c r="CI40" s="381"/>
      <c r="CJ40" s="381"/>
      <c r="CK40" s="381"/>
      <c r="CL40" s="381"/>
      <c r="CM40" s="381"/>
      <c r="CN40" s="175"/>
      <c r="CO40" s="380" t="str">
        <f t="shared" si="3"/>
        <v/>
      </c>
      <c r="CP40" s="380"/>
      <c r="CQ40" s="381" t="str">
        <f>IF('各会計、関係団体の財政状況及び健全化判断比率'!BS13="","",'各会計、関係団体の財政状況及び健全化判断比率'!BS13)</f>
        <v/>
      </c>
      <c r="CR40" s="381"/>
      <c r="CS40" s="381"/>
      <c r="CT40" s="381"/>
      <c r="CU40" s="381"/>
      <c r="CV40" s="381"/>
      <c r="CW40" s="381"/>
      <c r="CX40" s="381"/>
      <c r="CY40" s="381"/>
      <c r="CZ40" s="381"/>
      <c r="DA40" s="381"/>
      <c r="DB40" s="381"/>
      <c r="DC40" s="381"/>
      <c r="DD40" s="381"/>
      <c r="DE40" s="381"/>
      <c r="DG40" s="378" t="str">
        <f>IF('各会計、関係団体の財政状況及び健全化判断比率'!BR13="","",'各会計、関係団体の財政状況及び健全化判断比率'!BR13)</f>
        <v/>
      </c>
      <c r="DH40" s="378"/>
      <c r="DI40" s="202"/>
    </row>
    <row r="41" spans="1:113" ht="32.25" customHeight="1" x14ac:dyDescent="0.2">
      <c r="A41" s="175"/>
      <c r="B41" s="199"/>
      <c r="C41" s="380" t="str">
        <f t="shared" si="5"/>
        <v/>
      </c>
      <c r="D41" s="380"/>
      <c r="E41" s="381" t="str">
        <f>IF('各会計、関係団体の財政状況及び健全化判断比率'!B14="","",'各会計、関係団体の財政状況及び健全化判断比率'!B14)</f>
        <v/>
      </c>
      <c r="F41" s="381"/>
      <c r="G41" s="381"/>
      <c r="H41" s="381"/>
      <c r="I41" s="381"/>
      <c r="J41" s="381"/>
      <c r="K41" s="381"/>
      <c r="L41" s="381"/>
      <c r="M41" s="381"/>
      <c r="N41" s="381"/>
      <c r="O41" s="381"/>
      <c r="P41" s="381"/>
      <c r="Q41" s="381"/>
      <c r="R41" s="381"/>
      <c r="S41" s="381"/>
      <c r="T41" s="175"/>
      <c r="U41" s="380" t="str">
        <f t="shared" si="4"/>
        <v/>
      </c>
      <c r="V41" s="380"/>
      <c r="W41" s="381"/>
      <c r="X41" s="381"/>
      <c r="Y41" s="381"/>
      <c r="Z41" s="381"/>
      <c r="AA41" s="381"/>
      <c r="AB41" s="381"/>
      <c r="AC41" s="381"/>
      <c r="AD41" s="381"/>
      <c r="AE41" s="381"/>
      <c r="AF41" s="381"/>
      <c r="AG41" s="381"/>
      <c r="AH41" s="381"/>
      <c r="AI41" s="381"/>
      <c r="AJ41" s="381"/>
      <c r="AK41" s="381"/>
      <c r="AL41" s="175"/>
      <c r="AM41" s="380" t="str">
        <f t="shared" si="0"/>
        <v/>
      </c>
      <c r="AN41" s="380"/>
      <c r="AO41" s="381"/>
      <c r="AP41" s="381"/>
      <c r="AQ41" s="381"/>
      <c r="AR41" s="381"/>
      <c r="AS41" s="381"/>
      <c r="AT41" s="381"/>
      <c r="AU41" s="381"/>
      <c r="AV41" s="381"/>
      <c r="AW41" s="381"/>
      <c r="AX41" s="381"/>
      <c r="AY41" s="381"/>
      <c r="AZ41" s="381"/>
      <c r="BA41" s="381"/>
      <c r="BB41" s="381"/>
      <c r="BC41" s="381"/>
      <c r="BD41" s="175"/>
      <c r="BE41" s="380" t="str">
        <f t="shared" si="1"/>
        <v/>
      </c>
      <c r="BF41" s="380"/>
      <c r="BG41" s="381"/>
      <c r="BH41" s="381"/>
      <c r="BI41" s="381"/>
      <c r="BJ41" s="381"/>
      <c r="BK41" s="381"/>
      <c r="BL41" s="381"/>
      <c r="BM41" s="381"/>
      <c r="BN41" s="381"/>
      <c r="BO41" s="381"/>
      <c r="BP41" s="381"/>
      <c r="BQ41" s="381"/>
      <c r="BR41" s="381"/>
      <c r="BS41" s="381"/>
      <c r="BT41" s="381"/>
      <c r="BU41" s="381"/>
      <c r="BV41" s="175"/>
      <c r="BW41" s="380">
        <f t="shared" si="2"/>
        <v>15</v>
      </c>
      <c r="BX41" s="380"/>
      <c r="BY41" s="381" t="str">
        <f>IF('各会計、関係団体の財政状況及び健全化判断比率'!B75="","",'各会計、関係団体の財政状況及び健全化判断比率'!B75)</f>
        <v>印旛利根川水防事務組合（一般会計）</v>
      </c>
      <c r="BZ41" s="381"/>
      <c r="CA41" s="381"/>
      <c r="CB41" s="381"/>
      <c r="CC41" s="381"/>
      <c r="CD41" s="381"/>
      <c r="CE41" s="381"/>
      <c r="CF41" s="381"/>
      <c r="CG41" s="381"/>
      <c r="CH41" s="381"/>
      <c r="CI41" s="381"/>
      <c r="CJ41" s="381"/>
      <c r="CK41" s="381"/>
      <c r="CL41" s="381"/>
      <c r="CM41" s="381"/>
      <c r="CN41" s="175"/>
      <c r="CO41" s="380" t="str">
        <f t="shared" si="3"/>
        <v/>
      </c>
      <c r="CP41" s="380"/>
      <c r="CQ41" s="381" t="str">
        <f>IF('各会計、関係団体の財政状況及び健全化判断比率'!BS14="","",'各会計、関係団体の財政状況及び健全化判断比率'!BS14)</f>
        <v/>
      </c>
      <c r="CR41" s="381"/>
      <c r="CS41" s="381"/>
      <c r="CT41" s="381"/>
      <c r="CU41" s="381"/>
      <c r="CV41" s="381"/>
      <c r="CW41" s="381"/>
      <c r="CX41" s="381"/>
      <c r="CY41" s="381"/>
      <c r="CZ41" s="381"/>
      <c r="DA41" s="381"/>
      <c r="DB41" s="381"/>
      <c r="DC41" s="381"/>
      <c r="DD41" s="381"/>
      <c r="DE41" s="381"/>
      <c r="DG41" s="378" t="str">
        <f>IF('各会計、関係団体の財政状況及び健全化判断比率'!BR14="","",'各会計、関係団体の財政状況及び健全化判断比率'!BR14)</f>
        <v/>
      </c>
      <c r="DH41" s="378"/>
      <c r="DI41" s="202"/>
    </row>
    <row r="42" spans="1:113" ht="32.25" customHeight="1" x14ac:dyDescent="0.2">
      <c r="B42" s="199"/>
      <c r="C42" s="380" t="str">
        <f t="shared" si="5"/>
        <v/>
      </c>
      <c r="D42" s="380"/>
      <c r="E42" s="381" t="str">
        <f>IF('各会計、関係団体の財政状況及び健全化判断比率'!B15="","",'各会計、関係団体の財政状況及び健全化判断比率'!B15)</f>
        <v/>
      </c>
      <c r="F42" s="381"/>
      <c r="G42" s="381"/>
      <c r="H42" s="381"/>
      <c r="I42" s="381"/>
      <c r="J42" s="381"/>
      <c r="K42" s="381"/>
      <c r="L42" s="381"/>
      <c r="M42" s="381"/>
      <c r="N42" s="381"/>
      <c r="O42" s="381"/>
      <c r="P42" s="381"/>
      <c r="Q42" s="381"/>
      <c r="R42" s="381"/>
      <c r="S42" s="381"/>
      <c r="T42" s="175"/>
      <c r="U42" s="380" t="str">
        <f t="shared" si="4"/>
        <v/>
      </c>
      <c r="V42" s="380"/>
      <c r="W42" s="381"/>
      <c r="X42" s="381"/>
      <c r="Y42" s="381"/>
      <c r="Z42" s="381"/>
      <c r="AA42" s="381"/>
      <c r="AB42" s="381"/>
      <c r="AC42" s="381"/>
      <c r="AD42" s="381"/>
      <c r="AE42" s="381"/>
      <c r="AF42" s="381"/>
      <c r="AG42" s="381"/>
      <c r="AH42" s="381"/>
      <c r="AI42" s="381"/>
      <c r="AJ42" s="381"/>
      <c r="AK42" s="381"/>
      <c r="AL42" s="175"/>
      <c r="AM42" s="380" t="str">
        <f t="shared" si="0"/>
        <v/>
      </c>
      <c r="AN42" s="380"/>
      <c r="AO42" s="381"/>
      <c r="AP42" s="381"/>
      <c r="AQ42" s="381"/>
      <c r="AR42" s="381"/>
      <c r="AS42" s="381"/>
      <c r="AT42" s="381"/>
      <c r="AU42" s="381"/>
      <c r="AV42" s="381"/>
      <c r="AW42" s="381"/>
      <c r="AX42" s="381"/>
      <c r="AY42" s="381"/>
      <c r="AZ42" s="381"/>
      <c r="BA42" s="381"/>
      <c r="BB42" s="381"/>
      <c r="BC42" s="381"/>
      <c r="BD42" s="175"/>
      <c r="BE42" s="380" t="str">
        <f t="shared" si="1"/>
        <v/>
      </c>
      <c r="BF42" s="380"/>
      <c r="BG42" s="381"/>
      <c r="BH42" s="381"/>
      <c r="BI42" s="381"/>
      <c r="BJ42" s="381"/>
      <c r="BK42" s="381"/>
      <c r="BL42" s="381"/>
      <c r="BM42" s="381"/>
      <c r="BN42" s="381"/>
      <c r="BO42" s="381"/>
      <c r="BP42" s="381"/>
      <c r="BQ42" s="381"/>
      <c r="BR42" s="381"/>
      <c r="BS42" s="381"/>
      <c r="BT42" s="381"/>
      <c r="BU42" s="381"/>
      <c r="BV42" s="175"/>
      <c r="BW42" s="380">
        <f t="shared" si="2"/>
        <v>16</v>
      </c>
      <c r="BX42" s="380"/>
      <c r="BY42" s="381" t="str">
        <f>IF('各会計、関係団体の財政状況及び健全化判断比率'!B76="","",'各会計、関係団体の財政状況及び健全化判断比率'!B76)</f>
        <v>北千葉広域水道企業団（水道用水供給事業会計）</v>
      </c>
      <c r="BZ42" s="381"/>
      <c r="CA42" s="381"/>
      <c r="CB42" s="381"/>
      <c r="CC42" s="381"/>
      <c r="CD42" s="381"/>
      <c r="CE42" s="381"/>
      <c r="CF42" s="381"/>
      <c r="CG42" s="381"/>
      <c r="CH42" s="381"/>
      <c r="CI42" s="381"/>
      <c r="CJ42" s="381"/>
      <c r="CK42" s="381"/>
      <c r="CL42" s="381"/>
      <c r="CM42" s="381"/>
      <c r="CN42" s="175"/>
      <c r="CO42" s="380" t="str">
        <f t="shared" si="3"/>
        <v/>
      </c>
      <c r="CP42" s="380"/>
      <c r="CQ42" s="381" t="str">
        <f>IF('各会計、関係団体の財政状況及び健全化判断比率'!BS15="","",'各会計、関係団体の財政状況及び健全化判断比率'!BS15)</f>
        <v/>
      </c>
      <c r="CR42" s="381"/>
      <c r="CS42" s="381"/>
      <c r="CT42" s="381"/>
      <c r="CU42" s="381"/>
      <c r="CV42" s="381"/>
      <c r="CW42" s="381"/>
      <c r="CX42" s="381"/>
      <c r="CY42" s="381"/>
      <c r="CZ42" s="381"/>
      <c r="DA42" s="381"/>
      <c r="DB42" s="381"/>
      <c r="DC42" s="381"/>
      <c r="DD42" s="381"/>
      <c r="DE42" s="381"/>
      <c r="DG42" s="378" t="str">
        <f>IF('各会計、関係団体の財政状況及び健全化判断比率'!BR15="","",'各会計、関係団体の財政状況及び健全化判断比率'!BR15)</f>
        <v/>
      </c>
      <c r="DH42" s="378"/>
      <c r="DI42" s="202"/>
    </row>
    <row r="43" spans="1:113" ht="32.25" customHeight="1" x14ac:dyDescent="0.2">
      <c r="B43" s="199"/>
      <c r="C43" s="380" t="str">
        <f t="shared" si="5"/>
        <v/>
      </c>
      <c r="D43" s="380"/>
      <c r="E43" s="381" t="str">
        <f>IF('各会計、関係団体の財政状況及び健全化判断比率'!B16="","",'各会計、関係団体の財政状況及び健全化判断比率'!B16)</f>
        <v/>
      </c>
      <c r="F43" s="381"/>
      <c r="G43" s="381"/>
      <c r="H43" s="381"/>
      <c r="I43" s="381"/>
      <c r="J43" s="381"/>
      <c r="K43" s="381"/>
      <c r="L43" s="381"/>
      <c r="M43" s="381"/>
      <c r="N43" s="381"/>
      <c r="O43" s="381"/>
      <c r="P43" s="381"/>
      <c r="Q43" s="381"/>
      <c r="R43" s="381"/>
      <c r="S43" s="381"/>
      <c r="T43" s="175"/>
      <c r="U43" s="380" t="str">
        <f t="shared" si="4"/>
        <v/>
      </c>
      <c r="V43" s="380"/>
      <c r="W43" s="381"/>
      <c r="X43" s="381"/>
      <c r="Y43" s="381"/>
      <c r="Z43" s="381"/>
      <c r="AA43" s="381"/>
      <c r="AB43" s="381"/>
      <c r="AC43" s="381"/>
      <c r="AD43" s="381"/>
      <c r="AE43" s="381"/>
      <c r="AF43" s="381"/>
      <c r="AG43" s="381"/>
      <c r="AH43" s="381"/>
      <c r="AI43" s="381"/>
      <c r="AJ43" s="381"/>
      <c r="AK43" s="381"/>
      <c r="AL43" s="175"/>
      <c r="AM43" s="380" t="str">
        <f t="shared" si="0"/>
        <v/>
      </c>
      <c r="AN43" s="380"/>
      <c r="AO43" s="381"/>
      <c r="AP43" s="381"/>
      <c r="AQ43" s="381"/>
      <c r="AR43" s="381"/>
      <c r="AS43" s="381"/>
      <c r="AT43" s="381"/>
      <c r="AU43" s="381"/>
      <c r="AV43" s="381"/>
      <c r="AW43" s="381"/>
      <c r="AX43" s="381"/>
      <c r="AY43" s="381"/>
      <c r="AZ43" s="381"/>
      <c r="BA43" s="381"/>
      <c r="BB43" s="381"/>
      <c r="BC43" s="381"/>
      <c r="BD43" s="175"/>
      <c r="BE43" s="380" t="str">
        <f t="shared" si="1"/>
        <v/>
      </c>
      <c r="BF43" s="380"/>
      <c r="BG43" s="381"/>
      <c r="BH43" s="381"/>
      <c r="BI43" s="381"/>
      <c r="BJ43" s="381"/>
      <c r="BK43" s="381"/>
      <c r="BL43" s="381"/>
      <c r="BM43" s="381"/>
      <c r="BN43" s="381"/>
      <c r="BO43" s="381"/>
      <c r="BP43" s="381"/>
      <c r="BQ43" s="381"/>
      <c r="BR43" s="381"/>
      <c r="BS43" s="381"/>
      <c r="BT43" s="381"/>
      <c r="BU43" s="381"/>
      <c r="BV43" s="175"/>
      <c r="BW43" s="380" t="str">
        <f t="shared" si="2"/>
        <v/>
      </c>
      <c r="BX43" s="380"/>
      <c r="BY43" s="381" t="str">
        <f>IF('各会計、関係団体の財政状況及び健全化判断比率'!B77="","",'各会計、関係団体の財政状況及び健全化判断比率'!B77)</f>
        <v/>
      </c>
      <c r="BZ43" s="381"/>
      <c r="CA43" s="381"/>
      <c r="CB43" s="381"/>
      <c r="CC43" s="381"/>
      <c r="CD43" s="381"/>
      <c r="CE43" s="381"/>
      <c r="CF43" s="381"/>
      <c r="CG43" s="381"/>
      <c r="CH43" s="381"/>
      <c r="CI43" s="381"/>
      <c r="CJ43" s="381"/>
      <c r="CK43" s="381"/>
      <c r="CL43" s="381"/>
      <c r="CM43" s="381"/>
      <c r="CN43" s="175"/>
      <c r="CO43" s="380" t="str">
        <f t="shared" si="3"/>
        <v/>
      </c>
      <c r="CP43" s="380"/>
      <c r="CQ43" s="381" t="str">
        <f>IF('各会計、関係団体の財政状況及び健全化判断比率'!BS16="","",'各会計、関係団体の財政状況及び健全化判断比率'!BS16)</f>
        <v/>
      </c>
      <c r="CR43" s="381"/>
      <c r="CS43" s="381"/>
      <c r="CT43" s="381"/>
      <c r="CU43" s="381"/>
      <c r="CV43" s="381"/>
      <c r="CW43" s="381"/>
      <c r="CX43" s="381"/>
      <c r="CY43" s="381"/>
      <c r="CZ43" s="381"/>
      <c r="DA43" s="381"/>
      <c r="DB43" s="381"/>
      <c r="DC43" s="381"/>
      <c r="DD43" s="381"/>
      <c r="DE43" s="381"/>
      <c r="DG43" s="378" t="str">
        <f>IF('各会計、関係団体の財政状況及び健全化判断比率'!BR16="","",'各会計、関係団体の財政状況及び健全化判断比率'!BR16)</f>
        <v/>
      </c>
      <c r="DH43" s="378"/>
      <c r="DI43" s="202"/>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206</v>
      </c>
      <c r="E46" s="377" t="s">
        <v>207</v>
      </c>
      <c r="F46" s="377"/>
      <c r="G46" s="377"/>
      <c r="H46" s="377"/>
      <c r="I46" s="377"/>
      <c r="J46" s="377"/>
      <c r="K46" s="377"/>
      <c r="L46" s="377"/>
      <c r="M46" s="377"/>
      <c r="N46" s="377"/>
      <c r="O46" s="377"/>
      <c r="P46" s="377"/>
      <c r="Q46" s="377"/>
      <c r="R46" s="377"/>
      <c r="S46" s="377"/>
      <c r="T46" s="377"/>
      <c r="U46" s="377"/>
      <c r="V46" s="377"/>
      <c r="W46" s="377"/>
      <c r="X46" s="377"/>
      <c r="Y46" s="377"/>
      <c r="Z46" s="377"/>
      <c r="AA46" s="377"/>
      <c r="AB46" s="377"/>
      <c r="AC46" s="377"/>
      <c r="AD46" s="377"/>
      <c r="AE46" s="377"/>
      <c r="AF46" s="377"/>
      <c r="AG46" s="377"/>
      <c r="AH46" s="377"/>
      <c r="AI46" s="377"/>
      <c r="AJ46" s="377"/>
      <c r="AK46" s="377"/>
      <c r="AL46" s="377"/>
      <c r="AM46" s="377"/>
      <c r="AN46" s="377"/>
      <c r="AO46" s="377"/>
      <c r="AP46" s="377"/>
      <c r="AQ46" s="377"/>
      <c r="AR46" s="377"/>
      <c r="AS46" s="377"/>
      <c r="AT46" s="377"/>
      <c r="AU46" s="377"/>
      <c r="AV46" s="377"/>
      <c r="AW46" s="377"/>
      <c r="AX46" s="377"/>
      <c r="AY46" s="377"/>
      <c r="AZ46" s="377"/>
      <c r="BA46" s="377"/>
      <c r="BB46" s="377"/>
      <c r="BC46" s="377"/>
      <c r="BD46" s="377"/>
      <c r="BE46" s="377"/>
      <c r="BF46" s="377"/>
      <c r="BG46" s="377"/>
      <c r="BH46" s="377"/>
      <c r="BI46" s="377"/>
      <c r="BJ46" s="377"/>
      <c r="BK46" s="377"/>
      <c r="BL46" s="377"/>
      <c r="BM46" s="377"/>
      <c r="BN46" s="377"/>
      <c r="BO46" s="377"/>
      <c r="BP46" s="377"/>
      <c r="BQ46" s="377"/>
      <c r="BR46" s="377"/>
      <c r="BS46" s="377"/>
      <c r="BT46" s="377"/>
      <c r="BU46" s="377"/>
      <c r="BV46" s="377"/>
      <c r="BW46" s="377"/>
      <c r="BX46" s="377"/>
      <c r="BY46" s="377"/>
      <c r="BZ46" s="377"/>
      <c r="CA46" s="377"/>
      <c r="CB46" s="377"/>
      <c r="CC46" s="377"/>
      <c r="CD46" s="377"/>
      <c r="CE46" s="377"/>
      <c r="CF46" s="377"/>
      <c r="CG46" s="377"/>
      <c r="CH46" s="377"/>
      <c r="CI46" s="377"/>
      <c r="CJ46" s="377"/>
      <c r="CK46" s="377"/>
      <c r="CL46" s="377"/>
      <c r="CM46" s="377"/>
      <c r="CN46" s="377"/>
      <c r="CO46" s="377"/>
      <c r="CP46" s="377"/>
      <c r="CQ46" s="377"/>
      <c r="CR46" s="377"/>
      <c r="CS46" s="377"/>
      <c r="CT46" s="377"/>
      <c r="CU46" s="377"/>
      <c r="CV46" s="377"/>
      <c r="CW46" s="377"/>
      <c r="CX46" s="377"/>
      <c r="CY46" s="377"/>
      <c r="CZ46" s="377"/>
      <c r="DA46" s="377"/>
      <c r="DB46" s="377"/>
      <c r="DC46" s="377"/>
      <c r="DD46" s="377"/>
      <c r="DE46" s="377"/>
      <c r="DF46" s="377"/>
      <c r="DG46" s="377"/>
      <c r="DH46" s="377"/>
      <c r="DI46" s="377"/>
    </row>
    <row r="47" spans="1:113" x14ac:dyDescent="0.2">
      <c r="E47" s="377" t="s">
        <v>208</v>
      </c>
      <c r="F47" s="377"/>
      <c r="G47" s="377"/>
      <c r="H47" s="377"/>
      <c r="I47" s="377"/>
      <c r="J47" s="377"/>
      <c r="K47" s="377"/>
      <c r="L47" s="377"/>
      <c r="M47" s="377"/>
      <c r="N47" s="377"/>
      <c r="O47" s="377"/>
      <c r="P47" s="377"/>
      <c r="Q47" s="377"/>
      <c r="R47" s="377"/>
      <c r="S47" s="377"/>
      <c r="T47" s="377"/>
      <c r="U47" s="377"/>
      <c r="V47" s="377"/>
      <c r="W47" s="377"/>
      <c r="X47" s="377"/>
      <c r="Y47" s="377"/>
      <c r="Z47" s="377"/>
      <c r="AA47" s="377"/>
      <c r="AB47" s="377"/>
      <c r="AC47" s="377"/>
      <c r="AD47" s="377"/>
      <c r="AE47" s="377"/>
      <c r="AF47" s="377"/>
      <c r="AG47" s="377"/>
      <c r="AH47" s="377"/>
      <c r="AI47" s="377"/>
      <c r="AJ47" s="377"/>
      <c r="AK47" s="377"/>
      <c r="AL47" s="377"/>
      <c r="AM47" s="377"/>
      <c r="AN47" s="377"/>
      <c r="AO47" s="377"/>
      <c r="AP47" s="377"/>
      <c r="AQ47" s="377"/>
      <c r="AR47" s="377"/>
      <c r="AS47" s="377"/>
      <c r="AT47" s="377"/>
      <c r="AU47" s="377"/>
      <c r="AV47" s="377"/>
      <c r="AW47" s="377"/>
      <c r="AX47" s="377"/>
      <c r="AY47" s="377"/>
      <c r="AZ47" s="377"/>
      <c r="BA47" s="377"/>
      <c r="BB47" s="377"/>
      <c r="BC47" s="377"/>
      <c r="BD47" s="377"/>
      <c r="BE47" s="377"/>
      <c r="BF47" s="377"/>
      <c r="BG47" s="377"/>
      <c r="BH47" s="377"/>
      <c r="BI47" s="377"/>
      <c r="BJ47" s="377"/>
      <c r="BK47" s="377"/>
      <c r="BL47" s="377"/>
      <c r="BM47" s="377"/>
      <c r="BN47" s="377"/>
      <c r="BO47" s="377"/>
      <c r="BP47" s="377"/>
      <c r="BQ47" s="377"/>
      <c r="BR47" s="377"/>
      <c r="BS47" s="377"/>
      <c r="BT47" s="377"/>
      <c r="BU47" s="377"/>
      <c r="BV47" s="377"/>
      <c r="BW47" s="377"/>
      <c r="BX47" s="377"/>
      <c r="BY47" s="377"/>
      <c r="BZ47" s="377"/>
      <c r="CA47" s="377"/>
      <c r="CB47" s="377"/>
      <c r="CC47" s="377"/>
      <c r="CD47" s="377"/>
      <c r="CE47" s="377"/>
      <c r="CF47" s="377"/>
      <c r="CG47" s="377"/>
      <c r="CH47" s="377"/>
      <c r="CI47" s="377"/>
      <c r="CJ47" s="377"/>
      <c r="CK47" s="377"/>
      <c r="CL47" s="377"/>
      <c r="CM47" s="377"/>
      <c r="CN47" s="377"/>
      <c r="CO47" s="377"/>
      <c r="CP47" s="377"/>
      <c r="CQ47" s="377"/>
      <c r="CR47" s="377"/>
      <c r="CS47" s="377"/>
      <c r="CT47" s="377"/>
      <c r="CU47" s="377"/>
      <c r="CV47" s="377"/>
      <c r="CW47" s="377"/>
      <c r="CX47" s="377"/>
      <c r="CY47" s="377"/>
      <c r="CZ47" s="377"/>
      <c r="DA47" s="377"/>
      <c r="DB47" s="377"/>
      <c r="DC47" s="377"/>
      <c r="DD47" s="377"/>
      <c r="DE47" s="377"/>
      <c r="DF47" s="377"/>
      <c r="DG47" s="377"/>
      <c r="DH47" s="377"/>
      <c r="DI47" s="377"/>
    </row>
    <row r="48" spans="1:113" x14ac:dyDescent="0.2">
      <c r="E48" s="377" t="s">
        <v>209</v>
      </c>
      <c r="F48" s="377"/>
      <c r="G48" s="377"/>
      <c r="H48" s="377"/>
      <c r="I48" s="377"/>
      <c r="J48" s="377"/>
      <c r="K48" s="377"/>
      <c r="L48" s="377"/>
      <c r="M48" s="377"/>
      <c r="N48" s="377"/>
      <c r="O48" s="377"/>
      <c r="P48" s="377"/>
      <c r="Q48" s="377"/>
      <c r="R48" s="377"/>
      <c r="S48" s="377"/>
      <c r="T48" s="377"/>
      <c r="U48" s="377"/>
      <c r="V48" s="377"/>
      <c r="W48" s="377"/>
      <c r="X48" s="377"/>
      <c r="Y48" s="377"/>
      <c r="Z48" s="377"/>
      <c r="AA48" s="377"/>
      <c r="AB48" s="377"/>
      <c r="AC48" s="377"/>
      <c r="AD48" s="377"/>
      <c r="AE48" s="377"/>
      <c r="AF48" s="377"/>
      <c r="AG48" s="377"/>
      <c r="AH48" s="377"/>
      <c r="AI48" s="377"/>
      <c r="AJ48" s="377"/>
      <c r="AK48" s="377"/>
      <c r="AL48" s="377"/>
      <c r="AM48" s="377"/>
      <c r="AN48" s="377"/>
      <c r="AO48" s="377"/>
      <c r="AP48" s="377"/>
      <c r="AQ48" s="377"/>
      <c r="AR48" s="377"/>
      <c r="AS48" s="377"/>
      <c r="AT48" s="377"/>
      <c r="AU48" s="377"/>
      <c r="AV48" s="377"/>
      <c r="AW48" s="377"/>
      <c r="AX48" s="377"/>
      <c r="AY48" s="377"/>
      <c r="AZ48" s="377"/>
      <c r="BA48" s="377"/>
      <c r="BB48" s="377"/>
      <c r="BC48" s="377"/>
      <c r="BD48" s="377"/>
      <c r="BE48" s="377"/>
      <c r="BF48" s="377"/>
      <c r="BG48" s="377"/>
      <c r="BH48" s="377"/>
      <c r="BI48" s="377"/>
      <c r="BJ48" s="377"/>
      <c r="BK48" s="377"/>
      <c r="BL48" s="377"/>
      <c r="BM48" s="377"/>
      <c r="BN48" s="377"/>
      <c r="BO48" s="377"/>
      <c r="BP48" s="377"/>
      <c r="BQ48" s="377"/>
      <c r="BR48" s="377"/>
      <c r="BS48" s="377"/>
      <c r="BT48" s="377"/>
      <c r="BU48" s="377"/>
      <c r="BV48" s="377"/>
      <c r="BW48" s="377"/>
      <c r="BX48" s="377"/>
      <c r="BY48" s="377"/>
      <c r="BZ48" s="377"/>
      <c r="CA48" s="377"/>
      <c r="CB48" s="377"/>
      <c r="CC48" s="377"/>
      <c r="CD48" s="377"/>
      <c r="CE48" s="377"/>
      <c r="CF48" s="377"/>
      <c r="CG48" s="377"/>
      <c r="CH48" s="377"/>
      <c r="CI48" s="377"/>
      <c r="CJ48" s="377"/>
      <c r="CK48" s="377"/>
      <c r="CL48" s="377"/>
      <c r="CM48" s="377"/>
      <c r="CN48" s="377"/>
      <c r="CO48" s="377"/>
      <c r="CP48" s="377"/>
      <c r="CQ48" s="377"/>
      <c r="CR48" s="377"/>
      <c r="CS48" s="377"/>
      <c r="CT48" s="377"/>
      <c r="CU48" s="377"/>
      <c r="CV48" s="377"/>
      <c r="CW48" s="377"/>
      <c r="CX48" s="377"/>
      <c r="CY48" s="377"/>
      <c r="CZ48" s="377"/>
      <c r="DA48" s="377"/>
      <c r="DB48" s="377"/>
      <c r="DC48" s="377"/>
      <c r="DD48" s="377"/>
      <c r="DE48" s="377"/>
      <c r="DF48" s="377"/>
      <c r="DG48" s="377"/>
      <c r="DH48" s="377"/>
      <c r="DI48" s="377"/>
    </row>
    <row r="49" spans="5:113" x14ac:dyDescent="0.2">
      <c r="E49" s="379" t="s">
        <v>210</v>
      </c>
      <c r="F49" s="379"/>
      <c r="G49" s="379"/>
      <c r="H49" s="379"/>
      <c r="I49" s="379"/>
      <c r="J49" s="379"/>
      <c r="K49" s="379"/>
      <c r="L49" s="379"/>
      <c r="M49" s="379"/>
      <c r="N49" s="379"/>
      <c r="O49" s="379"/>
      <c r="P49" s="379"/>
      <c r="Q49" s="379"/>
      <c r="R49" s="379"/>
      <c r="S49" s="379"/>
      <c r="T49" s="379"/>
      <c r="U49" s="379"/>
      <c r="V49" s="379"/>
      <c r="W49" s="379"/>
      <c r="X49" s="379"/>
      <c r="Y49" s="379"/>
      <c r="Z49" s="379"/>
      <c r="AA49" s="379"/>
      <c r="AB49" s="379"/>
      <c r="AC49" s="379"/>
      <c r="AD49" s="379"/>
      <c r="AE49" s="379"/>
      <c r="AF49" s="379"/>
      <c r="AG49" s="379"/>
      <c r="AH49" s="379"/>
      <c r="AI49" s="379"/>
      <c r="AJ49" s="379"/>
      <c r="AK49" s="379"/>
      <c r="AL49" s="379"/>
      <c r="AM49" s="379"/>
      <c r="AN49" s="379"/>
      <c r="AO49" s="379"/>
      <c r="AP49" s="379"/>
      <c r="AQ49" s="379"/>
      <c r="AR49" s="379"/>
      <c r="AS49" s="379"/>
      <c r="AT49" s="379"/>
      <c r="AU49" s="379"/>
      <c r="AV49" s="379"/>
      <c r="AW49" s="379"/>
      <c r="AX49" s="379"/>
      <c r="AY49" s="379"/>
      <c r="AZ49" s="379"/>
      <c r="BA49" s="379"/>
      <c r="BB49" s="379"/>
      <c r="BC49" s="379"/>
      <c r="BD49" s="379"/>
      <c r="BE49" s="379"/>
      <c r="BF49" s="379"/>
      <c r="BG49" s="379"/>
      <c r="BH49" s="379"/>
      <c r="BI49" s="379"/>
      <c r="BJ49" s="379"/>
      <c r="BK49" s="379"/>
      <c r="BL49" s="379"/>
      <c r="BM49" s="379"/>
      <c r="BN49" s="379"/>
      <c r="BO49" s="379"/>
      <c r="BP49" s="379"/>
      <c r="BQ49" s="379"/>
      <c r="BR49" s="379"/>
      <c r="BS49" s="379"/>
      <c r="BT49" s="379"/>
      <c r="BU49" s="379"/>
      <c r="BV49" s="379"/>
      <c r="BW49" s="379"/>
      <c r="BX49" s="379"/>
      <c r="BY49" s="379"/>
      <c r="BZ49" s="379"/>
      <c r="CA49" s="379"/>
      <c r="CB49" s="379"/>
      <c r="CC49" s="379"/>
      <c r="CD49" s="379"/>
      <c r="CE49" s="379"/>
      <c r="CF49" s="379"/>
      <c r="CG49" s="379"/>
      <c r="CH49" s="379"/>
      <c r="CI49" s="379"/>
      <c r="CJ49" s="379"/>
      <c r="CK49" s="379"/>
      <c r="CL49" s="379"/>
      <c r="CM49" s="379"/>
      <c r="CN49" s="379"/>
      <c r="CO49" s="379"/>
      <c r="CP49" s="379"/>
      <c r="CQ49" s="379"/>
      <c r="CR49" s="379"/>
      <c r="CS49" s="379"/>
      <c r="CT49" s="379"/>
      <c r="CU49" s="379"/>
      <c r="CV49" s="379"/>
      <c r="CW49" s="379"/>
      <c r="CX49" s="379"/>
      <c r="CY49" s="379"/>
      <c r="CZ49" s="379"/>
      <c r="DA49" s="379"/>
      <c r="DB49" s="379"/>
      <c r="DC49" s="379"/>
      <c r="DD49" s="379"/>
      <c r="DE49" s="379"/>
      <c r="DF49" s="379"/>
      <c r="DG49" s="379"/>
      <c r="DH49" s="379"/>
      <c r="DI49" s="379"/>
    </row>
    <row r="50" spans="5:113" x14ac:dyDescent="0.2">
      <c r="E50" s="377" t="s">
        <v>211</v>
      </c>
      <c r="F50" s="377"/>
      <c r="G50" s="377"/>
      <c r="H50" s="377"/>
      <c r="I50" s="377"/>
      <c r="J50" s="377"/>
      <c r="K50" s="377"/>
      <c r="L50" s="377"/>
      <c r="M50" s="377"/>
      <c r="N50" s="377"/>
      <c r="O50" s="377"/>
      <c r="P50" s="377"/>
      <c r="Q50" s="377"/>
      <c r="R50" s="377"/>
      <c r="S50" s="377"/>
      <c r="T50" s="377"/>
      <c r="U50" s="377"/>
      <c r="V50" s="377"/>
      <c r="W50" s="377"/>
      <c r="X50" s="377"/>
      <c r="Y50" s="377"/>
      <c r="Z50" s="377"/>
      <c r="AA50" s="377"/>
      <c r="AB50" s="377"/>
      <c r="AC50" s="377"/>
      <c r="AD50" s="377"/>
      <c r="AE50" s="377"/>
      <c r="AF50" s="377"/>
      <c r="AG50" s="377"/>
      <c r="AH50" s="377"/>
      <c r="AI50" s="377"/>
      <c r="AJ50" s="377"/>
      <c r="AK50" s="377"/>
      <c r="AL50" s="377"/>
      <c r="AM50" s="377"/>
      <c r="AN50" s="377"/>
      <c r="AO50" s="377"/>
      <c r="AP50" s="377"/>
      <c r="AQ50" s="377"/>
      <c r="AR50" s="377"/>
      <c r="AS50" s="377"/>
      <c r="AT50" s="377"/>
      <c r="AU50" s="377"/>
      <c r="AV50" s="377"/>
      <c r="AW50" s="377"/>
      <c r="AX50" s="377"/>
      <c r="AY50" s="377"/>
      <c r="AZ50" s="377"/>
      <c r="BA50" s="377"/>
      <c r="BB50" s="377"/>
      <c r="BC50" s="377"/>
      <c r="BD50" s="377"/>
      <c r="BE50" s="377"/>
      <c r="BF50" s="377"/>
      <c r="BG50" s="377"/>
      <c r="BH50" s="377"/>
      <c r="BI50" s="377"/>
      <c r="BJ50" s="377"/>
      <c r="BK50" s="377"/>
      <c r="BL50" s="377"/>
      <c r="BM50" s="377"/>
      <c r="BN50" s="377"/>
      <c r="BO50" s="377"/>
      <c r="BP50" s="377"/>
      <c r="BQ50" s="377"/>
      <c r="BR50" s="377"/>
      <c r="BS50" s="377"/>
      <c r="BT50" s="377"/>
      <c r="BU50" s="377"/>
      <c r="BV50" s="377"/>
      <c r="BW50" s="377"/>
      <c r="BX50" s="377"/>
      <c r="BY50" s="377"/>
      <c r="BZ50" s="377"/>
      <c r="CA50" s="377"/>
      <c r="CB50" s="377"/>
      <c r="CC50" s="377"/>
      <c r="CD50" s="377"/>
      <c r="CE50" s="377"/>
      <c r="CF50" s="377"/>
      <c r="CG50" s="377"/>
      <c r="CH50" s="377"/>
      <c r="CI50" s="377"/>
      <c r="CJ50" s="377"/>
      <c r="CK50" s="377"/>
      <c r="CL50" s="377"/>
      <c r="CM50" s="377"/>
      <c r="CN50" s="377"/>
      <c r="CO50" s="377"/>
      <c r="CP50" s="377"/>
      <c r="CQ50" s="377"/>
      <c r="CR50" s="377"/>
      <c r="CS50" s="377"/>
      <c r="CT50" s="377"/>
      <c r="CU50" s="377"/>
      <c r="CV50" s="377"/>
      <c r="CW50" s="377"/>
      <c r="CX50" s="377"/>
      <c r="CY50" s="377"/>
      <c r="CZ50" s="377"/>
      <c r="DA50" s="377"/>
      <c r="DB50" s="377"/>
      <c r="DC50" s="377"/>
      <c r="DD50" s="377"/>
      <c r="DE50" s="377"/>
      <c r="DF50" s="377"/>
      <c r="DG50" s="377"/>
      <c r="DH50" s="377"/>
      <c r="DI50" s="377"/>
    </row>
    <row r="51" spans="5:113" x14ac:dyDescent="0.2">
      <c r="E51" s="377" t="s">
        <v>212</v>
      </c>
      <c r="F51" s="377"/>
      <c r="G51" s="377"/>
      <c r="H51" s="377"/>
      <c r="I51" s="377"/>
      <c r="J51" s="377"/>
      <c r="K51" s="377"/>
      <c r="L51" s="377"/>
      <c r="M51" s="377"/>
      <c r="N51" s="377"/>
      <c r="O51" s="377"/>
      <c r="P51" s="377"/>
      <c r="Q51" s="377"/>
      <c r="R51" s="377"/>
      <c r="S51" s="377"/>
      <c r="T51" s="377"/>
      <c r="U51" s="377"/>
      <c r="V51" s="377"/>
      <c r="W51" s="377"/>
      <c r="X51" s="377"/>
      <c r="Y51" s="377"/>
      <c r="Z51" s="377"/>
      <c r="AA51" s="377"/>
      <c r="AB51" s="377"/>
      <c r="AC51" s="377"/>
      <c r="AD51" s="377"/>
      <c r="AE51" s="377"/>
      <c r="AF51" s="377"/>
      <c r="AG51" s="377"/>
      <c r="AH51" s="377"/>
      <c r="AI51" s="377"/>
      <c r="AJ51" s="377"/>
      <c r="AK51" s="377"/>
      <c r="AL51" s="377"/>
      <c r="AM51" s="377"/>
      <c r="AN51" s="377"/>
      <c r="AO51" s="377"/>
      <c r="AP51" s="377"/>
      <c r="AQ51" s="377"/>
      <c r="AR51" s="377"/>
      <c r="AS51" s="377"/>
      <c r="AT51" s="377"/>
      <c r="AU51" s="377"/>
      <c r="AV51" s="377"/>
      <c r="AW51" s="377"/>
      <c r="AX51" s="377"/>
      <c r="AY51" s="377"/>
      <c r="AZ51" s="377"/>
      <c r="BA51" s="377"/>
      <c r="BB51" s="377"/>
      <c r="BC51" s="377"/>
      <c r="BD51" s="377"/>
      <c r="BE51" s="377"/>
      <c r="BF51" s="377"/>
      <c r="BG51" s="377"/>
      <c r="BH51" s="377"/>
      <c r="BI51" s="377"/>
      <c r="BJ51" s="377"/>
      <c r="BK51" s="377"/>
      <c r="BL51" s="377"/>
      <c r="BM51" s="377"/>
      <c r="BN51" s="377"/>
      <c r="BO51" s="377"/>
      <c r="BP51" s="377"/>
      <c r="BQ51" s="377"/>
      <c r="BR51" s="377"/>
      <c r="BS51" s="377"/>
      <c r="BT51" s="377"/>
      <c r="BU51" s="377"/>
      <c r="BV51" s="377"/>
      <c r="BW51" s="377"/>
      <c r="BX51" s="377"/>
      <c r="BY51" s="377"/>
      <c r="BZ51" s="377"/>
      <c r="CA51" s="377"/>
      <c r="CB51" s="377"/>
      <c r="CC51" s="377"/>
      <c r="CD51" s="377"/>
      <c r="CE51" s="377"/>
      <c r="CF51" s="377"/>
      <c r="CG51" s="377"/>
      <c r="CH51" s="377"/>
      <c r="CI51" s="377"/>
      <c r="CJ51" s="377"/>
      <c r="CK51" s="377"/>
      <c r="CL51" s="377"/>
      <c r="CM51" s="377"/>
      <c r="CN51" s="377"/>
      <c r="CO51" s="377"/>
      <c r="CP51" s="377"/>
      <c r="CQ51" s="377"/>
      <c r="CR51" s="377"/>
      <c r="CS51" s="377"/>
      <c r="CT51" s="377"/>
      <c r="CU51" s="377"/>
      <c r="CV51" s="377"/>
      <c r="CW51" s="377"/>
      <c r="CX51" s="377"/>
      <c r="CY51" s="377"/>
      <c r="CZ51" s="377"/>
      <c r="DA51" s="377"/>
      <c r="DB51" s="377"/>
      <c r="DC51" s="377"/>
      <c r="DD51" s="377"/>
      <c r="DE51" s="377"/>
      <c r="DF51" s="377"/>
      <c r="DG51" s="377"/>
      <c r="DH51" s="377"/>
      <c r="DI51" s="377"/>
    </row>
    <row r="52" spans="5:113" x14ac:dyDescent="0.2">
      <c r="E52" s="377" t="s">
        <v>213</v>
      </c>
      <c r="F52" s="377"/>
      <c r="G52" s="377"/>
      <c r="H52" s="377"/>
      <c r="I52" s="377"/>
      <c r="J52" s="377"/>
      <c r="K52" s="377"/>
      <c r="L52" s="377"/>
      <c r="M52" s="377"/>
      <c r="N52" s="377"/>
      <c r="O52" s="377"/>
      <c r="P52" s="377"/>
      <c r="Q52" s="377"/>
      <c r="R52" s="377"/>
      <c r="S52" s="377"/>
      <c r="T52" s="377"/>
      <c r="U52" s="377"/>
      <c r="V52" s="377"/>
      <c r="W52" s="377"/>
      <c r="X52" s="377"/>
      <c r="Y52" s="377"/>
      <c r="Z52" s="377"/>
      <c r="AA52" s="377"/>
      <c r="AB52" s="377"/>
      <c r="AC52" s="377"/>
      <c r="AD52" s="377"/>
      <c r="AE52" s="377"/>
      <c r="AF52" s="377"/>
      <c r="AG52" s="377"/>
      <c r="AH52" s="377"/>
      <c r="AI52" s="377"/>
      <c r="AJ52" s="377"/>
      <c r="AK52" s="377"/>
      <c r="AL52" s="377"/>
      <c r="AM52" s="377"/>
      <c r="AN52" s="377"/>
      <c r="AO52" s="377"/>
      <c r="AP52" s="377"/>
      <c r="AQ52" s="377"/>
      <c r="AR52" s="377"/>
      <c r="AS52" s="377"/>
      <c r="AT52" s="377"/>
      <c r="AU52" s="377"/>
      <c r="AV52" s="377"/>
      <c r="AW52" s="377"/>
      <c r="AX52" s="377"/>
      <c r="AY52" s="377"/>
      <c r="AZ52" s="377"/>
      <c r="BA52" s="377"/>
      <c r="BB52" s="377"/>
      <c r="BC52" s="377"/>
      <c r="BD52" s="377"/>
      <c r="BE52" s="377"/>
      <c r="BF52" s="377"/>
      <c r="BG52" s="377"/>
      <c r="BH52" s="377"/>
      <c r="BI52" s="377"/>
      <c r="BJ52" s="377"/>
      <c r="BK52" s="377"/>
      <c r="BL52" s="377"/>
      <c r="BM52" s="377"/>
      <c r="BN52" s="377"/>
      <c r="BO52" s="377"/>
      <c r="BP52" s="377"/>
      <c r="BQ52" s="377"/>
      <c r="BR52" s="377"/>
      <c r="BS52" s="377"/>
      <c r="BT52" s="377"/>
      <c r="BU52" s="377"/>
      <c r="BV52" s="377"/>
      <c r="BW52" s="377"/>
      <c r="BX52" s="377"/>
      <c r="BY52" s="377"/>
      <c r="BZ52" s="377"/>
      <c r="CA52" s="377"/>
      <c r="CB52" s="377"/>
      <c r="CC52" s="377"/>
      <c r="CD52" s="377"/>
      <c r="CE52" s="377"/>
      <c r="CF52" s="377"/>
      <c r="CG52" s="377"/>
      <c r="CH52" s="377"/>
      <c r="CI52" s="377"/>
      <c r="CJ52" s="377"/>
      <c r="CK52" s="377"/>
      <c r="CL52" s="377"/>
      <c r="CM52" s="377"/>
      <c r="CN52" s="377"/>
      <c r="CO52" s="377"/>
      <c r="CP52" s="377"/>
      <c r="CQ52" s="377"/>
      <c r="CR52" s="377"/>
      <c r="CS52" s="377"/>
      <c r="CT52" s="377"/>
      <c r="CU52" s="377"/>
      <c r="CV52" s="377"/>
      <c r="CW52" s="377"/>
      <c r="CX52" s="377"/>
      <c r="CY52" s="377"/>
      <c r="CZ52" s="377"/>
      <c r="DA52" s="377"/>
      <c r="DB52" s="377"/>
      <c r="DC52" s="377"/>
      <c r="DD52" s="377"/>
      <c r="DE52" s="377"/>
      <c r="DF52" s="377"/>
      <c r="DG52" s="377"/>
      <c r="DH52" s="377"/>
      <c r="DI52" s="377"/>
    </row>
    <row r="53" spans="5:113" x14ac:dyDescent="0.2">
      <c r="E53" s="377" t="s">
        <v>214</v>
      </c>
      <c r="F53" s="377"/>
      <c r="G53" s="377"/>
      <c r="H53" s="377"/>
      <c r="I53" s="377"/>
      <c r="J53" s="377"/>
      <c r="K53" s="377"/>
      <c r="L53" s="377"/>
      <c r="M53" s="377"/>
      <c r="N53" s="377"/>
      <c r="O53" s="377"/>
      <c r="P53" s="377"/>
      <c r="Q53" s="377"/>
      <c r="R53" s="377"/>
      <c r="S53" s="377"/>
      <c r="T53" s="377"/>
      <c r="U53" s="377"/>
      <c r="V53" s="377"/>
      <c r="W53" s="377"/>
      <c r="X53" s="377"/>
      <c r="Y53" s="377"/>
      <c r="Z53" s="377"/>
      <c r="AA53" s="377"/>
      <c r="AB53" s="377"/>
      <c r="AC53" s="377"/>
      <c r="AD53" s="377"/>
      <c r="AE53" s="377"/>
      <c r="AF53" s="377"/>
      <c r="AG53" s="377"/>
      <c r="AH53" s="377"/>
      <c r="AI53" s="377"/>
      <c r="AJ53" s="377"/>
      <c r="AK53" s="377"/>
      <c r="AL53" s="377"/>
      <c r="AM53" s="377"/>
      <c r="AN53" s="377"/>
      <c r="AO53" s="377"/>
      <c r="AP53" s="377"/>
      <c r="AQ53" s="377"/>
      <c r="AR53" s="377"/>
      <c r="AS53" s="377"/>
      <c r="AT53" s="377"/>
      <c r="AU53" s="377"/>
      <c r="AV53" s="377"/>
      <c r="AW53" s="377"/>
      <c r="AX53" s="377"/>
      <c r="AY53" s="377"/>
      <c r="AZ53" s="377"/>
      <c r="BA53" s="377"/>
      <c r="BB53" s="377"/>
      <c r="BC53" s="377"/>
      <c r="BD53" s="377"/>
      <c r="BE53" s="377"/>
      <c r="BF53" s="377"/>
      <c r="BG53" s="377"/>
      <c r="BH53" s="377"/>
      <c r="BI53" s="377"/>
      <c r="BJ53" s="377"/>
      <c r="BK53" s="377"/>
      <c r="BL53" s="377"/>
      <c r="BM53" s="377"/>
      <c r="BN53" s="377"/>
      <c r="BO53" s="377"/>
      <c r="BP53" s="377"/>
      <c r="BQ53" s="377"/>
      <c r="BR53" s="377"/>
      <c r="BS53" s="377"/>
      <c r="BT53" s="377"/>
      <c r="BU53" s="377"/>
      <c r="BV53" s="377"/>
      <c r="BW53" s="377"/>
      <c r="BX53" s="377"/>
      <c r="BY53" s="377"/>
      <c r="BZ53" s="377"/>
      <c r="CA53" s="377"/>
      <c r="CB53" s="377"/>
      <c r="CC53" s="377"/>
      <c r="CD53" s="377"/>
      <c r="CE53" s="377"/>
      <c r="CF53" s="377"/>
      <c r="CG53" s="377"/>
      <c r="CH53" s="377"/>
      <c r="CI53" s="377"/>
      <c r="CJ53" s="377"/>
      <c r="CK53" s="377"/>
      <c r="CL53" s="377"/>
      <c r="CM53" s="377"/>
      <c r="CN53" s="377"/>
      <c r="CO53" s="377"/>
      <c r="CP53" s="377"/>
      <c r="CQ53" s="377"/>
      <c r="CR53" s="377"/>
      <c r="CS53" s="377"/>
      <c r="CT53" s="377"/>
      <c r="CU53" s="377"/>
      <c r="CV53" s="377"/>
      <c r="CW53" s="377"/>
      <c r="CX53" s="377"/>
      <c r="CY53" s="377"/>
      <c r="CZ53" s="377"/>
      <c r="DA53" s="377"/>
      <c r="DB53" s="377"/>
      <c r="DC53" s="377"/>
      <c r="DD53" s="377"/>
      <c r="DE53" s="377"/>
      <c r="DF53" s="377"/>
      <c r="DG53" s="377"/>
      <c r="DH53" s="377"/>
      <c r="DI53" s="377"/>
    </row>
    <row r="54" spans="5:113" x14ac:dyDescent="0.2"/>
    <row r="55" spans="5:113" x14ac:dyDescent="0.2"/>
    <row r="56" spans="5:113" x14ac:dyDescent="0.2"/>
  </sheetData>
  <sheetProtection algorithmName="SHA-512" hashValue="KUlqcwHQO8cZD3WU53SI+Z/49zHlKsWN2YLT60FzBDKU+pETUCkX3m3p9BOQ9fE+alhBDi1GDmEr/rssPNcxEA==" saltValue="FsaNEmVsEaK8o4fgp9Ijc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EM49"/>
  <sheetViews>
    <sheetView showGridLines="0" workbookViewId="0"/>
  </sheetViews>
  <sheetFormatPr defaultColWidth="0" defaultRowHeight="11.25" customHeight="1" zeroHeight="1" x14ac:dyDescent="0.2"/>
  <cols>
    <col min="1" max="1" width="1.6640625" style="208" customWidth="1"/>
    <col min="2" max="2" width="2.33203125" style="208" customWidth="1"/>
    <col min="3" max="16" width="2.6640625" style="208" customWidth="1"/>
    <col min="17" max="17" width="2.33203125" style="208" customWidth="1"/>
    <col min="18" max="95" width="1.6640625" style="208" customWidth="1"/>
    <col min="96" max="133" width="1.6640625" style="220" customWidth="1"/>
    <col min="134" max="143" width="1.66406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30" t="s">
        <v>215</v>
      </c>
      <c r="DI1" s="731"/>
      <c r="DJ1" s="731"/>
      <c r="DK1" s="731"/>
      <c r="DL1" s="731"/>
      <c r="DM1" s="731"/>
      <c r="DN1" s="732"/>
      <c r="DO1" s="208"/>
      <c r="DP1" s="730" t="s">
        <v>216</v>
      </c>
      <c r="DQ1" s="731"/>
      <c r="DR1" s="731"/>
      <c r="DS1" s="731"/>
      <c r="DT1" s="731"/>
      <c r="DU1" s="731"/>
      <c r="DV1" s="731"/>
      <c r="DW1" s="731"/>
      <c r="DX1" s="731"/>
      <c r="DY1" s="731"/>
      <c r="DZ1" s="731"/>
      <c r="EA1" s="731"/>
      <c r="EB1" s="731"/>
      <c r="EC1" s="732"/>
      <c r="ED1" s="207"/>
      <c r="EE1" s="207"/>
      <c r="EF1" s="207"/>
      <c r="EG1" s="207"/>
      <c r="EH1" s="207"/>
      <c r="EI1" s="207"/>
      <c r="EJ1" s="207"/>
      <c r="EK1" s="207"/>
      <c r="EL1" s="207"/>
      <c r="EM1" s="207"/>
    </row>
    <row r="2" spans="2:143" ht="22.5" customHeight="1" x14ac:dyDescent="0.2">
      <c r="B2" s="209" t="s">
        <v>217</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86" t="s">
        <v>218</v>
      </c>
      <c r="C3" s="687"/>
      <c r="D3" s="687"/>
      <c r="E3" s="687"/>
      <c r="F3" s="687"/>
      <c r="G3" s="687"/>
      <c r="H3" s="687"/>
      <c r="I3" s="687"/>
      <c r="J3" s="687"/>
      <c r="K3" s="687"/>
      <c r="L3" s="687"/>
      <c r="M3" s="687"/>
      <c r="N3" s="687"/>
      <c r="O3" s="687"/>
      <c r="P3" s="687"/>
      <c r="Q3" s="687"/>
      <c r="R3" s="687"/>
      <c r="S3" s="687"/>
      <c r="T3" s="687"/>
      <c r="U3" s="687"/>
      <c r="V3" s="687"/>
      <c r="W3" s="687"/>
      <c r="X3" s="687"/>
      <c r="Y3" s="687"/>
      <c r="Z3" s="687"/>
      <c r="AA3" s="687"/>
      <c r="AB3" s="687"/>
      <c r="AC3" s="687"/>
      <c r="AD3" s="687"/>
      <c r="AE3" s="687"/>
      <c r="AF3" s="687"/>
      <c r="AG3" s="687"/>
      <c r="AH3" s="687"/>
      <c r="AI3" s="687"/>
      <c r="AJ3" s="687"/>
      <c r="AK3" s="687"/>
      <c r="AL3" s="687"/>
      <c r="AM3" s="687"/>
      <c r="AN3" s="687"/>
      <c r="AO3" s="687"/>
      <c r="AP3" s="686" t="s">
        <v>219</v>
      </c>
      <c r="AQ3" s="687"/>
      <c r="AR3" s="687"/>
      <c r="AS3" s="687"/>
      <c r="AT3" s="687"/>
      <c r="AU3" s="687"/>
      <c r="AV3" s="687"/>
      <c r="AW3" s="687"/>
      <c r="AX3" s="687"/>
      <c r="AY3" s="687"/>
      <c r="AZ3" s="687"/>
      <c r="BA3" s="687"/>
      <c r="BB3" s="687"/>
      <c r="BC3" s="687"/>
      <c r="BD3" s="687"/>
      <c r="BE3" s="687"/>
      <c r="BF3" s="687"/>
      <c r="BG3" s="687"/>
      <c r="BH3" s="687"/>
      <c r="BI3" s="687"/>
      <c r="BJ3" s="687"/>
      <c r="BK3" s="687"/>
      <c r="BL3" s="687"/>
      <c r="BM3" s="687"/>
      <c r="BN3" s="687"/>
      <c r="BO3" s="687"/>
      <c r="BP3" s="687"/>
      <c r="BQ3" s="687"/>
      <c r="BR3" s="687"/>
      <c r="BS3" s="687"/>
      <c r="BT3" s="687"/>
      <c r="BU3" s="687"/>
      <c r="BV3" s="687"/>
      <c r="BW3" s="687"/>
      <c r="BX3" s="687"/>
      <c r="BY3" s="687"/>
      <c r="BZ3" s="687"/>
      <c r="CA3" s="687"/>
      <c r="CB3" s="688"/>
      <c r="CD3" s="686" t="s">
        <v>220</v>
      </c>
      <c r="CE3" s="687"/>
      <c r="CF3" s="687"/>
      <c r="CG3" s="687"/>
      <c r="CH3" s="687"/>
      <c r="CI3" s="687"/>
      <c r="CJ3" s="687"/>
      <c r="CK3" s="687"/>
      <c r="CL3" s="687"/>
      <c r="CM3" s="687"/>
      <c r="CN3" s="687"/>
      <c r="CO3" s="687"/>
      <c r="CP3" s="687"/>
      <c r="CQ3" s="687"/>
      <c r="CR3" s="687"/>
      <c r="CS3" s="687"/>
      <c r="CT3" s="687"/>
      <c r="CU3" s="687"/>
      <c r="CV3" s="687"/>
      <c r="CW3" s="687"/>
      <c r="CX3" s="687"/>
      <c r="CY3" s="687"/>
      <c r="CZ3" s="687"/>
      <c r="DA3" s="687"/>
      <c r="DB3" s="687"/>
      <c r="DC3" s="687"/>
      <c r="DD3" s="687"/>
      <c r="DE3" s="687"/>
      <c r="DF3" s="687"/>
      <c r="DG3" s="687"/>
      <c r="DH3" s="687"/>
      <c r="DI3" s="687"/>
      <c r="DJ3" s="687"/>
      <c r="DK3" s="687"/>
      <c r="DL3" s="687"/>
      <c r="DM3" s="687"/>
      <c r="DN3" s="687"/>
      <c r="DO3" s="687"/>
      <c r="DP3" s="687"/>
      <c r="DQ3" s="687"/>
      <c r="DR3" s="687"/>
      <c r="DS3" s="687"/>
      <c r="DT3" s="687"/>
      <c r="DU3" s="687"/>
      <c r="DV3" s="687"/>
      <c r="DW3" s="687"/>
      <c r="DX3" s="687"/>
      <c r="DY3" s="687"/>
      <c r="DZ3" s="687"/>
      <c r="EA3" s="687"/>
      <c r="EB3" s="687"/>
      <c r="EC3" s="688"/>
    </row>
    <row r="4" spans="2:143" ht="11.25" customHeight="1" x14ac:dyDescent="0.2">
      <c r="B4" s="686" t="s">
        <v>1</v>
      </c>
      <c r="C4" s="687"/>
      <c r="D4" s="687"/>
      <c r="E4" s="687"/>
      <c r="F4" s="687"/>
      <c r="G4" s="687"/>
      <c r="H4" s="687"/>
      <c r="I4" s="687"/>
      <c r="J4" s="687"/>
      <c r="K4" s="687"/>
      <c r="L4" s="687"/>
      <c r="M4" s="687"/>
      <c r="N4" s="687"/>
      <c r="O4" s="687"/>
      <c r="P4" s="687"/>
      <c r="Q4" s="688"/>
      <c r="R4" s="686" t="s">
        <v>221</v>
      </c>
      <c r="S4" s="687"/>
      <c r="T4" s="687"/>
      <c r="U4" s="687"/>
      <c r="V4" s="687"/>
      <c r="W4" s="687"/>
      <c r="X4" s="687"/>
      <c r="Y4" s="688"/>
      <c r="Z4" s="686" t="s">
        <v>222</v>
      </c>
      <c r="AA4" s="687"/>
      <c r="AB4" s="687"/>
      <c r="AC4" s="688"/>
      <c r="AD4" s="686" t="s">
        <v>223</v>
      </c>
      <c r="AE4" s="687"/>
      <c r="AF4" s="687"/>
      <c r="AG4" s="687"/>
      <c r="AH4" s="687"/>
      <c r="AI4" s="687"/>
      <c r="AJ4" s="687"/>
      <c r="AK4" s="688"/>
      <c r="AL4" s="686" t="s">
        <v>222</v>
      </c>
      <c r="AM4" s="687"/>
      <c r="AN4" s="687"/>
      <c r="AO4" s="688"/>
      <c r="AP4" s="733" t="s">
        <v>224</v>
      </c>
      <c r="AQ4" s="733"/>
      <c r="AR4" s="733"/>
      <c r="AS4" s="733"/>
      <c r="AT4" s="733"/>
      <c r="AU4" s="733"/>
      <c r="AV4" s="733"/>
      <c r="AW4" s="733"/>
      <c r="AX4" s="733"/>
      <c r="AY4" s="733"/>
      <c r="AZ4" s="733"/>
      <c r="BA4" s="733"/>
      <c r="BB4" s="733"/>
      <c r="BC4" s="733"/>
      <c r="BD4" s="733"/>
      <c r="BE4" s="733"/>
      <c r="BF4" s="733"/>
      <c r="BG4" s="733" t="s">
        <v>225</v>
      </c>
      <c r="BH4" s="733"/>
      <c r="BI4" s="733"/>
      <c r="BJ4" s="733"/>
      <c r="BK4" s="733"/>
      <c r="BL4" s="733"/>
      <c r="BM4" s="733"/>
      <c r="BN4" s="733"/>
      <c r="BO4" s="733" t="s">
        <v>222</v>
      </c>
      <c r="BP4" s="733"/>
      <c r="BQ4" s="733"/>
      <c r="BR4" s="733"/>
      <c r="BS4" s="733" t="s">
        <v>226</v>
      </c>
      <c r="BT4" s="733"/>
      <c r="BU4" s="733"/>
      <c r="BV4" s="733"/>
      <c r="BW4" s="733"/>
      <c r="BX4" s="733"/>
      <c r="BY4" s="733"/>
      <c r="BZ4" s="733"/>
      <c r="CA4" s="733"/>
      <c r="CB4" s="733"/>
      <c r="CD4" s="686" t="s">
        <v>227</v>
      </c>
      <c r="CE4" s="687"/>
      <c r="CF4" s="687"/>
      <c r="CG4" s="687"/>
      <c r="CH4" s="687"/>
      <c r="CI4" s="687"/>
      <c r="CJ4" s="687"/>
      <c r="CK4" s="687"/>
      <c r="CL4" s="687"/>
      <c r="CM4" s="687"/>
      <c r="CN4" s="687"/>
      <c r="CO4" s="687"/>
      <c r="CP4" s="687"/>
      <c r="CQ4" s="687"/>
      <c r="CR4" s="687"/>
      <c r="CS4" s="687"/>
      <c r="CT4" s="687"/>
      <c r="CU4" s="687"/>
      <c r="CV4" s="687"/>
      <c r="CW4" s="687"/>
      <c r="CX4" s="687"/>
      <c r="CY4" s="687"/>
      <c r="CZ4" s="687"/>
      <c r="DA4" s="687"/>
      <c r="DB4" s="687"/>
      <c r="DC4" s="687"/>
      <c r="DD4" s="687"/>
      <c r="DE4" s="687"/>
      <c r="DF4" s="687"/>
      <c r="DG4" s="687"/>
      <c r="DH4" s="687"/>
      <c r="DI4" s="687"/>
      <c r="DJ4" s="687"/>
      <c r="DK4" s="687"/>
      <c r="DL4" s="687"/>
      <c r="DM4" s="687"/>
      <c r="DN4" s="687"/>
      <c r="DO4" s="687"/>
      <c r="DP4" s="687"/>
      <c r="DQ4" s="687"/>
      <c r="DR4" s="687"/>
      <c r="DS4" s="687"/>
      <c r="DT4" s="687"/>
      <c r="DU4" s="687"/>
      <c r="DV4" s="687"/>
      <c r="DW4" s="687"/>
      <c r="DX4" s="687"/>
      <c r="DY4" s="687"/>
      <c r="DZ4" s="687"/>
      <c r="EA4" s="687"/>
      <c r="EB4" s="687"/>
      <c r="EC4" s="688"/>
    </row>
    <row r="5" spans="2:143" ht="11.25" customHeight="1" x14ac:dyDescent="0.2">
      <c r="B5" s="692" t="s">
        <v>228</v>
      </c>
      <c r="C5" s="693"/>
      <c r="D5" s="693"/>
      <c r="E5" s="693"/>
      <c r="F5" s="693"/>
      <c r="G5" s="693"/>
      <c r="H5" s="693"/>
      <c r="I5" s="693"/>
      <c r="J5" s="693"/>
      <c r="K5" s="693"/>
      <c r="L5" s="693"/>
      <c r="M5" s="693"/>
      <c r="N5" s="693"/>
      <c r="O5" s="693"/>
      <c r="P5" s="693"/>
      <c r="Q5" s="694"/>
      <c r="R5" s="689">
        <v>30555634</v>
      </c>
      <c r="S5" s="690"/>
      <c r="T5" s="690"/>
      <c r="U5" s="690"/>
      <c r="V5" s="690"/>
      <c r="W5" s="690"/>
      <c r="X5" s="690"/>
      <c r="Y5" s="715"/>
      <c r="Z5" s="728">
        <v>41.4</v>
      </c>
      <c r="AA5" s="728"/>
      <c r="AB5" s="728"/>
      <c r="AC5" s="728"/>
      <c r="AD5" s="729">
        <v>28170414</v>
      </c>
      <c r="AE5" s="729"/>
      <c r="AF5" s="729"/>
      <c r="AG5" s="729"/>
      <c r="AH5" s="729"/>
      <c r="AI5" s="729"/>
      <c r="AJ5" s="729"/>
      <c r="AK5" s="729"/>
      <c r="AL5" s="716">
        <v>74.2</v>
      </c>
      <c r="AM5" s="698"/>
      <c r="AN5" s="698"/>
      <c r="AO5" s="717"/>
      <c r="AP5" s="692" t="s">
        <v>229</v>
      </c>
      <c r="AQ5" s="693"/>
      <c r="AR5" s="693"/>
      <c r="AS5" s="693"/>
      <c r="AT5" s="693"/>
      <c r="AU5" s="693"/>
      <c r="AV5" s="693"/>
      <c r="AW5" s="693"/>
      <c r="AX5" s="693"/>
      <c r="AY5" s="693"/>
      <c r="AZ5" s="693"/>
      <c r="BA5" s="693"/>
      <c r="BB5" s="693"/>
      <c r="BC5" s="693"/>
      <c r="BD5" s="693"/>
      <c r="BE5" s="693"/>
      <c r="BF5" s="694"/>
      <c r="BG5" s="634">
        <v>28169040</v>
      </c>
      <c r="BH5" s="635"/>
      <c r="BI5" s="635"/>
      <c r="BJ5" s="635"/>
      <c r="BK5" s="635"/>
      <c r="BL5" s="635"/>
      <c r="BM5" s="635"/>
      <c r="BN5" s="636"/>
      <c r="BO5" s="672">
        <v>92.2</v>
      </c>
      <c r="BP5" s="672"/>
      <c r="BQ5" s="672"/>
      <c r="BR5" s="672"/>
      <c r="BS5" s="673">
        <v>255862</v>
      </c>
      <c r="BT5" s="673"/>
      <c r="BU5" s="673"/>
      <c r="BV5" s="673"/>
      <c r="BW5" s="673"/>
      <c r="BX5" s="673"/>
      <c r="BY5" s="673"/>
      <c r="BZ5" s="673"/>
      <c r="CA5" s="673"/>
      <c r="CB5" s="711"/>
      <c r="CD5" s="686" t="s">
        <v>224</v>
      </c>
      <c r="CE5" s="687"/>
      <c r="CF5" s="687"/>
      <c r="CG5" s="687"/>
      <c r="CH5" s="687"/>
      <c r="CI5" s="687"/>
      <c r="CJ5" s="687"/>
      <c r="CK5" s="687"/>
      <c r="CL5" s="687"/>
      <c r="CM5" s="687"/>
      <c r="CN5" s="687"/>
      <c r="CO5" s="687"/>
      <c r="CP5" s="687"/>
      <c r="CQ5" s="688"/>
      <c r="CR5" s="686" t="s">
        <v>230</v>
      </c>
      <c r="CS5" s="687"/>
      <c r="CT5" s="687"/>
      <c r="CU5" s="687"/>
      <c r="CV5" s="687"/>
      <c r="CW5" s="687"/>
      <c r="CX5" s="687"/>
      <c r="CY5" s="688"/>
      <c r="CZ5" s="686" t="s">
        <v>222</v>
      </c>
      <c r="DA5" s="687"/>
      <c r="DB5" s="687"/>
      <c r="DC5" s="688"/>
      <c r="DD5" s="686" t="s">
        <v>231</v>
      </c>
      <c r="DE5" s="687"/>
      <c r="DF5" s="687"/>
      <c r="DG5" s="687"/>
      <c r="DH5" s="687"/>
      <c r="DI5" s="687"/>
      <c r="DJ5" s="687"/>
      <c r="DK5" s="687"/>
      <c r="DL5" s="687"/>
      <c r="DM5" s="687"/>
      <c r="DN5" s="687"/>
      <c r="DO5" s="687"/>
      <c r="DP5" s="688"/>
      <c r="DQ5" s="686" t="s">
        <v>232</v>
      </c>
      <c r="DR5" s="687"/>
      <c r="DS5" s="687"/>
      <c r="DT5" s="687"/>
      <c r="DU5" s="687"/>
      <c r="DV5" s="687"/>
      <c r="DW5" s="687"/>
      <c r="DX5" s="687"/>
      <c r="DY5" s="687"/>
      <c r="DZ5" s="687"/>
      <c r="EA5" s="687"/>
      <c r="EB5" s="687"/>
      <c r="EC5" s="688"/>
    </row>
    <row r="6" spans="2:143" ht="11.25" customHeight="1" x14ac:dyDescent="0.2">
      <c r="B6" s="631" t="s">
        <v>233</v>
      </c>
      <c r="C6" s="632"/>
      <c r="D6" s="632"/>
      <c r="E6" s="632"/>
      <c r="F6" s="632"/>
      <c r="G6" s="632"/>
      <c r="H6" s="632"/>
      <c r="I6" s="632"/>
      <c r="J6" s="632"/>
      <c r="K6" s="632"/>
      <c r="L6" s="632"/>
      <c r="M6" s="632"/>
      <c r="N6" s="632"/>
      <c r="O6" s="632"/>
      <c r="P6" s="632"/>
      <c r="Q6" s="633"/>
      <c r="R6" s="634">
        <v>401348</v>
      </c>
      <c r="S6" s="635"/>
      <c r="T6" s="635"/>
      <c r="U6" s="635"/>
      <c r="V6" s="635"/>
      <c r="W6" s="635"/>
      <c r="X6" s="635"/>
      <c r="Y6" s="636"/>
      <c r="Z6" s="672">
        <v>0.5</v>
      </c>
      <c r="AA6" s="672"/>
      <c r="AB6" s="672"/>
      <c r="AC6" s="672"/>
      <c r="AD6" s="673">
        <v>401348</v>
      </c>
      <c r="AE6" s="673"/>
      <c r="AF6" s="673"/>
      <c r="AG6" s="673"/>
      <c r="AH6" s="673"/>
      <c r="AI6" s="673"/>
      <c r="AJ6" s="673"/>
      <c r="AK6" s="673"/>
      <c r="AL6" s="637">
        <v>1.1000000000000001</v>
      </c>
      <c r="AM6" s="638"/>
      <c r="AN6" s="638"/>
      <c r="AO6" s="674"/>
      <c r="AP6" s="631" t="s">
        <v>234</v>
      </c>
      <c r="AQ6" s="632"/>
      <c r="AR6" s="632"/>
      <c r="AS6" s="632"/>
      <c r="AT6" s="632"/>
      <c r="AU6" s="632"/>
      <c r="AV6" s="632"/>
      <c r="AW6" s="632"/>
      <c r="AX6" s="632"/>
      <c r="AY6" s="632"/>
      <c r="AZ6" s="632"/>
      <c r="BA6" s="632"/>
      <c r="BB6" s="632"/>
      <c r="BC6" s="632"/>
      <c r="BD6" s="632"/>
      <c r="BE6" s="632"/>
      <c r="BF6" s="633"/>
      <c r="BG6" s="634">
        <v>28169040</v>
      </c>
      <c r="BH6" s="635"/>
      <c r="BI6" s="635"/>
      <c r="BJ6" s="635"/>
      <c r="BK6" s="635"/>
      <c r="BL6" s="635"/>
      <c r="BM6" s="635"/>
      <c r="BN6" s="636"/>
      <c r="BO6" s="672">
        <v>92.2</v>
      </c>
      <c r="BP6" s="672"/>
      <c r="BQ6" s="672"/>
      <c r="BR6" s="672"/>
      <c r="BS6" s="673">
        <v>255862</v>
      </c>
      <c r="BT6" s="673"/>
      <c r="BU6" s="673"/>
      <c r="BV6" s="673"/>
      <c r="BW6" s="673"/>
      <c r="BX6" s="673"/>
      <c r="BY6" s="673"/>
      <c r="BZ6" s="673"/>
      <c r="CA6" s="673"/>
      <c r="CB6" s="711"/>
      <c r="CD6" s="692" t="s">
        <v>235</v>
      </c>
      <c r="CE6" s="693"/>
      <c r="CF6" s="693"/>
      <c r="CG6" s="693"/>
      <c r="CH6" s="693"/>
      <c r="CI6" s="693"/>
      <c r="CJ6" s="693"/>
      <c r="CK6" s="693"/>
      <c r="CL6" s="693"/>
      <c r="CM6" s="693"/>
      <c r="CN6" s="693"/>
      <c r="CO6" s="693"/>
      <c r="CP6" s="693"/>
      <c r="CQ6" s="694"/>
      <c r="CR6" s="634">
        <v>397022</v>
      </c>
      <c r="CS6" s="635"/>
      <c r="CT6" s="635"/>
      <c r="CU6" s="635"/>
      <c r="CV6" s="635"/>
      <c r="CW6" s="635"/>
      <c r="CX6" s="635"/>
      <c r="CY6" s="636"/>
      <c r="CZ6" s="716">
        <v>0.6</v>
      </c>
      <c r="DA6" s="698"/>
      <c r="DB6" s="698"/>
      <c r="DC6" s="718"/>
      <c r="DD6" s="640" t="s">
        <v>130</v>
      </c>
      <c r="DE6" s="635"/>
      <c r="DF6" s="635"/>
      <c r="DG6" s="635"/>
      <c r="DH6" s="635"/>
      <c r="DI6" s="635"/>
      <c r="DJ6" s="635"/>
      <c r="DK6" s="635"/>
      <c r="DL6" s="635"/>
      <c r="DM6" s="635"/>
      <c r="DN6" s="635"/>
      <c r="DO6" s="635"/>
      <c r="DP6" s="636"/>
      <c r="DQ6" s="640">
        <v>396969</v>
      </c>
      <c r="DR6" s="635"/>
      <c r="DS6" s="635"/>
      <c r="DT6" s="635"/>
      <c r="DU6" s="635"/>
      <c r="DV6" s="635"/>
      <c r="DW6" s="635"/>
      <c r="DX6" s="635"/>
      <c r="DY6" s="635"/>
      <c r="DZ6" s="635"/>
      <c r="EA6" s="635"/>
      <c r="EB6" s="635"/>
      <c r="EC6" s="671"/>
    </row>
    <row r="7" spans="2:143" ht="11.25" customHeight="1" x14ac:dyDescent="0.2">
      <c r="B7" s="631" t="s">
        <v>236</v>
      </c>
      <c r="C7" s="632"/>
      <c r="D7" s="632"/>
      <c r="E7" s="632"/>
      <c r="F7" s="632"/>
      <c r="G7" s="632"/>
      <c r="H7" s="632"/>
      <c r="I7" s="632"/>
      <c r="J7" s="632"/>
      <c r="K7" s="632"/>
      <c r="L7" s="632"/>
      <c r="M7" s="632"/>
      <c r="N7" s="632"/>
      <c r="O7" s="632"/>
      <c r="P7" s="632"/>
      <c r="Q7" s="633"/>
      <c r="R7" s="634">
        <v>20156</v>
      </c>
      <c r="S7" s="635"/>
      <c r="T7" s="635"/>
      <c r="U7" s="635"/>
      <c r="V7" s="635"/>
      <c r="W7" s="635"/>
      <c r="X7" s="635"/>
      <c r="Y7" s="636"/>
      <c r="Z7" s="672">
        <v>0</v>
      </c>
      <c r="AA7" s="672"/>
      <c r="AB7" s="672"/>
      <c r="AC7" s="672"/>
      <c r="AD7" s="673">
        <v>20156</v>
      </c>
      <c r="AE7" s="673"/>
      <c r="AF7" s="673"/>
      <c r="AG7" s="673"/>
      <c r="AH7" s="673"/>
      <c r="AI7" s="673"/>
      <c r="AJ7" s="673"/>
      <c r="AK7" s="673"/>
      <c r="AL7" s="637">
        <v>0.1</v>
      </c>
      <c r="AM7" s="638"/>
      <c r="AN7" s="638"/>
      <c r="AO7" s="674"/>
      <c r="AP7" s="631" t="s">
        <v>237</v>
      </c>
      <c r="AQ7" s="632"/>
      <c r="AR7" s="632"/>
      <c r="AS7" s="632"/>
      <c r="AT7" s="632"/>
      <c r="AU7" s="632"/>
      <c r="AV7" s="632"/>
      <c r="AW7" s="632"/>
      <c r="AX7" s="632"/>
      <c r="AY7" s="632"/>
      <c r="AZ7" s="632"/>
      <c r="BA7" s="632"/>
      <c r="BB7" s="632"/>
      <c r="BC7" s="632"/>
      <c r="BD7" s="632"/>
      <c r="BE7" s="632"/>
      <c r="BF7" s="633"/>
      <c r="BG7" s="634">
        <v>14994773</v>
      </c>
      <c r="BH7" s="635"/>
      <c r="BI7" s="635"/>
      <c r="BJ7" s="635"/>
      <c r="BK7" s="635"/>
      <c r="BL7" s="635"/>
      <c r="BM7" s="635"/>
      <c r="BN7" s="636"/>
      <c r="BO7" s="672">
        <v>49.1</v>
      </c>
      <c r="BP7" s="672"/>
      <c r="BQ7" s="672"/>
      <c r="BR7" s="672"/>
      <c r="BS7" s="673">
        <v>255862</v>
      </c>
      <c r="BT7" s="673"/>
      <c r="BU7" s="673"/>
      <c r="BV7" s="673"/>
      <c r="BW7" s="673"/>
      <c r="BX7" s="673"/>
      <c r="BY7" s="673"/>
      <c r="BZ7" s="673"/>
      <c r="CA7" s="673"/>
      <c r="CB7" s="711"/>
      <c r="CD7" s="631" t="s">
        <v>238</v>
      </c>
      <c r="CE7" s="632"/>
      <c r="CF7" s="632"/>
      <c r="CG7" s="632"/>
      <c r="CH7" s="632"/>
      <c r="CI7" s="632"/>
      <c r="CJ7" s="632"/>
      <c r="CK7" s="632"/>
      <c r="CL7" s="632"/>
      <c r="CM7" s="632"/>
      <c r="CN7" s="632"/>
      <c r="CO7" s="632"/>
      <c r="CP7" s="632"/>
      <c r="CQ7" s="633"/>
      <c r="CR7" s="634">
        <v>8279725</v>
      </c>
      <c r="CS7" s="635"/>
      <c r="CT7" s="635"/>
      <c r="CU7" s="635"/>
      <c r="CV7" s="635"/>
      <c r="CW7" s="635"/>
      <c r="CX7" s="635"/>
      <c r="CY7" s="636"/>
      <c r="CZ7" s="672">
        <v>11.7</v>
      </c>
      <c r="DA7" s="672"/>
      <c r="DB7" s="672"/>
      <c r="DC7" s="672"/>
      <c r="DD7" s="640">
        <v>1307362</v>
      </c>
      <c r="DE7" s="635"/>
      <c r="DF7" s="635"/>
      <c r="DG7" s="635"/>
      <c r="DH7" s="635"/>
      <c r="DI7" s="635"/>
      <c r="DJ7" s="635"/>
      <c r="DK7" s="635"/>
      <c r="DL7" s="635"/>
      <c r="DM7" s="635"/>
      <c r="DN7" s="635"/>
      <c r="DO7" s="635"/>
      <c r="DP7" s="636"/>
      <c r="DQ7" s="640">
        <v>6433016</v>
      </c>
      <c r="DR7" s="635"/>
      <c r="DS7" s="635"/>
      <c r="DT7" s="635"/>
      <c r="DU7" s="635"/>
      <c r="DV7" s="635"/>
      <c r="DW7" s="635"/>
      <c r="DX7" s="635"/>
      <c r="DY7" s="635"/>
      <c r="DZ7" s="635"/>
      <c r="EA7" s="635"/>
      <c r="EB7" s="635"/>
      <c r="EC7" s="671"/>
    </row>
    <row r="8" spans="2:143" ht="11.25" customHeight="1" x14ac:dyDescent="0.2">
      <c r="B8" s="631" t="s">
        <v>239</v>
      </c>
      <c r="C8" s="632"/>
      <c r="D8" s="632"/>
      <c r="E8" s="632"/>
      <c r="F8" s="632"/>
      <c r="G8" s="632"/>
      <c r="H8" s="632"/>
      <c r="I8" s="632"/>
      <c r="J8" s="632"/>
      <c r="K8" s="632"/>
      <c r="L8" s="632"/>
      <c r="M8" s="632"/>
      <c r="N8" s="632"/>
      <c r="O8" s="632"/>
      <c r="P8" s="632"/>
      <c r="Q8" s="633"/>
      <c r="R8" s="634">
        <v>203778</v>
      </c>
      <c r="S8" s="635"/>
      <c r="T8" s="635"/>
      <c r="U8" s="635"/>
      <c r="V8" s="635"/>
      <c r="W8" s="635"/>
      <c r="X8" s="635"/>
      <c r="Y8" s="636"/>
      <c r="Z8" s="672">
        <v>0.3</v>
      </c>
      <c r="AA8" s="672"/>
      <c r="AB8" s="672"/>
      <c r="AC8" s="672"/>
      <c r="AD8" s="673">
        <v>203778</v>
      </c>
      <c r="AE8" s="673"/>
      <c r="AF8" s="673"/>
      <c r="AG8" s="673"/>
      <c r="AH8" s="673"/>
      <c r="AI8" s="673"/>
      <c r="AJ8" s="673"/>
      <c r="AK8" s="673"/>
      <c r="AL8" s="637">
        <v>0.5</v>
      </c>
      <c r="AM8" s="638"/>
      <c r="AN8" s="638"/>
      <c r="AO8" s="674"/>
      <c r="AP8" s="631" t="s">
        <v>240</v>
      </c>
      <c r="AQ8" s="632"/>
      <c r="AR8" s="632"/>
      <c r="AS8" s="632"/>
      <c r="AT8" s="632"/>
      <c r="AU8" s="632"/>
      <c r="AV8" s="632"/>
      <c r="AW8" s="632"/>
      <c r="AX8" s="632"/>
      <c r="AY8" s="632"/>
      <c r="AZ8" s="632"/>
      <c r="BA8" s="632"/>
      <c r="BB8" s="632"/>
      <c r="BC8" s="632"/>
      <c r="BD8" s="632"/>
      <c r="BE8" s="632"/>
      <c r="BF8" s="633"/>
      <c r="BG8" s="634">
        <v>373200</v>
      </c>
      <c r="BH8" s="635"/>
      <c r="BI8" s="635"/>
      <c r="BJ8" s="635"/>
      <c r="BK8" s="635"/>
      <c r="BL8" s="635"/>
      <c r="BM8" s="635"/>
      <c r="BN8" s="636"/>
      <c r="BO8" s="672">
        <v>1.2</v>
      </c>
      <c r="BP8" s="672"/>
      <c r="BQ8" s="672"/>
      <c r="BR8" s="672"/>
      <c r="BS8" s="673" t="s">
        <v>130</v>
      </c>
      <c r="BT8" s="673"/>
      <c r="BU8" s="673"/>
      <c r="BV8" s="673"/>
      <c r="BW8" s="673"/>
      <c r="BX8" s="673"/>
      <c r="BY8" s="673"/>
      <c r="BZ8" s="673"/>
      <c r="CA8" s="673"/>
      <c r="CB8" s="711"/>
      <c r="CD8" s="631" t="s">
        <v>241</v>
      </c>
      <c r="CE8" s="632"/>
      <c r="CF8" s="632"/>
      <c r="CG8" s="632"/>
      <c r="CH8" s="632"/>
      <c r="CI8" s="632"/>
      <c r="CJ8" s="632"/>
      <c r="CK8" s="632"/>
      <c r="CL8" s="632"/>
      <c r="CM8" s="632"/>
      <c r="CN8" s="632"/>
      <c r="CO8" s="632"/>
      <c r="CP8" s="632"/>
      <c r="CQ8" s="633"/>
      <c r="CR8" s="634">
        <v>30084388</v>
      </c>
      <c r="CS8" s="635"/>
      <c r="CT8" s="635"/>
      <c r="CU8" s="635"/>
      <c r="CV8" s="635"/>
      <c r="CW8" s="635"/>
      <c r="CX8" s="635"/>
      <c r="CY8" s="636"/>
      <c r="CZ8" s="672">
        <v>42.7</v>
      </c>
      <c r="DA8" s="672"/>
      <c r="DB8" s="672"/>
      <c r="DC8" s="672"/>
      <c r="DD8" s="640">
        <v>1019365</v>
      </c>
      <c r="DE8" s="635"/>
      <c r="DF8" s="635"/>
      <c r="DG8" s="635"/>
      <c r="DH8" s="635"/>
      <c r="DI8" s="635"/>
      <c r="DJ8" s="635"/>
      <c r="DK8" s="635"/>
      <c r="DL8" s="635"/>
      <c r="DM8" s="635"/>
      <c r="DN8" s="635"/>
      <c r="DO8" s="635"/>
      <c r="DP8" s="636"/>
      <c r="DQ8" s="640">
        <v>13431835</v>
      </c>
      <c r="DR8" s="635"/>
      <c r="DS8" s="635"/>
      <c r="DT8" s="635"/>
      <c r="DU8" s="635"/>
      <c r="DV8" s="635"/>
      <c r="DW8" s="635"/>
      <c r="DX8" s="635"/>
      <c r="DY8" s="635"/>
      <c r="DZ8" s="635"/>
      <c r="EA8" s="635"/>
      <c r="EB8" s="635"/>
      <c r="EC8" s="671"/>
    </row>
    <row r="9" spans="2:143" ht="11.25" customHeight="1" x14ac:dyDescent="0.2">
      <c r="B9" s="631" t="s">
        <v>242</v>
      </c>
      <c r="C9" s="632"/>
      <c r="D9" s="632"/>
      <c r="E9" s="632"/>
      <c r="F9" s="632"/>
      <c r="G9" s="632"/>
      <c r="H9" s="632"/>
      <c r="I9" s="632"/>
      <c r="J9" s="632"/>
      <c r="K9" s="632"/>
      <c r="L9" s="632"/>
      <c r="M9" s="632"/>
      <c r="N9" s="632"/>
      <c r="O9" s="632"/>
      <c r="P9" s="632"/>
      <c r="Q9" s="633"/>
      <c r="R9" s="634">
        <v>163018</v>
      </c>
      <c r="S9" s="635"/>
      <c r="T9" s="635"/>
      <c r="U9" s="635"/>
      <c r="V9" s="635"/>
      <c r="W9" s="635"/>
      <c r="X9" s="635"/>
      <c r="Y9" s="636"/>
      <c r="Z9" s="672">
        <v>0.2</v>
      </c>
      <c r="AA9" s="672"/>
      <c r="AB9" s="672"/>
      <c r="AC9" s="672"/>
      <c r="AD9" s="673">
        <v>163018</v>
      </c>
      <c r="AE9" s="673"/>
      <c r="AF9" s="673"/>
      <c r="AG9" s="673"/>
      <c r="AH9" s="673"/>
      <c r="AI9" s="673"/>
      <c r="AJ9" s="673"/>
      <c r="AK9" s="673"/>
      <c r="AL9" s="637">
        <v>0.4</v>
      </c>
      <c r="AM9" s="638"/>
      <c r="AN9" s="638"/>
      <c r="AO9" s="674"/>
      <c r="AP9" s="631" t="s">
        <v>243</v>
      </c>
      <c r="AQ9" s="632"/>
      <c r="AR9" s="632"/>
      <c r="AS9" s="632"/>
      <c r="AT9" s="632"/>
      <c r="AU9" s="632"/>
      <c r="AV9" s="632"/>
      <c r="AW9" s="632"/>
      <c r="AX9" s="632"/>
      <c r="AY9" s="632"/>
      <c r="AZ9" s="632"/>
      <c r="BA9" s="632"/>
      <c r="BB9" s="632"/>
      <c r="BC9" s="632"/>
      <c r="BD9" s="632"/>
      <c r="BE9" s="632"/>
      <c r="BF9" s="633"/>
      <c r="BG9" s="634">
        <v>13202258</v>
      </c>
      <c r="BH9" s="635"/>
      <c r="BI9" s="635"/>
      <c r="BJ9" s="635"/>
      <c r="BK9" s="635"/>
      <c r="BL9" s="635"/>
      <c r="BM9" s="635"/>
      <c r="BN9" s="636"/>
      <c r="BO9" s="672">
        <v>43.2</v>
      </c>
      <c r="BP9" s="672"/>
      <c r="BQ9" s="672"/>
      <c r="BR9" s="672"/>
      <c r="BS9" s="673" t="s">
        <v>130</v>
      </c>
      <c r="BT9" s="673"/>
      <c r="BU9" s="673"/>
      <c r="BV9" s="673"/>
      <c r="BW9" s="673"/>
      <c r="BX9" s="673"/>
      <c r="BY9" s="673"/>
      <c r="BZ9" s="673"/>
      <c r="CA9" s="673"/>
      <c r="CB9" s="711"/>
      <c r="CD9" s="631" t="s">
        <v>244</v>
      </c>
      <c r="CE9" s="632"/>
      <c r="CF9" s="632"/>
      <c r="CG9" s="632"/>
      <c r="CH9" s="632"/>
      <c r="CI9" s="632"/>
      <c r="CJ9" s="632"/>
      <c r="CK9" s="632"/>
      <c r="CL9" s="632"/>
      <c r="CM9" s="632"/>
      <c r="CN9" s="632"/>
      <c r="CO9" s="632"/>
      <c r="CP9" s="632"/>
      <c r="CQ9" s="633"/>
      <c r="CR9" s="634">
        <v>8041726</v>
      </c>
      <c r="CS9" s="635"/>
      <c r="CT9" s="635"/>
      <c r="CU9" s="635"/>
      <c r="CV9" s="635"/>
      <c r="CW9" s="635"/>
      <c r="CX9" s="635"/>
      <c r="CY9" s="636"/>
      <c r="CZ9" s="672">
        <v>11.4</v>
      </c>
      <c r="DA9" s="672"/>
      <c r="DB9" s="672"/>
      <c r="DC9" s="672"/>
      <c r="DD9" s="640">
        <v>299643</v>
      </c>
      <c r="DE9" s="635"/>
      <c r="DF9" s="635"/>
      <c r="DG9" s="635"/>
      <c r="DH9" s="635"/>
      <c r="DI9" s="635"/>
      <c r="DJ9" s="635"/>
      <c r="DK9" s="635"/>
      <c r="DL9" s="635"/>
      <c r="DM9" s="635"/>
      <c r="DN9" s="635"/>
      <c r="DO9" s="635"/>
      <c r="DP9" s="636"/>
      <c r="DQ9" s="640">
        <v>5582010</v>
      </c>
      <c r="DR9" s="635"/>
      <c r="DS9" s="635"/>
      <c r="DT9" s="635"/>
      <c r="DU9" s="635"/>
      <c r="DV9" s="635"/>
      <c r="DW9" s="635"/>
      <c r="DX9" s="635"/>
      <c r="DY9" s="635"/>
      <c r="DZ9" s="635"/>
      <c r="EA9" s="635"/>
      <c r="EB9" s="635"/>
      <c r="EC9" s="671"/>
    </row>
    <row r="10" spans="2:143" ht="11.25" customHeight="1" x14ac:dyDescent="0.2">
      <c r="B10" s="631" t="s">
        <v>245</v>
      </c>
      <c r="C10" s="632"/>
      <c r="D10" s="632"/>
      <c r="E10" s="632"/>
      <c r="F10" s="632"/>
      <c r="G10" s="632"/>
      <c r="H10" s="632"/>
      <c r="I10" s="632"/>
      <c r="J10" s="632"/>
      <c r="K10" s="632"/>
      <c r="L10" s="632"/>
      <c r="M10" s="632"/>
      <c r="N10" s="632"/>
      <c r="O10" s="632"/>
      <c r="P10" s="632"/>
      <c r="Q10" s="633"/>
      <c r="R10" s="634" t="s">
        <v>130</v>
      </c>
      <c r="S10" s="635"/>
      <c r="T10" s="635"/>
      <c r="U10" s="635"/>
      <c r="V10" s="635"/>
      <c r="W10" s="635"/>
      <c r="X10" s="635"/>
      <c r="Y10" s="636"/>
      <c r="Z10" s="672" t="s">
        <v>130</v>
      </c>
      <c r="AA10" s="672"/>
      <c r="AB10" s="672"/>
      <c r="AC10" s="672"/>
      <c r="AD10" s="673" t="s">
        <v>246</v>
      </c>
      <c r="AE10" s="673"/>
      <c r="AF10" s="673"/>
      <c r="AG10" s="673"/>
      <c r="AH10" s="673"/>
      <c r="AI10" s="673"/>
      <c r="AJ10" s="673"/>
      <c r="AK10" s="673"/>
      <c r="AL10" s="637" t="s">
        <v>130</v>
      </c>
      <c r="AM10" s="638"/>
      <c r="AN10" s="638"/>
      <c r="AO10" s="674"/>
      <c r="AP10" s="631" t="s">
        <v>247</v>
      </c>
      <c r="AQ10" s="632"/>
      <c r="AR10" s="632"/>
      <c r="AS10" s="632"/>
      <c r="AT10" s="632"/>
      <c r="AU10" s="632"/>
      <c r="AV10" s="632"/>
      <c r="AW10" s="632"/>
      <c r="AX10" s="632"/>
      <c r="AY10" s="632"/>
      <c r="AZ10" s="632"/>
      <c r="BA10" s="632"/>
      <c r="BB10" s="632"/>
      <c r="BC10" s="632"/>
      <c r="BD10" s="632"/>
      <c r="BE10" s="632"/>
      <c r="BF10" s="633"/>
      <c r="BG10" s="634">
        <v>473415</v>
      </c>
      <c r="BH10" s="635"/>
      <c r="BI10" s="635"/>
      <c r="BJ10" s="635"/>
      <c r="BK10" s="635"/>
      <c r="BL10" s="635"/>
      <c r="BM10" s="635"/>
      <c r="BN10" s="636"/>
      <c r="BO10" s="672">
        <v>1.5</v>
      </c>
      <c r="BP10" s="672"/>
      <c r="BQ10" s="672"/>
      <c r="BR10" s="672"/>
      <c r="BS10" s="673" t="s">
        <v>130</v>
      </c>
      <c r="BT10" s="673"/>
      <c r="BU10" s="673"/>
      <c r="BV10" s="673"/>
      <c r="BW10" s="673"/>
      <c r="BX10" s="673"/>
      <c r="BY10" s="673"/>
      <c r="BZ10" s="673"/>
      <c r="CA10" s="673"/>
      <c r="CB10" s="711"/>
      <c r="CD10" s="631" t="s">
        <v>248</v>
      </c>
      <c r="CE10" s="632"/>
      <c r="CF10" s="632"/>
      <c r="CG10" s="632"/>
      <c r="CH10" s="632"/>
      <c r="CI10" s="632"/>
      <c r="CJ10" s="632"/>
      <c r="CK10" s="632"/>
      <c r="CL10" s="632"/>
      <c r="CM10" s="632"/>
      <c r="CN10" s="632"/>
      <c r="CO10" s="632"/>
      <c r="CP10" s="632"/>
      <c r="CQ10" s="633"/>
      <c r="CR10" s="634">
        <v>11879</v>
      </c>
      <c r="CS10" s="635"/>
      <c r="CT10" s="635"/>
      <c r="CU10" s="635"/>
      <c r="CV10" s="635"/>
      <c r="CW10" s="635"/>
      <c r="CX10" s="635"/>
      <c r="CY10" s="636"/>
      <c r="CZ10" s="672">
        <v>0</v>
      </c>
      <c r="DA10" s="672"/>
      <c r="DB10" s="672"/>
      <c r="DC10" s="672"/>
      <c r="DD10" s="640" t="s">
        <v>246</v>
      </c>
      <c r="DE10" s="635"/>
      <c r="DF10" s="635"/>
      <c r="DG10" s="635"/>
      <c r="DH10" s="635"/>
      <c r="DI10" s="635"/>
      <c r="DJ10" s="635"/>
      <c r="DK10" s="635"/>
      <c r="DL10" s="635"/>
      <c r="DM10" s="635"/>
      <c r="DN10" s="635"/>
      <c r="DO10" s="635"/>
      <c r="DP10" s="636"/>
      <c r="DQ10" s="640">
        <v>11879</v>
      </c>
      <c r="DR10" s="635"/>
      <c r="DS10" s="635"/>
      <c r="DT10" s="635"/>
      <c r="DU10" s="635"/>
      <c r="DV10" s="635"/>
      <c r="DW10" s="635"/>
      <c r="DX10" s="635"/>
      <c r="DY10" s="635"/>
      <c r="DZ10" s="635"/>
      <c r="EA10" s="635"/>
      <c r="EB10" s="635"/>
      <c r="EC10" s="671"/>
    </row>
    <row r="11" spans="2:143" ht="11.25" customHeight="1" x14ac:dyDescent="0.2">
      <c r="B11" s="631" t="s">
        <v>249</v>
      </c>
      <c r="C11" s="632"/>
      <c r="D11" s="632"/>
      <c r="E11" s="632"/>
      <c r="F11" s="632"/>
      <c r="G11" s="632"/>
      <c r="H11" s="632"/>
      <c r="I11" s="632"/>
      <c r="J11" s="632"/>
      <c r="K11" s="632"/>
      <c r="L11" s="632"/>
      <c r="M11" s="632"/>
      <c r="N11" s="632"/>
      <c r="O11" s="632"/>
      <c r="P11" s="632"/>
      <c r="Q11" s="633"/>
      <c r="R11" s="634">
        <v>4691377</v>
      </c>
      <c r="S11" s="635"/>
      <c r="T11" s="635"/>
      <c r="U11" s="635"/>
      <c r="V11" s="635"/>
      <c r="W11" s="635"/>
      <c r="X11" s="635"/>
      <c r="Y11" s="636"/>
      <c r="Z11" s="637">
        <v>6.4</v>
      </c>
      <c r="AA11" s="638"/>
      <c r="AB11" s="638"/>
      <c r="AC11" s="639"/>
      <c r="AD11" s="640">
        <v>4691377</v>
      </c>
      <c r="AE11" s="635"/>
      <c r="AF11" s="635"/>
      <c r="AG11" s="635"/>
      <c r="AH11" s="635"/>
      <c r="AI11" s="635"/>
      <c r="AJ11" s="635"/>
      <c r="AK11" s="636"/>
      <c r="AL11" s="637">
        <v>12.4</v>
      </c>
      <c r="AM11" s="638"/>
      <c r="AN11" s="638"/>
      <c r="AO11" s="674"/>
      <c r="AP11" s="631" t="s">
        <v>250</v>
      </c>
      <c r="AQ11" s="632"/>
      <c r="AR11" s="632"/>
      <c r="AS11" s="632"/>
      <c r="AT11" s="632"/>
      <c r="AU11" s="632"/>
      <c r="AV11" s="632"/>
      <c r="AW11" s="632"/>
      <c r="AX11" s="632"/>
      <c r="AY11" s="632"/>
      <c r="AZ11" s="632"/>
      <c r="BA11" s="632"/>
      <c r="BB11" s="632"/>
      <c r="BC11" s="632"/>
      <c r="BD11" s="632"/>
      <c r="BE11" s="632"/>
      <c r="BF11" s="633"/>
      <c r="BG11" s="634">
        <v>945900</v>
      </c>
      <c r="BH11" s="635"/>
      <c r="BI11" s="635"/>
      <c r="BJ11" s="635"/>
      <c r="BK11" s="635"/>
      <c r="BL11" s="635"/>
      <c r="BM11" s="635"/>
      <c r="BN11" s="636"/>
      <c r="BO11" s="672">
        <v>3.1</v>
      </c>
      <c r="BP11" s="672"/>
      <c r="BQ11" s="672"/>
      <c r="BR11" s="672"/>
      <c r="BS11" s="673">
        <v>255862</v>
      </c>
      <c r="BT11" s="673"/>
      <c r="BU11" s="673"/>
      <c r="BV11" s="673"/>
      <c r="BW11" s="673"/>
      <c r="BX11" s="673"/>
      <c r="BY11" s="673"/>
      <c r="BZ11" s="673"/>
      <c r="CA11" s="673"/>
      <c r="CB11" s="711"/>
      <c r="CD11" s="631" t="s">
        <v>251</v>
      </c>
      <c r="CE11" s="632"/>
      <c r="CF11" s="632"/>
      <c r="CG11" s="632"/>
      <c r="CH11" s="632"/>
      <c r="CI11" s="632"/>
      <c r="CJ11" s="632"/>
      <c r="CK11" s="632"/>
      <c r="CL11" s="632"/>
      <c r="CM11" s="632"/>
      <c r="CN11" s="632"/>
      <c r="CO11" s="632"/>
      <c r="CP11" s="632"/>
      <c r="CQ11" s="633"/>
      <c r="CR11" s="634">
        <v>379708</v>
      </c>
      <c r="CS11" s="635"/>
      <c r="CT11" s="635"/>
      <c r="CU11" s="635"/>
      <c r="CV11" s="635"/>
      <c r="CW11" s="635"/>
      <c r="CX11" s="635"/>
      <c r="CY11" s="636"/>
      <c r="CZ11" s="672">
        <v>0.5</v>
      </c>
      <c r="DA11" s="672"/>
      <c r="DB11" s="672"/>
      <c r="DC11" s="672"/>
      <c r="DD11" s="640">
        <v>34047</v>
      </c>
      <c r="DE11" s="635"/>
      <c r="DF11" s="635"/>
      <c r="DG11" s="635"/>
      <c r="DH11" s="635"/>
      <c r="DI11" s="635"/>
      <c r="DJ11" s="635"/>
      <c r="DK11" s="635"/>
      <c r="DL11" s="635"/>
      <c r="DM11" s="635"/>
      <c r="DN11" s="635"/>
      <c r="DO11" s="635"/>
      <c r="DP11" s="636"/>
      <c r="DQ11" s="640">
        <v>277583</v>
      </c>
      <c r="DR11" s="635"/>
      <c r="DS11" s="635"/>
      <c r="DT11" s="635"/>
      <c r="DU11" s="635"/>
      <c r="DV11" s="635"/>
      <c r="DW11" s="635"/>
      <c r="DX11" s="635"/>
      <c r="DY11" s="635"/>
      <c r="DZ11" s="635"/>
      <c r="EA11" s="635"/>
      <c r="EB11" s="635"/>
      <c r="EC11" s="671"/>
    </row>
    <row r="12" spans="2:143" ht="11.25" customHeight="1" x14ac:dyDescent="0.2">
      <c r="B12" s="631" t="s">
        <v>252</v>
      </c>
      <c r="C12" s="632"/>
      <c r="D12" s="632"/>
      <c r="E12" s="632"/>
      <c r="F12" s="632"/>
      <c r="G12" s="632"/>
      <c r="H12" s="632"/>
      <c r="I12" s="632"/>
      <c r="J12" s="632"/>
      <c r="K12" s="632"/>
      <c r="L12" s="632"/>
      <c r="M12" s="632"/>
      <c r="N12" s="632"/>
      <c r="O12" s="632"/>
      <c r="P12" s="632"/>
      <c r="Q12" s="633"/>
      <c r="R12" s="634">
        <v>54906</v>
      </c>
      <c r="S12" s="635"/>
      <c r="T12" s="635"/>
      <c r="U12" s="635"/>
      <c r="V12" s="635"/>
      <c r="W12" s="635"/>
      <c r="X12" s="635"/>
      <c r="Y12" s="636"/>
      <c r="Z12" s="672">
        <v>0.1</v>
      </c>
      <c r="AA12" s="672"/>
      <c r="AB12" s="672"/>
      <c r="AC12" s="672"/>
      <c r="AD12" s="673">
        <v>54906</v>
      </c>
      <c r="AE12" s="673"/>
      <c r="AF12" s="673"/>
      <c r="AG12" s="673"/>
      <c r="AH12" s="673"/>
      <c r="AI12" s="673"/>
      <c r="AJ12" s="673"/>
      <c r="AK12" s="673"/>
      <c r="AL12" s="637">
        <v>0.1</v>
      </c>
      <c r="AM12" s="638"/>
      <c r="AN12" s="638"/>
      <c r="AO12" s="674"/>
      <c r="AP12" s="631" t="s">
        <v>253</v>
      </c>
      <c r="AQ12" s="632"/>
      <c r="AR12" s="632"/>
      <c r="AS12" s="632"/>
      <c r="AT12" s="632"/>
      <c r="AU12" s="632"/>
      <c r="AV12" s="632"/>
      <c r="AW12" s="632"/>
      <c r="AX12" s="632"/>
      <c r="AY12" s="632"/>
      <c r="AZ12" s="632"/>
      <c r="BA12" s="632"/>
      <c r="BB12" s="632"/>
      <c r="BC12" s="632"/>
      <c r="BD12" s="632"/>
      <c r="BE12" s="632"/>
      <c r="BF12" s="633"/>
      <c r="BG12" s="634">
        <v>11571355</v>
      </c>
      <c r="BH12" s="635"/>
      <c r="BI12" s="635"/>
      <c r="BJ12" s="635"/>
      <c r="BK12" s="635"/>
      <c r="BL12" s="635"/>
      <c r="BM12" s="635"/>
      <c r="BN12" s="636"/>
      <c r="BO12" s="672">
        <v>37.9</v>
      </c>
      <c r="BP12" s="672"/>
      <c r="BQ12" s="672"/>
      <c r="BR12" s="672"/>
      <c r="BS12" s="673" t="s">
        <v>130</v>
      </c>
      <c r="BT12" s="673"/>
      <c r="BU12" s="673"/>
      <c r="BV12" s="673"/>
      <c r="BW12" s="673"/>
      <c r="BX12" s="673"/>
      <c r="BY12" s="673"/>
      <c r="BZ12" s="673"/>
      <c r="CA12" s="673"/>
      <c r="CB12" s="711"/>
      <c r="CD12" s="631" t="s">
        <v>254</v>
      </c>
      <c r="CE12" s="632"/>
      <c r="CF12" s="632"/>
      <c r="CG12" s="632"/>
      <c r="CH12" s="632"/>
      <c r="CI12" s="632"/>
      <c r="CJ12" s="632"/>
      <c r="CK12" s="632"/>
      <c r="CL12" s="632"/>
      <c r="CM12" s="632"/>
      <c r="CN12" s="632"/>
      <c r="CO12" s="632"/>
      <c r="CP12" s="632"/>
      <c r="CQ12" s="633"/>
      <c r="CR12" s="634">
        <v>1079931</v>
      </c>
      <c r="CS12" s="635"/>
      <c r="CT12" s="635"/>
      <c r="CU12" s="635"/>
      <c r="CV12" s="635"/>
      <c r="CW12" s="635"/>
      <c r="CX12" s="635"/>
      <c r="CY12" s="636"/>
      <c r="CZ12" s="672">
        <v>1.5</v>
      </c>
      <c r="DA12" s="672"/>
      <c r="DB12" s="672"/>
      <c r="DC12" s="672"/>
      <c r="DD12" s="640" t="s">
        <v>246</v>
      </c>
      <c r="DE12" s="635"/>
      <c r="DF12" s="635"/>
      <c r="DG12" s="635"/>
      <c r="DH12" s="635"/>
      <c r="DI12" s="635"/>
      <c r="DJ12" s="635"/>
      <c r="DK12" s="635"/>
      <c r="DL12" s="635"/>
      <c r="DM12" s="635"/>
      <c r="DN12" s="635"/>
      <c r="DO12" s="635"/>
      <c r="DP12" s="636"/>
      <c r="DQ12" s="640">
        <v>777518</v>
      </c>
      <c r="DR12" s="635"/>
      <c r="DS12" s="635"/>
      <c r="DT12" s="635"/>
      <c r="DU12" s="635"/>
      <c r="DV12" s="635"/>
      <c r="DW12" s="635"/>
      <c r="DX12" s="635"/>
      <c r="DY12" s="635"/>
      <c r="DZ12" s="635"/>
      <c r="EA12" s="635"/>
      <c r="EB12" s="635"/>
      <c r="EC12" s="671"/>
    </row>
    <row r="13" spans="2:143" ht="11.25" customHeight="1" x14ac:dyDescent="0.2">
      <c r="B13" s="631" t="s">
        <v>255</v>
      </c>
      <c r="C13" s="632"/>
      <c r="D13" s="632"/>
      <c r="E13" s="632"/>
      <c r="F13" s="632"/>
      <c r="G13" s="632"/>
      <c r="H13" s="632"/>
      <c r="I13" s="632"/>
      <c r="J13" s="632"/>
      <c r="K13" s="632"/>
      <c r="L13" s="632"/>
      <c r="M13" s="632"/>
      <c r="N13" s="632"/>
      <c r="O13" s="632"/>
      <c r="P13" s="632"/>
      <c r="Q13" s="633"/>
      <c r="R13" s="634" t="s">
        <v>246</v>
      </c>
      <c r="S13" s="635"/>
      <c r="T13" s="635"/>
      <c r="U13" s="635"/>
      <c r="V13" s="635"/>
      <c r="W13" s="635"/>
      <c r="X13" s="635"/>
      <c r="Y13" s="636"/>
      <c r="Z13" s="672" t="s">
        <v>246</v>
      </c>
      <c r="AA13" s="672"/>
      <c r="AB13" s="672"/>
      <c r="AC13" s="672"/>
      <c r="AD13" s="673" t="s">
        <v>130</v>
      </c>
      <c r="AE13" s="673"/>
      <c r="AF13" s="673"/>
      <c r="AG13" s="673"/>
      <c r="AH13" s="673"/>
      <c r="AI13" s="673"/>
      <c r="AJ13" s="673"/>
      <c r="AK13" s="673"/>
      <c r="AL13" s="637" t="s">
        <v>246</v>
      </c>
      <c r="AM13" s="638"/>
      <c r="AN13" s="638"/>
      <c r="AO13" s="674"/>
      <c r="AP13" s="631" t="s">
        <v>256</v>
      </c>
      <c r="AQ13" s="632"/>
      <c r="AR13" s="632"/>
      <c r="AS13" s="632"/>
      <c r="AT13" s="632"/>
      <c r="AU13" s="632"/>
      <c r="AV13" s="632"/>
      <c r="AW13" s="632"/>
      <c r="AX13" s="632"/>
      <c r="AY13" s="632"/>
      <c r="AZ13" s="632"/>
      <c r="BA13" s="632"/>
      <c r="BB13" s="632"/>
      <c r="BC13" s="632"/>
      <c r="BD13" s="632"/>
      <c r="BE13" s="632"/>
      <c r="BF13" s="633"/>
      <c r="BG13" s="634">
        <v>11558532</v>
      </c>
      <c r="BH13" s="635"/>
      <c r="BI13" s="635"/>
      <c r="BJ13" s="635"/>
      <c r="BK13" s="635"/>
      <c r="BL13" s="635"/>
      <c r="BM13" s="635"/>
      <c r="BN13" s="636"/>
      <c r="BO13" s="672">
        <v>37.799999999999997</v>
      </c>
      <c r="BP13" s="672"/>
      <c r="BQ13" s="672"/>
      <c r="BR13" s="672"/>
      <c r="BS13" s="673" t="s">
        <v>130</v>
      </c>
      <c r="BT13" s="673"/>
      <c r="BU13" s="673"/>
      <c r="BV13" s="673"/>
      <c r="BW13" s="673"/>
      <c r="BX13" s="673"/>
      <c r="BY13" s="673"/>
      <c r="BZ13" s="673"/>
      <c r="CA13" s="673"/>
      <c r="CB13" s="711"/>
      <c r="CD13" s="631" t="s">
        <v>257</v>
      </c>
      <c r="CE13" s="632"/>
      <c r="CF13" s="632"/>
      <c r="CG13" s="632"/>
      <c r="CH13" s="632"/>
      <c r="CI13" s="632"/>
      <c r="CJ13" s="632"/>
      <c r="CK13" s="632"/>
      <c r="CL13" s="632"/>
      <c r="CM13" s="632"/>
      <c r="CN13" s="632"/>
      <c r="CO13" s="632"/>
      <c r="CP13" s="632"/>
      <c r="CQ13" s="633"/>
      <c r="CR13" s="634">
        <v>3941484</v>
      </c>
      <c r="CS13" s="635"/>
      <c r="CT13" s="635"/>
      <c r="CU13" s="635"/>
      <c r="CV13" s="635"/>
      <c r="CW13" s="635"/>
      <c r="CX13" s="635"/>
      <c r="CY13" s="636"/>
      <c r="CZ13" s="672">
        <v>5.6</v>
      </c>
      <c r="DA13" s="672"/>
      <c r="DB13" s="672"/>
      <c r="DC13" s="672"/>
      <c r="DD13" s="640">
        <v>1350133</v>
      </c>
      <c r="DE13" s="635"/>
      <c r="DF13" s="635"/>
      <c r="DG13" s="635"/>
      <c r="DH13" s="635"/>
      <c r="DI13" s="635"/>
      <c r="DJ13" s="635"/>
      <c r="DK13" s="635"/>
      <c r="DL13" s="635"/>
      <c r="DM13" s="635"/>
      <c r="DN13" s="635"/>
      <c r="DO13" s="635"/>
      <c r="DP13" s="636"/>
      <c r="DQ13" s="640">
        <v>2913809</v>
      </c>
      <c r="DR13" s="635"/>
      <c r="DS13" s="635"/>
      <c r="DT13" s="635"/>
      <c r="DU13" s="635"/>
      <c r="DV13" s="635"/>
      <c r="DW13" s="635"/>
      <c r="DX13" s="635"/>
      <c r="DY13" s="635"/>
      <c r="DZ13" s="635"/>
      <c r="EA13" s="635"/>
      <c r="EB13" s="635"/>
      <c r="EC13" s="671"/>
    </row>
    <row r="14" spans="2:143" ht="11.25" customHeight="1" x14ac:dyDescent="0.2">
      <c r="B14" s="631" t="s">
        <v>258</v>
      </c>
      <c r="C14" s="632"/>
      <c r="D14" s="632"/>
      <c r="E14" s="632"/>
      <c r="F14" s="632"/>
      <c r="G14" s="632"/>
      <c r="H14" s="632"/>
      <c r="I14" s="632"/>
      <c r="J14" s="632"/>
      <c r="K14" s="632"/>
      <c r="L14" s="632"/>
      <c r="M14" s="632"/>
      <c r="N14" s="632"/>
      <c r="O14" s="632"/>
      <c r="P14" s="632"/>
      <c r="Q14" s="633"/>
      <c r="R14" s="634">
        <v>1338</v>
      </c>
      <c r="S14" s="635"/>
      <c r="T14" s="635"/>
      <c r="U14" s="635"/>
      <c r="V14" s="635"/>
      <c r="W14" s="635"/>
      <c r="X14" s="635"/>
      <c r="Y14" s="636"/>
      <c r="Z14" s="672">
        <v>0</v>
      </c>
      <c r="AA14" s="672"/>
      <c r="AB14" s="672"/>
      <c r="AC14" s="672"/>
      <c r="AD14" s="673">
        <v>1338</v>
      </c>
      <c r="AE14" s="673"/>
      <c r="AF14" s="673"/>
      <c r="AG14" s="673"/>
      <c r="AH14" s="673"/>
      <c r="AI14" s="673"/>
      <c r="AJ14" s="673"/>
      <c r="AK14" s="673"/>
      <c r="AL14" s="637">
        <v>0</v>
      </c>
      <c r="AM14" s="638"/>
      <c r="AN14" s="638"/>
      <c r="AO14" s="674"/>
      <c r="AP14" s="631" t="s">
        <v>259</v>
      </c>
      <c r="AQ14" s="632"/>
      <c r="AR14" s="632"/>
      <c r="AS14" s="632"/>
      <c r="AT14" s="632"/>
      <c r="AU14" s="632"/>
      <c r="AV14" s="632"/>
      <c r="AW14" s="632"/>
      <c r="AX14" s="632"/>
      <c r="AY14" s="632"/>
      <c r="AZ14" s="632"/>
      <c r="BA14" s="632"/>
      <c r="BB14" s="632"/>
      <c r="BC14" s="632"/>
      <c r="BD14" s="632"/>
      <c r="BE14" s="632"/>
      <c r="BF14" s="633"/>
      <c r="BG14" s="634">
        <v>302906</v>
      </c>
      <c r="BH14" s="635"/>
      <c r="BI14" s="635"/>
      <c r="BJ14" s="635"/>
      <c r="BK14" s="635"/>
      <c r="BL14" s="635"/>
      <c r="BM14" s="635"/>
      <c r="BN14" s="636"/>
      <c r="BO14" s="672">
        <v>1</v>
      </c>
      <c r="BP14" s="672"/>
      <c r="BQ14" s="672"/>
      <c r="BR14" s="672"/>
      <c r="BS14" s="673" t="s">
        <v>130</v>
      </c>
      <c r="BT14" s="673"/>
      <c r="BU14" s="673"/>
      <c r="BV14" s="673"/>
      <c r="BW14" s="673"/>
      <c r="BX14" s="673"/>
      <c r="BY14" s="673"/>
      <c r="BZ14" s="673"/>
      <c r="CA14" s="673"/>
      <c r="CB14" s="711"/>
      <c r="CD14" s="631" t="s">
        <v>260</v>
      </c>
      <c r="CE14" s="632"/>
      <c r="CF14" s="632"/>
      <c r="CG14" s="632"/>
      <c r="CH14" s="632"/>
      <c r="CI14" s="632"/>
      <c r="CJ14" s="632"/>
      <c r="CK14" s="632"/>
      <c r="CL14" s="632"/>
      <c r="CM14" s="632"/>
      <c r="CN14" s="632"/>
      <c r="CO14" s="632"/>
      <c r="CP14" s="632"/>
      <c r="CQ14" s="633"/>
      <c r="CR14" s="634">
        <v>2359386</v>
      </c>
      <c r="CS14" s="635"/>
      <c r="CT14" s="635"/>
      <c r="CU14" s="635"/>
      <c r="CV14" s="635"/>
      <c r="CW14" s="635"/>
      <c r="CX14" s="635"/>
      <c r="CY14" s="636"/>
      <c r="CZ14" s="672">
        <v>3.3</v>
      </c>
      <c r="DA14" s="672"/>
      <c r="DB14" s="672"/>
      <c r="DC14" s="672"/>
      <c r="DD14" s="640">
        <v>219665</v>
      </c>
      <c r="DE14" s="635"/>
      <c r="DF14" s="635"/>
      <c r="DG14" s="635"/>
      <c r="DH14" s="635"/>
      <c r="DI14" s="635"/>
      <c r="DJ14" s="635"/>
      <c r="DK14" s="635"/>
      <c r="DL14" s="635"/>
      <c r="DM14" s="635"/>
      <c r="DN14" s="635"/>
      <c r="DO14" s="635"/>
      <c r="DP14" s="636"/>
      <c r="DQ14" s="640">
        <v>2145131</v>
      </c>
      <c r="DR14" s="635"/>
      <c r="DS14" s="635"/>
      <c r="DT14" s="635"/>
      <c r="DU14" s="635"/>
      <c r="DV14" s="635"/>
      <c r="DW14" s="635"/>
      <c r="DX14" s="635"/>
      <c r="DY14" s="635"/>
      <c r="DZ14" s="635"/>
      <c r="EA14" s="635"/>
      <c r="EB14" s="635"/>
      <c r="EC14" s="671"/>
    </row>
    <row r="15" spans="2:143" ht="11.25" customHeight="1" x14ac:dyDescent="0.2">
      <c r="B15" s="631" t="s">
        <v>261</v>
      </c>
      <c r="C15" s="632"/>
      <c r="D15" s="632"/>
      <c r="E15" s="632"/>
      <c r="F15" s="632"/>
      <c r="G15" s="632"/>
      <c r="H15" s="632"/>
      <c r="I15" s="632"/>
      <c r="J15" s="632"/>
      <c r="K15" s="632"/>
      <c r="L15" s="632"/>
      <c r="M15" s="632"/>
      <c r="N15" s="632"/>
      <c r="O15" s="632"/>
      <c r="P15" s="632"/>
      <c r="Q15" s="633"/>
      <c r="R15" s="634" t="s">
        <v>130</v>
      </c>
      <c r="S15" s="635"/>
      <c r="T15" s="635"/>
      <c r="U15" s="635"/>
      <c r="V15" s="635"/>
      <c r="W15" s="635"/>
      <c r="X15" s="635"/>
      <c r="Y15" s="636"/>
      <c r="Z15" s="672" t="s">
        <v>130</v>
      </c>
      <c r="AA15" s="672"/>
      <c r="AB15" s="672"/>
      <c r="AC15" s="672"/>
      <c r="AD15" s="673" t="s">
        <v>130</v>
      </c>
      <c r="AE15" s="673"/>
      <c r="AF15" s="673"/>
      <c r="AG15" s="673"/>
      <c r="AH15" s="673"/>
      <c r="AI15" s="673"/>
      <c r="AJ15" s="673"/>
      <c r="AK15" s="673"/>
      <c r="AL15" s="637" t="s">
        <v>246</v>
      </c>
      <c r="AM15" s="638"/>
      <c r="AN15" s="638"/>
      <c r="AO15" s="674"/>
      <c r="AP15" s="631" t="s">
        <v>262</v>
      </c>
      <c r="AQ15" s="632"/>
      <c r="AR15" s="632"/>
      <c r="AS15" s="632"/>
      <c r="AT15" s="632"/>
      <c r="AU15" s="632"/>
      <c r="AV15" s="632"/>
      <c r="AW15" s="632"/>
      <c r="AX15" s="632"/>
      <c r="AY15" s="632"/>
      <c r="AZ15" s="632"/>
      <c r="BA15" s="632"/>
      <c r="BB15" s="632"/>
      <c r="BC15" s="632"/>
      <c r="BD15" s="632"/>
      <c r="BE15" s="632"/>
      <c r="BF15" s="633"/>
      <c r="BG15" s="634">
        <v>1300006</v>
      </c>
      <c r="BH15" s="635"/>
      <c r="BI15" s="635"/>
      <c r="BJ15" s="635"/>
      <c r="BK15" s="635"/>
      <c r="BL15" s="635"/>
      <c r="BM15" s="635"/>
      <c r="BN15" s="636"/>
      <c r="BO15" s="672">
        <v>4.3</v>
      </c>
      <c r="BP15" s="672"/>
      <c r="BQ15" s="672"/>
      <c r="BR15" s="672"/>
      <c r="BS15" s="673" t="s">
        <v>130</v>
      </c>
      <c r="BT15" s="673"/>
      <c r="BU15" s="673"/>
      <c r="BV15" s="673"/>
      <c r="BW15" s="673"/>
      <c r="BX15" s="673"/>
      <c r="BY15" s="673"/>
      <c r="BZ15" s="673"/>
      <c r="CA15" s="673"/>
      <c r="CB15" s="711"/>
      <c r="CD15" s="631" t="s">
        <v>263</v>
      </c>
      <c r="CE15" s="632"/>
      <c r="CF15" s="632"/>
      <c r="CG15" s="632"/>
      <c r="CH15" s="632"/>
      <c r="CI15" s="632"/>
      <c r="CJ15" s="632"/>
      <c r="CK15" s="632"/>
      <c r="CL15" s="632"/>
      <c r="CM15" s="632"/>
      <c r="CN15" s="632"/>
      <c r="CO15" s="632"/>
      <c r="CP15" s="632"/>
      <c r="CQ15" s="633"/>
      <c r="CR15" s="634">
        <v>10160509</v>
      </c>
      <c r="CS15" s="635"/>
      <c r="CT15" s="635"/>
      <c r="CU15" s="635"/>
      <c r="CV15" s="635"/>
      <c r="CW15" s="635"/>
      <c r="CX15" s="635"/>
      <c r="CY15" s="636"/>
      <c r="CZ15" s="672">
        <v>14.4</v>
      </c>
      <c r="DA15" s="672"/>
      <c r="DB15" s="672"/>
      <c r="DC15" s="672"/>
      <c r="DD15" s="640">
        <v>2934158</v>
      </c>
      <c r="DE15" s="635"/>
      <c r="DF15" s="635"/>
      <c r="DG15" s="635"/>
      <c r="DH15" s="635"/>
      <c r="DI15" s="635"/>
      <c r="DJ15" s="635"/>
      <c r="DK15" s="635"/>
      <c r="DL15" s="635"/>
      <c r="DM15" s="635"/>
      <c r="DN15" s="635"/>
      <c r="DO15" s="635"/>
      <c r="DP15" s="636"/>
      <c r="DQ15" s="640">
        <v>6181152</v>
      </c>
      <c r="DR15" s="635"/>
      <c r="DS15" s="635"/>
      <c r="DT15" s="635"/>
      <c r="DU15" s="635"/>
      <c r="DV15" s="635"/>
      <c r="DW15" s="635"/>
      <c r="DX15" s="635"/>
      <c r="DY15" s="635"/>
      <c r="DZ15" s="635"/>
      <c r="EA15" s="635"/>
      <c r="EB15" s="635"/>
      <c r="EC15" s="671"/>
    </row>
    <row r="16" spans="2:143" ht="11.25" customHeight="1" x14ac:dyDescent="0.2">
      <c r="B16" s="631" t="s">
        <v>264</v>
      </c>
      <c r="C16" s="632"/>
      <c r="D16" s="632"/>
      <c r="E16" s="632"/>
      <c r="F16" s="632"/>
      <c r="G16" s="632"/>
      <c r="H16" s="632"/>
      <c r="I16" s="632"/>
      <c r="J16" s="632"/>
      <c r="K16" s="632"/>
      <c r="L16" s="632"/>
      <c r="M16" s="632"/>
      <c r="N16" s="632"/>
      <c r="O16" s="632"/>
      <c r="P16" s="632"/>
      <c r="Q16" s="633"/>
      <c r="R16" s="634">
        <v>60424</v>
      </c>
      <c r="S16" s="635"/>
      <c r="T16" s="635"/>
      <c r="U16" s="635"/>
      <c r="V16" s="635"/>
      <c r="W16" s="635"/>
      <c r="X16" s="635"/>
      <c r="Y16" s="636"/>
      <c r="Z16" s="672">
        <v>0.1</v>
      </c>
      <c r="AA16" s="672"/>
      <c r="AB16" s="672"/>
      <c r="AC16" s="672"/>
      <c r="AD16" s="673">
        <v>60424</v>
      </c>
      <c r="AE16" s="673"/>
      <c r="AF16" s="673"/>
      <c r="AG16" s="673"/>
      <c r="AH16" s="673"/>
      <c r="AI16" s="673"/>
      <c r="AJ16" s="673"/>
      <c r="AK16" s="673"/>
      <c r="AL16" s="637">
        <v>0.2</v>
      </c>
      <c r="AM16" s="638"/>
      <c r="AN16" s="638"/>
      <c r="AO16" s="674"/>
      <c r="AP16" s="631" t="s">
        <v>265</v>
      </c>
      <c r="AQ16" s="632"/>
      <c r="AR16" s="632"/>
      <c r="AS16" s="632"/>
      <c r="AT16" s="632"/>
      <c r="AU16" s="632"/>
      <c r="AV16" s="632"/>
      <c r="AW16" s="632"/>
      <c r="AX16" s="632"/>
      <c r="AY16" s="632"/>
      <c r="AZ16" s="632"/>
      <c r="BA16" s="632"/>
      <c r="BB16" s="632"/>
      <c r="BC16" s="632"/>
      <c r="BD16" s="632"/>
      <c r="BE16" s="632"/>
      <c r="BF16" s="633"/>
      <c r="BG16" s="634" t="s">
        <v>246</v>
      </c>
      <c r="BH16" s="635"/>
      <c r="BI16" s="635"/>
      <c r="BJ16" s="635"/>
      <c r="BK16" s="635"/>
      <c r="BL16" s="635"/>
      <c r="BM16" s="635"/>
      <c r="BN16" s="636"/>
      <c r="BO16" s="672" t="s">
        <v>246</v>
      </c>
      <c r="BP16" s="672"/>
      <c r="BQ16" s="672"/>
      <c r="BR16" s="672"/>
      <c r="BS16" s="673" t="s">
        <v>130</v>
      </c>
      <c r="BT16" s="673"/>
      <c r="BU16" s="673"/>
      <c r="BV16" s="673"/>
      <c r="BW16" s="673"/>
      <c r="BX16" s="673"/>
      <c r="BY16" s="673"/>
      <c r="BZ16" s="673"/>
      <c r="CA16" s="673"/>
      <c r="CB16" s="711"/>
      <c r="CD16" s="631" t="s">
        <v>266</v>
      </c>
      <c r="CE16" s="632"/>
      <c r="CF16" s="632"/>
      <c r="CG16" s="632"/>
      <c r="CH16" s="632"/>
      <c r="CI16" s="632"/>
      <c r="CJ16" s="632"/>
      <c r="CK16" s="632"/>
      <c r="CL16" s="632"/>
      <c r="CM16" s="632"/>
      <c r="CN16" s="632"/>
      <c r="CO16" s="632"/>
      <c r="CP16" s="632"/>
      <c r="CQ16" s="633"/>
      <c r="CR16" s="634" t="s">
        <v>246</v>
      </c>
      <c r="CS16" s="635"/>
      <c r="CT16" s="635"/>
      <c r="CU16" s="635"/>
      <c r="CV16" s="635"/>
      <c r="CW16" s="635"/>
      <c r="CX16" s="635"/>
      <c r="CY16" s="636"/>
      <c r="CZ16" s="672" t="s">
        <v>246</v>
      </c>
      <c r="DA16" s="672"/>
      <c r="DB16" s="672"/>
      <c r="DC16" s="672"/>
      <c r="DD16" s="640" t="s">
        <v>130</v>
      </c>
      <c r="DE16" s="635"/>
      <c r="DF16" s="635"/>
      <c r="DG16" s="635"/>
      <c r="DH16" s="635"/>
      <c r="DI16" s="635"/>
      <c r="DJ16" s="635"/>
      <c r="DK16" s="635"/>
      <c r="DL16" s="635"/>
      <c r="DM16" s="635"/>
      <c r="DN16" s="635"/>
      <c r="DO16" s="635"/>
      <c r="DP16" s="636"/>
      <c r="DQ16" s="640" t="s">
        <v>130</v>
      </c>
      <c r="DR16" s="635"/>
      <c r="DS16" s="635"/>
      <c r="DT16" s="635"/>
      <c r="DU16" s="635"/>
      <c r="DV16" s="635"/>
      <c r="DW16" s="635"/>
      <c r="DX16" s="635"/>
      <c r="DY16" s="635"/>
      <c r="DZ16" s="635"/>
      <c r="EA16" s="635"/>
      <c r="EB16" s="635"/>
      <c r="EC16" s="671"/>
    </row>
    <row r="17" spans="2:133" ht="11.25" customHeight="1" x14ac:dyDescent="0.2">
      <c r="B17" s="631" t="s">
        <v>267</v>
      </c>
      <c r="C17" s="632"/>
      <c r="D17" s="632"/>
      <c r="E17" s="632"/>
      <c r="F17" s="632"/>
      <c r="G17" s="632"/>
      <c r="H17" s="632"/>
      <c r="I17" s="632"/>
      <c r="J17" s="632"/>
      <c r="K17" s="632"/>
      <c r="L17" s="632"/>
      <c r="M17" s="632"/>
      <c r="N17" s="632"/>
      <c r="O17" s="632"/>
      <c r="P17" s="632"/>
      <c r="Q17" s="633"/>
      <c r="R17" s="634">
        <v>349170</v>
      </c>
      <c r="S17" s="635"/>
      <c r="T17" s="635"/>
      <c r="U17" s="635"/>
      <c r="V17" s="635"/>
      <c r="W17" s="635"/>
      <c r="X17" s="635"/>
      <c r="Y17" s="636"/>
      <c r="Z17" s="672">
        <v>0.5</v>
      </c>
      <c r="AA17" s="672"/>
      <c r="AB17" s="672"/>
      <c r="AC17" s="672"/>
      <c r="AD17" s="673">
        <v>349170</v>
      </c>
      <c r="AE17" s="673"/>
      <c r="AF17" s="673"/>
      <c r="AG17" s="673"/>
      <c r="AH17" s="673"/>
      <c r="AI17" s="673"/>
      <c r="AJ17" s="673"/>
      <c r="AK17" s="673"/>
      <c r="AL17" s="637">
        <v>0.9</v>
      </c>
      <c r="AM17" s="638"/>
      <c r="AN17" s="638"/>
      <c r="AO17" s="674"/>
      <c r="AP17" s="631" t="s">
        <v>268</v>
      </c>
      <c r="AQ17" s="632"/>
      <c r="AR17" s="632"/>
      <c r="AS17" s="632"/>
      <c r="AT17" s="632"/>
      <c r="AU17" s="632"/>
      <c r="AV17" s="632"/>
      <c r="AW17" s="632"/>
      <c r="AX17" s="632"/>
      <c r="AY17" s="632"/>
      <c r="AZ17" s="632"/>
      <c r="BA17" s="632"/>
      <c r="BB17" s="632"/>
      <c r="BC17" s="632"/>
      <c r="BD17" s="632"/>
      <c r="BE17" s="632"/>
      <c r="BF17" s="633"/>
      <c r="BG17" s="634" t="s">
        <v>130</v>
      </c>
      <c r="BH17" s="635"/>
      <c r="BI17" s="635"/>
      <c r="BJ17" s="635"/>
      <c r="BK17" s="635"/>
      <c r="BL17" s="635"/>
      <c r="BM17" s="635"/>
      <c r="BN17" s="636"/>
      <c r="BO17" s="672" t="s">
        <v>130</v>
      </c>
      <c r="BP17" s="672"/>
      <c r="BQ17" s="672"/>
      <c r="BR17" s="672"/>
      <c r="BS17" s="673" t="s">
        <v>246</v>
      </c>
      <c r="BT17" s="673"/>
      <c r="BU17" s="673"/>
      <c r="BV17" s="673"/>
      <c r="BW17" s="673"/>
      <c r="BX17" s="673"/>
      <c r="BY17" s="673"/>
      <c r="BZ17" s="673"/>
      <c r="CA17" s="673"/>
      <c r="CB17" s="711"/>
      <c r="CD17" s="631" t="s">
        <v>269</v>
      </c>
      <c r="CE17" s="632"/>
      <c r="CF17" s="632"/>
      <c r="CG17" s="632"/>
      <c r="CH17" s="632"/>
      <c r="CI17" s="632"/>
      <c r="CJ17" s="632"/>
      <c r="CK17" s="632"/>
      <c r="CL17" s="632"/>
      <c r="CM17" s="632"/>
      <c r="CN17" s="632"/>
      <c r="CO17" s="632"/>
      <c r="CP17" s="632"/>
      <c r="CQ17" s="633"/>
      <c r="CR17" s="634">
        <v>5777003</v>
      </c>
      <c r="CS17" s="635"/>
      <c r="CT17" s="635"/>
      <c r="CU17" s="635"/>
      <c r="CV17" s="635"/>
      <c r="CW17" s="635"/>
      <c r="CX17" s="635"/>
      <c r="CY17" s="636"/>
      <c r="CZ17" s="672">
        <v>8.1999999999999993</v>
      </c>
      <c r="DA17" s="672"/>
      <c r="DB17" s="672"/>
      <c r="DC17" s="672"/>
      <c r="DD17" s="640" t="s">
        <v>130</v>
      </c>
      <c r="DE17" s="635"/>
      <c r="DF17" s="635"/>
      <c r="DG17" s="635"/>
      <c r="DH17" s="635"/>
      <c r="DI17" s="635"/>
      <c r="DJ17" s="635"/>
      <c r="DK17" s="635"/>
      <c r="DL17" s="635"/>
      <c r="DM17" s="635"/>
      <c r="DN17" s="635"/>
      <c r="DO17" s="635"/>
      <c r="DP17" s="636"/>
      <c r="DQ17" s="640">
        <v>5777003</v>
      </c>
      <c r="DR17" s="635"/>
      <c r="DS17" s="635"/>
      <c r="DT17" s="635"/>
      <c r="DU17" s="635"/>
      <c r="DV17" s="635"/>
      <c r="DW17" s="635"/>
      <c r="DX17" s="635"/>
      <c r="DY17" s="635"/>
      <c r="DZ17" s="635"/>
      <c r="EA17" s="635"/>
      <c r="EB17" s="635"/>
      <c r="EC17" s="671"/>
    </row>
    <row r="18" spans="2:133" ht="11.25" customHeight="1" x14ac:dyDescent="0.2">
      <c r="B18" s="631" t="s">
        <v>270</v>
      </c>
      <c r="C18" s="632"/>
      <c r="D18" s="632"/>
      <c r="E18" s="632"/>
      <c r="F18" s="632"/>
      <c r="G18" s="632"/>
      <c r="H18" s="632"/>
      <c r="I18" s="632"/>
      <c r="J18" s="632"/>
      <c r="K18" s="632"/>
      <c r="L18" s="632"/>
      <c r="M18" s="632"/>
      <c r="N18" s="632"/>
      <c r="O18" s="632"/>
      <c r="P18" s="632"/>
      <c r="Q18" s="633"/>
      <c r="R18" s="634">
        <v>311707</v>
      </c>
      <c r="S18" s="635"/>
      <c r="T18" s="635"/>
      <c r="U18" s="635"/>
      <c r="V18" s="635"/>
      <c r="W18" s="635"/>
      <c r="X18" s="635"/>
      <c r="Y18" s="636"/>
      <c r="Z18" s="672">
        <v>0.4</v>
      </c>
      <c r="AA18" s="672"/>
      <c r="AB18" s="672"/>
      <c r="AC18" s="672"/>
      <c r="AD18" s="673">
        <v>311707</v>
      </c>
      <c r="AE18" s="673"/>
      <c r="AF18" s="673"/>
      <c r="AG18" s="673"/>
      <c r="AH18" s="673"/>
      <c r="AI18" s="673"/>
      <c r="AJ18" s="673"/>
      <c r="AK18" s="673"/>
      <c r="AL18" s="637">
        <v>0.8</v>
      </c>
      <c r="AM18" s="638"/>
      <c r="AN18" s="638"/>
      <c r="AO18" s="674"/>
      <c r="AP18" s="631" t="s">
        <v>271</v>
      </c>
      <c r="AQ18" s="632"/>
      <c r="AR18" s="632"/>
      <c r="AS18" s="632"/>
      <c r="AT18" s="632"/>
      <c r="AU18" s="632"/>
      <c r="AV18" s="632"/>
      <c r="AW18" s="632"/>
      <c r="AX18" s="632"/>
      <c r="AY18" s="632"/>
      <c r="AZ18" s="632"/>
      <c r="BA18" s="632"/>
      <c r="BB18" s="632"/>
      <c r="BC18" s="632"/>
      <c r="BD18" s="632"/>
      <c r="BE18" s="632"/>
      <c r="BF18" s="633"/>
      <c r="BG18" s="634" t="s">
        <v>246</v>
      </c>
      <c r="BH18" s="635"/>
      <c r="BI18" s="635"/>
      <c r="BJ18" s="635"/>
      <c r="BK18" s="635"/>
      <c r="BL18" s="635"/>
      <c r="BM18" s="635"/>
      <c r="BN18" s="636"/>
      <c r="BO18" s="672" t="s">
        <v>246</v>
      </c>
      <c r="BP18" s="672"/>
      <c r="BQ18" s="672"/>
      <c r="BR18" s="672"/>
      <c r="BS18" s="673" t="s">
        <v>246</v>
      </c>
      <c r="BT18" s="673"/>
      <c r="BU18" s="673"/>
      <c r="BV18" s="673"/>
      <c r="BW18" s="673"/>
      <c r="BX18" s="673"/>
      <c r="BY18" s="673"/>
      <c r="BZ18" s="673"/>
      <c r="CA18" s="673"/>
      <c r="CB18" s="711"/>
      <c r="CD18" s="631" t="s">
        <v>272</v>
      </c>
      <c r="CE18" s="632"/>
      <c r="CF18" s="632"/>
      <c r="CG18" s="632"/>
      <c r="CH18" s="632"/>
      <c r="CI18" s="632"/>
      <c r="CJ18" s="632"/>
      <c r="CK18" s="632"/>
      <c r="CL18" s="632"/>
      <c r="CM18" s="632"/>
      <c r="CN18" s="632"/>
      <c r="CO18" s="632"/>
      <c r="CP18" s="632"/>
      <c r="CQ18" s="633"/>
      <c r="CR18" s="634" t="s">
        <v>130</v>
      </c>
      <c r="CS18" s="635"/>
      <c r="CT18" s="635"/>
      <c r="CU18" s="635"/>
      <c r="CV18" s="635"/>
      <c r="CW18" s="635"/>
      <c r="CX18" s="635"/>
      <c r="CY18" s="636"/>
      <c r="CZ18" s="672" t="s">
        <v>130</v>
      </c>
      <c r="DA18" s="672"/>
      <c r="DB18" s="672"/>
      <c r="DC18" s="672"/>
      <c r="DD18" s="640" t="s">
        <v>246</v>
      </c>
      <c r="DE18" s="635"/>
      <c r="DF18" s="635"/>
      <c r="DG18" s="635"/>
      <c r="DH18" s="635"/>
      <c r="DI18" s="635"/>
      <c r="DJ18" s="635"/>
      <c r="DK18" s="635"/>
      <c r="DL18" s="635"/>
      <c r="DM18" s="635"/>
      <c r="DN18" s="635"/>
      <c r="DO18" s="635"/>
      <c r="DP18" s="636"/>
      <c r="DQ18" s="640" t="s">
        <v>130</v>
      </c>
      <c r="DR18" s="635"/>
      <c r="DS18" s="635"/>
      <c r="DT18" s="635"/>
      <c r="DU18" s="635"/>
      <c r="DV18" s="635"/>
      <c r="DW18" s="635"/>
      <c r="DX18" s="635"/>
      <c r="DY18" s="635"/>
      <c r="DZ18" s="635"/>
      <c r="EA18" s="635"/>
      <c r="EB18" s="635"/>
      <c r="EC18" s="671"/>
    </row>
    <row r="19" spans="2:133" ht="11.25" customHeight="1" x14ac:dyDescent="0.2">
      <c r="B19" s="631" t="s">
        <v>273</v>
      </c>
      <c r="C19" s="632"/>
      <c r="D19" s="632"/>
      <c r="E19" s="632"/>
      <c r="F19" s="632"/>
      <c r="G19" s="632"/>
      <c r="H19" s="632"/>
      <c r="I19" s="632"/>
      <c r="J19" s="632"/>
      <c r="K19" s="632"/>
      <c r="L19" s="632"/>
      <c r="M19" s="632"/>
      <c r="N19" s="632"/>
      <c r="O19" s="632"/>
      <c r="P19" s="632"/>
      <c r="Q19" s="633"/>
      <c r="R19" s="634">
        <v>306128</v>
      </c>
      <c r="S19" s="635"/>
      <c r="T19" s="635"/>
      <c r="U19" s="635"/>
      <c r="V19" s="635"/>
      <c r="W19" s="635"/>
      <c r="X19" s="635"/>
      <c r="Y19" s="636"/>
      <c r="Z19" s="672">
        <v>0.4</v>
      </c>
      <c r="AA19" s="672"/>
      <c r="AB19" s="672"/>
      <c r="AC19" s="672"/>
      <c r="AD19" s="673">
        <v>306128</v>
      </c>
      <c r="AE19" s="673"/>
      <c r="AF19" s="673"/>
      <c r="AG19" s="673"/>
      <c r="AH19" s="673"/>
      <c r="AI19" s="673"/>
      <c r="AJ19" s="673"/>
      <c r="AK19" s="673"/>
      <c r="AL19" s="637">
        <v>0.8</v>
      </c>
      <c r="AM19" s="638"/>
      <c r="AN19" s="638"/>
      <c r="AO19" s="674"/>
      <c r="AP19" s="631" t="s">
        <v>274</v>
      </c>
      <c r="AQ19" s="632"/>
      <c r="AR19" s="632"/>
      <c r="AS19" s="632"/>
      <c r="AT19" s="632"/>
      <c r="AU19" s="632"/>
      <c r="AV19" s="632"/>
      <c r="AW19" s="632"/>
      <c r="AX19" s="632"/>
      <c r="AY19" s="632"/>
      <c r="AZ19" s="632"/>
      <c r="BA19" s="632"/>
      <c r="BB19" s="632"/>
      <c r="BC19" s="632"/>
      <c r="BD19" s="632"/>
      <c r="BE19" s="632"/>
      <c r="BF19" s="633"/>
      <c r="BG19" s="634">
        <v>2386594</v>
      </c>
      <c r="BH19" s="635"/>
      <c r="BI19" s="635"/>
      <c r="BJ19" s="635"/>
      <c r="BK19" s="635"/>
      <c r="BL19" s="635"/>
      <c r="BM19" s="635"/>
      <c r="BN19" s="636"/>
      <c r="BO19" s="672">
        <v>7.8</v>
      </c>
      <c r="BP19" s="672"/>
      <c r="BQ19" s="672"/>
      <c r="BR19" s="672"/>
      <c r="BS19" s="673" t="s">
        <v>246</v>
      </c>
      <c r="BT19" s="673"/>
      <c r="BU19" s="673"/>
      <c r="BV19" s="673"/>
      <c r="BW19" s="673"/>
      <c r="BX19" s="673"/>
      <c r="BY19" s="673"/>
      <c r="BZ19" s="673"/>
      <c r="CA19" s="673"/>
      <c r="CB19" s="711"/>
      <c r="CD19" s="631" t="s">
        <v>275</v>
      </c>
      <c r="CE19" s="632"/>
      <c r="CF19" s="632"/>
      <c r="CG19" s="632"/>
      <c r="CH19" s="632"/>
      <c r="CI19" s="632"/>
      <c r="CJ19" s="632"/>
      <c r="CK19" s="632"/>
      <c r="CL19" s="632"/>
      <c r="CM19" s="632"/>
      <c r="CN19" s="632"/>
      <c r="CO19" s="632"/>
      <c r="CP19" s="632"/>
      <c r="CQ19" s="633"/>
      <c r="CR19" s="634" t="s">
        <v>246</v>
      </c>
      <c r="CS19" s="635"/>
      <c r="CT19" s="635"/>
      <c r="CU19" s="635"/>
      <c r="CV19" s="635"/>
      <c r="CW19" s="635"/>
      <c r="CX19" s="635"/>
      <c r="CY19" s="636"/>
      <c r="CZ19" s="672" t="s">
        <v>246</v>
      </c>
      <c r="DA19" s="672"/>
      <c r="DB19" s="672"/>
      <c r="DC19" s="672"/>
      <c r="DD19" s="640" t="s">
        <v>130</v>
      </c>
      <c r="DE19" s="635"/>
      <c r="DF19" s="635"/>
      <c r="DG19" s="635"/>
      <c r="DH19" s="635"/>
      <c r="DI19" s="635"/>
      <c r="DJ19" s="635"/>
      <c r="DK19" s="635"/>
      <c r="DL19" s="635"/>
      <c r="DM19" s="635"/>
      <c r="DN19" s="635"/>
      <c r="DO19" s="635"/>
      <c r="DP19" s="636"/>
      <c r="DQ19" s="640" t="s">
        <v>246</v>
      </c>
      <c r="DR19" s="635"/>
      <c r="DS19" s="635"/>
      <c r="DT19" s="635"/>
      <c r="DU19" s="635"/>
      <c r="DV19" s="635"/>
      <c r="DW19" s="635"/>
      <c r="DX19" s="635"/>
      <c r="DY19" s="635"/>
      <c r="DZ19" s="635"/>
      <c r="EA19" s="635"/>
      <c r="EB19" s="635"/>
      <c r="EC19" s="671"/>
    </row>
    <row r="20" spans="2:133" ht="11.25" customHeight="1" x14ac:dyDescent="0.2">
      <c r="B20" s="701" t="s">
        <v>276</v>
      </c>
      <c r="C20" s="702"/>
      <c r="D20" s="702"/>
      <c r="E20" s="702"/>
      <c r="F20" s="702"/>
      <c r="G20" s="702"/>
      <c r="H20" s="702"/>
      <c r="I20" s="702"/>
      <c r="J20" s="702"/>
      <c r="K20" s="702"/>
      <c r="L20" s="702"/>
      <c r="M20" s="702"/>
      <c r="N20" s="702"/>
      <c r="O20" s="702"/>
      <c r="P20" s="702"/>
      <c r="Q20" s="703"/>
      <c r="R20" s="634">
        <v>5579</v>
      </c>
      <c r="S20" s="635"/>
      <c r="T20" s="635"/>
      <c r="U20" s="635"/>
      <c r="V20" s="635"/>
      <c r="W20" s="635"/>
      <c r="X20" s="635"/>
      <c r="Y20" s="636"/>
      <c r="Z20" s="672">
        <v>0</v>
      </c>
      <c r="AA20" s="672"/>
      <c r="AB20" s="672"/>
      <c r="AC20" s="672"/>
      <c r="AD20" s="673">
        <v>5579</v>
      </c>
      <c r="AE20" s="673"/>
      <c r="AF20" s="673"/>
      <c r="AG20" s="673"/>
      <c r="AH20" s="673"/>
      <c r="AI20" s="673"/>
      <c r="AJ20" s="673"/>
      <c r="AK20" s="673"/>
      <c r="AL20" s="637">
        <v>0</v>
      </c>
      <c r="AM20" s="638"/>
      <c r="AN20" s="638"/>
      <c r="AO20" s="674"/>
      <c r="AP20" s="631" t="s">
        <v>277</v>
      </c>
      <c r="AQ20" s="632"/>
      <c r="AR20" s="632"/>
      <c r="AS20" s="632"/>
      <c r="AT20" s="632"/>
      <c r="AU20" s="632"/>
      <c r="AV20" s="632"/>
      <c r="AW20" s="632"/>
      <c r="AX20" s="632"/>
      <c r="AY20" s="632"/>
      <c r="AZ20" s="632"/>
      <c r="BA20" s="632"/>
      <c r="BB20" s="632"/>
      <c r="BC20" s="632"/>
      <c r="BD20" s="632"/>
      <c r="BE20" s="632"/>
      <c r="BF20" s="633"/>
      <c r="BG20" s="634">
        <v>2386594</v>
      </c>
      <c r="BH20" s="635"/>
      <c r="BI20" s="635"/>
      <c r="BJ20" s="635"/>
      <c r="BK20" s="635"/>
      <c r="BL20" s="635"/>
      <c r="BM20" s="635"/>
      <c r="BN20" s="636"/>
      <c r="BO20" s="672">
        <v>7.8</v>
      </c>
      <c r="BP20" s="672"/>
      <c r="BQ20" s="672"/>
      <c r="BR20" s="672"/>
      <c r="BS20" s="673" t="s">
        <v>130</v>
      </c>
      <c r="BT20" s="673"/>
      <c r="BU20" s="673"/>
      <c r="BV20" s="673"/>
      <c r="BW20" s="673"/>
      <c r="BX20" s="673"/>
      <c r="BY20" s="673"/>
      <c r="BZ20" s="673"/>
      <c r="CA20" s="673"/>
      <c r="CB20" s="711"/>
      <c r="CD20" s="631" t="s">
        <v>278</v>
      </c>
      <c r="CE20" s="632"/>
      <c r="CF20" s="632"/>
      <c r="CG20" s="632"/>
      <c r="CH20" s="632"/>
      <c r="CI20" s="632"/>
      <c r="CJ20" s="632"/>
      <c r="CK20" s="632"/>
      <c r="CL20" s="632"/>
      <c r="CM20" s="632"/>
      <c r="CN20" s="632"/>
      <c r="CO20" s="632"/>
      <c r="CP20" s="632"/>
      <c r="CQ20" s="633"/>
      <c r="CR20" s="634">
        <v>70512761</v>
      </c>
      <c r="CS20" s="635"/>
      <c r="CT20" s="635"/>
      <c r="CU20" s="635"/>
      <c r="CV20" s="635"/>
      <c r="CW20" s="635"/>
      <c r="CX20" s="635"/>
      <c r="CY20" s="636"/>
      <c r="CZ20" s="672">
        <v>100</v>
      </c>
      <c r="DA20" s="672"/>
      <c r="DB20" s="672"/>
      <c r="DC20" s="672"/>
      <c r="DD20" s="640">
        <v>7164373</v>
      </c>
      <c r="DE20" s="635"/>
      <c r="DF20" s="635"/>
      <c r="DG20" s="635"/>
      <c r="DH20" s="635"/>
      <c r="DI20" s="635"/>
      <c r="DJ20" s="635"/>
      <c r="DK20" s="635"/>
      <c r="DL20" s="635"/>
      <c r="DM20" s="635"/>
      <c r="DN20" s="635"/>
      <c r="DO20" s="635"/>
      <c r="DP20" s="636"/>
      <c r="DQ20" s="640">
        <v>43927905</v>
      </c>
      <c r="DR20" s="635"/>
      <c r="DS20" s="635"/>
      <c r="DT20" s="635"/>
      <c r="DU20" s="635"/>
      <c r="DV20" s="635"/>
      <c r="DW20" s="635"/>
      <c r="DX20" s="635"/>
      <c r="DY20" s="635"/>
      <c r="DZ20" s="635"/>
      <c r="EA20" s="635"/>
      <c r="EB20" s="635"/>
      <c r="EC20" s="671"/>
    </row>
    <row r="21" spans="2:133" ht="11.25" customHeight="1" x14ac:dyDescent="0.2">
      <c r="B21" s="631" t="s">
        <v>279</v>
      </c>
      <c r="C21" s="632"/>
      <c r="D21" s="632"/>
      <c r="E21" s="632"/>
      <c r="F21" s="632"/>
      <c r="G21" s="632"/>
      <c r="H21" s="632"/>
      <c r="I21" s="632"/>
      <c r="J21" s="632"/>
      <c r="K21" s="632"/>
      <c r="L21" s="632"/>
      <c r="M21" s="632"/>
      <c r="N21" s="632"/>
      <c r="O21" s="632"/>
      <c r="P21" s="632"/>
      <c r="Q21" s="633"/>
      <c r="R21" s="634">
        <v>2781459</v>
      </c>
      <c r="S21" s="635"/>
      <c r="T21" s="635"/>
      <c r="U21" s="635"/>
      <c r="V21" s="635"/>
      <c r="W21" s="635"/>
      <c r="X21" s="635"/>
      <c r="Y21" s="636"/>
      <c r="Z21" s="672">
        <v>3.8</v>
      </c>
      <c r="AA21" s="672"/>
      <c r="AB21" s="672"/>
      <c r="AC21" s="672"/>
      <c r="AD21" s="673">
        <v>2627771</v>
      </c>
      <c r="AE21" s="673"/>
      <c r="AF21" s="673"/>
      <c r="AG21" s="673"/>
      <c r="AH21" s="673"/>
      <c r="AI21" s="673"/>
      <c r="AJ21" s="673"/>
      <c r="AK21" s="673"/>
      <c r="AL21" s="637">
        <v>6.9</v>
      </c>
      <c r="AM21" s="638"/>
      <c r="AN21" s="638"/>
      <c r="AO21" s="674"/>
      <c r="AP21" s="631" t="s">
        <v>280</v>
      </c>
      <c r="AQ21" s="712"/>
      <c r="AR21" s="712"/>
      <c r="AS21" s="712"/>
      <c r="AT21" s="712"/>
      <c r="AU21" s="712"/>
      <c r="AV21" s="712"/>
      <c r="AW21" s="712"/>
      <c r="AX21" s="712"/>
      <c r="AY21" s="712"/>
      <c r="AZ21" s="712"/>
      <c r="BA21" s="712"/>
      <c r="BB21" s="712"/>
      <c r="BC21" s="712"/>
      <c r="BD21" s="712"/>
      <c r="BE21" s="712"/>
      <c r="BF21" s="713"/>
      <c r="BG21" s="634">
        <v>1374</v>
      </c>
      <c r="BH21" s="635"/>
      <c r="BI21" s="635"/>
      <c r="BJ21" s="635"/>
      <c r="BK21" s="635"/>
      <c r="BL21" s="635"/>
      <c r="BM21" s="635"/>
      <c r="BN21" s="636"/>
      <c r="BO21" s="672">
        <v>0</v>
      </c>
      <c r="BP21" s="672"/>
      <c r="BQ21" s="672"/>
      <c r="BR21" s="672"/>
      <c r="BS21" s="673" t="s">
        <v>246</v>
      </c>
      <c r="BT21" s="673"/>
      <c r="BU21" s="673"/>
      <c r="BV21" s="673"/>
      <c r="BW21" s="673"/>
      <c r="BX21" s="673"/>
      <c r="BY21" s="673"/>
      <c r="BZ21" s="673"/>
      <c r="CA21" s="673"/>
      <c r="CB21" s="711"/>
      <c r="CD21" s="615"/>
      <c r="CE21" s="616"/>
      <c r="CF21" s="616"/>
      <c r="CG21" s="616"/>
      <c r="CH21" s="616"/>
      <c r="CI21" s="616"/>
      <c r="CJ21" s="616"/>
      <c r="CK21" s="616"/>
      <c r="CL21" s="616"/>
      <c r="CM21" s="616"/>
      <c r="CN21" s="616"/>
      <c r="CO21" s="616"/>
      <c r="CP21" s="616"/>
      <c r="CQ21" s="617"/>
      <c r="CR21" s="719"/>
      <c r="CS21" s="720"/>
      <c r="CT21" s="720"/>
      <c r="CU21" s="720"/>
      <c r="CV21" s="720"/>
      <c r="CW21" s="720"/>
      <c r="CX21" s="720"/>
      <c r="CY21" s="721"/>
      <c r="CZ21" s="722"/>
      <c r="DA21" s="722"/>
      <c r="DB21" s="722"/>
      <c r="DC21" s="722"/>
      <c r="DD21" s="723"/>
      <c r="DE21" s="720"/>
      <c r="DF21" s="720"/>
      <c r="DG21" s="720"/>
      <c r="DH21" s="720"/>
      <c r="DI21" s="720"/>
      <c r="DJ21" s="720"/>
      <c r="DK21" s="720"/>
      <c r="DL21" s="720"/>
      <c r="DM21" s="720"/>
      <c r="DN21" s="720"/>
      <c r="DO21" s="720"/>
      <c r="DP21" s="721"/>
      <c r="DQ21" s="723"/>
      <c r="DR21" s="720"/>
      <c r="DS21" s="720"/>
      <c r="DT21" s="720"/>
      <c r="DU21" s="720"/>
      <c r="DV21" s="720"/>
      <c r="DW21" s="720"/>
      <c r="DX21" s="720"/>
      <c r="DY21" s="720"/>
      <c r="DZ21" s="720"/>
      <c r="EA21" s="720"/>
      <c r="EB21" s="720"/>
      <c r="EC21" s="727"/>
    </row>
    <row r="22" spans="2:133" ht="11.25" customHeight="1" x14ac:dyDescent="0.2">
      <c r="B22" s="631" t="s">
        <v>281</v>
      </c>
      <c r="C22" s="632"/>
      <c r="D22" s="632"/>
      <c r="E22" s="632"/>
      <c r="F22" s="632"/>
      <c r="G22" s="632"/>
      <c r="H22" s="632"/>
      <c r="I22" s="632"/>
      <c r="J22" s="632"/>
      <c r="K22" s="632"/>
      <c r="L22" s="632"/>
      <c r="M22" s="632"/>
      <c r="N22" s="632"/>
      <c r="O22" s="632"/>
      <c r="P22" s="632"/>
      <c r="Q22" s="633"/>
      <c r="R22" s="634">
        <v>2627771</v>
      </c>
      <c r="S22" s="635"/>
      <c r="T22" s="635"/>
      <c r="U22" s="635"/>
      <c r="V22" s="635"/>
      <c r="W22" s="635"/>
      <c r="X22" s="635"/>
      <c r="Y22" s="636"/>
      <c r="Z22" s="672">
        <v>3.6</v>
      </c>
      <c r="AA22" s="672"/>
      <c r="AB22" s="672"/>
      <c r="AC22" s="672"/>
      <c r="AD22" s="673">
        <v>2627771</v>
      </c>
      <c r="AE22" s="673"/>
      <c r="AF22" s="673"/>
      <c r="AG22" s="673"/>
      <c r="AH22" s="673"/>
      <c r="AI22" s="673"/>
      <c r="AJ22" s="673"/>
      <c r="AK22" s="673"/>
      <c r="AL22" s="637">
        <v>6.9</v>
      </c>
      <c r="AM22" s="638"/>
      <c r="AN22" s="638"/>
      <c r="AO22" s="674"/>
      <c r="AP22" s="631" t="s">
        <v>282</v>
      </c>
      <c r="AQ22" s="712"/>
      <c r="AR22" s="712"/>
      <c r="AS22" s="712"/>
      <c r="AT22" s="712"/>
      <c r="AU22" s="712"/>
      <c r="AV22" s="712"/>
      <c r="AW22" s="712"/>
      <c r="AX22" s="712"/>
      <c r="AY22" s="712"/>
      <c r="AZ22" s="712"/>
      <c r="BA22" s="712"/>
      <c r="BB22" s="712"/>
      <c r="BC22" s="712"/>
      <c r="BD22" s="712"/>
      <c r="BE22" s="712"/>
      <c r="BF22" s="713"/>
      <c r="BG22" s="634" t="s">
        <v>246</v>
      </c>
      <c r="BH22" s="635"/>
      <c r="BI22" s="635"/>
      <c r="BJ22" s="635"/>
      <c r="BK22" s="635"/>
      <c r="BL22" s="635"/>
      <c r="BM22" s="635"/>
      <c r="BN22" s="636"/>
      <c r="BO22" s="672" t="s">
        <v>130</v>
      </c>
      <c r="BP22" s="672"/>
      <c r="BQ22" s="672"/>
      <c r="BR22" s="672"/>
      <c r="BS22" s="673" t="s">
        <v>130</v>
      </c>
      <c r="BT22" s="673"/>
      <c r="BU22" s="673"/>
      <c r="BV22" s="673"/>
      <c r="BW22" s="673"/>
      <c r="BX22" s="673"/>
      <c r="BY22" s="673"/>
      <c r="BZ22" s="673"/>
      <c r="CA22" s="673"/>
      <c r="CB22" s="711"/>
      <c r="CD22" s="686" t="s">
        <v>283</v>
      </c>
      <c r="CE22" s="687"/>
      <c r="CF22" s="687"/>
      <c r="CG22" s="687"/>
      <c r="CH22" s="687"/>
      <c r="CI22" s="687"/>
      <c r="CJ22" s="687"/>
      <c r="CK22" s="687"/>
      <c r="CL22" s="687"/>
      <c r="CM22" s="687"/>
      <c r="CN22" s="687"/>
      <c r="CO22" s="687"/>
      <c r="CP22" s="687"/>
      <c r="CQ22" s="687"/>
      <c r="CR22" s="687"/>
      <c r="CS22" s="687"/>
      <c r="CT22" s="687"/>
      <c r="CU22" s="687"/>
      <c r="CV22" s="687"/>
      <c r="CW22" s="687"/>
      <c r="CX22" s="687"/>
      <c r="CY22" s="687"/>
      <c r="CZ22" s="687"/>
      <c r="DA22" s="687"/>
      <c r="DB22" s="687"/>
      <c r="DC22" s="687"/>
      <c r="DD22" s="687"/>
      <c r="DE22" s="687"/>
      <c r="DF22" s="687"/>
      <c r="DG22" s="687"/>
      <c r="DH22" s="687"/>
      <c r="DI22" s="687"/>
      <c r="DJ22" s="687"/>
      <c r="DK22" s="687"/>
      <c r="DL22" s="687"/>
      <c r="DM22" s="687"/>
      <c r="DN22" s="687"/>
      <c r="DO22" s="687"/>
      <c r="DP22" s="687"/>
      <c r="DQ22" s="687"/>
      <c r="DR22" s="687"/>
      <c r="DS22" s="687"/>
      <c r="DT22" s="687"/>
      <c r="DU22" s="687"/>
      <c r="DV22" s="687"/>
      <c r="DW22" s="687"/>
      <c r="DX22" s="687"/>
      <c r="DY22" s="687"/>
      <c r="DZ22" s="687"/>
      <c r="EA22" s="687"/>
      <c r="EB22" s="687"/>
      <c r="EC22" s="688"/>
    </row>
    <row r="23" spans="2:133" ht="11.25" customHeight="1" x14ac:dyDescent="0.2">
      <c r="B23" s="631" t="s">
        <v>284</v>
      </c>
      <c r="C23" s="632"/>
      <c r="D23" s="632"/>
      <c r="E23" s="632"/>
      <c r="F23" s="632"/>
      <c r="G23" s="632"/>
      <c r="H23" s="632"/>
      <c r="I23" s="632"/>
      <c r="J23" s="632"/>
      <c r="K23" s="632"/>
      <c r="L23" s="632"/>
      <c r="M23" s="632"/>
      <c r="N23" s="632"/>
      <c r="O23" s="632"/>
      <c r="P23" s="632"/>
      <c r="Q23" s="633"/>
      <c r="R23" s="634">
        <v>151079</v>
      </c>
      <c r="S23" s="635"/>
      <c r="T23" s="635"/>
      <c r="U23" s="635"/>
      <c r="V23" s="635"/>
      <c r="W23" s="635"/>
      <c r="X23" s="635"/>
      <c r="Y23" s="636"/>
      <c r="Z23" s="672">
        <v>0.2</v>
      </c>
      <c r="AA23" s="672"/>
      <c r="AB23" s="672"/>
      <c r="AC23" s="672"/>
      <c r="AD23" s="673" t="s">
        <v>246</v>
      </c>
      <c r="AE23" s="673"/>
      <c r="AF23" s="673"/>
      <c r="AG23" s="673"/>
      <c r="AH23" s="673"/>
      <c r="AI23" s="673"/>
      <c r="AJ23" s="673"/>
      <c r="AK23" s="673"/>
      <c r="AL23" s="637" t="s">
        <v>130</v>
      </c>
      <c r="AM23" s="638"/>
      <c r="AN23" s="638"/>
      <c r="AO23" s="674"/>
      <c r="AP23" s="631" t="s">
        <v>285</v>
      </c>
      <c r="AQ23" s="712"/>
      <c r="AR23" s="712"/>
      <c r="AS23" s="712"/>
      <c r="AT23" s="712"/>
      <c r="AU23" s="712"/>
      <c r="AV23" s="712"/>
      <c r="AW23" s="712"/>
      <c r="AX23" s="712"/>
      <c r="AY23" s="712"/>
      <c r="AZ23" s="712"/>
      <c r="BA23" s="712"/>
      <c r="BB23" s="712"/>
      <c r="BC23" s="712"/>
      <c r="BD23" s="712"/>
      <c r="BE23" s="712"/>
      <c r="BF23" s="713"/>
      <c r="BG23" s="634">
        <v>2385220</v>
      </c>
      <c r="BH23" s="635"/>
      <c r="BI23" s="635"/>
      <c r="BJ23" s="635"/>
      <c r="BK23" s="635"/>
      <c r="BL23" s="635"/>
      <c r="BM23" s="635"/>
      <c r="BN23" s="636"/>
      <c r="BO23" s="672">
        <v>7.8</v>
      </c>
      <c r="BP23" s="672"/>
      <c r="BQ23" s="672"/>
      <c r="BR23" s="672"/>
      <c r="BS23" s="673" t="s">
        <v>246</v>
      </c>
      <c r="BT23" s="673"/>
      <c r="BU23" s="673"/>
      <c r="BV23" s="673"/>
      <c r="BW23" s="673"/>
      <c r="BX23" s="673"/>
      <c r="BY23" s="673"/>
      <c r="BZ23" s="673"/>
      <c r="CA23" s="673"/>
      <c r="CB23" s="711"/>
      <c r="CD23" s="686" t="s">
        <v>224</v>
      </c>
      <c r="CE23" s="687"/>
      <c r="CF23" s="687"/>
      <c r="CG23" s="687"/>
      <c r="CH23" s="687"/>
      <c r="CI23" s="687"/>
      <c r="CJ23" s="687"/>
      <c r="CK23" s="687"/>
      <c r="CL23" s="687"/>
      <c r="CM23" s="687"/>
      <c r="CN23" s="687"/>
      <c r="CO23" s="687"/>
      <c r="CP23" s="687"/>
      <c r="CQ23" s="688"/>
      <c r="CR23" s="686" t="s">
        <v>286</v>
      </c>
      <c r="CS23" s="687"/>
      <c r="CT23" s="687"/>
      <c r="CU23" s="687"/>
      <c r="CV23" s="687"/>
      <c r="CW23" s="687"/>
      <c r="CX23" s="687"/>
      <c r="CY23" s="688"/>
      <c r="CZ23" s="686" t="s">
        <v>287</v>
      </c>
      <c r="DA23" s="687"/>
      <c r="DB23" s="687"/>
      <c r="DC23" s="688"/>
      <c r="DD23" s="686" t="s">
        <v>288</v>
      </c>
      <c r="DE23" s="687"/>
      <c r="DF23" s="687"/>
      <c r="DG23" s="687"/>
      <c r="DH23" s="687"/>
      <c r="DI23" s="687"/>
      <c r="DJ23" s="687"/>
      <c r="DK23" s="688"/>
      <c r="DL23" s="724" t="s">
        <v>289</v>
      </c>
      <c r="DM23" s="725"/>
      <c r="DN23" s="725"/>
      <c r="DO23" s="725"/>
      <c r="DP23" s="725"/>
      <c r="DQ23" s="725"/>
      <c r="DR23" s="725"/>
      <c r="DS23" s="725"/>
      <c r="DT23" s="725"/>
      <c r="DU23" s="725"/>
      <c r="DV23" s="726"/>
      <c r="DW23" s="686" t="s">
        <v>290</v>
      </c>
      <c r="DX23" s="687"/>
      <c r="DY23" s="687"/>
      <c r="DZ23" s="687"/>
      <c r="EA23" s="687"/>
      <c r="EB23" s="687"/>
      <c r="EC23" s="688"/>
    </row>
    <row r="24" spans="2:133" ht="11.25" customHeight="1" x14ac:dyDescent="0.2">
      <c r="B24" s="631" t="s">
        <v>291</v>
      </c>
      <c r="C24" s="632"/>
      <c r="D24" s="632"/>
      <c r="E24" s="632"/>
      <c r="F24" s="632"/>
      <c r="G24" s="632"/>
      <c r="H24" s="632"/>
      <c r="I24" s="632"/>
      <c r="J24" s="632"/>
      <c r="K24" s="632"/>
      <c r="L24" s="632"/>
      <c r="M24" s="632"/>
      <c r="N24" s="632"/>
      <c r="O24" s="632"/>
      <c r="P24" s="632"/>
      <c r="Q24" s="633"/>
      <c r="R24" s="634">
        <v>2609</v>
      </c>
      <c r="S24" s="635"/>
      <c r="T24" s="635"/>
      <c r="U24" s="635"/>
      <c r="V24" s="635"/>
      <c r="W24" s="635"/>
      <c r="X24" s="635"/>
      <c r="Y24" s="636"/>
      <c r="Z24" s="672">
        <v>0</v>
      </c>
      <c r="AA24" s="672"/>
      <c r="AB24" s="672"/>
      <c r="AC24" s="672"/>
      <c r="AD24" s="673" t="s">
        <v>130</v>
      </c>
      <c r="AE24" s="673"/>
      <c r="AF24" s="673"/>
      <c r="AG24" s="673"/>
      <c r="AH24" s="673"/>
      <c r="AI24" s="673"/>
      <c r="AJ24" s="673"/>
      <c r="AK24" s="673"/>
      <c r="AL24" s="637" t="s">
        <v>130</v>
      </c>
      <c r="AM24" s="638"/>
      <c r="AN24" s="638"/>
      <c r="AO24" s="674"/>
      <c r="AP24" s="631" t="s">
        <v>292</v>
      </c>
      <c r="AQ24" s="712"/>
      <c r="AR24" s="712"/>
      <c r="AS24" s="712"/>
      <c r="AT24" s="712"/>
      <c r="AU24" s="712"/>
      <c r="AV24" s="712"/>
      <c r="AW24" s="712"/>
      <c r="AX24" s="712"/>
      <c r="AY24" s="712"/>
      <c r="AZ24" s="712"/>
      <c r="BA24" s="712"/>
      <c r="BB24" s="712"/>
      <c r="BC24" s="712"/>
      <c r="BD24" s="712"/>
      <c r="BE24" s="712"/>
      <c r="BF24" s="713"/>
      <c r="BG24" s="634" t="s">
        <v>246</v>
      </c>
      <c r="BH24" s="635"/>
      <c r="BI24" s="635"/>
      <c r="BJ24" s="635"/>
      <c r="BK24" s="635"/>
      <c r="BL24" s="635"/>
      <c r="BM24" s="635"/>
      <c r="BN24" s="636"/>
      <c r="BO24" s="672" t="s">
        <v>130</v>
      </c>
      <c r="BP24" s="672"/>
      <c r="BQ24" s="672"/>
      <c r="BR24" s="672"/>
      <c r="BS24" s="673" t="s">
        <v>246</v>
      </c>
      <c r="BT24" s="673"/>
      <c r="BU24" s="673"/>
      <c r="BV24" s="673"/>
      <c r="BW24" s="673"/>
      <c r="BX24" s="673"/>
      <c r="BY24" s="673"/>
      <c r="BZ24" s="673"/>
      <c r="CA24" s="673"/>
      <c r="CB24" s="711"/>
      <c r="CD24" s="692" t="s">
        <v>293</v>
      </c>
      <c r="CE24" s="693"/>
      <c r="CF24" s="693"/>
      <c r="CG24" s="693"/>
      <c r="CH24" s="693"/>
      <c r="CI24" s="693"/>
      <c r="CJ24" s="693"/>
      <c r="CK24" s="693"/>
      <c r="CL24" s="693"/>
      <c r="CM24" s="693"/>
      <c r="CN24" s="693"/>
      <c r="CO24" s="693"/>
      <c r="CP24" s="693"/>
      <c r="CQ24" s="694"/>
      <c r="CR24" s="689">
        <v>36506737</v>
      </c>
      <c r="CS24" s="690"/>
      <c r="CT24" s="690"/>
      <c r="CU24" s="690"/>
      <c r="CV24" s="690"/>
      <c r="CW24" s="690"/>
      <c r="CX24" s="690"/>
      <c r="CY24" s="715"/>
      <c r="CZ24" s="716">
        <v>51.8</v>
      </c>
      <c r="DA24" s="698"/>
      <c r="DB24" s="698"/>
      <c r="DC24" s="718"/>
      <c r="DD24" s="714">
        <v>21063364</v>
      </c>
      <c r="DE24" s="690"/>
      <c r="DF24" s="690"/>
      <c r="DG24" s="690"/>
      <c r="DH24" s="690"/>
      <c r="DI24" s="690"/>
      <c r="DJ24" s="690"/>
      <c r="DK24" s="715"/>
      <c r="DL24" s="714">
        <v>21025721</v>
      </c>
      <c r="DM24" s="690"/>
      <c r="DN24" s="690"/>
      <c r="DO24" s="690"/>
      <c r="DP24" s="690"/>
      <c r="DQ24" s="690"/>
      <c r="DR24" s="690"/>
      <c r="DS24" s="690"/>
      <c r="DT24" s="690"/>
      <c r="DU24" s="690"/>
      <c r="DV24" s="715"/>
      <c r="DW24" s="716">
        <v>54.5</v>
      </c>
      <c r="DX24" s="698"/>
      <c r="DY24" s="698"/>
      <c r="DZ24" s="698"/>
      <c r="EA24" s="698"/>
      <c r="EB24" s="698"/>
      <c r="EC24" s="717"/>
    </row>
    <row r="25" spans="2:133" ht="11.25" customHeight="1" x14ac:dyDescent="0.2">
      <c r="B25" s="631" t="s">
        <v>294</v>
      </c>
      <c r="C25" s="632"/>
      <c r="D25" s="632"/>
      <c r="E25" s="632"/>
      <c r="F25" s="632"/>
      <c r="G25" s="632"/>
      <c r="H25" s="632"/>
      <c r="I25" s="632"/>
      <c r="J25" s="632"/>
      <c r="K25" s="632"/>
      <c r="L25" s="632"/>
      <c r="M25" s="632"/>
      <c r="N25" s="632"/>
      <c r="O25" s="632"/>
      <c r="P25" s="632"/>
      <c r="Q25" s="633"/>
      <c r="R25" s="634">
        <v>39594315</v>
      </c>
      <c r="S25" s="635"/>
      <c r="T25" s="635"/>
      <c r="U25" s="635"/>
      <c r="V25" s="635"/>
      <c r="W25" s="635"/>
      <c r="X25" s="635"/>
      <c r="Y25" s="636"/>
      <c r="Z25" s="672">
        <v>53.7</v>
      </c>
      <c r="AA25" s="672"/>
      <c r="AB25" s="672"/>
      <c r="AC25" s="672"/>
      <c r="AD25" s="673">
        <v>37055407</v>
      </c>
      <c r="AE25" s="673"/>
      <c r="AF25" s="673"/>
      <c r="AG25" s="673"/>
      <c r="AH25" s="673"/>
      <c r="AI25" s="673"/>
      <c r="AJ25" s="673"/>
      <c r="AK25" s="673"/>
      <c r="AL25" s="637">
        <v>97.6</v>
      </c>
      <c r="AM25" s="638"/>
      <c r="AN25" s="638"/>
      <c r="AO25" s="674"/>
      <c r="AP25" s="631" t="s">
        <v>295</v>
      </c>
      <c r="AQ25" s="712"/>
      <c r="AR25" s="712"/>
      <c r="AS25" s="712"/>
      <c r="AT25" s="712"/>
      <c r="AU25" s="712"/>
      <c r="AV25" s="712"/>
      <c r="AW25" s="712"/>
      <c r="AX25" s="712"/>
      <c r="AY25" s="712"/>
      <c r="AZ25" s="712"/>
      <c r="BA25" s="712"/>
      <c r="BB25" s="712"/>
      <c r="BC25" s="712"/>
      <c r="BD25" s="712"/>
      <c r="BE25" s="712"/>
      <c r="BF25" s="713"/>
      <c r="BG25" s="634" t="s">
        <v>246</v>
      </c>
      <c r="BH25" s="635"/>
      <c r="BI25" s="635"/>
      <c r="BJ25" s="635"/>
      <c r="BK25" s="635"/>
      <c r="BL25" s="635"/>
      <c r="BM25" s="635"/>
      <c r="BN25" s="636"/>
      <c r="BO25" s="672" t="s">
        <v>246</v>
      </c>
      <c r="BP25" s="672"/>
      <c r="BQ25" s="672"/>
      <c r="BR25" s="672"/>
      <c r="BS25" s="673" t="s">
        <v>246</v>
      </c>
      <c r="BT25" s="673"/>
      <c r="BU25" s="673"/>
      <c r="BV25" s="673"/>
      <c r="BW25" s="673"/>
      <c r="BX25" s="673"/>
      <c r="BY25" s="673"/>
      <c r="BZ25" s="673"/>
      <c r="CA25" s="673"/>
      <c r="CB25" s="711"/>
      <c r="CD25" s="631" t="s">
        <v>296</v>
      </c>
      <c r="CE25" s="632"/>
      <c r="CF25" s="632"/>
      <c r="CG25" s="632"/>
      <c r="CH25" s="632"/>
      <c r="CI25" s="632"/>
      <c r="CJ25" s="632"/>
      <c r="CK25" s="632"/>
      <c r="CL25" s="632"/>
      <c r="CM25" s="632"/>
      <c r="CN25" s="632"/>
      <c r="CO25" s="632"/>
      <c r="CP25" s="632"/>
      <c r="CQ25" s="633"/>
      <c r="CR25" s="634">
        <v>11273294</v>
      </c>
      <c r="CS25" s="647"/>
      <c r="CT25" s="647"/>
      <c r="CU25" s="647"/>
      <c r="CV25" s="647"/>
      <c r="CW25" s="647"/>
      <c r="CX25" s="647"/>
      <c r="CY25" s="648"/>
      <c r="CZ25" s="637">
        <v>16</v>
      </c>
      <c r="DA25" s="649"/>
      <c r="DB25" s="649"/>
      <c r="DC25" s="650"/>
      <c r="DD25" s="640">
        <v>10457001</v>
      </c>
      <c r="DE25" s="647"/>
      <c r="DF25" s="647"/>
      <c r="DG25" s="647"/>
      <c r="DH25" s="647"/>
      <c r="DI25" s="647"/>
      <c r="DJ25" s="647"/>
      <c r="DK25" s="648"/>
      <c r="DL25" s="640">
        <v>10431922</v>
      </c>
      <c r="DM25" s="647"/>
      <c r="DN25" s="647"/>
      <c r="DO25" s="647"/>
      <c r="DP25" s="647"/>
      <c r="DQ25" s="647"/>
      <c r="DR25" s="647"/>
      <c r="DS25" s="647"/>
      <c r="DT25" s="647"/>
      <c r="DU25" s="647"/>
      <c r="DV25" s="648"/>
      <c r="DW25" s="637">
        <v>27</v>
      </c>
      <c r="DX25" s="649"/>
      <c r="DY25" s="649"/>
      <c r="DZ25" s="649"/>
      <c r="EA25" s="649"/>
      <c r="EB25" s="649"/>
      <c r="EC25" s="661"/>
    </row>
    <row r="26" spans="2:133" ht="11.25" customHeight="1" x14ac:dyDescent="0.2">
      <c r="B26" s="631" t="s">
        <v>297</v>
      </c>
      <c r="C26" s="632"/>
      <c r="D26" s="632"/>
      <c r="E26" s="632"/>
      <c r="F26" s="632"/>
      <c r="G26" s="632"/>
      <c r="H26" s="632"/>
      <c r="I26" s="632"/>
      <c r="J26" s="632"/>
      <c r="K26" s="632"/>
      <c r="L26" s="632"/>
      <c r="M26" s="632"/>
      <c r="N26" s="632"/>
      <c r="O26" s="632"/>
      <c r="P26" s="632"/>
      <c r="Q26" s="633"/>
      <c r="R26" s="634">
        <v>18745</v>
      </c>
      <c r="S26" s="635"/>
      <c r="T26" s="635"/>
      <c r="U26" s="635"/>
      <c r="V26" s="635"/>
      <c r="W26" s="635"/>
      <c r="X26" s="635"/>
      <c r="Y26" s="636"/>
      <c r="Z26" s="672">
        <v>0</v>
      </c>
      <c r="AA26" s="672"/>
      <c r="AB26" s="672"/>
      <c r="AC26" s="672"/>
      <c r="AD26" s="673">
        <v>18745</v>
      </c>
      <c r="AE26" s="673"/>
      <c r="AF26" s="673"/>
      <c r="AG26" s="673"/>
      <c r="AH26" s="673"/>
      <c r="AI26" s="673"/>
      <c r="AJ26" s="673"/>
      <c r="AK26" s="673"/>
      <c r="AL26" s="637">
        <v>0</v>
      </c>
      <c r="AM26" s="638"/>
      <c r="AN26" s="638"/>
      <c r="AO26" s="674"/>
      <c r="AP26" s="631" t="s">
        <v>298</v>
      </c>
      <c r="AQ26" s="712"/>
      <c r="AR26" s="712"/>
      <c r="AS26" s="712"/>
      <c r="AT26" s="712"/>
      <c r="AU26" s="712"/>
      <c r="AV26" s="712"/>
      <c r="AW26" s="712"/>
      <c r="AX26" s="712"/>
      <c r="AY26" s="712"/>
      <c r="AZ26" s="712"/>
      <c r="BA26" s="712"/>
      <c r="BB26" s="712"/>
      <c r="BC26" s="712"/>
      <c r="BD26" s="712"/>
      <c r="BE26" s="712"/>
      <c r="BF26" s="713"/>
      <c r="BG26" s="634" t="s">
        <v>246</v>
      </c>
      <c r="BH26" s="635"/>
      <c r="BI26" s="635"/>
      <c r="BJ26" s="635"/>
      <c r="BK26" s="635"/>
      <c r="BL26" s="635"/>
      <c r="BM26" s="635"/>
      <c r="BN26" s="636"/>
      <c r="BO26" s="672" t="s">
        <v>246</v>
      </c>
      <c r="BP26" s="672"/>
      <c r="BQ26" s="672"/>
      <c r="BR26" s="672"/>
      <c r="BS26" s="673" t="s">
        <v>246</v>
      </c>
      <c r="BT26" s="673"/>
      <c r="BU26" s="673"/>
      <c r="BV26" s="673"/>
      <c r="BW26" s="673"/>
      <c r="BX26" s="673"/>
      <c r="BY26" s="673"/>
      <c r="BZ26" s="673"/>
      <c r="CA26" s="673"/>
      <c r="CB26" s="711"/>
      <c r="CD26" s="631" t="s">
        <v>299</v>
      </c>
      <c r="CE26" s="632"/>
      <c r="CF26" s="632"/>
      <c r="CG26" s="632"/>
      <c r="CH26" s="632"/>
      <c r="CI26" s="632"/>
      <c r="CJ26" s="632"/>
      <c r="CK26" s="632"/>
      <c r="CL26" s="632"/>
      <c r="CM26" s="632"/>
      <c r="CN26" s="632"/>
      <c r="CO26" s="632"/>
      <c r="CP26" s="632"/>
      <c r="CQ26" s="633"/>
      <c r="CR26" s="634">
        <v>7564052</v>
      </c>
      <c r="CS26" s="635"/>
      <c r="CT26" s="635"/>
      <c r="CU26" s="635"/>
      <c r="CV26" s="635"/>
      <c r="CW26" s="635"/>
      <c r="CX26" s="635"/>
      <c r="CY26" s="636"/>
      <c r="CZ26" s="637">
        <v>10.7</v>
      </c>
      <c r="DA26" s="649"/>
      <c r="DB26" s="649"/>
      <c r="DC26" s="650"/>
      <c r="DD26" s="640">
        <v>6953266</v>
      </c>
      <c r="DE26" s="635"/>
      <c r="DF26" s="635"/>
      <c r="DG26" s="635"/>
      <c r="DH26" s="635"/>
      <c r="DI26" s="635"/>
      <c r="DJ26" s="635"/>
      <c r="DK26" s="636"/>
      <c r="DL26" s="640" t="s">
        <v>246</v>
      </c>
      <c r="DM26" s="635"/>
      <c r="DN26" s="635"/>
      <c r="DO26" s="635"/>
      <c r="DP26" s="635"/>
      <c r="DQ26" s="635"/>
      <c r="DR26" s="635"/>
      <c r="DS26" s="635"/>
      <c r="DT26" s="635"/>
      <c r="DU26" s="635"/>
      <c r="DV26" s="636"/>
      <c r="DW26" s="637" t="s">
        <v>246</v>
      </c>
      <c r="DX26" s="649"/>
      <c r="DY26" s="649"/>
      <c r="DZ26" s="649"/>
      <c r="EA26" s="649"/>
      <c r="EB26" s="649"/>
      <c r="EC26" s="661"/>
    </row>
    <row r="27" spans="2:133" ht="11.25" customHeight="1" x14ac:dyDescent="0.2">
      <c r="B27" s="631" t="s">
        <v>300</v>
      </c>
      <c r="C27" s="632"/>
      <c r="D27" s="632"/>
      <c r="E27" s="632"/>
      <c r="F27" s="632"/>
      <c r="G27" s="632"/>
      <c r="H27" s="632"/>
      <c r="I27" s="632"/>
      <c r="J27" s="632"/>
      <c r="K27" s="632"/>
      <c r="L27" s="632"/>
      <c r="M27" s="632"/>
      <c r="N27" s="632"/>
      <c r="O27" s="632"/>
      <c r="P27" s="632"/>
      <c r="Q27" s="633"/>
      <c r="R27" s="634">
        <v>446689</v>
      </c>
      <c r="S27" s="635"/>
      <c r="T27" s="635"/>
      <c r="U27" s="635"/>
      <c r="V27" s="635"/>
      <c r="W27" s="635"/>
      <c r="X27" s="635"/>
      <c r="Y27" s="636"/>
      <c r="Z27" s="672">
        <v>0.6</v>
      </c>
      <c r="AA27" s="672"/>
      <c r="AB27" s="672"/>
      <c r="AC27" s="672"/>
      <c r="AD27" s="673" t="s">
        <v>130</v>
      </c>
      <c r="AE27" s="673"/>
      <c r="AF27" s="673"/>
      <c r="AG27" s="673"/>
      <c r="AH27" s="673"/>
      <c r="AI27" s="673"/>
      <c r="AJ27" s="673"/>
      <c r="AK27" s="673"/>
      <c r="AL27" s="637" t="s">
        <v>246</v>
      </c>
      <c r="AM27" s="638"/>
      <c r="AN27" s="638"/>
      <c r="AO27" s="674"/>
      <c r="AP27" s="631" t="s">
        <v>301</v>
      </c>
      <c r="AQ27" s="632"/>
      <c r="AR27" s="632"/>
      <c r="AS27" s="632"/>
      <c r="AT27" s="632"/>
      <c r="AU27" s="632"/>
      <c r="AV27" s="632"/>
      <c r="AW27" s="632"/>
      <c r="AX27" s="632"/>
      <c r="AY27" s="632"/>
      <c r="AZ27" s="632"/>
      <c r="BA27" s="632"/>
      <c r="BB27" s="632"/>
      <c r="BC27" s="632"/>
      <c r="BD27" s="632"/>
      <c r="BE27" s="632"/>
      <c r="BF27" s="633"/>
      <c r="BG27" s="634">
        <v>30555634</v>
      </c>
      <c r="BH27" s="635"/>
      <c r="BI27" s="635"/>
      <c r="BJ27" s="635"/>
      <c r="BK27" s="635"/>
      <c r="BL27" s="635"/>
      <c r="BM27" s="635"/>
      <c r="BN27" s="636"/>
      <c r="BO27" s="672">
        <v>100</v>
      </c>
      <c r="BP27" s="672"/>
      <c r="BQ27" s="672"/>
      <c r="BR27" s="672"/>
      <c r="BS27" s="673">
        <v>255862</v>
      </c>
      <c r="BT27" s="673"/>
      <c r="BU27" s="673"/>
      <c r="BV27" s="673"/>
      <c r="BW27" s="673"/>
      <c r="BX27" s="673"/>
      <c r="BY27" s="673"/>
      <c r="BZ27" s="673"/>
      <c r="CA27" s="673"/>
      <c r="CB27" s="711"/>
      <c r="CD27" s="631" t="s">
        <v>302</v>
      </c>
      <c r="CE27" s="632"/>
      <c r="CF27" s="632"/>
      <c r="CG27" s="632"/>
      <c r="CH27" s="632"/>
      <c r="CI27" s="632"/>
      <c r="CJ27" s="632"/>
      <c r="CK27" s="632"/>
      <c r="CL27" s="632"/>
      <c r="CM27" s="632"/>
      <c r="CN27" s="632"/>
      <c r="CO27" s="632"/>
      <c r="CP27" s="632"/>
      <c r="CQ27" s="633"/>
      <c r="CR27" s="634">
        <v>19456440</v>
      </c>
      <c r="CS27" s="647"/>
      <c r="CT27" s="647"/>
      <c r="CU27" s="647"/>
      <c r="CV27" s="647"/>
      <c r="CW27" s="647"/>
      <c r="CX27" s="647"/>
      <c r="CY27" s="648"/>
      <c r="CZ27" s="637">
        <v>27.6</v>
      </c>
      <c r="DA27" s="649"/>
      <c r="DB27" s="649"/>
      <c r="DC27" s="650"/>
      <c r="DD27" s="640">
        <v>4829360</v>
      </c>
      <c r="DE27" s="647"/>
      <c r="DF27" s="647"/>
      <c r="DG27" s="647"/>
      <c r="DH27" s="647"/>
      <c r="DI27" s="647"/>
      <c r="DJ27" s="647"/>
      <c r="DK27" s="648"/>
      <c r="DL27" s="640">
        <v>4816796</v>
      </c>
      <c r="DM27" s="647"/>
      <c r="DN27" s="647"/>
      <c r="DO27" s="647"/>
      <c r="DP27" s="647"/>
      <c r="DQ27" s="647"/>
      <c r="DR27" s="647"/>
      <c r="DS27" s="647"/>
      <c r="DT27" s="647"/>
      <c r="DU27" s="647"/>
      <c r="DV27" s="648"/>
      <c r="DW27" s="637">
        <v>12.5</v>
      </c>
      <c r="DX27" s="649"/>
      <c r="DY27" s="649"/>
      <c r="DZ27" s="649"/>
      <c r="EA27" s="649"/>
      <c r="EB27" s="649"/>
      <c r="EC27" s="661"/>
    </row>
    <row r="28" spans="2:133" ht="11.25" customHeight="1" x14ac:dyDescent="0.2">
      <c r="B28" s="631" t="s">
        <v>303</v>
      </c>
      <c r="C28" s="632"/>
      <c r="D28" s="632"/>
      <c r="E28" s="632"/>
      <c r="F28" s="632"/>
      <c r="G28" s="632"/>
      <c r="H28" s="632"/>
      <c r="I28" s="632"/>
      <c r="J28" s="632"/>
      <c r="K28" s="632"/>
      <c r="L28" s="632"/>
      <c r="M28" s="632"/>
      <c r="N28" s="632"/>
      <c r="O28" s="632"/>
      <c r="P28" s="632"/>
      <c r="Q28" s="633"/>
      <c r="R28" s="634">
        <v>802072</v>
      </c>
      <c r="S28" s="635"/>
      <c r="T28" s="635"/>
      <c r="U28" s="635"/>
      <c r="V28" s="635"/>
      <c r="W28" s="635"/>
      <c r="X28" s="635"/>
      <c r="Y28" s="636"/>
      <c r="Z28" s="672">
        <v>1.1000000000000001</v>
      </c>
      <c r="AA28" s="672"/>
      <c r="AB28" s="672"/>
      <c r="AC28" s="672"/>
      <c r="AD28" s="673">
        <v>236388</v>
      </c>
      <c r="AE28" s="673"/>
      <c r="AF28" s="673"/>
      <c r="AG28" s="673"/>
      <c r="AH28" s="673"/>
      <c r="AI28" s="673"/>
      <c r="AJ28" s="673"/>
      <c r="AK28" s="673"/>
      <c r="AL28" s="637">
        <v>0.6</v>
      </c>
      <c r="AM28" s="638"/>
      <c r="AN28" s="638"/>
      <c r="AO28" s="674"/>
      <c r="AP28" s="631"/>
      <c r="AQ28" s="632"/>
      <c r="AR28" s="632"/>
      <c r="AS28" s="632"/>
      <c r="AT28" s="632"/>
      <c r="AU28" s="632"/>
      <c r="AV28" s="632"/>
      <c r="AW28" s="632"/>
      <c r="AX28" s="632"/>
      <c r="AY28" s="632"/>
      <c r="AZ28" s="632"/>
      <c r="BA28" s="632"/>
      <c r="BB28" s="632"/>
      <c r="BC28" s="632"/>
      <c r="BD28" s="632"/>
      <c r="BE28" s="632"/>
      <c r="BF28" s="633"/>
      <c r="BG28" s="634"/>
      <c r="BH28" s="635"/>
      <c r="BI28" s="635"/>
      <c r="BJ28" s="635"/>
      <c r="BK28" s="635"/>
      <c r="BL28" s="635"/>
      <c r="BM28" s="635"/>
      <c r="BN28" s="636"/>
      <c r="BO28" s="672"/>
      <c r="BP28" s="672"/>
      <c r="BQ28" s="672"/>
      <c r="BR28" s="672"/>
      <c r="BS28" s="640"/>
      <c r="BT28" s="635"/>
      <c r="BU28" s="635"/>
      <c r="BV28" s="635"/>
      <c r="BW28" s="635"/>
      <c r="BX28" s="635"/>
      <c r="BY28" s="635"/>
      <c r="BZ28" s="635"/>
      <c r="CA28" s="635"/>
      <c r="CB28" s="671"/>
      <c r="CD28" s="631" t="s">
        <v>304</v>
      </c>
      <c r="CE28" s="632"/>
      <c r="CF28" s="632"/>
      <c r="CG28" s="632"/>
      <c r="CH28" s="632"/>
      <c r="CI28" s="632"/>
      <c r="CJ28" s="632"/>
      <c r="CK28" s="632"/>
      <c r="CL28" s="632"/>
      <c r="CM28" s="632"/>
      <c r="CN28" s="632"/>
      <c r="CO28" s="632"/>
      <c r="CP28" s="632"/>
      <c r="CQ28" s="633"/>
      <c r="CR28" s="634">
        <v>5777003</v>
      </c>
      <c r="CS28" s="635"/>
      <c r="CT28" s="635"/>
      <c r="CU28" s="635"/>
      <c r="CV28" s="635"/>
      <c r="CW28" s="635"/>
      <c r="CX28" s="635"/>
      <c r="CY28" s="636"/>
      <c r="CZ28" s="637">
        <v>8.1999999999999993</v>
      </c>
      <c r="DA28" s="649"/>
      <c r="DB28" s="649"/>
      <c r="DC28" s="650"/>
      <c r="DD28" s="640">
        <v>5777003</v>
      </c>
      <c r="DE28" s="635"/>
      <c r="DF28" s="635"/>
      <c r="DG28" s="635"/>
      <c r="DH28" s="635"/>
      <c r="DI28" s="635"/>
      <c r="DJ28" s="635"/>
      <c r="DK28" s="636"/>
      <c r="DL28" s="640">
        <v>5777003</v>
      </c>
      <c r="DM28" s="635"/>
      <c r="DN28" s="635"/>
      <c r="DO28" s="635"/>
      <c r="DP28" s="635"/>
      <c r="DQ28" s="635"/>
      <c r="DR28" s="635"/>
      <c r="DS28" s="635"/>
      <c r="DT28" s="635"/>
      <c r="DU28" s="635"/>
      <c r="DV28" s="636"/>
      <c r="DW28" s="637">
        <v>15</v>
      </c>
      <c r="DX28" s="649"/>
      <c r="DY28" s="649"/>
      <c r="DZ28" s="649"/>
      <c r="EA28" s="649"/>
      <c r="EB28" s="649"/>
      <c r="EC28" s="661"/>
    </row>
    <row r="29" spans="2:133" ht="11.25" customHeight="1" x14ac:dyDescent="0.2">
      <c r="B29" s="631" t="s">
        <v>305</v>
      </c>
      <c r="C29" s="632"/>
      <c r="D29" s="632"/>
      <c r="E29" s="632"/>
      <c r="F29" s="632"/>
      <c r="G29" s="632"/>
      <c r="H29" s="632"/>
      <c r="I29" s="632"/>
      <c r="J29" s="632"/>
      <c r="K29" s="632"/>
      <c r="L29" s="632"/>
      <c r="M29" s="632"/>
      <c r="N29" s="632"/>
      <c r="O29" s="632"/>
      <c r="P29" s="632"/>
      <c r="Q29" s="633"/>
      <c r="R29" s="634">
        <v>884597</v>
      </c>
      <c r="S29" s="635"/>
      <c r="T29" s="635"/>
      <c r="U29" s="635"/>
      <c r="V29" s="635"/>
      <c r="W29" s="635"/>
      <c r="X29" s="635"/>
      <c r="Y29" s="636"/>
      <c r="Z29" s="672">
        <v>1.2</v>
      </c>
      <c r="AA29" s="672"/>
      <c r="AB29" s="672"/>
      <c r="AC29" s="672"/>
      <c r="AD29" s="673" t="s">
        <v>130</v>
      </c>
      <c r="AE29" s="673"/>
      <c r="AF29" s="673"/>
      <c r="AG29" s="673"/>
      <c r="AH29" s="673"/>
      <c r="AI29" s="673"/>
      <c r="AJ29" s="673"/>
      <c r="AK29" s="673"/>
      <c r="AL29" s="637" t="s">
        <v>246</v>
      </c>
      <c r="AM29" s="638"/>
      <c r="AN29" s="638"/>
      <c r="AO29" s="674"/>
      <c r="AP29" s="615"/>
      <c r="AQ29" s="616"/>
      <c r="AR29" s="616"/>
      <c r="AS29" s="616"/>
      <c r="AT29" s="616"/>
      <c r="AU29" s="616"/>
      <c r="AV29" s="616"/>
      <c r="AW29" s="616"/>
      <c r="AX29" s="616"/>
      <c r="AY29" s="616"/>
      <c r="AZ29" s="616"/>
      <c r="BA29" s="616"/>
      <c r="BB29" s="616"/>
      <c r="BC29" s="616"/>
      <c r="BD29" s="616"/>
      <c r="BE29" s="616"/>
      <c r="BF29" s="617"/>
      <c r="BG29" s="634"/>
      <c r="BH29" s="635"/>
      <c r="BI29" s="635"/>
      <c r="BJ29" s="635"/>
      <c r="BK29" s="635"/>
      <c r="BL29" s="635"/>
      <c r="BM29" s="635"/>
      <c r="BN29" s="636"/>
      <c r="BO29" s="672"/>
      <c r="BP29" s="672"/>
      <c r="BQ29" s="672"/>
      <c r="BR29" s="672"/>
      <c r="BS29" s="673"/>
      <c r="BT29" s="673"/>
      <c r="BU29" s="673"/>
      <c r="BV29" s="673"/>
      <c r="BW29" s="673"/>
      <c r="BX29" s="673"/>
      <c r="BY29" s="673"/>
      <c r="BZ29" s="673"/>
      <c r="CA29" s="673"/>
      <c r="CB29" s="711"/>
      <c r="CD29" s="653" t="s">
        <v>306</v>
      </c>
      <c r="CE29" s="654"/>
      <c r="CF29" s="631" t="s">
        <v>72</v>
      </c>
      <c r="CG29" s="632"/>
      <c r="CH29" s="632"/>
      <c r="CI29" s="632"/>
      <c r="CJ29" s="632"/>
      <c r="CK29" s="632"/>
      <c r="CL29" s="632"/>
      <c r="CM29" s="632"/>
      <c r="CN29" s="632"/>
      <c r="CO29" s="632"/>
      <c r="CP29" s="632"/>
      <c r="CQ29" s="633"/>
      <c r="CR29" s="634">
        <v>5777003</v>
      </c>
      <c r="CS29" s="647"/>
      <c r="CT29" s="647"/>
      <c r="CU29" s="647"/>
      <c r="CV29" s="647"/>
      <c r="CW29" s="647"/>
      <c r="CX29" s="647"/>
      <c r="CY29" s="648"/>
      <c r="CZ29" s="637">
        <v>8.1999999999999993</v>
      </c>
      <c r="DA29" s="649"/>
      <c r="DB29" s="649"/>
      <c r="DC29" s="650"/>
      <c r="DD29" s="640">
        <v>5777003</v>
      </c>
      <c r="DE29" s="647"/>
      <c r="DF29" s="647"/>
      <c r="DG29" s="647"/>
      <c r="DH29" s="647"/>
      <c r="DI29" s="647"/>
      <c r="DJ29" s="647"/>
      <c r="DK29" s="648"/>
      <c r="DL29" s="640">
        <v>5777003</v>
      </c>
      <c r="DM29" s="647"/>
      <c r="DN29" s="647"/>
      <c r="DO29" s="647"/>
      <c r="DP29" s="647"/>
      <c r="DQ29" s="647"/>
      <c r="DR29" s="647"/>
      <c r="DS29" s="647"/>
      <c r="DT29" s="647"/>
      <c r="DU29" s="647"/>
      <c r="DV29" s="648"/>
      <c r="DW29" s="637">
        <v>15</v>
      </c>
      <c r="DX29" s="649"/>
      <c r="DY29" s="649"/>
      <c r="DZ29" s="649"/>
      <c r="EA29" s="649"/>
      <c r="EB29" s="649"/>
      <c r="EC29" s="661"/>
    </row>
    <row r="30" spans="2:133" ht="11.25" customHeight="1" x14ac:dyDescent="0.2">
      <c r="B30" s="631" t="s">
        <v>307</v>
      </c>
      <c r="C30" s="632"/>
      <c r="D30" s="632"/>
      <c r="E30" s="632"/>
      <c r="F30" s="632"/>
      <c r="G30" s="632"/>
      <c r="H30" s="632"/>
      <c r="I30" s="632"/>
      <c r="J30" s="632"/>
      <c r="K30" s="632"/>
      <c r="L30" s="632"/>
      <c r="M30" s="632"/>
      <c r="N30" s="632"/>
      <c r="O30" s="632"/>
      <c r="P30" s="632"/>
      <c r="Q30" s="633"/>
      <c r="R30" s="634">
        <v>15864424</v>
      </c>
      <c r="S30" s="635"/>
      <c r="T30" s="635"/>
      <c r="U30" s="635"/>
      <c r="V30" s="635"/>
      <c r="W30" s="635"/>
      <c r="X30" s="635"/>
      <c r="Y30" s="636"/>
      <c r="Z30" s="672">
        <v>21.5</v>
      </c>
      <c r="AA30" s="672"/>
      <c r="AB30" s="672"/>
      <c r="AC30" s="672"/>
      <c r="AD30" s="673" t="s">
        <v>130</v>
      </c>
      <c r="AE30" s="673"/>
      <c r="AF30" s="673"/>
      <c r="AG30" s="673"/>
      <c r="AH30" s="673"/>
      <c r="AI30" s="673"/>
      <c r="AJ30" s="673"/>
      <c r="AK30" s="673"/>
      <c r="AL30" s="637" t="s">
        <v>130</v>
      </c>
      <c r="AM30" s="638"/>
      <c r="AN30" s="638"/>
      <c r="AO30" s="674"/>
      <c r="AP30" s="686" t="s">
        <v>224</v>
      </c>
      <c r="AQ30" s="687"/>
      <c r="AR30" s="687"/>
      <c r="AS30" s="687"/>
      <c r="AT30" s="687"/>
      <c r="AU30" s="687"/>
      <c r="AV30" s="687"/>
      <c r="AW30" s="687"/>
      <c r="AX30" s="687"/>
      <c r="AY30" s="687"/>
      <c r="AZ30" s="687"/>
      <c r="BA30" s="687"/>
      <c r="BB30" s="687"/>
      <c r="BC30" s="687"/>
      <c r="BD30" s="687"/>
      <c r="BE30" s="687"/>
      <c r="BF30" s="688"/>
      <c r="BG30" s="686" t="s">
        <v>308</v>
      </c>
      <c r="BH30" s="709"/>
      <c r="BI30" s="709"/>
      <c r="BJ30" s="709"/>
      <c r="BK30" s="709"/>
      <c r="BL30" s="709"/>
      <c r="BM30" s="709"/>
      <c r="BN30" s="709"/>
      <c r="BO30" s="709"/>
      <c r="BP30" s="709"/>
      <c r="BQ30" s="710"/>
      <c r="BR30" s="686" t="s">
        <v>309</v>
      </c>
      <c r="BS30" s="709"/>
      <c r="BT30" s="709"/>
      <c r="BU30" s="709"/>
      <c r="BV30" s="709"/>
      <c r="BW30" s="709"/>
      <c r="BX30" s="709"/>
      <c r="BY30" s="709"/>
      <c r="BZ30" s="709"/>
      <c r="CA30" s="709"/>
      <c r="CB30" s="710"/>
      <c r="CD30" s="655"/>
      <c r="CE30" s="656"/>
      <c r="CF30" s="631" t="s">
        <v>310</v>
      </c>
      <c r="CG30" s="632"/>
      <c r="CH30" s="632"/>
      <c r="CI30" s="632"/>
      <c r="CJ30" s="632"/>
      <c r="CK30" s="632"/>
      <c r="CL30" s="632"/>
      <c r="CM30" s="632"/>
      <c r="CN30" s="632"/>
      <c r="CO30" s="632"/>
      <c r="CP30" s="632"/>
      <c r="CQ30" s="633"/>
      <c r="CR30" s="634">
        <v>5591913</v>
      </c>
      <c r="CS30" s="635"/>
      <c r="CT30" s="635"/>
      <c r="CU30" s="635"/>
      <c r="CV30" s="635"/>
      <c r="CW30" s="635"/>
      <c r="CX30" s="635"/>
      <c r="CY30" s="636"/>
      <c r="CZ30" s="637">
        <v>7.9</v>
      </c>
      <c r="DA30" s="649"/>
      <c r="DB30" s="649"/>
      <c r="DC30" s="650"/>
      <c r="DD30" s="640">
        <v>5591913</v>
      </c>
      <c r="DE30" s="635"/>
      <c r="DF30" s="635"/>
      <c r="DG30" s="635"/>
      <c r="DH30" s="635"/>
      <c r="DI30" s="635"/>
      <c r="DJ30" s="635"/>
      <c r="DK30" s="636"/>
      <c r="DL30" s="640">
        <v>5591913</v>
      </c>
      <c r="DM30" s="635"/>
      <c r="DN30" s="635"/>
      <c r="DO30" s="635"/>
      <c r="DP30" s="635"/>
      <c r="DQ30" s="635"/>
      <c r="DR30" s="635"/>
      <c r="DS30" s="635"/>
      <c r="DT30" s="635"/>
      <c r="DU30" s="635"/>
      <c r="DV30" s="636"/>
      <c r="DW30" s="637">
        <v>14.5</v>
      </c>
      <c r="DX30" s="649"/>
      <c r="DY30" s="649"/>
      <c r="DZ30" s="649"/>
      <c r="EA30" s="649"/>
      <c r="EB30" s="649"/>
      <c r="EC30" s="661"/>
    </row>
    <row r="31" spans="2:133" ht="11.25" customHeight="1" x14ac:dyDescent="0.2">
      <c r="B31" s="701" t="s">
        <v>311</v>
      </c>
      <c r="C31" s="702"/>
      <c r="D31" s="702"/>
      <c r="E31" s="702"/>
      <c r="F31" s="702"/>
      <c r="G31" s="702"/>
      <c r="H31" s="702"/>
      <c r="I31" s="702"/>
      <c r="J31" s="702"/>
      <c r="K31" s="702"/>
      <c r="L31" s="702"/>
      <c r="M31" s="702"/>
      <c r="N31" s="702"/>
      <c r="O31" s="702"/>
      <c r="P31" s="702"/>
      <c r="Q31" s="703"/>
      <c r="R31" s="634">
        <v>411170</v>
      </c>
      <c r="S31" s="635"/>
      <c r="T31" s="635"/>
      <c r="U31" s="635"/>
      <c r="V31" s="635"/>
      <c r="W31" s="635"/>
      <c r="X31" s="635"/>
      <c r="Y31" s="636"/>
      <c r="Z31" s="672">
        <v>0.6</v>
      </c>
      <c r="AA31" s="672"/>
      <c r="AB31" s="672"/>
      <c r="AC31" s="672"/>
      <c r="AD31" s="673">
        <v>411170</v>
      </c>
      <c r="AE31" s="673"/>
      <c r="AF31" s="673"/>
      <c r="AG31" s="673"/>
      <c r="AH31" s="673"/>
      <c r="AI31" s="673"/>
      <c r="AJ31" s="673"/>
      <c r="AK31" s="673"/>
      <c r="AL31" s="637">
        <v>1.1000000000000001</v>
      </c>
      <c r="AM31" s="638"/>
      <c r="AN31" s="638"/>
      <c r="AO31" s="674"/>
      <c r="AP31" s="704" t="s">
        <v>312</v>
      </c>
      <c r="AQ31" s="705"/>
      <c r="AR31" s="705"/>
      <c r="AS31" s="705"/>
      <c r="AT31" s="706" t="s">
        <v>313</v>
      </c>
      <c r="AU31" s="212"/>
      <c r="AV31" s="212"/>
      <c r="AW31" s="212"/>
      <c r="AX31" s="692" t="s">
        <v>189</v>
      </c>
      <c r="AY31" s="693"/>
      <c r="AZ31" s="693"/>
      <c r="BA31" s="693"/>
      <c r="BB31" s="693"/>
      <c r="BC31" s="693"/>
      <c r="BD31" s="693"/>
      <c r="BE31" s="693"/>
      <c r="BF31" s="694"/>
      <c r="BG31" s="696">
        <v>99</v>
      </c>
      <c r="BH31" s="697"/>
      <c r="BI31" s="697"/>
      <c r="BJ31" s="697"/>
      <c r="BK31" s="697"/>
      <c r="BL31" s="697"/>
      <c r="BM31" s="698">
        <v>97.4</v>
      </c>
      <c r="BN31" s="697"/>
      <c r="BO31" s="697"/>
      <c r="BP31" s="697"/>
      <c r="BQ31" s="699"/>
      <c r="BR31" s="696">
        <v>99.1</v>
      </c>
      <c r="BS31" s="697"/>
      <c r="BT31" s="697"/>
      <c r="BU31" s="697"/>
      <c r="BV31" s="697"/>
      <c r="BW31" s="697"/>
      <c r="BX31" s="698">
        <v>97.3</v>
      </c>
      <c r="BY31" s="697"/>
      <c r="BZ31" s="697"/>
      <c r="CA31" s="697"/>
      <c r="CB31" s="699"/>
      <c r="CD31" s="655"/>
      <c r="CE31" s="656"/>
      <c r="CF31" s="631" t="s">
        <v>314</v>
      </c>
      <c r="CG31" s="632"/>
      <c r="CH31" s="632"/>
      <c r="CI31" s="632"/>
      <c r="CJ31" s="632"/>
      <c r="CK31" s="632"/>
      <c r="CL31" s="632"/>
      <c r="CM31" s="632"/>
      <c r="CN31" s="632"/>
      <c r="CO31" s="632"/>
      <c r="CP31" s="632"/>
      <c r="CQ31" s="633"/>
      <c r="CR31" s="634">
        <v>185090</v>
      </c>
      <c r="CS31" s="647"/>
      <c r="CT31" s="647"/>
      <c r="CU31" s="647"/>
      <c r="CV31" s="647"/>
      <c r="CW31" s="647"/>
      <c r="CX31" s="647"/>
      <c r="CY31" s="648"/>
      <c r="CZ31" s="637">
        <v>0.3</v>
      </c>
      <c r="DA31" s="649"/>
      <c r="DB31" s="649"/>
      <c r="DC31" s="650"/>
      <c r="DD31" s="640">
        <v>185090</v>
      </c>
      <c r="DE31" s="647"/>
      <c r="DF31" s="647"/>
      <c r="DG31" s="647"/>
      <c r="DH31" s="647"/>
      <c r="DI31" s="647"/>
      <c r="DJ31" s="647"/>
      <c r="DK31" s="648"/>
      <c r="DL31" s="640">
        <v>185090</v>
      </c>
      <c r="DM31" s="647"/>
      <c r="DN31" s="647"/>
      <c r="DO31" s="647"/>
      <c r="DP31" s="647"/>
      <c r="DQ31" s="647"/>
      <c r="DR31" s="647"/>
      <c r="DS31" s="647"/>
      <c r="DT31" s="647"/>
      <c r="DU31" s="647"/>
      <c r="DV31" s="648"/>
      <c r="DW31" s="637">
        <v>0.5</v>
      </c>
      <c r="DX31" s="649"/>
      <c r="DY31" s="649"/>
      <c r="DZ31" s="649"/>
      <c r="EA31" s="649"/>
      <c r="EB31" s="649"/>
      <c r="EC31" s="661"/>
    </row>
    <row r="32" spans="2:133" ht="11.25" customHeight="1" x14ac:dyDescent="0.2">
      <c r="B32" s="631" t="s">
        <v>315</v>
      </c>
      <c r="C32" s="632"/>
      <c r="D32" s="632"/>
      <c r="E32" s="632"/>
      <c r="F32" s="632"/>
      <c r="G32" s="632"/>
      <c r="H32" s="632"/>
      <c r="I32" s="632"/>
      <c r="J32" s="632"/>
      <c r="K32" s="632"/>
      <c r="L32" s="632"/>
      <c r="M32" s="632"/>
      <c r="N32" s="632"/>
      <c r="O32" s="632"/>
      <c r="P32" s="632"/>
      <c r="Q32" s="633"/>
      <c r="R32" s="634">
        <v>4888173</v>
      </c>
      <c r="S32" s="635"/>
      <c r="T32" s="635"/>
      <c r="U32" s="635"/>
      <c r="V32" s="635"/>
      <c r="W32" s="635"/>
      <c r="X32" s="635"/>
      <c r="Y32" s="636"/>
      <c r="Z32" s="672">
        <v>6.6</v>
      </c>
      <c r="AA32" s="672"/>
      <c r="AB32" s="672"/>
      <c r="AC32" s="672"/>
      <c r="AD32" s="673" t="s">
        <v>246</v>
      </c>
      <c r="AE32" s="673"/>
      <c r="AF32" s="673"/>
      <c r="AG32" s="673"/>
      <c r="AH32" s="673"/>
      <c r="AI32" s="673"/>
      <c r="AJ32" s="673"/>
      <c r="AK32" s="673"/>
      <c r="AL32" s="637" t="s">
        <v>130</v>
      </c>
      <c r="AM32" s="638"/>
      <c r="AN32" s="638"/>
      <c r="AO32" s="674"/>
      <c r="AP32" s="675"/>
      <c r="AQ32" s="676"/>
      <c r="AR32" s="676"/>
      <c r="AS32" s="676"/>
      <c r="AT32" s="707"/>
      <c r="AU32" s="208" t="s">
        <v>316</v>
      </c>
      <c r="AX32" s="631" t="s">
        <v>317</v>
      </c>
      <c r="AY32" s="632"/>
      <c r="AZ32" s="632"/>
      <c r="BA32" s="632"/>
      <c r="BB32" s="632"/>
      <c r="BC32" s="632"/>
      <c r="BD32" s="632"/>
      <c r="BE32" s="632"/>
      <c r="BF32" s="633"/>
      <c r="BG32" s="700">
        <v>98.8</v>
      </c>
      <c r="BH32" s="647"/>
      <c r="BI32" s="647"/>
      <c r="BJ32" s="647"/>
      <c r="BK32" s="647"/>
      <c r="BL32" s="647"/>
      <c r="BM32" s="638">
        <v>97.2</v>
      </c>
      <c r="BN32" s="647"/>
      <c r="BO32" s="647"/>
      <c r="BP32" s="647"/>
      <c r="BQ32" s="670"/>
      <c r="BR32" s="700">
        <v>99</v>
      </c>
      <c r="BS32" s="647"/>
      <c r="BT32" s="647"/>
      <c r="BU32" s="647"/>
      <c r="BV32" s="647"/>
      <c r="BW32" s="647"/>
      <c r="BX32" s="638">
        <v>97.1</v>
      </c>
      <c r="BY32" s="647"/>
      <c r="BZ32" s="647"/>
      <c r="CA32" s="647"/>
      <c r="CB32" s="670"/>
      <c r="CD32" s="657"/>
      <c r="CE32" s="658"/>
      <c r="CF32" s="631" t="s">
        <v>318</v>
      </c>
      <c r="CG32" s="632"/>
      <c r="CH32" s="632"/>
      <c r="CI32" s="632"/>
      <c r="CJ32" s="632"/>
      <c r="CK32" s="632"/>
      <c r="CL32" s="632"/>
      <c r="CM32" s="632"/>
      <c r="CN32" s="632"/>
      <c r="CO32" s="632"/>
      <c r="CP32" s="632"/>
      <c r="CQ32" s="633"/>
      <c r="CR32" s="634" t="s">
        <v>130</v>
      </c>
      <c r="CS32" s="635"/>
      <c r="CT32" s="635"/>
      <c r="CU32" s="635"/>
      <c r="CV32" s="635"/>
      <c r="CW32" s="635"/>
      <c r="CX32" s="635"/>
      <c r="CY32" s="636"/>
      <c r="CZ32" s="637" t="s">
        <v>246</v>
      </c>
      <c r="DA32" s="649"/>
      <c r="DB32" s="649"/>
      <c r="DC32" s="650"/>
      <c r="DD32" s="640" t="s">
        <v>130</v>
      </c>
      <c r="DE32" s="635"/>
      <c r="DF32" s="635"/>
      <c r="DG32" s="635"/>
      <c r="DH32" s="635"/>
      <c r="DI32" s="635"/>
      <c r="DJ32" s="635"/>
      <c r="DK32" s="636"/>
      <c r="DL32" s="640" t="s">
        <v>246</v>
      </c>
      <c r="DM32" s="635"/>
      <c r="DN32" s="635"/>
      <c r="DO32" s="635"/>
      <c r="DP32" s="635"/>
      <c r="DQ32" s="635"/>
      <c r="DR32" s="635"/>
      <c r="DS32" s="635"/>
      <c r="DT32" s="635"/>
      <c r="DU32" s="635"/>
      <c r="DV32" s="636"/>
      <c r="DW32" s="637" t="s">
        <v>246</v>
      </c>
      <c r="DX32" s="649"/>
      <c r="DY32" s="649"/>
      <c r="DZ32" s="649"/>
      <c r="EA32" s="649"/>
      <c r="EB32" s="649"/>
      <c r="EC32" s="661"/>
    </row>
    <row r="33" spans="2:133" ht="11.25" customHeight="1" x14ac:dyDescent="0.2">
      <c r="B33" s="631" t="s">
        <v>319</v>
      </c>
      <c r="C33" s="632"/>
      <c r="D33" s="632"/>
      <c r="E33" s="632"/>
      <c r="F33" s="632"/>
      <c r="G33" s="632"/>
      <c r="H33" s="632"/>
      <c r="I33" s="632"/>
      <c r="J33" s="632"/>
      <c r="K33" s="632"/>
      <c r="L33" s="632"/>
      <c r="M33" s="632"/>
      <c r="N33" s="632"/>
      <c r="O33" s="632"/>
      <c r="P33" s="632"/>
      <c r="Q33" s="633"/>
      <c r="R33" s="634">
        <v>69344</v>
      </c>
      <c r="S33" s="635"/>
      <c r="T33" s="635"/>
      <c r="U33" s="635"/>
      <c r="V33" s="635"/>
      <c r="W33" s="635"/>
      <c r="X33" s="635"/>
      <c r="Y33" s="636"/>
      <c r="Z33" s="672">
        <v>0.1</v>
      </c>
      <c r="AA33" s="672"/>
      <c r="AB33" s="672"/>
      <c r="AC33" s="672"/>
      <c r="AD33" s="673">
        <v>23691</v>
      </c>
      <c r="AE33" s="673"/>
      <c r="AF33" s="673"/>
      <c r="AG33" s="673"/>
      <c r="AH33" s="673"/>
      <c r="AI33" s="673"/>
      <c r="AJ33" s="673"/>
      <c r="AK33" s="673"/>
      <c r="AL33" s="637">
        <v>0.1</v>
      </c>
      <c r="AM33" s="638"/>
      <c r="AN33" s="638"/>
      <c r="AO33" s="674"/>
      <c r="AP33" s="677"/>
      <c r="AQ33" s="678"/>
      <c r="AR33" s="678"/>
      <c r="AS33" s="678"/>
      <c r="AT33" s="708"/>
      <c r="AU33" s="213"/>
      <c r="AV33" s="213"/>
      <c r="AW33" s="213"/>
      <c r="AX33" s="615" t="s">
        <v>320</v>
      </c>
      <c r="AY33" s="616"/>
      <c r="AZ33" s="616"/>
      <c r="BA33" s="616"/>
      <c r="BB33" s="616"/>
      <c r="BC33" s="616"/>
      <c r="BD33" s="616"/>
      <c r="BE33" s="616"/>
      <c r="BF33" s="617"/>
      <c r="BG33" s="695">
        <v>99</v>
      </c>
      <c r="BH33" s="619"/>
      <c r="BI33" s="619"/>
      <c r="BJ33" s="619"/>
      <c r="BK33" s="619"/>
      <c r="BL33" s="619"/>
      <c r="BM33" s="665">
        <v>97.5</v>
      </c>
      <c r="BN33" s="619"/>
      <c r="BO33" s="619"/>
      <c r="BP33" s="619"/>
      <c r="BQ33" s="682"/>
      <c r="BR33" s="695">
        <v>99.1</v>
      </c>
      <c r="BS33" s="619"/>
      <c r="BT33" s="619"/>
      <c r="BU33" s="619"/>
      <c r="BV33" s="619"/>
      <c r="BW33" s="619"/>
      <c r="BX33" s="665">
        <v>97.5</v>
      </c>
      <c r="BY33" s="619"/>
      <c r="BZ33" s="619"/>
      <c r="CA33" s="619"/>
      <c r="CB33" s="682"/>
      <c r="CD33" s="631" t="s">
        <v>321</v>
      </c>
      <c r="CE33" s="632"/>
      <c r="CF33" s="632"/>
      <c r="CG33" s="632"/>
      <c r="CH33" s="632"/>
      <c r="CI33" s="632"/>
      <c r="CJ33" s="632"/>
      <c r="CK33" s="632"/>
      <c r="CL33" s="632"/>
      <c r="CM33" s="632"/>
      <c r="CN33" s="632"/>
      <c r="CO33" s="632"/>
      <c r="CP33" s="632"/>
      <c r="CQ33" s="633"/>
      <c r="CR33" s="634">
        <v>26841651</v>
      </c>
      <c r="CS33" s="647"/>
      <c r="CT33" s="647"/>
      <c r="CU33" s="647"/>
      <c r="CV33" s="647"/>
      <c r="CW33" s="647"/>
      <c r="CX33" s="647"/>
      <c r="CY33" s="648"/>
      <c r="CZ33" s="637">
        <v>38.1</v>
      </c>
      <c r="DA33" s="649"/>
      <c r="DB33" s="649"/>
      <c r="DC33" s="650"/>
      <c r="DD33" s="640">
        <v>20497531</v>
      </c>
      <c r="DE33" s="647"/>
      <c r="DF33" s="647"/>
      <c r="DG33" s="647"/>
      <c r="DH33" s="647"/>
      <c r="DI33" s="647"/>
      <c r="DJ33" s="647"/>
      <c r="DK33" s="648"/>
      <c r="DL33" s="640">
        <v>15646847</v>
      </c>
      <c r="DM33" s="647"/>
      <c r="DN33" s="647"/>
      <c r="DO33" s="647"/>
      <c r="DP33" s="647"/>
      <c r="DQ33" s="647"/>
      <c r="DR33" s="647"/>
      <c r="DS33" s="647"/>
      <c r="DT33" s="647"/>
      <c r="DU33" s="647"/>
      <c r="DV33" s="648"/>
      <c r="DW33" s="637">
        <v>40.5</v>
      </c>
      <c r="DX33" s="649"/>
      <c r="DY33" s="649"/>
      <c r="DZ33" s="649"/>
      <c r="EA33" s="649"/>
      <c r="EB33" s="649"/>
      <c r="EC33" s="661"/>
    </row>
    <row r="34" spans="2:133" ht="11.25" customHeight="1" x14ac:dyDescent="0.2">
      <c r="B34" s="631" t="s">
        <v>322</v>
      </c>
      <c r="C34" s="632"/>
      <c r="D34" s="632"/>
      <c r="E34" s="632"/>
      <c r="F34" s="632"/>
      <c r="G34" s="632"/>
      <c r="H34" s="632"/>
      <c r="I34" s="632"/>
      <c r="J34" s="632"/>
      <c r="K34" s="632"/>
      <c r="L34" s="632"/>
      <c r="M34" s="632"/>
      <c r="N34" s="632"/>
      <c r="O34" s="632"/>
      <c r="P34" s="632"/>
      <c r="Q34" s="633"/>
      <c r="R34" s="634">
        <v>168203</v>
      </c>
      <c r="S34" s="635"/>
      <c r="T34" s="635"/>
      <c r="U34" s="635"/>
      <c r="V34" s="635"/>
      <c r="W34" s="635"/>
      <c r="X34" s="635"/>
      <c r="Y34" s="636"/>
      <c r="Z34" s="672">
        <v>0.2</v>
      </c>
      <c r="AA34" s="672"/>
      <c r="AB34" s="672"/>
      <c r="AC34" s="672"/>
      <c r="AD34" s="673" t="s">
        <v>246</v>
      </c>
      <c r="AE34" s="673"/>
      <c r="AF34" s="673"/>
      <c r="AG34" s="673"/>
      <c r="AH34" s="673"/>
      <c r="AI34" s="673"/>
      <c r="AJ34" s="673"/>
      <c r="AK34" s="673"/>
      <c r="AL34" s="637" t="s">
        <v>130</v>
      </c>
      <c r="AM34" s="638"/>
      <c r="AN34" s="638"/>
      <c r="AO34" s="674"/>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31" t="s">
        <v>323</v>
      </c>
      <c r="CE34" s="632"/>
      <c r="CF34" s="632"/>
      <c r="CG34" s="632"/>
      <c r="CH34" s="632"/>
      <c r="CI34" s="632"/>
      <c r="CJ34" s="632"/>
      <c r="CK34" s="632"/>
      <c r="CL34" s="632"/>
      <c r="CM34" s="632"/>
      <c r="CN34" s="632"/>
      <c r="CO34" s="632"/>
      <c r="CP34" s="632"/>
      <c r="CQ34" s="633"/>
      <c r="CR34" s="634">
        <v>14640395</v>
      </c>
      <c r="CS34" s="635"/>
      <c r="CT34" s="635"/>
      <c r="CU34" s="635"/>
      <c r="CV34" s="635"/>
      <c r="CW34" s="635"/>
      <c r="CX34" s="635"/>
      <c r="CY34" s="636"/>
      <c r="CZ34" s="637">
        <v>20.8</v>
      </c>
      <c r="DA34" s="649"/>
      <c r="DB34" s="649"/>
      <c r="DC34" s="650"/>
      <c r="DD34" s="640">
        <v>10273966</v>
      </c>
      <c r="DE34" s="635"/>
      <c r="DF34" s="635"/>
      <c r="DG34" s="635"/>
      <c r="DH34" s="635"/>
      <c r="DI34" s="635"/>
      <c r="DJ34" s="635"/>
      <c r="DK34" s="636"/>
      <c r="DL34" s="640">
        <v>8837313</v>
      </c>
      <c r="DM34" s="635"/>
      <c r="DN34" s="635"/>
      <c r="DO34" s="635"/>
      <c r="DP34" s="635"/>
      <c r="DQ34" s="635"/>
      <c r="DR34" s="635"/>
      <c r="DS34" s="635"/>
      <c r="DT34" s="635"/>
      <c r="DU34" s="635"/>
      <c r="DV34" s="636"/>
      <c r="DW34" s="637">
        <v>22.9</v>
      </c>
      <c r="DX34" s="649"/>
      <c r="DY34" s="649"/>
      <c r="DZ34" s="649"/>
      <c r="EA34" s="649"/>
      <c r="EB34" s="649"/>
      <c r="EC34" s="661"/>
    </row>
    <row r="35" spans="2:133" ht="11.25" customHeight="1" x14ac:dyDescent="0.2">
      <c r="B35" s="631" t="s">
        <v>324</v>
      </c>
      <c r="C35" s="632"/>
      <c r="D35" s="632"/>
      <c r="E35" s="632"/>
      <c r="F35" s="632"/>
      <c r="G35" s="632"/>
      <c r="H35" s="632"/>
      <c r="I35" s="632"/>
      <c r="J35" s="632"/>
      <c r="K35" s="632"/>
      <c r="L35" s="632"/>
      <c r="M35" s="632"/>
      <c r="N35" s="632"/>
      <c r="O35" s="632"/>
      <c r="P35" s="632"/>
      <c r="Q35" s="633"/>
      <c r="R35" s="634">
        <v>2610249</v>
      </c>
      <c r="S35" s="635"/>
      <c r="T35" s="635"/>
      <c r="U35" s="635"/>
      <c r="V35" s="635"/>
      <c r="W35" s="635"/>
      <c r="X35" s="635"/>
      <c r="Y35" s="636"/>
      <c r="Z35" s="672">
        <v>3.5</v>
      </c>
      <c r="AA35" s="672"/>
      <c r="AB35" s="672"/>
      <c r="AC35" s="672"/>
      <c r="AD35" s="673" t="s">
        <v>130</v>
      </c>
      <c r="AE35" s="673"/>
      <c r="AF35" s="673"/>
      <c r="AG35" s="673"/>
      <c r="AH35" s="673"/>
      <c r="AI35" s="673"/>
      <c r="AJ35" s="673"/>
      <c r="AK35" s="673"/>
      <c r="AL35" s="637" t="s">
        <v>246</v>
      </c>
      <c r="AM35" s="638"/>
      <c r="AN35" s="638"/>
      <c r="AO35" s="674"/>
      <c r="AP35" s="216"/>
      <c r="AQ35" s="686" t="s">
        <v>325</v>
      </c>
      <c r="AR35" s="687"/>
      <c r="AS35" s="687"/>
      <c r="AT35" s="687"/>
      <c r="AU35" s="687"/>
      <c r="AV35" s="687"/>
      <c r="AW35" s="687"/>
      <c r="AX35" s="687"/>
      <c r="AY35" s="687"/>
      <c r="AZ35" s="687"/>
      <c r="BA35" s="687"/>
      <c r="BB35" s="687"/>
      <c r="BC35" s="687"/>
      <c r="BD35" s="687"/>
      <c r="BE35" s="687"/>
      <c r="BF35" s="688"/>
      <c r="BG35" s="686" t="s">
        <v>326</v>
      </c>
      <c r="BH35" s="687"/>
      <c r="BI35" s="687"/>
      <c r="BJ35" s="687"/>
      <c r="BK35" s="687"/>
      <c r="BL35" s="687"/>
      <c r="BM35" s="687"/>
      <c r="BN35" s="687"/>
      <c r="BO35" s="687"/>
      <c r="BP35" s="687"/>
      <c r="BQ35" s="687"/>
      <c r="BR35" s="687"/>
      <c r="BS35" s="687"/>
      <c r="BT35" s="687"/>
      <c r="BU35" s="687"/>
      <c r="BV35" s="687"/>
      <c r="BW35" s="687"/>
      <c r="BX35" s="687"/>
      <c r="BY35" s="687"/>
      <c r="BZ35" s="687"/>
      <c r="CA35" s="687"/>
      <c r="CB35" s="688"/>
      <c r="CD35" s="631" t="s">
        <v>327</v>
      </c>
      <c r="CE35" s="632"/>
      <c r="CF35" s="632"/>
      <c r="CG35" s="632"/>
      <c r="CH35" s="632"/>
      <c r="CI35" s="632"/>
      <c r="CJ35" s="632"/>
      <c r="CK35" s="632"/>
      <c r="CL35" s="632"/>
      <c r="CM35" s="632"/>
      <c r="CN35" s="632"/>
      <c r="CO35" s="632"/>
      <c r="CP35" s="632"/>
      <c r="CQ35" s="633"/>
      <c r="CR35" s="634">
        <v>303000</v>
      </c>
      <c r="CS35" s="647"/>
      <c r="CT35" s="647"/>
      <c r="CU35" s="647"/>
      <c r="CV35" s="647"/>
      <c r="CW35" s="647"/>
      <c r="CX35" s="647"/>
      <c r="CY35" s="648"/>
      <c r="CZ35" s="637">
        <v>0.4</v>
      </c>
      <c r="DA35" s="649"/>
      <c r="DB35" s="649"/>
      <c r="DC35" s="650"/>
      <c r="DD35" s="640">
        <v>275209</v>
      </c>
      <c r="DE35" s="647"/>
      <c r="DF35" s="647"/>
      <c r="DG35" s="647"/>
      <c r="DH35" s="647"/>
      <c r="DI35" s="647"/>
      <c r="DJ35" s="647"/>
      <c r="DK35" s="648"/>
      <c r="DL35" s="640">
        <v>275132</v>
      </c>
      <c r="DM35" s="647"/>
      <c r="DN35" s="647"/>
      <c r="DO35" s="647"/>
      <c r="DP35" s="647"/>
      <c r="DQ35" s="647"/>
      <c r="DR35" s="647"/>
      <c r="DS35" s="647"/>
      <c r="DT35" s="647"/>
      <c r="DU35" s="647"/>
      <c r="DV35" s="648"/>
      <c r="DW35" s="637">
        <v>0.7</v>
      </c>
      <c r="DX35" s="649"/>
      <c r="DY35" s="649"/>
      <c r="DZ35" s="649"/>
      <c r="EA35" s="649"/>
      <c r="EB35" s="649"/>
      <c r="EC35" s="661"/>
    </row>
    <row r="36" spans="2:133" ht="11.25" customHeight="1" x14ac:dyDescent="0.2">
      <c r="B36" s="631" t="s">
        <v>328</v>
      </c>
      <c r="C36" s="632"/>
      <c r="D36" s="632"/>
      <c r="E36" s="632"/>
      <c r="F36" s="632"/>
      <c r="G36" s="632"/>
      <c r="H36" s="632"/>
      <c r="I36" s="632"/>
      <c r="J36" s="632"/>
      <c r="K36" s="632"/>
      <c r="L36" s="632"/>
      <c r="M36" s="632"/>
      <c r="N36" s="632"/>
      <c r="O36" s="632"/>
      <c r="P36" s="632"/>
      <c r="Q36" s="633"/>
      <c r="R36" s="634">
        <v>2220526</v>
      </c>
      <c r="S36" s="635"/>
      <c r="T36" s="635"/>
      <c r="U36" s="635"/>
      <c r="V36" s="635"/>
      <c r="W36" s="635"/>
      <c r="X36" s="635"/>
      <c r="Y36" s="636"/>
      <c r="Z36" s="672">
        <v>3</v>
      </c>
      <c r="AA36" s="672"/>
      <c r="AB36" s="672"/>
      <c r="AC36" s="672"/>
      <c r="AD36" s="673" t="s">
        <v>246</v>
      </c>
      <c r="AE36" s="673"/>
      <c r="AF36" s="673"/>
      <c r="AG36" s="673"/>
      <c r="AH36" s="673"/>
      <c r="AI36" s="673"/>
      <c r="AJ36" s="673"/>
      <c r="AK36" s="673"/>
      <c r="AL36" s="637" t="s">
        <v>130</v>
      </c>
      <c r="AM36" s="638"/>
      <c r="AN36" s="638"/>
      <c r="AO36" s="674"/>
      <c r="AP36" s="216"/>
      <c r="AQ36" s="683" t="s">
        <v>329</v>
      </c>
      <c r="AR36" s="684"/>
      <c r="AS36" s="684"/>
      <c r="AT36" s="684"/>
      <c r="AU36" s="684"/>
      <c r="AV36" s="684"/>
      <c r="AW36" s="684"/>
      <c r="AX36" s="684"/>
      <c r="AY36" s="685"/>
      <c r="AZ36" s="689">
        <v>6346890</v>
      </c>
      <c r="BA36" s="690"/>
      <c r="BB36" s="690"/>
      <c r="BC36" s="690"/>
      <c r="BD36" s="690"/>
      <c r="BE36" s="690"/>
      <c r="BF36" s="691"/>
      <c r="BG36" s="692" t="s">
        <v>330</v>
      </c>
      <c r="BH36" s="693"/>
      <c r="BI36" s="693"/>
      <c r="BJ36" s="693"/>
      <c r="BK36" s="693"/>
      <c r="BL36" s="693"/>
      <c r="BM36" s="693"/>
      <c r="BN36" s="693"/>
      <c r="BO36" s="693"/>
      <c r="BP36" s="693"/>
      <c r="BQ36" s="693"/>
      <c r="BR36" s="693"/>
      <c r="BS36" s="693"/>
      <c r="BT36" s="693"/>
      <c r="BU36" s="694"/>
      <c r="BV36" s="689">
        <v>122985</v>
      </c>
      <c r="BW36" s="690"/>
      <c r="BX36" s="690"/>
      <c r="BY36" s="690"/>
      <c r="BZ36" s="690"/>
      <c r="CA36" s="690"/>
      <c r="CB36" s="691"/>
      <c r="CD36" s="631" t="s">
        <v>331</v>
      </c>
      <c r="CE36" s="632"/>
      <c r="CF36" s="632"/>
      <c r="CG36" s="632"/>
      <c r="CH36" s="632"/>
      <c r="CI36" s="632"/>
      <c r="CJ36" s="632"/>
      <c r="CK36" s="632"/>
      <c r="CL36" s="632"/>
      <c r="CM36" s="632"/>
      <c r="CN36" s="632"/>
      <c r="CO36" s="632"/>
      <c r="CP36" s="632"/>
      <c r="CQ36" s="633"/>
      <c r="CR36" s="634">
        <v>4012806</v>
      </c>
      <c r="CS36" s="635"/>
      <c r="CT36" s="635"/>
      <c r="CU36" s="635"/>
      <c r="CV36" s="635"/>
      <c r="CW36" s="635"/>
      <c r="CX36" s="635"/>
      <c r="CY36" s="636"/>
      <c r="CZ36" s="637">
        <v>5.7</v>
      </c>
      <c r="DA36" s="649"/>
      <c r="DB36" s="649"/>
      <c r="DC36" s="650"/>
      <c r="DD36" s="640">
        <v>3627913</v>
      </c>
      <c r="DE36" s="635"/>
      <c r="DF36" s="635"/>
      <c r="DG36" s="635"/>
      <c r="DH36" s="635"/>
      <c r="DI36" s="635"/>
      <c r="DJ36" s="635"/>
      <c r="DK36" s="636"/>
      <c r="DL36" s="640">
        <v>1978688</v>
      </c>
      <c r="DM36" s="635"/>
      <c r="DN36" s="635"/>
      <c r="DO36" s="635"/>
      <c r="DP36" s="635"/>
      <c r="DQ36" s="635"/>
      <c r="DR36" s="635"/>
      <c r="DS36" s="635"/>
      <c r="DT36" s="635"/>
      <c r="DU36" s="635"/>
      <c r="DV36" s="636"/>
      <c r="DW36" s="637">
        <v>5.0999999999999996</v>
      </c>
      <c r="DX36" s="649"/>
      <c r="DY36" s="649"/>
      <c r="DZ36" s="649"/>
      <c r="EA36" s="649"/>
      <c r="EB36" s="649"/>
      <c r="EC36" s="661"/>
    </row>
    <row r="37" spans="2:133" ht="11.25" customHeight="1" x14ac:dyDescent="0.2">
      <c r="B37" s="631" t="s">
        <v>332</v>
      </c>
      <c r="C37" s="632"/>
      <c r="D37" s="632"/>
      <c r="E37" s="632"/>
      <c r="F37" s="632"/>
      <c r="G37" s="632"/>
      <c r="H37" s="632"/>
      <c r="I37" s="632"/>
      <c r="J37" s="632"/>
      <c r="K37" s="632"/>
      <c r="L37" s="632"/>
      <c r="M37" s="632"/>
      <c r="N37" s="632"/>
      <c r="O37" s="632"/>
      <c r="P37" s="632"/>
      <c r="Q37" s="633"/>
      <c r="R37" s="634">
        <v>2752306</v>
      </c>
      <c r="S37" s="635"/>
      <c r="T37" s="635"/>
      <c r="U37" s="635"/>
      <c r="V37" s="635"/>
      <c r="W37" s="635"/>
      <c r="X37" s="635"/>
      <c r="Y37" s="636"/>
      <c r="Z37" s="672">
        <v>3.7</v>
      </c>
      <c r="AA37" s="672"/>
      <c r="AB37" s="672"/>
      <c r="AC37" s="672"/>
      <c r="AD37" s="673">
        <v>237550</v>
      </c>
      <c r="AE37" s="673"/>
      <c r="AF37" s="673"/>
      <c r="AG37" s="673"/>
      <c r="AH37" s="673"/>
      <c r="AI37" s="673"/>
      <c r="AJ37" s="673"/>
      <c r="AK37" s="673"/>
      <c r="AL37" s="637">
        <v>0.6</v>
      </c>
      <c r="AM37" s="638"/>
      <c r="AN37" s="638"/>
      <c r="AO37" s="674"/>
      <c r="AQ37" s="667" t="s">
        <v>333</v>
      </c>
      <c r="AR37" s="668"/>
      <c r="AS37" s="668"/>
      <c r="AT37" s="668"/>
      <c r="AU37" s="668"/>
      <c r="AV37" s="668"/>
      <c r="AW37" s="668"/>
      <c r="AX37" s="668"/>
      <c r="AY37" s="669"/>
      <c r="AZ37" s="634">
        <v>653135</v>
      </c>
      <c r="BA37" s="635"/>
      <c r="BB37" s="635"/>
      <c r="BC37" s="635"/>
      <c r="BD37" s="647"/>
      <c r="BE37" s="647"/>
      <c r="BF37" s="670"/>
      <c r="BG37" s="631" t="s">
        <v>334</v>
      </c>
      <c r="BH37" s="632"/>
      <c r="BI37" s="632"/>
      <c r="BJ37" s="632"/>
      <c r="BK37" s="632"/>
      <c r="BL37" s="632"/>
      <c r="BM37" s="632"/>
      <c r="BN37" s="632"/>
      <c r="BO37" s="632"/>
      <c r="BP37" s="632"/>
      <c r="BQ37" s="632"/>
      <c r="BR37" s="632"/>
      <c r="BS37" s="632"/>
      <c r="BT37" s="632"/>
      <c r="BU37" s="633"/>
      <c r="BV37" s="634">
        <v>81591</v>
      </c>
      <c r="BW37" s="635"/>
      <c r="BX37" s="635"/>
      <c r="BY37" s="635"/>
      <c r="BZ37" s="635"/>
      <c r="CA37" s="635"/>
      <c r="CB37" s="671"/>
      <c r="CD37" s="631" t="s">
        <v>335</v>
      </c>
      <c r="CE37" s="632"/>
      <c r="CF37" s="632"/>
      <c r="CG37" s="632"/>
      <c r="CH37" s="632"/>
      <c r="CI37" s="632"/>
      <c r="CJ37" s="632"/>
      <c r="CK37" s="632"/>
      <c r="CL37" s="632"/>
      <c r="CM37" s="632"/>
      <c r="CN37" s="632"/>
      <c r="CO37" s="632"/>
      <c r="CP37" s="632"/>
      <c r="CQ37" s="633"/>
      <c r="CR37" s="634">
        <v>212779</v>
      </c>
      <c r="CS37" s="647"/>
      <c r="CT37" s="647"/>
      <c r="CU37" s="647"/>
      <c r="CV37" s="647"/>
      <c r="CW37" s="647"/>
      <c r="CX37" s="647"/>
      <c r="CY37" s="648"/>
      <c r="CZ37" s="637">
        <v>0.3</v>
      </c>
      <c r="DA37" s="649"/>
      <c r="DB37" s="649"/>
      <c r="DC37" s="650"/>
      <c r="DD37" s="640">
        <v>212769</v>
      </c>
      <c r="DE37" s="647"/>
      <c r="DF37" s="647"/>
      <c r="DG37" s="647"/>
      <c r="DH37" s="647"/>
      <c r="DI37" s="647"/>
      <c r="DJ37" s="647"/>
      <c r="DK37" s="648"/>
      <c r="DL37" s="640">
        <v>212769</v>
      </c>
      <c r="DM37" s="647"/>
      <c r="DN37" s="647"/>
      <c r="DO37" s="647"/>
      <c r="DP37" s="647"/>
      <c r="DQ37" s="647"/>
      <c r="DR37" s="647"/>
      <c r="DS37" s="647"/>
      <c r="DT37" s="647"/>
      <c r="DU37" s="647"/>
      <c r="DV37" s="648"/>
      <c r="DW37" s="637">
        <v>0.6</v>
      </c>
      <c r="DX37" s="649"/>
      <c r="DY37" s="649"/>
      <c r="DZ37" s="649"/>
      <c r="EA37" s="649"/>
      <c r="EB37" s="649"/>
      <c r="EC37" s="661"/>
    </row>
    <row r="38" spans="2:133" ht="11.25" customHeight="1" x14ac:dyDescent="0.2">
      <c r="B38" s="631" t="s">
        <v>336</v>
      </c>
      <c r="C38" s="632"/>
      <c r="D38" s="632"/>
      <c r="E38" s="632"/>
      <c r="F38" s="632"/>
      <c r="G38" s="632"/>
      <c r="H38" s="632"/>
      <c r="I38" s="632"/>
      <c r="J38" s="632"/>
      <c r="K38" s="632"/>
      <c r="L38" s="632"/>
      <c r="M38" s="632"/>
      <c r="N38" s="632"/>
      <c r="O38" s="632"/>
      <c r="P38" s="632"/>
      <c r="Q38" s="633"/>
      <c r="R38" s="634">
        <v>2996000</v>
      </c>
      <c r="S38" s="635"/>
      <c r="T38" s="635"/>
      <c r="U38" s="635"/>
      <c r="V38" s="635"/>
      <c r="W38" s="635"/>
      <c r="X38" s="635"/>
      <c r="Y38" s="636"/>
      <c r="Z38" s="672">
        <v>4.0999999999999996</v>
      </c>
      <c r="AA38" s="672"/>
      <c r="AB38" s="672"/>
      <c r="AC38" s="672"/>
      <c r="AD38" s="673" t="s">
        <v>130</v>
      </c>
      <c r="AE38" s="673"/>
      <c r="AF38" s="673"/>
      <c r="AG38" s="673"/>
      <c r="AH38" s="673"/>
      <c r="AI38" s="673"/>
      <c r="AJ38" s="673"/>
      <c r="AK38" s="673"/>
      <c r="AL38" s="637" t="s">
        <v>246</v>
      </c>
      <c r="AM38" s="638"/>
      <c r="AN38" s="638"/>
      <c r="AO38" s="674"/>
      <c r="AQ38" s="667" t="s">
        <v>337</v>
      </c>
      <c r="AR38" s="668"/>
      <c r="AS38" s="668"/>
      <c r="AT38" s="668"/>
      <c r="AU38" s="668"/>
      <c r="AV38" s="668"/>
      <c r="AW38" s="668"/>
      <c r="AX38" s="668"/>
      <c r="AY38" s="669"/>
      <c r="AZ38" s="634">
        <v>28464</v>
      </c>
      <c r="BA38" s="635"/>
      <c r="BB38" s="635"/>
      <c r="BC38" s="635"/>
      <c r="BD38" s="647"/>
      <c r="BE38" s="647"/>
      <c r="BF38" s="670"/>
      <c r="BG38" s="631" t="s">
        <v>338</v>
      </c>
      <c r="BH38" s="632"/>
      <c r="BI38" s="632"/>
      <c r="BJ38" s="632"/>
      <c r="BK38" s="632"/>
      <c r="BL38" s="632"/>
      <c r="BM38" s="632"/>
      <c r="BN38" s="632"/>
      <c r="BO38" s="632"/>
      <c r="BP38" s="632"/>
      <c r="BQ38" s="632"/>
      <c r="BR38" s="632"/>
      <c r="BS38" s="632"/>
      <c r="BT38" s="632"/>
      <c r="BU38" s="633"/>
      <c r="BV38" s="634">
        <v>22555</v>
      </c>
      <c r="BW38" s="635"/>
      <c r="BX38" s="635"/>
      <c r="BY38" s="635"/>
      <c r="BZ38" s="635"/>
      <c r="CA38" s="635"/>
      <c r="CB38" s="671"/>
      <c r="CD38" s="631" t="s">
        <v>339</v>
      </c>
      <c r="CE38" s="632"/>
      <c r="CF38" s="632"/>
      <c r="CG38" s="632"/>
      <c r="CH38" s="632"/>
      <c r="CI38" s="632"/>
      <c r="CJ38" s="632"/>
      <c r="CK38" s="632"/>
      <c r="CL38" s="632"/>
      <c r="CM38" s="632"/>
      <c r="CN38" s="632"/>
      <c r="CO38" s="632"/>
      <c r="CP38" s="632"/>
      <c r="CQ38" s="633"/>
      <c r="CR38" s="634">
        <v>5665291</v>
      </c>
      <c r="CS38" s="635"/>
      <c r="CT38" s="635"/>
      <c r="CU38" s="635"/>
      <c r="CV38" s="635"/>
      <c r="CW38" s="635"/>
      <c r="CX38" s="635"/>
      <c r="CY38" s="636"/>
      <c r="CZ38" s="637">
        <v>8</v>
      </c>
      <c r="DA38" s="649"/>
      <c r="DB38" s="649"/>
      <c r="DC38" s="650"/>
      <c r="DD38" s="640">
        <v>4576267</v>
      </c>
      <c r="DE38" s="635"/>
      <c r="DF38" s="635"/>
      <c r="DG38" s="635"/>
      <c r="DH38" s="635"/>
      <c r="DI38" s="635"/>
      <c r="DJ38" s="635"/>
      <c r="DK38" s="636"/>
      <c r="DL38" s="640">
        <v>4511804</v>
      </c>
      <c r="DM38" s="635"/>
      <c r="DN38" s="635"/>
      <c r="DO38" s="635"/>
      <c r="DP38" s="635"/>
      <c r="DQ38" s="635"/>
      <c r="DR38" s="635"/>
      <c r="DS38" s="635"/>
      <c r="DT38" s="635"/>
      <c r="DU38" s="635"/>
      <c r="DV38" s="636"/>
      <c r="DW38" s="637">
        <v>11.7</v>
      </c>
      <c r="DX38" s="649"/>
      <c r="DY38" s="649"/>
      <c r="DZ38" s="649"/>
      <c r="EA38" s="649"/>
      <c r="EB38" s="649"/>
      <c r="EC38" s="661"/>
    </row>
    <row r="39" spans="2:133" ht="11.25" customHeight="1" x14ac:dyDescent="0.2">
      <c r="B39" s="631" t="s">
        <v>340</v>
      </c>
      <c r="C39" s="632"/>
      <c r="D39" s="632"/>
      <c r="E39" s="632"/>
      <c r="F39" s="632"/>
      <c r="G39" s="632"/>
      <c r="H39" s="632"/>
      <c r="I39" s="632"/>
      <c r="J39" s="632"/>
      <c r="K39" s="632"/>
      <c r="L39" s="632"/>
      <c r="M39" s="632"/>
      <c r="N39" s="632"/>
      <c r="O39" s="632"/>
      <c r="P39" s="632"/>
      <c r="Q39" s="633"/>
      <c r="R39" s="634" t="s">
        <v>130</v>
      </c>
      <c r="S39" s="635"/>
      <c r="T39" s="635"/>
      <c r="U39" s="635"/>
      <c r="V39" s="635"/>
      <c r="W39" s="635"/>
      <c r="X39" s="635"/>
      <c r="Y39" s="636"/>
      <c r="Z39" s="672" t="s">
        <v>130</v>
      </c>
      <c r="AA39" s="672"/>
      <c r="AB39" s="672"/>
      <c r="AC39" s="672"/>
      <c r="AD39" s="673" t="s">
        <v>130</v>
      </c>
      <c r="AE39" s="673"/>
      <c r="AF39" s="673"/>
      <c r="AG39" s="673"/>
      <c r="AH39" s="673"/>
      <c r="AI39" s="673"/>
      <c r="AJ39" s="673"/>
      <c r="AK39" s="673"/>
      <c r="AL39" s="637" t="s">
        <v>246</v>
      </c>
      <c r="AM39" s="638"/>
      <c r="AN39" s="638"/>
      <c r="AO39" s="674"/>
      <c r="AQ39" s="667" t="s">
        <v>341</v>
      </c>
      <c r="AR39" s="668"/>
      <c r="AS39" s="668"/>
      <c r="AT39" s="668"/>
      <c r="AU39" s="668"/>
      <c r="AV39" s="668"/>
      <c r="AW39" s="668"/>
      <c r="AX39" s="668"/>
      <c r="AY39" s="669"/>
      <c r="AZ39" s="634" t="s">
        <v>130</v>
      </c>
      <c r="BA39" s="635"/>
      <c r="BB39" s="635"/>
      <c r="BC39" s="635"/>
      <c r="BD39" s="647"/>
      <c r="BE39" s="647"/>
      <c r="BF39" s="670"/>
      <c r="BG39" s="631" t="s">
        <v>342</v>
      </c>
      <c r="BH39" s="632"/>
      <c r="BI39" s="632"/>
      <c r="BJ39" s="632"/>
      <c r="BK39" s="632"/>
      <c r="BL39" s="632"/>
      <c r="BM39" s="632"/>
      <c r="BN39" s="632"/>
      <c r="BO39" s="632"/>
      <c r="BP39" s="632"/>
      <c r="BQ39" s="632"/>
      <c r="BR39" s="632"/>
      <c r="BS39" s="632"/>
      <c r="BT39" s="632"/>
      <c r="BU39" s="633"/>
      <c r="BV39" s="634">
        <v>32578</v>
      </c>
      <c r="BW39" s="635"/>
      <c r="BX39" s="635"/>
      <c r="BY39" s="635"/>
      <c r="BZ39" s="635"/>
      <c r="CA39" s="635"/>
      <c r="CB39" s="671"/>
      <c r="CD39" s="631" t="s">
        <v>343</v>
      </c>
      <c r="CE39" s="632"/>
      <c r="CF39" s="632"/>
      <c r="CG39" s="632"/>
      <c r="CH39" s="632"/>
      <c r="CI39" s="632"/>
      <c r="CJ39" s="632"/>
      <c r="CK39" s="632"/>
      <c r="CL39" s="632"/>
      <c r="CM39" s="632"/>
      <c r="CN39" s="632"/>
      <c r="CO39" s="632"/>
      <c r="CP39" s="632"/>
      <c r="CQ39" s="633"/>
      <c r="CR39" s="634">
        <v>1876249</v>
      </c>
      <c r="CS39" s="647"/>
      <c r="CT39" s="647"/>
      <c r="CU39" s="647"/>
      <c r="CV39" s="647"/>
      <c r="CW39" s="647"/>
      <c r="CX39" s="647"/>
      <c r="CY39" s="648"/>
      <c r="CZ39" s="637">
        <v>2.7</v>
      </c>
      <c r="DA39" s="649"/>
      <c r="DB39" s="649"/>
      <c r="DC39" s="650"/>
      <c r="DD39" s="640">
        <v>1700266</v>
      </c>
      <c r="DE39" s="647"/>
      <c r="DF39" s="647"/>
      <c r="DG39" s="647"/>
      <c r="DH39" s="647"/>
      <c r="DI39" s="647"/>
      <c r="DJ39" s="647"/>
      <c r="DK39" s="648"/>
      <c r="DL39" s="640" t="s">
        <v>130</v>
      </c>
      <c r="DM39" s="647"/>
      <c r="DN39" s="647"/>
      <c r="DO39" s="647"/>
      <c r="DP39" s="647"/>
      <c r="DQ39" s="647"/>
      <c r="DR39" s="647"/>
      <c r="DS39" s="647"/>
      <c r="DT39" s="647"/>
      <c r="DU39" s="647"/>
      <c r="DV39" s="648"/>
      <c r="DW39" s="637" t="s">
        <v>130</v>
      </c>
      <c r="DX39" s="649"/>
      <c r="DY39" s="649"/>
      <c r="DZ39" s="649"/>
      <c r="EA39" s="649"/>
      <c r="EB39" s="649"/>
      <c r="EC39" s="661"/>
    </row>
    <row r="40" spans="2:133" ht="11.25" customHeight="1" x14ac:dyDescent="0.2">
      <c r="B40" s="631" t="s">
        <v>344</v>
      </c>
      <c r="C40" s="632"/>
      <c r="D40" s="632"/>
      <c r="E40" s="632"/>
      <c r="F40" s="632"/>
      <c r="G40" s="632"/>
      <c r="H40" s="632"/>
      <c r="I40" s="632"/>
      <c r="J40" s="632"/>
      <c r="K40" s="632"/>
      <c r="L40" s="632"/>
      <c r="M40" s="632"/>
      <c r="N40" s="632"/>
      <c r="O40" s="632"/>
      <c r="P40" s="632"/>
      <c r="Q40" s="633"/>
      <c r="R40" s="634">
        <v>613400</v>
      </c>
      <c r="S40" s="635"/>
      <c r="T40" s="635"/>
      <c r="U40" s="635"/>
      <c r="V40" s="635"/>
      <c r="W40" s="635"/>
      <c r="X40" s="635"/>
      <c r="Y40" s="636"/>
      <c r="Z40" s="672">
        <v>0.8</v>
      </c>
      <c r="AA40" s="672"/>
      <c r="AB40" s="672"/>
      <c r="AC40" s="672"/>
      <c r="AD40" s="673" t="s">
        <v>130</v>
      </c>
      <c r="AE40" s="673"/>
      <c r="AF40" s="673"/>
      <c r="AG40" s="673"/>
      <c r="AH40" s="673"/>
      <c r="AI40" s="673"/>
      <c r="AJ40" s="673"/>
      <c r="AK40" s="673"/>
      <c r="AL40" s="637" t="s">
        <v>246</v>
      </c>
      <c r="AM40" s="638"/>
      <c r="AN40" s="638"/>
      <c r="AO40" s="674"/>
      <c r="AQ40" s="667" t="s">
        <v>345</v>
      </c>
      <c r="AR40" s="668"/>
      <c r="AS40" s="668"/>
      <c r="AT40" s="668"/>
      <c r="AU40" s="668"/>
      <c r="AV40" s="668"/>
      <c r="AW40" s="668"/>
      <c r="AX40" s="668"/>
      <c r="AY40" s="669"/>
      <c r="AZ40" s="634" t="s">
        <v>130</v>
      </c>
      <c r="BA40" s="635"/>
      <c r="BB40" s="635"/>
      <c r="BC40" s="635"/>
      <c r="BD40" s="647"/>
      <c r="BE40" s="647"/>
      <c r="BF40" s="670"/>
      <c r="BG40" s="675" t="s">
        <v>346</v>
      </c>
      <c r="BH40" s="676"/>
      <c r="BI40" s="676"/>
      <c r="BJ40" s="676"/>
      <c r="BK40" s="676"/>
      <c r="BL40" s="217"/>
      <c r="BM40" s="632" t="s">
        <v>347</v>
      </c>
      <c r="BN40" s="632"/>
      <c r="BO40" s="632"/>
      <c r="BP40" s="632"/>
      <c r="BQ40" s="632"/>
      <c r="BR40" s="632"/>
      <c r="BS40" s="632"/>
      <c r="BT40" s="632"/>
      <c r="BU40" s="633"/>
      <c r="BV40" s="634">
        <v>110</v>
      </c>
      <c r="BW40" s="635"/>
      <c r="BX40" s="635"/>
      <c r="BY40" s="635"/>
      <c r="BZ40" s="635"/>
      <c r="CA40" s="635"/>
      <c r="CB40" s="671"/>
      <c r="CD40" s="631" t="s">
        <v>348</v>
      </c>
      <c r="CE40" s="632"/>
      <c r="CF40" s="632"/>
      <c r="CG40" s="632"/>
      <c r="CH40" s="632"/>
      <c r="CI40" s="632"/>
      <c r="CJ40" s="632"/>
      <c r="CK40" s="632"/>
      <c r="CL40" s="632"/>
      <c r="CM40" s="632"/>
      <c r="CN40" s="632"/>
      <c r="CO40" s="632"/>
      <c r="CP40" s="632"/>
      <c r="CQ40" s="633"/>
      <c r="CR40" s="634">
        <v>343910</v>
      </c>
      <c r="CS40" s="635"/>
      <c r="CT40" s="635"/>
      <c r="CU40" s="635"/>
      <c r="CV40" s="635"/>
      <c r="CW40" s="635"/>
      <c r="CX40" s="635"/>
      <c r="CY40" s="636"/>
      <c r="CZ40" s="637">
        <v>0.5</v>
      </c>
      <c r="DA40" s="649"/>
      <c r="DB40" s="649"/>
      <c r="DC40" s="650"/>
      <c r="DD40" s="640">
        <v>43910</v>
      </c>
      <c r="DE40" s="635"/>
      <c r="DF40" s="635"/>
      <c r="DG40" s="635"/>
      <c r="DH40" s="635"/>
      <c r="DI40" s="635"/>
      <c r="DJ40" s="635"/>
      <c r="DK40" s="636"/>
      <c r="DL40" s="640">
        <v>43910</v>
      </c>
      <c r="DM40" s="635"/>
      <c r="DN40" s="635"/>
      <c r="DO40" s="635"/>
      <c r="DP40" s="635"/>
      <c r="DQ40" s="635"/>
      <c r="DR40" s="635"/>
      <c r="DS40" s="635"/>
      <c r="DT40" s="635"/>
      <c r="DU40" s="635"/>
      <c r="DV40" s="636"/>
      <c r="DW40" s="637">
        <v>0.1</v>
      </c>
      <c r="DX40" s="649"/>
      <c r="DY40" s="649"/>
      <c r="DZ40" s="649"/>
      <c r="EA40" s="649"/>
      <c r="EB40" s="649"/>
      <c r="EC40" s="661"/>
    </row>
    <row r="41" spans="2:133" ht="11.25" customHeight="1" x14ac:dyDescent="0.2">
      <c r="B41" s="615" t="s">
        <v>349</v>
      </c>
      <c r="C41" s="616"/>
      <c r="D41" s="616"/>
      <c r="E41" s="616"/>
      <c r="F41" s="616"/>
      <c r="G41" s="616"/>
      <c r="H41" s="616"/>
      <c r="I41" s="616"/>
      <c r="J41" s="616"/>
      <c r="K41" s="616"/>
      <c r="L41" s="616"/>
      <c r="M41" s="616"/>
      <c r="N41" s="616"/>
      <c r="O41" s="616"/>
      <c r="P41" s="616"/>
      <c r="Q41" s="617"/>
      <c r="R41" s="618">
        <v>73726813</v>
      </c>
      <c r="S41" s="659"/>
      <c r="T41" s="659"/>
      <c r="U41" s="659"/>
      <c r="V41" s="659"/>
      <c r="W41" s="659"/>
      <c r="X41" s="659"/>
      <c r="Y41" s="662"/>
      <c r="Z41" s="663">
        <v>100</v>
      </c>
      <c r="AA41" s="663"/>
      <c r="AB41" s="663"/>
      <c r="AC41" s="663"/>
      <c r="AD41" s="664">
        <v>37982951</v>
      </c>
      <c r="AE41" s="664"/>
      <c r="AF41" s="664"/>
      <c r="AG41" s="664"/>
      <c r="AH41" s="664"/>
      <c r="AI41" s="664"/>
      <c r="AJ41" s="664"/>
      <c r="AK41" s="664"/>
      <c r="AL41" s="621">
        <v>100</v>
      </c>
      <c r="AM41" s="665"/>
      <c r="AN41" s="665"/>
      <c r="AO41" s="666"/>
      <c r="AQ41" s="667" t="s">
        <v>350</v>
      </c>
      <c r="AR41" s="668"/>
      <c r="AS41" s="668"/>
      <c r="AT41" s="668"/>
      <c r="AU41" s="668"/>
      <c r="AV41" s="668"/>
      <c r="AW41" s="668"/>
      <c r="AX41" s="668"/>
      <c r="AY41" s="669"/>
      <c r="AZ41" s="634">
        <v>1219258</v>
      </c>
      <c r="BA41" s="635"/>
      <c r="BB41" s="635"/>
      <c r="BC41" s="635"/>
      <c r="BD41" s="647"/>
      <c r="BE41" s="647"/>
      <c r="BF41" s="670"/>
      <c r="BG41" s="675"/>
      <c r="BH41" s="676"/>
      <c r="BI41" s="676"/>
      <c r="BJ41" s="676"/>
      <c r="BK41" s="676"/>
      <c r="BL41" s="217"/>
      <c r="BM41" s="632" t="s">
        <v>351</v>
      </c>
      <c r="BN41" s="632"/>
      <c r="BO41" s="632"/>
      <c r="BP41" s="632"/>
      <c r="BQ41" s="632"/>
      <c r="BR41" s="632"/>
      <c r="BS41" s="632"/>
      <c r="BT41" s="632"/>
      <c r="BU41" s="633"/>
      <c r="BV41" s="634" t="s">
        <v>246</v>
      </c>
      <c r="BW41" s="635"/>
      <c r="BX41" s="635"/>
      <c r="BY41" s="635"/>
      <c r="BZ41" s="635"/>
      <c r="CA41" s="635"/>
      <c r="CB41" s="671"/>
      <c r="CD41" s="631" t="s">
        <v>352</v>
      </c>
      <c r="CE41" s="632"/>
      <c r="CF41" s="632"/>
      <c r="CG41" s="632"/>
      <c r="CH41" s="632"/>
      <c r="CI41" s="632"/>
      <c r="CJ41" s="632"/>
      <c r="CK41" s="632"/>
      <c r="CL41" s="632"/>
      <c r="CM41" s="632"/>
      <c r="CN41" s="632"/>
      <c r="CO41" s="632"/>
      <c r="CP41" s="632"/>
      <c r="CQ41" s="633"/>
      <c r="CR41" s="634" t="s">
        <v>130</v>
      </c>
      <c r="CS41" s="647"/>
      <c r="CT41" s="647"/>
      <c r="CU41" s="647"/>
      <c r="CV41" s="647"/>
      <c r="CW41" s="647"/>
      <c r="CX41" s="647"/>
      <c r="CY41" s="648"/>
      <c r="CZ41" s="637" t="s">
        <v>246</v>
      </c>
      <c r="DA41" s="649"/>
      <c r="DB41" s="649"/>
      <c r="DC41" s="650"/>
      <c r="DD41" s="640" t="s">
        <v>130</v>
      </c>
      <c r="DE41" s="647"/>
      <c r="DF41" s="647"/>
      <c r="DG41" s="647"/>
      <c r="DH41" s="647"/>
      <c r="DI41" s="647"/>
      <c r="DJ41" s="647"/>
      <c r="DK41" s="648"/>
      <c r="DL41" s="641"/>
      <c r="DM41" s="642"/>
      <c r="DN41" s="642"/>
      <c r="DO41" s="642"/>
      <c r="DP41" s="642"/>
      <c r="DQ41" s="642"/>
      <c r="DR41" s="642"/>
      <c r="DS41" s="642"/>
      <c r="DT41" s="642"/>
      <c r="DU41" s="642"/>
      <c r="DV41" s="643"/>
      <c r="DW41" s="644"/>
      <c r="DX41" s="645"/>
      <c r="DY41" s="645"/>
      <c r="DZ41" s="645"/>
      <c r="EA41" s="645"/>
      <c r="EB41" s="645"/>
      <c r="EC41" s="646"/>
    </row>
    <row r="42" spans="2:133" ht="11.25" customHeight="1" x14ac:dyDescent="0.2">
      <c r="AQ42" s="679" t="s">
        <v>353</v>
      </c>
      <c r="AR42" s="680"/>
      <c r="AS42" s="680"/>
      <c r="AT42" s="680"/>
      <c r="AU42" s="680"/>
      <c r="AV42" s="680"/>
      <c r="AW42" s="680"/>
      <c r="AX42" s="680"/>
      <c r="AY42" s="681"/>
      <c r="AZ42" s="618">
        <v>4446033</v>
      </c>
      <c r="BA42" s="659"/>
      <c r="BB42" s="659"/>
      <c r="BC42" s="659"/>
      <c r="BD42" s="619"/>
      <c r="BE42" s="619"/>
      <c r="BF42" s="682"/>
      <c r="BG42" s="677"/>
      <c r="BH42" s="678"/>
      <c r="BI42" s="678"/>
      <c r="BJ42" s="678"/>
      <c r="BK42" s="678"/>
      <c r="BL42" s="218"/>
      <c r="BM42" s="616" t="s">
        <v>354</v>
      </c>
      <c r="BN42" s="616"/>
      <c r="BO42" s="616"/>
      <c r="BP42" s="616"/>
      <c r="BQ42" s="616"/>
      <c r="BR42" s="616"/>
      <c r="BS42" s="616"/>
      <c r="BT42" s="616"/>
      <c r="BU42" s="617"/>
      <c r="BV42" s="618">
        <v>330</v>
      </c>
      <c r="BW42" s="659"/>
      <c r="BX42" s="659"/>
      <c r="BY42" s="659"/>
      <c r="BZ42" s="659"/>
      <c r="CA42" s="659"/>
      <c r="CB42" s="660"/>
      <c r="CD42" s="631" t="s">
        <v>355</v>
      </c>
      <c r="CE42" s="632"/>
      <c r="CF42" s="632"/>
      <c r="CG42" s="632"/>
      <c r="CH42" s="632"/>
      <c r="CI42" s="632"/>
      <c r="CJ42" s="632"/>
      <c r="CK42" s="632"/>
      <c r="CL42" s="632"/>
      <c r="CM42" s="632"/>
      <c r="CN42" s="632"/>
      <c r="CO42" s="632"/>
      <c r="CP42" s="632"/>
      <c r="CQ42" s="633"/>
      <c r="CR42" s="634">
        <v>7164373</v>
      </c>
      <c r="CS42" s="647"/>
      <c r="CT42" s="647"/>
      <c r="CU42" s="647"/>
      <c r="CV42" s="647"/>
      <c r="CW42" s="647"/>
      <c r="CX42" s="647"/>
      <c r="CY42" s="648"/>
      <c r="CZ42" s="637">
        <v>10.199999999999999</v>
      </c>
      <c r="DA42" s="649"/>
      <c r="DB42" s="649"/>
      <c r="DC42" s="650"/>
      <c r="DD42" s="640">
        <v>2367010</v>
      </c>
      <c r="DE42" s="647"/>
      <c r="DF42" s="647"/>
      <c r="DG42" s="647"/>
      <c r="DH42" s="647"/>
      <c r="DI42" s="647"/>
      <c r="DJ42" s="647"/>
      <c r="DK42" s="648"/>
      <c r="DL42" s="641"/>
      <c r="DM42" s="642"/>
      <c r="DN42" s="642"/>
      <c r="DO42" s="642"/>
      <c r="DP42" s="642"/>
      <c r="DQ42" s="642"/>
      <c r="DR42" s="642"/>
      <c r="DS42" s="642"/>
      <c r="DT42" s="642"/>
      <c r="DU42" s="642"/>
      <c r="DV42" s="643"/>
      <c r="DW42" s="644"/>
      <c r="DX42" s="645"/>
      <c r="DY42" s="645"/>
      <c r="DZ42" s="645"/>
      <c r="EA42" s="645"/>
      <c r="EB42" s="645"/>
      <c r="EC42" s="646"/>
    </row>
    <row r="43" spans="2:133" ht="11.25" customHeight="1" x14ac:dyDescent="0.2">
      <c r="B43" s="208" t="s">
        <v>356</v>
      </c>
      <c r="CD43" s="631" t="s">
        <v>357</v>
      </c>
      <c r="CE43" s="632"/>
      <c r="CF43" s="632"/>
      <c r="CG43" s="632"/>
      <c r="CH43" s="632"/>
      <c r="CI43" s="632"/>
      <c r="CJ43" s="632"/>
      <c r="CK43" s="632"/>
      <c r="CL43" s="632"/>
      <c r="CM43" s="632"/>
      <c r="CN43" s="632"/>
      <c r="CO43" s="632"/>
      <c r="CP43" s="632"/>
      <c r="CQ43" s="633"/>
      <c r="CR43" s="634">
        <v>213521</v>
      </c>
      <c r="CS43" s="647"/>
      <c r="CT43" s="647"/>
      <c r="CU43" s="647"/>
      <c r="CV43" s="647"/>
      <c r="CW43" s="647"/>
      <c r="CX43" s="647"/>
      <c r="CY43" s="648"/>
      <c r="CZ43" s="637">
        <v>0.3</v>
      </c>
      <c r="DA43" s="649"/>
      <c r="DB43" s="649"/>
      <c r="DC43" s="650"/>
      <c r="DD43" s="640">
        <v>211859</v>
      </c>
      <c r="DE43" s="647"/>
      <c r="DF43" s="647"/>
      <c r="DG43" s="647"/>
      <c r="DH43" s="647"/>
      <c r="DI43" s="647"/>
      <c r="DJ43" s="647"/>
      <c r="DK43" s="648"/>
      <c r="DL43" s="641"/>
      <c r="DM43" s="642"/>
      <c r="DN43" s="642"/>
      <c r="DO43" s="642"/>
      <c r="DP43" s="642"/>
      <c r="DQ43" s="642"/>
      <c r="DR43" s="642"/>
      <c r="DS43" s="642"/>
      <c r="DT43" s="642"/>
      <c r="DU43" s="642"/>
      <c r="DV43" s="643"/>
      <c r="DW43" s="644"/>
      <c r="DX43" s="645"/>
      <c r="DY43" s="645"/>
      <c r="DZ43" s="645"/>
      <c r="EA43" s="645"/>
      <c r="EB43" s="645"/>
      <c r="EC43" s="646"/>
    </row>
    <row r="44" spans="2:133" ht="11.25" customHeight="1" x14ac:dyDescent="0.2">
      <c r="B44" s="651" t="s">
        <v>358</v>
      </c>
      <c r="C44" s="651"/>
      <c r="D44" s="651"/>
      <c r="E44" s="651"/>
      <c r="F44" s="651"/>
      <c r="G44" s="651"/>
      <c r="H44" s="651"/>
      <c r="I44" s="651"/>
      <c r="J44" s="651"/>
      <c r="K44" s="651"/>
      <c r="L44" s="651"/>
      <c r="M44" s="651"/>
      <c r="N44" s="651"/>
      <c r="O44" s="651"/>
      <c r="P44" s="651"/>
      <c r="Q44" s="651"/>
      <c r="R44" s="651"/>
      <c r="S44" s="651"/>
      <c r="T44" s="651"/>
      <c r="U44" s="651"/>
      <c r="V44" s="651"/>
      <c r="W44" s="651"/>
      <c r="X44" s="651"/>
      <c r="Y44" s="651"/>
      <c r="Z44" s="651"/>
      <c r="AA44" s="651"/>
      <c r="AB44" s="651"/>
      <c r="AC44" s="651"/>
      <c r="AD44" s="651"/>
      <c r="AE44" s="651"/>
      <c r="AF44" s="651"/>
      <c r="AG44" s="651"/>
      <c r="AH44" s="651"/>
      <c r="AI44" s="651"/>
      <c r="AJ44" s="651"/>
      <c r="AK44" s="651"/>
      <c r="AL44" s="651"/>
      <c r="AM44" s="651"/>
      <c r="AN44" s="651"/>
      <c r="AO44" s="651"/>
      <c r="AP44" s="651"/>
      <c r="AQ44" s="651"/>
      <c r="AR44" s="651"/>
      <c r="AS44" s="651"/>
      <c r="AT44" s="651"/>
      <c r="AU44" s="651"/>
      <c r="AV44" s="651"/>
      <c r="AW44" s="651"/>
      <c r="AX44" s="651"/>
      <c r="AY44" s="651"/>
      <c r="AZ44" s="651"/>
      <c r="BA44" s="651"/>
      <c r="BB44" s="651"/>
      <c r="BC44" s="651"/>
      <c r="BD44" s="651"/>
      <c r="BE44" s="651"/>
      <c r="BF44" s="651"/>
      <c r="BG44" s="651"/>
      <c r="BH44" s="651"/>
      <c r="BI44" s="651"/>
      <c r="BJ44" s="651"/>
      <c r="BK44" s="651"/>
      <c r="BL44" s="651"/>
      <c r="BM44" s="651"/>
      <c r="BN44" s="651"/>
      <c r="BO44" s="651"/>
      <c r="BP44" s="651"/>
      <c r="BQ44" s="651"/>
      <c r="BR44" s="651"/>
      <c r="BS44" s="651"/>
      <c r="BT44" s="651"/>
      <c r="BU44" s="651"/>
      <c r="BV44" s="651"/>
      <c r="BW44" s="651"/>
      <c r="BX44" s="651"/>
      <c r="BY44" s="651"/>
      <c r="BZ44" s="651"/>
      <c r="CA44" s="651"/>
      <c r="CB44" s="651"/>
      <c r="CC44" s="652"/>
      <c r="CD44" s="653" t="s">
        <v>306</v>
      </c>
      <c r="CE44" s="654"/>
      <c r="CF44" s="631" t="s">
        <v>359</v>
      </c>
      <c r="CG44" s="632"/>
      <c r="CH44" s="632"/>
      <c r="CI44" s="632"/>
      <c r="CJ44" s="632"/>
      <c r="CK44" s="632"/>
      <c r="CL44" s="632"/>
      <c r="CM44" s="632"/>
      <c r="CN44" s="632"/>
      <c r="CO44" s="632"/>
      <c r="CP44" s="632"/>
      <c r="CQ44" s="633"/>
      <c r="CR44" s="634">
        <v>7164373</v>
      </c>
      <c r="CS44" s="635"/>
      <c r="CT44" s="635"/>
      <c r="CU44" s="635"/>
      <c r="CV44" s="635"/>
      <c r="CW44" s="635"/>
      <c r="CX44" s="635"/>
      <c r="CY44" s="636"/>
      <c r="CZ44" s="637">
        <v>10.199999999999999</v>
      </c>
      <c r="DA44" s="638"/>
      <c r="DB44" s="638"/>
      <c r="DC44" s="639"/>
      <c r="DD44" s="640">
        <v>2367010</v>
      </c>
      <c r="DE44" s="635"/>
      <c r="DF44" s="635"/>
      <c r="DG44" s="635"/>
      <c r="DH44" s="635"/>
      <c r="DI44" s="635"/>
      <c r="DJ44" s="635"/>
      <c r="DK44" s="636"/>
      <c r="DL44" s="641"/>
      <c r="DM44" s="642"/>
      <c r="DN44" s="642"/>
      <c r="DO44" s="642"/>
      <c r="DP44" s="642"/>
      <c r="DQ44" s="642"/>
      <c r="DR44" s="642"/>
      <c r="DS44" s="642"/>
      <c r="DT44" s="642"/>
      <c r="DU44" s="642"/>
      <c r="DV44" s="643"/>
      <c r="DW44" s="644"/>
      <c r="DX44" s="645"/>
      <c r="DY44" s="645"/>
      <c r="DZ44" s="645"/>
      <c r="EA44" s="645"/>
      <c r="EB44" s="645"/>
      <c r="EC44" s="646"/>
    </row>
    <row r="45" spans="2:133" ht="11.25" customHeight="1" x14ac:dyDescent="0.2">
      <c r="B45" s="651" t="s">
        <v>360</v>
      </c>
      <c r="C45" s="651"/>
      <c r="D45" s="651"/>
      <c r="E45" s="651"/>
      <c r="F45" s="651"/>
      <c r="G45" s="651"/>
      <c r="H45" s="651"/>
      <c r="I45" s="651"/>
      <c r="J45" s="651"/>
      <c r="K45" s="651"/>
      <c r="L45" s="651"/>
      <c r="M45" s="651"/>
      <c r="N45" s="651"/>
      <c r="O45" s="651"/>
      <c r="P45" s="651"/>
      <c r="Q45" s="651"/>
      <c r="R45" s="651"/>
      <c r="S45" s="651"/>
      <c r="T45" s="651"/>
      <c r="U45" s="651"/>
      <c r="V45" s="651"/>
      <c r="W45" s="651"/>
      <c r="X45" s="651"/>
      <c r="Y45" s="651"/>
      <c r="Z45" s="651"/>
      <c r="AA45" s="651"/>
      <c r="AB45" s="651"/>
      <c r="AC45" s="651"/>
      <c r="AD45" s="651"/>
      <c r="AE45" s="651"/>
      <c r="AF45" s="651"/>
      <c r="AG45" s="651"/>
      <c r="AH45" s="651"/>
      <c r="AI45" s="651"/>
      <c r="AJ45" s="651"/>
      <c r="AK45" s="651"/>
      <c r="AL45" s="651"/>
      <c r="AM45" s="651"/>
      <c r="AN45" s="651"/>
      <c r="AO45" s="651"/>
      <c r="AP45" s="651"/>
      <c r="AQ45" s="651"/>
      <c r="AR45" s="651"/>
      <c r="AS45" s="651"/>
      <c r="AT45" s="651"/>
      <c r="AU45" s="651"/>
      <c r="AV45" s="651"/>
      <c r="AW45" s="651"/>
      <c r="AX45" s="651"/>
      <c r="AY45" s="651"/>
      <c r="AZ45" s="651"/>
      <c r="BA45" s="651"/>
      <c r="BB45" s="651"/>
      <c r="BC45" s="651"/>
      <c r="BD45" s="651"/>
      <c r="BE45" s="651"/>
      <c r="BF45" s="651"/>
      <c r="BG45" s="651"/>
      <c r="BH45" s="651"/>
      <c r="BI45" s="651"/>
      <c r="BJ45" s="651"/>
      <c r="BK45" s="651"/>
      <c r="BL45" s="651"/>
      <c r="BM45" s="651"/>
      <c r="BN45" s="651"/>
      <c r="BO45" s="651"/>
      <c r="BP45" s="651"/>
      <c r="BQ45" s="651"/>
      <c r="BR45" s="651"/>
      <c r="BS45" s="651"/>
      <c r="BT45" s="651"/>
      <c r="BU45" s="651"/>
      <c r="BV45" s="651"/>
      <c r="BW45" s="651"/>
      <c r="BX45" s="651"/>
      <c r="BY45" s="651"/>
      <c r="BZ45" s="651"/>
      <c r="CA45" s="651"/>
      <c r="CB45" s="651"/>
      <c r="CC45" s="652"/>
      <c r="CD45" s="655"/>
      <c r="CE45" s="656"/>
      <c r="CF45" s="631" t="s">
        <v>361</v>
      </c>
      <c r="CG45" s="632"/>
      <c r="CH45" s="632"/>
      <c r="CI45" s="632"/>
      <c r="CJ45" s="632"/>
      <c r="CK45" s="632"/>
      <c r="CL45" s="632"/>
      <c r="CM45" s="632"/>
      <c r="CN45" s="632"/>
      <c r="CO45" s="632"/>
      <c r="CP45" s="632"/>
      <c r="CQ45" s="633"/>
      <c r="CR45" s="634">
        <v>1641352</v>
      </c>
      <c r="CS45" s="647"/>
      <c r="CT45" s="647"/>
      <c r="CU45" s="647"/>
      <c r="CV45" s="647"/>
      <c r="CW45" s="647"/>
      <c r="CX45" s="647"/>
      <c r="CY45" s="648"/>
      <c r="CZ45" s="637">
        <v>2.2999999999999998</v>
      </c>
      <c r="DA45" s="649"/>
      <c r="DB45" s="649"/>
      <c r="DC45" s="650"/>
      <c r="DD45" s="640">
        <v>101321</v>
      </c>
      <c r="DE45" s="647"/>
      <c r="DF45" s="647"/>
      <c r="DG45" s="647"/>
      <c r="DH45" s="647"/>
      <c r="DI45" s="647"/>
      <c r="DJ45" s="647"/>
      <c r="DK45" s="648"/>
      <c r="DL45" s="641"/>
      <c r="DM45" s="642"/>
      <c r="DN45" s="642"/>
      <c r="DO45" s="642"/>
      <c r="DP45" s="642"/>
      <c r="DQ45" s="642"/>
      <c r="DR45" s="642"/>
      <c r="DS45" s="642"/>
      <c r="DT45" s="642"/>
      <c r="DU45" s="642"/>
      <c r="DV45" s="643"/>
      <c r="DW45" s="644"/>
      <c r="DX45" s="645"/>
      <c r="DY45" s="645"/>
      <c r="DZ45" s="645"/>
      <c r="EA45" s="645"/>
      <c r="EB45" s="645"/>
      <c r="EC45" s="646"/>
    </row>
    <row r="46" spans="2:133" ht="11.25" customHeight="1" x14ac:dyDescent="0.2">
      <c r="B46" s="219"/>
      <c r="CD46" s="655"/>
      <c r="CE46" s="656"/>
      <c r="CF46" s="631" t="s">
        <v>362</v>
      </c>
      <c r="CG46" s="632"/>
      <c r="CH46" s="632"/>
      <c r="CI46" s="632"/>
      <c r="CJ46" s="632"/>
      <c r="CK46" s="632"/>
      <c r="CL46" s="632"/>
      <c r="CM46" s="632"/>
      <c r="CN46" s="632"/>
      <c r="CO46" s="632"/>
      <c r="CP46" s="632"/>
      <c r="CQ46" s="633"/>
      <c r="CR46" s="634">
        <v>5488656</v>
      </c>
      <c r="CS46" s="635"/>
      <c r="CT46" s="635"/>
      <c r="CU46" s="635"/>
      <c r="CV46" s="635"/>
      <c r="CW46" s="635"/>
      <c r="CX46" s="635"/>
      <c r="CY46" s="636"/>
      <c r="CZ46" s="637">
        <v>7.8</v>
      </c>
      <c r="DA46" s="638"/>
      <c r="DB46" s="638"/>
      <c r="DC46" s="639"/>
      <c r="DD46" s="640">
        <v>2231324</v>
      </c>
      <c r="DE46" s="635"/>
      <c r="DF46" s="635"/>
      <c r="DG46" s="635"/>
      <c r="DH46" s="635"/>
      <c r="DI46" s="635"/>
      <c r="DJ46" s="635"/>
      <c r="DK46" s="636"/>
      <c r="DL46" s="641"/>
      <c r="DM46" s="642"/>
      <c r="DN46" s="642"/>
      <c r="DO46" s="642"/>
      <c r="DP46" s="642"/>
      <c r="DQ46" s="642"/>
      <c r="DR46" s="642"/>
      <c r="DS46" s="642"/>
      <c r="DT46" s="642"/>
      <c r="DU46" s="642"/>
      <c r="DV46" s="643"/>
      <c r="DW46" s="644"/>
      <c r="DX46" s="645"/>
      <c r="DY46" s="645"/>
      <c r="DZ46" s="645"/>
      <c r="EA46" s="645"/>
      <c r="EB46" s="645"/>
      <c r="EC46" s="646"/>
    </row>
    <row r="47" spans="2:133" ht="11.25" customHeight="1" x14ac:dyDescent="0.2">
      <c r="B47" s="219"/>
      <c r="CD47" s="655"/>
      <c r="CE47" s="656"/>
      <c r="CF47" s="631" t="s">
        <v>363</v>
      </c>
      <c r="CG47" s="632"/>
      <c r="CH47" s="632"/>
      <c r="CI47" s="632"/>
      <c r="CJ47" s="632"/>
      <c r="CK47" s="632"/>
      <c r="CL47" s="632"/>
      <c r="CM47" s="632"/>
      <c r="CN47" s="632"/>
      <c r="CO47" s="632"/>
      <c r="CP47" s="632"/>
      <c r="CQ47" s="633"/>
      <c r="CR47" s="634" t="s">
        <v>130</v>
      </c>
      <c r="CS47" s="647"/>
      <c r="CT47" s="647"/>
      <c r="CU47" s="647"/>
      <c r="CV47" s="647"/>
      <c r="CW47" s="647"/>
      <c r="CX47" s="647"/>
      <c r="CY47" s="648"/>
      <c r="CZ47" s="637" t="s">
        <v>246</v>
      </c>
      <c r="DA47" s="649"/>
      <c r="DB47" s="649"/>
      <c r="DC47" s="650"/>
      <c r="DD47" s="640" t="s">
        <v>130</v>
      </c>
      <c r="DE47" s="647"/>
      <c r="DF47" s="647"/>
      <c r="DG47" s="647"/>
      <c r="DH47" s="647"/>
      <c r="DI47" s="647"/>
      <c r="DJ47" s="647"/>
      <c r="DK47" s="648"/>
      <c r="DL47" s="641"/>
      <c r="DM47" s="642"/>
      <c r="DN47" s="642"/>
      <c r="DO47" s="642"/>
      <c r="DP47" s="642"/>
      <c r="DQ47" s="642"/>
      <c r="DR47" s="642"/>
      <c r="DS47" s="642"/>
      <c r="DT47" s="642"/>
      <c r="DU47" s="642"/>
      <c r="DV47" s="643"/>
      <c r="DW47" s="644"/>
      <c r="DX47" s="645"/>
      <c r="DY47" s="645"/>
      <c r="DZ47" s="645"/>
      <c r="EA47" s="645"/>
      <c r="EB47" s="645"/>
      <c r="EC47" s="646"/>
    </row>
    <row r="48" spans="2:133" ht="10.8" x14ac:dyDescent="0.2">
      <c r="B48" s="219"/>
      <c r="CD48" s="657"/>
      <c r="CE48" s="658"/>
      <c r="CF48" s="631" t="s">
        <v>364</v>
      </c>
      <c r="CG48" s="632"/>
      <c r="CH48" s="632"/>
      <c r="CI48" s="632"/>
      <c r="CJ48" s="632"/>
      <c r="CK48" s="632"/>
      <c r="CL48" s="632"/>
      <c r="CM48" s="632"/>
      <c r="CN48" s="632"/>
      <c r="CO48" s="632"/>
      <c r="CP48" s="632"/>
      <c r="CQ48" s="633"/>
      <c r="CR48" s="634" t="s">
        <v>130</v>
      </c>
      <c r="CS48" s="635"/>
      <c r="CT48" s="635"/>
      <c r="CU48" s="635"/>
      <c r="CV48" s="635"/>
      <c r="CW48" s="635"/>
      <c r="CX48" s="635"/>
      <c r="CY48" s="636"/>
      <c r="CZ48" s="637" t="s">
        <v>246</v>
      </c>
      <c r="DA48" s="638"/>
      <c r="DB48" s="638"/>
      <c r="DC48" s="639"/>
      <c r="DD48" s="640" t="s">
        <v>246</v>
      </c>
      <c r="DE48" s="635"/>
      <c r="DF48" s="635"/>
      <c r="DG48" s="635"/>
      <c r="DH48" s="635"/>
      <c r="DI48" s="635"/>
      <c r="DJ48" s="635"/>
      <c r="DK48" s="636"/>
      <c r="DL48" s="641"/>
      <c r="DM48" s="642"/>
      <c r="DN48" s="642"/>
      <c r="DO48" s="642"/>
      <c r="DP48" s="642"/>
      <c r="DQ48" s="642"/>
      <c r="DR48" s="642"/>
      <c r="DS48" s="642"/>
      <c r="DT48" s="642"/>
      <c r="DU48" s="642"/>
      <c r="DV48" s="643"/>
      <c r="DW48" s="644"/>
      <c r="DX48" s="645"/>
      <c r="DY48" s="645"/>
      <c r="DZ48" s="645"/>
      <c r="EA48" s="645"/>
      <c r="EB48" s="645"/>
      <c r="EC48" s="646"/>
    </row>
    <row r="49" spans="2:133" ht="11.25" customHeight="1" x14ac:dyDescent="0.2">
      <c r="B49" s="219"/>
      <c r="CD49" s="615" t="s">
        <v>365</v>
      </c>
      <c r="CE49" s="616"/>
      <c r="CF49" s="616"/>
      <c r="CG49" s="616"/>
      <c r="CH49" s="616"/>
      <c r="CI49" s="616"/>
      <c r="CJ49" s="616"/>
      <c r="CK49" s="616"/>
      <c r="CL49" s="616"/>
      <c r="CM49" s="616"/>
      <c r="CN49" s="616"/>
      <c r="CO49" s="616"/>
      <c r="CP49" s="616"/>
      <c r="CQ49" s="617"/>
      <c r="CR49" s="618">
        <v>70512761</v>
      </c>
      <c r="CS49" s="619"/>
      <c r="CT49" s="619"/>
      <c r="CU49" s="619"/>
      <c r="CV49" s="619"/>
      <c r="CW49" s="619"/>
      <c r="CX49" s="619"/>
      <c r="CY49" s="620"/>
      <c r="CZ49" s="621">
        <v>100</v>
      </c>
      <c r="DA49" s="622"/>
      <c r="DB49" s="622"/>
      <c r="DC49" s="623"/>
      <c r="DD49" s="624">
        <v>43927905</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sheetData>
  <sheetProtection algorithmName="SHA-512" hashValue="iqUQXE0Ne/frE3V/3EjteiWsfXDKcKlxFBzv5hZDVvivd7gBlzx//B16Cri6YA3r/ApidDyLwOP3inxwZ/rk/A==" saltValue="8c9EUJd6D9icHj80WDmB3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4"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A135"/>
  <sheetViews>
    <sheetView zoomScale="70" zoomScaleNormal="70" zoomScaleSheetLayoutView="70" workbookViewId="0"/>
  </sheetViews>
  <sheetFormatPr defaultColWidth="0" defaultRowHeight="13.2" zeroHeight="1" x14ac:dyDescent="0.2"/>
  <cols>
    <col min="1" max="130" width="2.77734375" style="225" customWidth="1"/>
    <col min="131" max="131" width="1.66406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1103" t="s">
        <v>366</v>
      </c>
      <c r="B2" s="1103"/>
      <c r="C2" s="1103"/>
      <c r="D2" s="1103"/>
      <c r="E2" s="1103"/>
      <c r="F2" s="1103"/>
      <c r="G2" s="1103"/>
      <c r="H2" s="1103"/>
      <c r="I2" s="1103"/>
      <c r="J2" s="1103"/>
      <c r="K2" s="1103"/>
      <c r="L2" s="1103"/>
      <c r="M2" s="1103"/>
      <c r="N2" s="1103"/>
      <c r="O2" s="1103"/>
      <c r="P2" s="1103"/>
      <c r="Q2" s="1103"/>
      <c r="R2" s="1103"/>
      <c r="S2" s="1103"/>
      <c r="T2" s="1103"/>
      <c r="U2" s="1103"/>
      <c r="V2" s="1103"/>
      <c r="W2" s="1103"/>
      <c r="X2" s="1103"/>
      <c r="Y2" s="1103"/>
      <c r="Z2" s="1103"/>
      <c r="AA2" s="1103"/>
      <c r="AB2" s="1103"/>
      <c r="AC2" s="1103"/>
      <c r="AD2" s="1103"/>
      <c r="AE2" s="1103"/>
      <c r="AF2" s="1103"/>
      <c r="AG2" s="1103"/>
      <c r="AH2" s="1103"/>
      <c r="AI2" s="1103"/>
      <c r="AJ2" s="1103"/>
      <c r="AK2" s="1103"/>
      <c r="AL2" s="1103"/>
      <c r="AM2" s="1103"/>
      <c r="AN2" s="1103"/>
      <c r="AO2" s="1103"/>
      <c r="AP2" s="1103"/>
      <c r="AQ2" s="1103"/>
      <c r="AR2" s="1103"/>
      <c r="AS2" s="1103"/>
      <c r="AT2" s="1103"/>
      <c r="AU2" s="1103"/>
      <c r="AV2" s="1103"/>
      <c r="AW2" s="1103"/>
      <c r="AX2" s="1103"/>
      <c r="AY2" s="1103"/>
      <c r="AZ2" s="1103"/>
      <c r="BA2" s="1103"/>
      <c r="BB2" s="1103"/>
      <c r="BC2" s="1103"/>
      <c r="BD2" s="1103"/>
      <c r="BE2" s="1103"/>
      <c r="BF2" s="1103"/>
      <c r="BG2" s="1103"/>
      <c r="BH2" s="1103"/>
      <c r="BI2" s="1103"/>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104" t="s">
        <v>367</v>
      </c>
      <c r="DK2" s="1105"/>
      <c r="DL2" s="1105"/>
      <c r="DM2" s="1105"/>
      <c r="DN2" s="1105"/>
      <c r="DO2" s="1106"/>
      <c r="DP2" s="222"/>
      <c r="DQ2" s="1104" t="s">
        <v>368</v>
      </c>
      <c r="DR2" s="1105"/>
      <c r="DS2" s="1105"/>
      <c r="DT2" s="1105"/>
      <c r="DU2" s="1105"/>
      <c r="DV2" s="1105"/>
      <c r="DW2" s="1105"/>
      <c r="DX2" s="1105"/>
      <c r="DY2" s="1105"/>
      <c r="DZ2" s="1106"/>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5">
      <c r="A4" s="1072" t="s">
        <v>369</v>
      </c>
      <c r="B4" s="1072"/>
      <c r="C4" s="1072"/>
      <c r="D4" s="1072"/>
      <c r="E4" s="1072"/>
      <c r="F4" s="1072"/>
      <c r="G4" s="1072"/>
      <c r="H4" s="1072"/>
      <c r="I4" s="1072"/>
      <c r="J4" s="1072"/>
      <c r="K4" s="1072"/>
      <c r="L4" s="1072"/>
      <c r="M4" s="1072"/>
      <c r="N4" s="1072"/>
      <c r="O4" s="1072"/>
      <c r="P4" s="1072"/>
      <c r="Q4" s="1072"/>
      <c r="R4" s="1072"/>
      <c r="S4" s="1072"/>
      <c r="T4" s="1072"/>
      <c r="U4" s="1072"/>
      <c r="V4" s="1072"/>
      <c r="W4" s="1072"/>
      <c r="X4" s="1072"/>
      <c r="Y4" s="1072"/>
      <c r="Z4" s="1072"/>
      <c r="AA4" s="1072"/>
      <c r="AB4" s="1072"/>
      <c r="AC4" s="1072"/>
      <c r="AD4" s="1072"/>
      <c r="AE4" s="1072"/>
      <c r="AF4" s="1072"/>
      <c r="AG4" s="1072"/>
      <c r="AH4" s="1072"/>
      <c r="AI4" s="1072"/>
      <c r="AJ4" s="1072"/>
      <c r="AK4" s="1072"/>
      <c r="AL4" s="1072"/>
      <c r="AM4" s="1072"/>
      <c r="AN4" s="1072"/>
      <c r="AO4" s="1072"/>
      <c r="AP4" s="1072"/>
      <c r="AQ4" s="1072"/>
      <c r="AR4" s="1072"/>
      <c r="AS4" s="1072"/>
      <c r="AT4" s="1072"/>
      <c r="AU4" s="1072"/>
      <c r="AV4" s="1072"/>
      <c r="AW4" s="1072"/>
      <c r="AX4" s="1072"/>
      <c r="AY4" s="1072"/>
      <c r="AZ4" s="226"/>
      <c r="BA4" s="226"/>
      <c r="BB4" s="226"/>
      <c r="BC4" s="226"/>
      <c r="BD4" s="226"/>
      <c r="BE4" s="227"/>
      <c r="BF4" s="227"/>
      <c r="BG4" s="227"/>
      <c r="BH4" s="227"/>
      <c r="BI4" s="227"/>
      <c r="BJ4" s="227"/>
      <c r="BK4" s="227"/>
      <c r="BL4" s="227"/>
      <c r="BM4" s="227"/>
      <c r="BN4" s="227"/>
      <c r="BO4" s="227"/>
      <c r="BP4" s="227"/>
      <c r="BQ4" s="743" t="s">
        <v>370</v>
      </c>
      <c r="BR4" s="743"/>
      <c r="BS4" s="743"/>
      <c r="BT4" s="743"/>
      <c r="BU4" s="743"/>
      <c r="BV4" s="743"/>
      <c r="BW4" s="743"/>
      <c r="BX4" s="743"/>
      <c r="BY4" s="743"/>
      <c r="BZ4" s="743"/>
      <c r="CA4" s="743"/>
      <c r="CB4" s="743"/>
      <c r="CC4" s="743"/>
      <c r="CD4" s="743"/>
      <c r="CE4" s="743"/>
      <c r="CF4" s="743"/>
      <c r="CG4" s="743"/>
      <c r="CH4" s="743"/>
      <c r="CI4" s="743"/>
      <c r="CJ4" s="743"/>
      <c r="CK4" s="743"/>
      <c r="CL4" s="743"/>
      <c r="CM4" s="743"/>
      <c r="CN4" s="743"/>
      <c r="CO4" s="743"/>
      <c r="CP4" s="743"/>
      <c r="CQ4" s="743"/>
      <c r="CR4" s="743"/>
      <c r="CS4" s="743"/>
      <c r="CT4" s="743"/>
      <c r="CU4" s="743"/>
      <c r="CV4" s="743"/>
      <c r="CW4" s="743"/>
      <c r="CX4" s="743"/>
      <c r="CY4" s="743"/>
      <c r="CZ4" s="743"/>
      <c r="DA4" s="743"/>
      <c r="DB4" s="743"/>
      <c r="DC4" s="743"/>
      <c r="DD4" s="743"/>
      <c r="DE4" s="743"/>
      <c r="DF4" s="743"/>
      <c r="DG4" s="743"/>
      <c r="DH4" s="743"/>
      <c r="DI4" s="743"/>
      <c r="DJ4" s="743"/>
      <c r="DK4" s="743"/>
      <c r="DL4" s="743"/>
      <c r="DM4" s="743"/>
      <c r="DN4" s="743"/>
      <c r="DO4" s="743"/>
      <c r="DP4" s="743"/>
      <c r="DQ4" s="743"/>
      <c r="DR4" s="743"/>
      <c r="DS4" s="743"/>
      <c r="DT4" s="743"/>
      <c r="DU4" s="743"/>
      <c r="DV4" s="743"/>
      <c r="DW4" s="743"/>
      <c r="DX4" s="743"/>
      <c r="DY4" s="743"/>
      <c r="DZ4" s="743"/>
      <c r="EA4" s="228"/>
    </row>
    <row r="5" spans="1:131" s="229" customFormat="1" ht="26.25" customHeight="1" x14ac:dyDescent="0.2">
      <c r="A5" s="1008" t="s">
        <v>371</v>
      </c>
      <c r="B5" s="1009"/>
      <c r="C5" s="1009"/>
      <c r="D5" s="1009"/>
      <c r="E5" s="1009"/>
      <c r="F5" s="1009"/>
      <c r="G5" s="1009"/>
      <c r="H5" s="1009"/>
      <c r="I5" s="1009"/>
      <c r="J5" s="1009"/>
      <c r="K5" s="1009"/>
      <c r="L5" s="1009"/>
      <c r="M5" s="1009"/>
      <c r="N5" s="1009"/>
      <c r="O5" s="1009"/>
      <c r="P5" s="1010"/>
      <c r="Q5" s="1014" t="s">
        <v>372</v>
      </c>
      <c r="R5" s="1015"/>
      <c r="S5" s="1015"/>
      <c r="T5" s="1015"/>
      <c r="U5" s="1016"/>
      <c r="V5" s="1014" t="s">
        <v>373</v>
      </c>
      <c r="W5" s="1015"/>
      <c r="X5" s="1015"/>
      <c r="Y5" s="1015"/>
      <c r="Z5" s="1016"/>
      <c r="AA5" s="1014" t="s">
        <v>374</v>
      </c>
      <c r="AB5" s="1015"/>
      <c r="AC5" s="1015"/>
      <c r="AD5" s="1015"/>
      <c r="AE5" s="1015"/>
      <c r="AF5" s="1107" t="s">
        <v>375</v>
      </c>
      <c r="AG5" s="1015"/>
      <c r="AH5" s="1015"/>
      <c r="AI5" s="1015"/>
      <c r="AJ5" s="1028"/>
      <c r="AK5" s="1015" t="s">
        <v>376</v>
      </c>
      <c r="AL5" s="1015"/>
      <c r="AM5" s="1015"/>
      <c r="AN5" s="1015"/>
      <c r="AO5" s="1016"/>
      <c r="AP5" s="1014" t="s">
        <v>377</v>
      </c>
      <c r="AQ5" s="1015"/>
      <c r="AR5" s="1015"/>
      <c r="AS5" s="1015"/>
      <c r="AT5" s="1016"/>
      <c r="AU5" s="1014" t="s">
        <v>378</v>
      </c>
      <c r="AV5" s="1015"/>
      <c r="AW5" s="1015"/>
      <c r="AX5" s="1015"/>
      <c r="AY5" s="1028"/>
      <c r="AZ5" s="226"/>
      <c r="BA5" s="226"/>
      <c r="BB5" s="226"/>
      <c r="BC5" s="226"/>
      <c r="BD5" s="226"/>
      <c r="BE5" s="227"/>
      <c r="BF5" s="227"/>
      <c r="BG5" s="227"/>
      <c r="BH5" s="227"/>
      <c r="BI5" s="227"/>
      <c r="BJ5" s="227"/>
      <c r="BK5" s="227"/>
      <c r="BL5" s="227"/>
      <c r="BM5" s="227"/>
      <c r="BN5" s="227"/>
      <c r="BO5" s="227"/>
      <c r="BP5" s="227"/>
      <c r="BQ5" s="1008" t="s">
        <v>379</v>
      </c>
      <c r="BR5" s="1009"/>
      <c r="BS5" s="1009"/>
      <c r="BT5" s="1009"/>
      <c r="BU5" s="1009"/>
      <c r="BV5" s="1009"/>
      <c r="BW5" s="1009"/>
      <c r="BX5" s="1009"/>
      <c r="BY5" s="1009"/>
      <c r="BZ5" s="1009"/>
      <c r="CA5" s="1009"/>
      <c r="CB5" s="1009"/>
      <c r="CC5" s="1009"/>
      <c r="CD5" s="1009"/>
      <c r="CE5" s="1009"/>
      <c r="CF5" s="1009"/>
      <c r="CG5" s="1010"/>
      <c r="CH5" s="1014" t="s">
        <v>380</v>
      </c>
      <c r="CI5" s="1015"/>
      <c r="CJ5" s="1015"/>
      <c r="CK5" s="1015"/>
      <c r="CL5" s="1016"/>
      <c r="CM5" s="1014" t="s">
        <v>381</v>
      </c>
      <c r="CN5" s="1015"/>
      <c r="CO5" s="1015"/>
      <c r="CP5" s="1015"/>
      <c r="CQ5" s="1016"/>
      <c r="CR5" s="1014" t="s">
        <v>382</v>
      </c>
      <c r="CS5" s="1015"/>
      <c r="CT5" s="1015"/>
      <c r="CU5" s="1015"/>
      <c r="CV5" s="1016"/>
      <c r="CW5" s="1014" t="s">
        <v>383</v>
      </c>
      <c r="CX5" s="1015"/>
      <c r="CY5" s="1015"/>
      <c r="CZ5" s="1015"/>
      <c r="DA5" s="1016"/>
      <c r="DB5" s="1014" t="s">
        <v>384</v>
      </c>
      <c r="DC5" s="1015"/>
      <c r="DD5" s="1015"/>
      <c r="DE5" s="1015"/>
      <c r="DF5" s="1016"/>
      <c r="DG5" s="1097" t="s">
        <v>385</v>
      </c>
      <c r="DH5" s="1098"/>
      <c r="DI5" s="1098"/>
      <c r="DJ5" s="1098"/>
      <c r="DK5" s="1099"/>
      <c r="DL5" s="1097" t="s">
        <v>386</v>
      </c>
      <c r="DM5" s="1098"/>
      <c r="DN5" s="1098"/>
      <c r="DO5" s="1098"/>
      <c r="DP5" s="1099"/>
      <c r="DQ5" s="1014" t="s">
        <v>387</v>
      </c>
      <c r="DR5" s="1015"/>
      <c r="DS5" s="1015"/>
      <c r="DT5" s="1015"/>
      <c r="DU5" s="1016"/>
      <c r="DV5" s="1014" t="s">
        <v>378</v>
      </c>
      <c r="DW5" s="1015"/>
      <c r="DX5" s="1015"/>
      <c r="DY5" s="1015"/>
      <c r="DZ5" s="1028"/>
      <c r="EA5" s="228"/>
    </row>
    <row r="6" spans="1:131" s="229" customFormat="1" ht="26.25" customHeight="1" thickBot="1" x14ac:dyDescent="0.25">
      <c r="A6" s="1011"/>
      <c r="B6" s="1012"/>
      <c r="C6" s="1012"/>
      <c r="D6" s="1012"/>
      <c r="E6" s="1012"/>
      <c r="F6" s="1012"/>
      <c r="G6" s="1012"/>
      <c r="H6" s="1012"/>
      <c r="I6" s="1012"/>
      <c r="J6" s="1012"/>
      <c r="K6" s="1012"/>
      <c r="L6" s="1012"/>
      <c r="M6" s="1012"/>
      <c r="N6" s="1012"/>
      <c r="O6" s="1012"/>
      <c r="P6" s="1013"/>
      <c r="Q6" s="1017"/>
      <c r="R6" s="1018"/>
      <c r="S6" s="1018"/>
      <c r="T6" s="1018"/>
      <c r="U6" s="1019"/>
      <c r="V6" s="1017"/>
      <c r="W6" s="1018"/>
      <c r="X6" s="1018"/>
      <c r="Y6" s="1018"/>
      <c r="Z6" s="1019"/>
      <c r="AA6" s="1017"/>
      <c r="AB6" s="1018"/>
      <c r="AC6" s="1018"/>
      <c r="AD6" s="1018"/>
      <c r="AE6" s="1018"/>
      <c r="AF6" s="1108"/>
      <c r="AG6" s="1018"/>
      <c r="AH6" s="1018"/>
      <c r="AI6" s="1018"/>
      <c r="AJ6" s="1029"/>
      <c r="AK6" s="1018"/>
      <c r="AL6" s="1018"/>
      <c r="AM6" s="1018"/>
      <c r="AN6" s="1018"/>
      <c r="AO6" s="1019"/>
      <c r="AP6" s="1017"/>
      <c r="AQ6" s="1018"/>
      <c r="AR6" s="1018"/>
      <c r="AS6" s="1018"/>
      <c r="AT6" s="1019"/>
      <c r="AU6" s="1017"/>
      <c r="AV6" s="1018"/>
      <c r="AW6" s="1018"/>
      <c r="AX6" s="1018"/>
      <c r="AY6" s="1029"/>
      <c r="AZ6" s="226"/>
      <c r="BA6" s="226"/>
      <c r="BB6" s="226"/>
      <c r="BC6" s="226"/>
      <c r="BD6" s="226"/>
      <c r="BE6" s="227"/>
      <c r="BF6" s="227"/>
      <c r="BG6" s="227"/>
      <c r="BH6" s="227"/>
      <c r="BI6" s="227"/>
      <c r="BJ6" s="227"/>
      <c r="BK6" s="227"/>
      <c r="BL6" s="227"/>
      <c r="BM6" s="227"/>
      <c r="BN6" s="227"/>
      <c r="BO6" s="227"/>
      <c r="BP6" s="227"/>
      <c r="BQ6" s="1011"/>
      <c r="BR6" s="1012"/>
      <c r="BS6" s="1012"/>
      <c r="BT6" s="1012"/>
      <c r="BU6" s="1012"/>
      <c r="BV6" s="1012"/>
      <c r="BW6" s="1012"/>
      <c r="BX6" s="1012"/>
      <c r="BY6" s="1012"/>
      <c r="BZ6" s="1012"/>
      <c r="CA6" s="1012"/>
      <c r="CB6" s="1012"/>
      <c r="CC6" s="1012"/>
      <c r="CD6" s="1012"/>
      <c r="CE6" s="1012"/>
      <c r="CF6" s="1012"/>
      <c r="CG6" s="1013"/>
      <c r="CH6" s="1017"/>
      <c r="CI6" s="1018"/>
      <c r="CJ6" s="1018"/>
      <c r="CK6" s="1018"/>
      <c r="CL6" s="1019"/>
      <c r="CM6" s="1017"/>
      <c r="CN6" s="1018"/>
      <c r="CO6" s="1018"/>
      <c r="CP6" s="1018"/>
      <c r="CQ6" s="1019"/>
      <c r="CR6" s="1017"/>
      <c r="CS6" s="1018"/>
      <c r="CT6" s="1018"/>
      <c r="CU6" s="1018"/>
      <c r="CV6" s="1019"/>
      <c r="CW6" s="1017"/>
      <c r="CX6" s="1018"/>
      <c r="CY6" s="1018"/>
      <c r="CZ6" s="1018"/>
      <c r="DA6" s="1019"/>
      <c r="DB6" s="1017"/>
      <c r="DC6" s="1018"/>
      <c r="DD6" s="1018"/>
      <c r="DE6" s="1018"/>
      <c r="DF6" s="1019"/>
      <c r="DG6" s="1100"/>
      <c r="DH6" s="1101"/>
      <c r="DI6" s="1101"/>
      <c r="DJ6" s="1101"/>
      <c r="DK6" s="1102"/>
      <c r="DL6" s="1100"/>
      <c r="DM6" s="1101"/>
      <c r="DN6" s="1101"/>
      <c r="DO6" s="1101"/>
      <c r="DP6" s="1102"/>
      <c r="DQ6" s="1017"/>
      <c r="DR6" s="1018"/>
      <c r="DS6" s="1018"/>
      <c r="DT6" s="1018"/>
      <c r="DU6" s="1019"/>
      <c r="DV6" s="1017"/>
      <c r="DW6" s="1018"/>
      <c r="DX6" s="1018"/>
      <c r="DY6" s="1018"/>
      <c r="DZ6" s="1029"/>
      <c r="EA6" s="228"/>
    </row>
    <row r="7" spans="1:131" s="229" customFormat="1" ht="26.25" customHeight="1" thickTop="1" x14ac:dyDescent="0.2">
      <c r="A7" s="230">
        <v>1</v>
      </c>
      <c r="B7" s="1060" t="s">
        <v>388</v>
      </c>
      <c r="C7" s="1061"/>
      <c r="D7" s="1061"/>
      <c r="E7" s="1061"/>
      <c r="F7" s="1061"/>
      <c r="G7" s="1061"/>
      <c r="H7" s="1061"/>
      <c r="I7" s="1061"/>
      <c r="J7" s="1061"/>
      <c r="K7" s="1061"/>
      <c r="L7" s="1061"/>
      <c r="M7" s="1061"/>
      <c r="N7" s="1061"/>
      <c r="O7" s="1061"/>
      <c r="P7" s="1062"/>
      <c r="Q7" s="1115">
        <v>73752</v>
      </c>
      <c r="R7" s="1116"/>
      <c r="S7" s="1116"/>
      <c r="T7" s="1116"/>
      <c r="U7" s="1116"/>
      <c r="V7" s="1116">
        <v>70539</v>
      </c>
      <c r="W7" s="1116"/>
      <c r="X7" s="1116"/>
      <c r="Y7" s="1116"/>
      <c r="Z7" s="1116"/>
      <c r="AA7" s="1116">
        <v>3213</v>
      </c>
      <c r="AB7" s="1116"/>
      <c r="AC7" s="1116"/>
      <c r="AD7" s="1116"/>
      <c r="AE7" s="1117"/>
      <c r="AF7" s="1118">
        <v>2654</v>
      </c>
      <c r="AG7" s="1119"/>
      <c r="AH7" s="1119"/>
      <c r="AI7" s="1119"/>
      <c r="AJ7" s="1120"/>
      <c r="AK7" s="1121">
        <v>2595</v>
      </c>
      <c r="AL7" s="1122"/>
      <c r="AM7" s="1122"/>
      <c r="AN7" s="1122"/>
      <c r="AO7" s="1122"/>
      <c r="AP7" s="1122">
        <v>42355</v>
      </c>
      <c r="AQ7" s="1122"/>
      <c r="AR7" s="1122"/>
      <c r="AS7" s="1122"/>
      <c r="AT7" s="1122"/>
      <c r="AU7" s="1123"/>
      <c r="AV7" s="1123"/>
      <c r="AW7" s="1123"/>
      <c r="AX7" s="1123"/>
      <c r="AY7" s="1124"/>
      <c r="AZ7" s="226"/>
      <c r="BA7" s="226"/>
      <c r="BB7" s="226"/>
      <c r="BC7" s="226"/>
      <c r="BD7" s="226"/>
      <c r="BE7" s="227"/>
      <c r="BF7" s="227"/>
      <c r="BG7" s="227"/>
      <c r="BH7" s="227"/>
      <c r="BI7" s="227"/>
      <c r="BJ7" s="227"/>
      <c r="BK7" s="227"/>
      <c r="BL7" s="227"/>
      <c r="BM7" s="227"/>
      <c r="BN7" s="227"/>
      <c r="BO7" s="227"/>
      <c r="BP7" s="227"/>
      <c r="BQ7" s="230">
        <v>1</v>
      </c>
      <c r="BR7" s="231"/>
      <c r="BS7" s="1112" t="s">
        <v>598</v>
      </c>
      <c r="BT7" s="1113"/>
      <c r="BU7" s="1113"/>
      <c r="BV7" s="1113"/>
      <c r="BW7" s="1113"/>
      <c r="BX7" s="1113"/>
      <c r="BY7" s="1113"/>
      <c r="BZ7" s="1113"/>
      <c r="CA7" s="1113"/>
      <c r="CB7" s="1113"/>
      <c r="CC7" s="1113"/>
      <c r="CD7" s="1113"/>
      <c r="CE7" s="1113"/>
      <c r="CF7" s="1113"/>
      <c r="CG7" s="1125"/>
      <c r="CH7" s="1109">
        <v>23</v>
      </c>
      <c r="CI7" s="1110"/>
      <c r="CJ7" s="1110"/>
      <c r="CK7" s="1110"/>
      <c r="CL7" s="1111"/>
      <c r="CM7" s="1109">
        <v>350</v>
      </c>
      <c r="CN7" s="1110"/>
      <c r="CO7" s="1110"/>
      <c r="CP7" s="1110"/>
      <c r="CQ7" s="1111"/>
      <c r="CR7" s="1109">
        <v>20</v>
      </c>
      <c r="CS7" s="1110"/>
      <c r="CT7" s="1110"/>
      <c r="CU7" s="1110"/>
      <c r="CV7" s="1111"/>
      <c r="CW7" s="1109" t="s">
        <v>525</v>
      </c>
      <c r="CX7" s="1110"/>
      <c r="CY7" s="1110"/>
      <c r="CZ7" s="1110"/>
      <c r="DA7" s="1111"/>
      <c r="DB7" s="1109" t="s">
        <v>525</v>
      </c>
      <c r="DC7" s="1110"/>
      <c r="DD7" s="1110"/>
      <c r="DE7" s="1110"/>
      <c r="DF7" s="1111"/>
      <c r="DG7" s="1109" t="s">
        <v>525</v>
      </c>
      <c r="DH7" s="1110"/>
      <c r="DI7" s="1110"/>
      <c r="DJ7" s="1110"/>
      <c r="DK7" s="1111"/>
      <c r="DL7" s="1109" t="s">
        <v>525</v>
      </c>
      <c r="DM7" s="1110"/>
      <c r="DN7" s="1110"/>
      <c r="DO7" s="1110"/>
      <c r="DP7" s="1111"/>
      <c r="DQ7" s="1109" t="s">
        <v>525</v>
      </c>
      <c r="DR7" s="1110"/>
      <c r="DS7" s="1110"/>
      <c r="DT7" s="1110"/>
      <c r="DU7" s="1111"/>
      <c r="DV7" s="1112"/>
      <c r="DW7" s="1113"/>
      <c r="DX7" s="1113"/>
      <c r="DY7" s="1113"/>
      <c r="DZ7" s="1114"/>
      <c r="EA7" s="228"/>
    </row>
    <row r="8" spans="1:131" s="229" customFormat="1" ht="26.25" customHeight="1" x14ac:dyDescent="0.2">
      <c r="A8" s="232">
        <v>2</v>
      </c>
      <c r="B8" s="1043" t="s">
        <v>389</v>
      </c>
      <c r="C8" s="1044"/>
      <c r="D8" s="1044"/>
      <c r="E8" s="1044"/>
      <c r="F8" s="1044"/>
      <c r="G8" s="1044"/>
      <c r="H8" s="1044"/>
      <c r="I8" s="1044"/>
      <c r="J8" s="1044"/>
      <c r="K8" s="1044"/>
      <c r="L8" s="1044"/>
      <c r="M8" s="1044"/>
      <c r="N8" s="1044"/>
      <c r="O8" s="1044"/>
      <c r="P8" s="1045"/>
      <c r="Q8" s="1051">
        <v>42</v>
      </c>
      <c r="R8" s="1052"/>
      <c r="S8" s="1052"/>
      <c r="T8" s="1052"/>
      <c r="U8" s="1052"/>
      <c r="V8" s="1052">
        <v>41</v>
      </c>
      <c r="W8" s="1052"/>
      <c r="X8" s="1052"/>
      <c r="Y8" s="1052"/>
      <c r="Z8" s="1052"/>
      <c r="AA8" s="1052">
        <v>1</v>
      </c>
      <c r="AB8" s="1052"/>
      <c r="AC8" s="1052"/>
      <c r="AD8" s="1052"/>
      <c r="AE8" s="1053"/>
      <c r="AF8" s="1048">
        <v>1</v>
      </c>
      <c r="AG8" s="1049"/>
      <c r="AH8" s="1049"/>
      <c r="AI8" s="1049"/>
      <c r="AJ8" s="1050"/>
      <c r="AK8" s="1093">
        <v>16</v>
      </c>
      <c r="AL8" s="1094"/>
      <c r="AM8" s="1094"/>
      <c r="AN8" s="1094"/>
      <c r="AO8" s="1094"/>
      <c r="AP8" s="1094" t="s">
        <v>525</v>
      </c>
      <c r="AQ8" s="1094"/>
      <c r="AR8" s="1094"/>
      <c r="AS8" s="1094"/>
      <c r="AT8" s="1094"/>
      <c r="AU8" s="1095"/>
      <c r="AV8" s="1095"/>
      <c r="AW8" s="1095"/>
      <c r="AX8" s="1095"/>
      <c r="AY8" s="1096"/>
      <c r="AZ8" s="226"/>
      <c r="BA8" s="226"/>
      <c r="BB8" s="226"/>
      <c r="BC8" s="226"/>
      <c r="BD8" s="226"/>
      <c r="BE8" s="227"/>
      <c r="BF8" s="227"/>
      <c r="BG8" s="227"/>
      <c r="BH8" s="227"/>
      <c r="BI8" s="227"/>
      <c r="BJ8" s="227"/>
      <c r="BK8" s="227"/>
      <c r="BL8" s="227"/>
      <c r="BM8" s="227"/>
      <c r="BN8" s="227"/>
      <c r="BO8" s="227"/>
      <c r="BP8" s="227"/>
      <c r="BQ8" s="232">
        <v>2</v>
      </c>
      <c r="BR8" s="233"/>
      <c r="BS8" s="1005" t="s">
        <v>599</v>
      </c>
      <c r="BT8" s="1006"/>
      <c r="BU8" s="1006"/>
      <c r="BV8" s="1006"/>
      <c r="BW8" s="1006"/>
      <c r="BX8" s="1006"/>
      <c r="BY8" s="1006"/>
      <c r="BZ8" s="1006"/>
      <c r="CA8" s="1006"/>
      <c r="CB8" s="1006"/>
      <c r="CC8" s="1006"/>
      <c r="CD8" s="1006"/>
      <c r="CE8" s="1006"/>
      <c r="CF8" s="1006"/>
      <c r="CG8" s="1027"/>
      <c r="CH8" s="1002">
        <v>14</v>
      </c>
      <c r="CI8" s="1003"/>
      <c r="CJ8" s="1003"/>
      <c r="CK8" s="1003"/>
      <c r="CL8" s="1004"/>
      <c r="CM8" s="1002">
        <v>1210</v>
      </c>
      <c r="CN8" s="1003"/>
      <c r="CO8" s="1003"/>
      <c r="CP8" s="1003"/>
      <c r="CQ8" s="1004"/>
      <c r="CR8" s="1002">
        <v>461</v>
      </c>
      <c r="CS8" s="1003"/>
      <c r="CT8" s="1003"/>
      <c r="CU8" s="1003"/>
      <c r="CV8" s="1004"/>
      <c r="CW8" s="1002">
        <v>73</v>
      </c>
      <c r="CX8" s="1003"/>
      <c r="CY8" s="1003"/>
      <c r="CZ8" s="1003"/>
      <c r="DA8" s="1004"/>
      <c r="DB8" s="1002" t="s">
        <v>525</v>
      </c>
      <c r="DC8" s="1003"/>
      <c r="DD8" s="1003"/>
      <c r="DE8" s="1003"/>
      <c r="DF8" s="1004"/>
      <c r="DG8" s="1002" t="s">
        <v>525</v>
      </c>
      <c r="DH8" s="1003"/>
      <c r="DI8" s="1003"/>
      <c r="DJ8" s="1003"/>
      <c r="DK8" s="1004"/>
      <c r="DL8" s="1002" t="s">
        <v>525</v>
      </c>
      <c r="DM8" s="1003"/>
      <c r="DN8" s="1003"/>
      <c r="DO8" s="1003"/>
      <c r="DP8" s="1004"/>
      <c r="DQ8" s="1002" t="s">
        <v>525</v>
      </c>
      <c r="DR8" s="1003"/>
      <c r="DS8" s="1003"/>
      <c r="DT8" s="1003"/>
      <c r="DU8" s="1004"/>
      <c r="DV8" s="1005"/>
      <c r="DW8" s="1006"/>
      <c r="DX8" s="1006"/>
      <c r="DY8" s="1006"/>
      <c r="DZ8" s="1007"/>
      <c r="EA8" s="228"/>
    </row>
    <row r="9" spans="1:131" s="229" customFormat="1" ht="26.25" customHeight="1" x14ac:dyDescent="0.2">
      <c r="A9" s="232">
        <v>3</v>
      </c>
      <c r="B9" s="1043"/>
      <c r="C9" s="1044"/>
      <c r="D9" s="1044"/>
      <c r="E9" s="1044"/>
      <c r="F9" s="1044"/>
      <c r="G9" s="1044"/>
      <c r="H9" s="1044"/>
      <c r="I9" s="1044"/>
      <c r="J9" s="1044"/>
      <c r="K9" s="1044"/>
      <c r="L9" s="1044"/>
      <c r="M9" s="1044"/>
      <c r="N9" s="1044"/>
      <c r="O9" s="1044"/>
      <c r="P9" s="1045"/>
      <c r="Q9" s="1051"/>
      <c r="R9" s="1052"/>
      <c r="S9" s="1052"/>
      <c r="T9" s="1052"/>
      <c r="U9" s="1052"/>
      <c r="V9" s="1052"/>
      <c r="W9" s="1052"/>
      <c r="X9" s="1052"/>
      <c r="Y9" s="1052"/>
      <c r="Z9" s="1052"/>
      <c r="AA9" s="1052"/>
      <c r="AB9" s="1052"/>
      <c r="AC9" s="1052"/>
      <c r="AD9" s="1052"/>
      <c r="AE9" s="1053"/>
      <c r="AF9" s="1048"/>
      <c r="AG9" s="1049"/>
      <c r="AH9" s="1049"/>
      <c r="AI9" s="1049"/>
      <c r="AJ9" s="1050"/>
      <c r="AK9" s="1093"/>
      <c r="AL9" s="1094"/>
      <c r="AM9" s="1094"/>
      <c r="AN9" s="1094"/>
      <c r="AO9" s="1094"/>
      <c r="AP9" s="1094"/>
      <c r="AQ9" s="1094"/>
      <c r="AR9" s="1094"/>
      <c r="AS9" s="1094"/>
      <c r="AT9" s="1094"/>
      <c r="AU9" s="1095"/>
      <c r="AV9" s="1095"/>
      <c r="AW9" s="1095"/>
      <c r="AX9" s="1095"/>
      <c r="AY9" s="1096"/>
      <c r="AZ9" s="226"/>
      <c r="BA9" s="226"/>
      <c r="BB9" s="226"/>
      <c r="BC9" s="226"/>
      <c r="BD9" s="226"/>
      <c r="BE9" s="227"/>
      <c r="BF9" s="227"/>
      <c r="BG9" s="227"/>
      <c r="BH9" s="227"/>
      <c r="BI9" s="227"/>
      <c r="BJ9" s="227"/>
      <c r="BK9" s="227"/>
      <c r="BL9" s="227"/>
      <c r="BM9" s="227"/>
      <c r="BN9" s="227"/>
      <c r="BO9" s="227"/>
      <c r="BP9" s="227"/>
      <c r="BQ9" s="232">
        <v>3</v>
      </c>
      <c r="BR9" s="233"/>
      <c r="BS9" s="1005"/>
      <c r="BT9" s="1006"/>
      <c r="BU9" s="1006"/>
      <c r="BV9" s="1006"/>
      <c r="BW9" s="1006"/>
      <c r="BX9" s="1006"/>
      <c r="BY9" s="1006"/>
      <c r="BZ9" s="1006"/>
      <c r="CA9" s="1006"/>
      <c r="CB9" s="1006"/>
      <c r="CC9" s="1006"/>
      <c r="CD9" s="1006"/>
      <c r="CE9" s="1006"/>
      <c r="CF9" s="1006"/>
      <c r="CG9" s="1027"/>
      <c r="CH9" s="1002"/>
      <c r="CI9" s="1003"/>
      <c r="CJ9" s="1003"/>
      <c r="CK9" s="1003"/>
      <c r="CL9" s="1004"/>
      <c r="CM9" s="1002"/>
      <c r="CN9" s="1003"/>
      <c r="CO9" s="1003"/>
      <c r="CP9" s="1003"/>
      <c r="CQ9" s="1004"/>
      <c r="CR9" s="1002"/>
      <c r="CS9" s="1003"/>
      <c r="CT9" s="1003"/>
      <c r="CU9" s="1003"/>
      <c r="CV9" s="1004"/>
      <c r="CW9" s="1002"/>
      <c r="CX9" s="1003"/>
      <c r="CY9" s="1003"/>
      <c r="CZ9" s="1003"/>
      <c r="DA9" s="1004"/>
      <c r="DB9" s="1002"/>
      <c r="DC9" s="1003"/>
      <c r="DD9" s="1003"/>
      <c r="DE9" s="1003"/>
      <c r="DF9" s="1004"/>
      <c r="DG9" s="1002"/>
      <c r="DH9" s="1003"/>
      <c r="DI9" s="1003"/>
      <c r="DJ9" s="1003"/>
      <c r="DK9" s="1004"/>
      <c r="DL9" s="1002"/>
      <c r="DM9" s="1003"/>
      <c r="DN9" s="1003"/>
      <c r="DO9" s="1003"/>
      <c r="DP9" s="1004"/>
      <c r="DQ9" s="1002"/>
      <c r="DR9" s="1003"/>
      <c r="DS9" s="1003"/>
      <c r="DT9" s="1003"/>
      <c r="DU9" s="1004"/>
      <c r="DV9" s="1005"/>
      <c r="DW9" s="1006"/>
      <c r="DX9" s="1006"/>
      <c r="DY9" s="1006"/>
      <c r="DZ9" s="1007"/>
      <c r="EA9" s="228"/>
    </row>
    <row r="10" spans="1:131" s="229" customFormat="1" ht="26.25" customHeight="1" x14ac:dyDescent="0.2">
      <c r="A10" s="232">
        <v>4</v>
      </c>
      <c r="B10" s="1043"/>
      <c r="C10" s="1044"/>
      <c r="D10" s="1044"/>
      <c r="E10" s="1044"/>
      <c r="F10" s="1044"/>
      <c r="G10" s="1044"/>
      <c r="H10" s="1044"/>
      <c r="I10" s="1044"/>
      <c r="J10" s="1044"/>
      <c r="K10" s="1044"/>
      <c r="L10" s="1044"/>
      <c r="M10" s="1044"/>
      <c r="N10" s="1044"/>
      <c r="O10" s="1044"/>
      <c r="P10" s="1045"/>
      <c r="Q10" s="1051"/>
      <c r="R10" s="1052"/>
      <c r="S10" s="1052"/>
      <c r="T10" s="1052"/>
      <c r="U10" s="1052"/>
      <c r="V10" s="1052"/>
      <c r="W10" s="1052"/>
      <c r="X10" s="1052"/>
      <c r="Y10" s="1052"/>
      <c r="Z10" s="1052"/>
      <c r="AA10" s="1052"/>
      <c r="AB10" s="1052"/>
      <c r="AC10" s="1052"/>
      <c r="AD10" s="1052"/>
      <c r="AE10" s="1053"/>
      <c r="AF10" s="1048"/>
      <c r="AG10" s="1049"/>
      <c r="AH10" s="1049"/>
      <c r="AI10" s="1049"/>
      <c r="AJ10" s="1050"/>
      <c r="AK10" s="1093"/>
      <c r="AL10" s="1094"/>
      <c r="AM10" s="1094"/>
      <c r="AN10" s="1094"/>
      <c r="AO10" s="1094"/>
      <c r="AP10" s="1094"/>
      <c r="AQ10" s="1094"/>
      <c r="AR10" s="1094"/>
      <c r="AS10" s="1094"/>
      <c r="AT10" s="1094"/>
      <c r="AU10" s="1095"/>
      <c r="AV10" s="1095"/>
      <c r="AW10" s="1095"/>
      <c r="AX10" s="1095"/>
      <c r="AY10" s="1096"/>
      <c r="AZ10" s="226"/>
      <c r="BA10" s="226"/>
      <c r="BB10" s="226"/>
      <c r="BC10" s="226"/>
      <c r="BD10" s="226"/>
      <c r="BE10" s="227"/>
      <c r="BF10" s="227"/>
      <c r="BG10" s="227"/>
      <c r="BH10" s="227"/>
      <c r="BI10" s="227"/>
      <c r="BJ10" s="227"/>
      <c r="BK10" s="227"/>
      <c r="BL10" s="227"/>
      <c r="BM10" s="227"/>
      <c r="BN10" s="227"/>
      <c r="BO10" s="227"/>
      <c r="BP10" s="227"/>
      <c r="BQ10" s="232">
        <v>4</v>
      </c>
      <c r="BR10" s="233"/>
      <c r="BS10" s="1005"/>
      <c r="BT10" s="1006"/>
      <c r="BU10" s="1006"/>
      <c r="BV10" s="1006"/>
      <c r="BW10" s="1006"/>
      <c r="BX10" s="1006"/>
      <c r="BY10" s="1006"/>
      <c r="BZ10" s="1006"/>
      <c r="CA10" s="1006"/>
      <c r="CB10" s="1006"/>
      <c r="CC10" s="1006"/>
      <c r="CD10" s="1006"/>
      <c r="CE10" s="1006"/>
      <c r="CF10" s="1006"/>
      <c r="CG10" s="1027"/>
      <c r="CH10" s="1002"/>
      <c r="CI10" s="1003"/>
      <c r="CJ10" s="1003"/>
      <c r="CK10" s="1003"/>
      <c r="CL10" s="1004"/>
      <c r="CM10" s="1002"/>
      <c r="CN10" s="1003"/>
      <c r="CO10" s="1003"/>
      <c r="CP10" s="1003"/>
      <c r="CQ10" s="1004"/>
      <c r="CR10" s="1002"/>
      <c r="CS10" s="1003"/>
      <c r="CT10" s="1003"/>
      <c r="CU10" s="1003"/>
      <c r="CV10" s="1004"/>
      <c r="CW10" s="1002"/>
      <c r="CX10" s="1003"/>
      <c r="CY10" s="1003"/>
      <c r="CZ10" s="1003"/>
      <c r="DA10" s="1004"/>
      <c r="DB10" s="1002"/>
      <c r="DC10" s="1003"/>
      <c r="DD10" s="1003"/>
      <c r="DE10" s="1003"/>
      <c r="DF10" s="1004"/>
      <c r="DG10" s="1002"/>
      <c r="DH10" s="1003"/>
      <c r="DI10" s="1003"/>
      <c r="DJ10" s="1003"/>
      <c r="DK10" s="1004"/>
      <c r="DL10" s="1002"/>
      <c r="DM10" s="1003"/>
      <c r="DN10" s="1003"/>
      <c r="DO10" s="1003"/>
      <c r="DP10" s="1004"/>
      <c r="DQ10" s="1002"/>
      <c r="DR10" s="1003"/>
      <c r="DS10" s="1003"/>
      <c r="DT10" s="1003"/>
      <c r="DU10" s="1004"/>
      <c r="DV10" s="1005"/>
      <c r="DW10" s="1006"/>
      <c r="DX10" s="1006"/>
      <c r="DY10" s="1006"/>
      <c r="DZ10" s="1007"/>
      <c r="EA10" s="228"/>
    </row>
    <row r="11" spans="1:131" s="229" customFormat="1" ht="26.25" customHeight="1" x14ac:dyDescent="0.2">
      <c r="A11" s="232">
        <v>5</v>
      </c>
      <c r="B11" s="1043"/>
      <c r="C11" s="1044"/>
      <c r="D11" s="1044"/>
      <c r="E11" s="1044"/>
      <c r="F11" s="1044"/>
      <c r="G11" s="1044"/>
      <c r="H11" s="1044"/>
      <c r="I11" s="1044"/>
      <c r="J11" s="1044"/>
      <c r="K11" s="1044"/>
      <c r="L11" s="1044"/>
      <c r="M11" s="1044"/>
      <c r="N11" s="1044"/>
      <c r="O11" s="1044"/>
      <c r="P11" s="1045"/>
      <c r="Q11" s="1051"/>
      <c r="R11" s="1052"/>
      <c r="S11" s="1052"/>
      <c r="T11" s="1052"/>
      <c r="U11" s="1052"/>
      <c r="V11" s="1052"/>
      <c r="W11" s="1052"/>
      <c r="X11" s="1052"/>
      <c r="Y11" s="1052"/>
      <c r="Z11" s="1052"/>
      <c r="AA11" s="1052"/>
      <c r="AB11" s="1052"/>
      <c r="AC11" s="1052"/>
      <c r="AD11" s="1052"/>
      <c r="AE11" s="1053"/>
      <c r="AF11" s="1048"/>
      <c r="AG11" s="1049"/>
      <c r="AH11" s="1049"/>
      <c r="AI11" s="1049"/>
      <c r="AJ11" s="1050"/>
      <c r="AK11" s="1093"/>
      <c r="AL11" s="1094"/>
      <c r="AM11" s="1094"/>
      <c r="AN11" s="1094"/>
      <c r="AO11" s="1094"/>
      <c r="AP11" s="1094"/>
      <c r="AQ11" s="1094"/>
      <c r="AR11" s="1094"/>
      <c r="AS11" s="1094"/>
      <c r="AT11" s="1094"/>
      <c r="AU11" s="1095"/>
      <c r="AV11" s="1095"/>
      <c r="AW11" s="1095"/>
      <c r="AX11" s="1095"/>
      <c r="AY11" s="1096"/>
      <c r="AZ11" s="226"/>
      <c r="BA11" s="226"/>
      <c r="BB11" s="226"/>
      <c r="BC11" s="226"/>
      <c r="BD11" s="226"/>
      <c r="BE11" s="227"/>
      <c r="BF11" s="227"/>
      <c r="BG11" s="227"/>
      <c r="BH11" s="227"/>
      <c r="BI11" s="227"/>
      <c r="BJ11" s="227"/>
      <c r="BK11" s="227"/>
      <c r="BL11" s="227"/>
      <c r="BM11" s="227"/>
      <c r="BN11" s="227"/>
      <c r="BO11" s="227"/>
      <c r="BP11" s="227"/>
      <c r="BQ11" s="232">
        <v>5</v>
      </c>
      <c r="BR11" s="233"/>
      <c r="BS11" s="1005"/>
      <c r="BT11" s="1006"/>
      <c r="BU11" s="1006"/>
      <c r="BV11" s="1006"/>
      <c r="BW11" s="1006"/>
      <c r="BX11" s="1006"/>
      <c r="BY11" s="1006"/>
      <c r="BZ11" s="1006"/>
      <c r="CA11" s="1006"/>
      <c r="CB11" s="1006"/>
      <c r="CC11" s="1006"/>
      <c r="CD11" s="1006"/>
      <c r="CE11" s="1006"/>
      <c r="CF11" s="1006"/>
      <c r="CG11" s="1027"/>
      <c r="CH11" s="1002"/>
      <c r="CI11" s="1003"/>
      <c r="CJ11" s="1003"/>
      <c r="CK11" s="1003"/>
      <c r="CL11" s="1004"/>
      <c r="CM11" s="1002"/>
      <c r="CN11" s="1003"/>
      <c r="CO11" s="1003"/>
      <c r="CP11" s="1003"/>
      <c r="CQ11" s="1004"/>
      <c r="CR11" s="1002"/>
      <c r="CS11" s="1003"/>
      <c r="CT11" s="1003"/>
      <c r="CU11" s="1003"/>
      <c r="CV11" s="1004"/>
      <c r="CW11" s="1002"/>
      <c r="CX11" s="1003"/>
      <c r="CY11" s="1003"/>
      <c r="CZ11" s="1003"/>
      <c r="DA11" s="1004"/>
      <c r="DB11" s="1002"/>
      <c r="DC11" s="1003"/>
      <c r="DD11" s="1003"/>
      <c r="DE11" s="1003"/>
      <c r="DF11" s="1004"/>
      <c r="DG11" s="1002"/>
      <c r="DH11" s="1003"/>
      <c r="DI11" s="1003"/>
      <c r="DJ11" s="1003"/>
      <c r="DK11" s="1004"/>
      <c r="DL11" s="1002"/>
      <c r="DM11" s="1003"/>
      <c r="DN11" s="1003"/>
      <c r="DO11" s="1003"/>
      <c r="DP11" s="1004"/>
      <c r="DQ11" s="1002"/>
      <c r="DR11" s="1003"/>
      <c r="DS11" s="1003"/>
      <c r="DT11" s="1003"/>
      <c r="DU11" s="1004"/>
      <c r="DV11" s="1005"/>
      <c r="DW11" s="1006"/>
      <c r="DX11" s="1006"/>
      <c r="DY11" s="1006"/>
      <c r="DZ11" s="1007"/>
      <c r="EA11" s="228"/>
    </row>
    <row r="12" spans="1:131" s="229" customFormat="1" ht="26.25" customHeight="1" x14ac:dyDescent="0.2">
      <c r="A12" s="232">
        <v>6</v>
      </c>
      <c r="B12" s="1043"/>
      <c r="C12" s="1044"/>
      <c r="D12" s="1044"/>
      <c r="E12" s="1044"/>
      <c r="F12" s="1044"/>
      <c r="G12" s="1044"/>
      <c r="H12" s="1044"/>
      <c r="I12" s="1044"/>
      <c r="J12" s="1044"/>
      <c r="K12" s="1044"/>
      <c r="L12" s="1044"/>
      <c r="M12" s="1044"/>
      <c r="N12" s="1044"/>
      <c r="O12" s="1044"/>
      <c r="P12" s="1045"/>
      <c r="Q12" s="1051"/>
      <c r="R12" s="1052"/>
      <c r="S12" s="1052"/>
      <c r="T12" s="1052"/>
      <c r="U12" s="1052"/>
      <c r="V12" s="1052"/>
      <c r="W12" s="1052"/>
      <c r="X12" s="1052"/>
      <c r="Y12" s="1052"/>
      <c r="Z12" s="1052"/>
      <c r="AA12" s="1052"/>
      <c r="AB12" s="1052"/>
      <c r="AC12" s="1052"/>
      <c r="AD12" s="1052"/>
      <c r="AE12" s="1053"/>
      <c r="AF12" s="1048"/>
      <c r="AG12" s="1049"/>
      <c r="AH12" s="1049"/>
      <c r="AI12" s="1049"/>
      <c r="AJ12" s="1050"/>
      <c r="AK12" s="1093"/>
      <c r="AL12" s="1094"/>
      <c r="AM12" s="1094"/>
      <c r="AN12" s="1094"/>
      <c r="AO12" s="1094"/>
      <c r="AP12" s="1094"/>
      <c r="AQ12" s="1094"/>
      <c r="AR12" s="1094"/>
      <c r="AS12" s="1094"/>
      <c r="AT12" s="1094"/>
      <c r="AU12" s="1095"/>
      <c r="AV12" s="1095"/>
      <c r="AW12" s="1095"/>
      <c r="AX12" s="1095"/>
      <c r="AY12" s="1096"/>
      <c r="AZ12" s="226"/>
      <c r="BA12" s="226"/>
      <c r="BB12" s="226"/>
      <c r="BC12" s="226"/>
      <c r="BD12" s="226"/>
      <c r="BE12" s="227"/>
      <c r="BF12" s="227"/>
      <c r="BG12" s="227"/>
      <c r="BH12" s="227"/>
      <c r="BI12" s="227"/>
      <c r="BJ12" s="227"/>
      <c r="BK12" s="227"/>
      <c r="BL12" s="227"/>
      <c r="BM12" s="227"/>
      <c r="BN12" s="227"/>
      <c r="BO12" s="227"/>
      <c r="BP12" s="227"/>
      <c r="BQ12" s="232">
        <v>6</v>
      </c>
      <c r="BR12" s="233"/>
      <c r="BS12" s="1005"/>
      <c r="BT12" s="1006"/>
      <c r="BU12" s="1006"/>
      <c r="BV12" s="1006"/>
      <c r="BW12" s="1006"/>
      <c r="BX12" s="1006"/>
      <c r="BY12" s="1006"/>
      <c r="BZ12" s="1006"/>
      <c r="CA12" s="1006"/>
      <c r="CB12" s="1006"/>
      <c r="CC12" s="1006"/>
      <c r="CD12" s="1006"/>
      <c r="CE12" s="1006"/>
      <c r="CF12" s="1006"/>
      <c r="CG12" s="1027"/>
      <c r="CH12" s="1002"/>
      <c r="CI12" s="1003"/>
      <c r="CJ12" s="1003"/>
      <c r="CK12" s="1003"/>
      <c r="CL12" s="1004"/>
      <c r="CM12" s="1002"/>
      <c r="CN12" s="1003"/>
      <c r="CO12" s="1003"/>
      <c r="CP12" s="1003"/>
      <c r="CQ12" s="1004"/>
      <c r="CR12" s="1002"/>
      <c r="CS12" s="1003"/>
      <c r="CT12" s="1003"/>
      <c r="CU12" s="1003"/>
      <c r="CV12" s="1004"/>
      <c r="CW12" s="1002"/>
      <c r="CX12" s="1003"/>
      <c r="CY12" s="1003"/>
      <c r="CZ12" s="1003"/>
      <c r="DA12" s="1004"/>
      <c r="DB12" s="1002"/>
      <c r="DC12" s="1003"/>
      <c r="DD12" s="1003"/>
      <c r="DE12" s="1003"/>
      <c r="DF12" s="1004"/>
      <c r="DG12" s="1002"/>
      <c r="DH12" s="1003"/>
      <c r="DI12" s="1003"/>
      <c r="DJ12" s="1003"/>
      <c r="DK12" s="1004"/>
      <c r="DL12" s="1002"/>
      <c r="DM12" s="1003"/>
      <c r="DN12" s="1003"/>
      <c r="DO12" s="1003"/>
      <c r="DP12" s="1004"/>
      <c r="DQ12" s="1002"/>
      <c r="DR12" s="1003"/>
      <c r="DS12" s="1003"/>
      <c r="DT12" s="1003"/>
      <c r="DU12" s="1004"/>
      <c r="DV12" s="1005"/>
      <c r="DW12" s="1006"/>
      <c r="DX12" s="1006"/>
      <c r="DY12" s="1006"/>
      <c r="DZ12" s="1007"/>
      <c r="EA12" s="228"/>
    </row>
    <row r="13" spans="1:131" s="229" customFormat="1" ht="26.25" customHeight="1" x14ac:dyDescent="0.2">
      <c r="A13" s="232">
        <v>7</v>
      </c>
      <c r="B13" s="1043"/>
      <c r="C13" s="1044"/>
      <c r="D13" s="1044"/>
      <c r="E13" s="1044"/>
      <c r="F13" s="1044"/>
      <c r="G13" s="1044"/>
      <c r="H13" s="1044"/>
      <c r="I13" s="1044"/>
      <c r="J13" s="1044"/>
      <c r="K13" s="1044"/>
      <c r="L13" s="1044"/>
      <c r="M13" s="1044"/>
      <c r="N13" s="1044"/>
      <c r="O13" s="1044"/>
      <c r="P13" s="1045"/>
      <c r="Q13" s="1051"/>
      <c r="R13" s="1052"/>
      <c r="S13" s="1052"/>
      <c r="T13" s="1052"/>
      <c r="U13" s="1052"/>
      <c r="V13" s="1052"/>
      <c r="W13" s="1052"/>
      <c r="X13" s="1052"/>
      <c r="Y13" s="1052"/>
      <c r="Z13" s="1052"/>
      <c r="AA13" s="1052"/>
      <c r="AB13" s="1052"/>
      <c r="AC13" s="1052"/>
      <c r="AD13" s="1052"/>
      <c r="AE13" s="1053"/>
      <c r="AF13" s="1048"/>
      <c r="AG13" s="1049"/>
      <c r="AH13" s="1049"/>
      <c r="AI13" s="1049"/>
      <c r="AJ13" s="1050"/>
      <c r="AK13" s="1093"/>
      <c r="AL13" s="1094"/>
      <c r="AM13" s="1094"/>
      <c r="AN13" s="1094"/>
      <c r="AO13" s="1094"/>
      <c r="AP13" s="1094"/>
      <c r="AQ13" s="1094"/>
      <c r="AR13" s="1094"/>
      <c r="AS13" s="1094"/>
      <c r="AT13" s="1094"/>
      <c r="AU13" s="1095"/>
      <c r="AV13" s="1095"/>
      <c r="AW13" s="1095"/>
      <c r="AX13" s="1095"/>
      <c r="AY13" s="1096"/>
      <c r="AZ13" s="226"/>
      <c r="BA13" s="226"/>
      <c r="BB13" s="226"/>
      <c r="BC13" s="226"/>
      <c r="BD13" s="226"/>
      <c r="BE13" s="227"/>
      <c r="BF13" s="227"/>
      <c r="BG13" s="227"/>
      <c r="BH13" s="227"/>
      <c r="BI13" s="227"/>
      <c r="BJ13" s="227"/>
      <c r="BK13" s="227"/>
      <c r="BL13" s="227"/>
      <c r="BM13" s="227"/>
      <c r="BN13" s="227"/>
      <c r="BO13" s="227"/>
      <c r="BP13" s="227"/>
      <c r="BQ13" s="232">
        <v>7</v>
      </c>
      <c r="BR13" s="233"/>
      <c r="BS13" s="1005"/>
      <c r="BT13" s="1006"/>
      <c r="BU13" s="1006"/>
      <c r="BV13" s="1006"/>
      <c r="BW13" s="1006"/>
      <c r="BX13" s="1006"/>
      <c r="BY13" s="1006"/>
      <c r="BZ13" s="1006"/>
      <c r="CA13" s="1006"/>
      <c r="CB13" s="1006"/>
      <c r="CC13" s="1006"/>
      <c r="CD13" s="1006"/>
      <c r="CE13" s="1006"/>
      <c r="CF13" s="1006"/>
      <c r="CG13" s="1027"/>
      <c r="CH13" s="1002"/>
      <c r="CI13" s="1003"/>
      <c r="CJ13" s="1003"/>
      <c r="CK13" s="1003"/>
      <c r="CL13" s="1004"/>
      <c r="CM13" s="1002"/>
      <c r="CN13" s="1003"/>
      <c r="CO13" s="1003"/>
      <c r="CP13" s="1003"/>
      <c r="CQ13" s="1004"/>
      <c r="CR13" s="1002"/>
      <c r="CS13" s="1003"/>
      <c r="CT13" s="1003"/>
      <c r="CU13" s="1003"/>
      <c r="CV13" s="1004"/>
      <c r="CW13" s="1002"/>
      <c r="CX13" s="1003"/>
      <c r="CY13" s="1003"/>
      <c r="CZ13" s="1003"/>
      <c r="DA13" s="1004"/>
      <c r="DB13" s="1002"/>
      <c r="DC13" s="1003"/>
      <c r="DD13" s="1003"/>
      <c r="DE13" s="1003"/>
      <c r="DF13" s="1004"/>
      <c r="DG13" s="1002"/>
      <c r="DH13" s="1003"/>
      <c r="DI13" s="1003"/>
      <c r="DJ13" s="1003"/>
      <c r="DK13" s="1004"/>
      <c r="DL13" s="1002"/>
      <c r="DM13" s="1003"/>
      <c r="DN13" s="1003"/>
      <c r="DO13" s="1003"/>
      <c r="DP13" s="1004"/>
      <c r="DQ13" s="1002"/>
      <c r="DR13" s="1003"/>
      <c r="DS13" s="1003"/>
      <c r="DT13" s="1003"/>
      <c r="DU13" s="1004"/>
      <c r="DV13" s="1005"/>
      <c r="DW13" s="1006"/>
      <c r="DX13" s="1006"/>
      <c r="DY13" s="1006"/>
      <c r="DZ13" s="1007"/>
      <c r="EA13" s="228"/>
    </row>
    <row r="14" spans="1:131" s="229" customFormat="1" ht="26.25" customHeight="1" x14ac:dyDescent="0.2">
      <c r="A14" s="232">
        <v>8</v>
      </c>
      <c r="B14" s="1043"/>
      <c r="C14" s="1044"/>
      <c r="D14" s="1044"/>
      <c r="E14" s="1044"/>
      <c r="F14" s="1044"/>
      <c r="G14" s="1044"/>
      <c r="H14" s="1044"/>
      <c r="I14" s="1044"/>
      <c r="J14" s="1044"/>
      <c r="K14" s="1044"/>
      <c r="L14" s="1044"/>
      <c r="M14" s="1044"/>
      <c r="N14" s="1044"/>
      <c r="O14" s="1044"/>
      <c r="P14" s="1045"/>
      <c r="Q14" s="1051"/>
      <c r="R14" s="1052"/>
      <c r="S14" s="1052"/>
      <c r="T14" s="1052"/>
      <c r="U14" s="1052"/>
      <c r="V14" s="1052"/>
      <c r="W14" s="1052"/>
      <c r="X14" s="1052"/>
      <c r="Y14" s="1052"/>
      <c r="Z14" s="1052"/>
      <c r="AA14" s="1052"/>
      <c r="AB14" s="1052"/>
      <c r="AC14" s="1052"/>
      <c r="AD14" s="1052"/>
      <c r="AE14" s="1053"/>
      <c r="AF14" s="1048"/>
      <c r="AG14" s="1049"/>
      <c r="AH14" s="1049"/>
      <c r="AI14" s="1049"/>
      <c r="AJ14" s="1050"/>
      <c r="AK14" s="1093"/>
      <c r="AL14" s="1094"/>
      <c r="AM14" s="1094"/>
      <c r="AN14" s="1094"/>
      <c r="AO14" s="1094"/>
      <c r="AP14" s="1094"/>
      <c r="AQ14" s="1094"/>
      <c r="AR14" s="1094"/>
      <c r="AS14" s="1094"/>
      <c r="AT14" s="1094"/>
      <c r="AU14" s="1095"/>
      <c r="AV14" s="1095"/>
      <c r="AW14" s="1095"/>
      <c r="AX14" s="1095"/>
      <c r="AY14" s="1096"/>
      <c r="AZ14" s="226"/>
      <c r="BA14" s="226"/>
      <c r="BB14" s="226"/>
      <c r="BC14" s="226"/>
      <c r="BD14" s="226"/>
      <c r="BE14" s="227"/>
      <c r="BF14" s="227"/>
      <c r="BG14" s="227"/>
      <c r="BH14" s="227"/>
      <c r="BI14" s="227"/>
      <c r="BJ14" s="227"/>
      <c r="BK14" s="227"/>
      <c r="BL14" s="227"/>
      <c r="BM14" s="227"/>
      <c r="BN14" s="227"/>
      <c r="BO14" s="227"/>
      <c r="BP14" s="227"/>
      <c r="BQ14" s="232">
        <v>8</v>
      </c>
      <c r="BR14" s="233"/>
      <c r="BS14" s="1005"/>
      <c r="BT14" s="1006"/>
      <c r="BU14" s="1006"/>
      <c r="BV14" s="1006"/>
      <c r="BW14" s="1006"/>
      <c r="BX14" s="1006"/>
      <c r="BY14" s="1006"/>
      <c r="BZ14" s="1006"/>
      <c r="CA14" s="1006"/>
      <c r="CB14" s="1006"/>
      <c r="CC14" s="1006"/>
      <c r="CD14" s="1006"/>
      <c r="CE14" s="1006"/>
      <c r="CF14" s="1006"/>
      <c r="CG14" s="1027"/>
      <c r="CH14" s="1002"/>
      <c r="CI14" s="1003"/>
      <c r="CJ14" s="1003"/>
      <c r="CK14" s="1003"/>
      <c r="CL14" s="1004"/>
      <c r="CM14" s="1002"/>
      <c r="CN14" s="1003"/>
      <c r="CO14" s="1003"/>
      <c r="CP14" s="1003"/>
      <c r="CQ14" s="1004"/>
      <c r="CR14" s="1002"/>
      <c r="CS14" s="1003"/>
      <c r="CT14" s="1003"/>
      <c r="CU14" s="1003"/>
      <c r="CV14" s="1004"/>
      <c r="CW14" s="1002"/>
      <c r="CX14" s="1003"/>
      <c r="CY14" s="1003"/>
      <c r="CZ14" s="1003"/>
      <c r="DA14" s="1004"/>
      <c r="DB14" s="1002"/>
      <c r="DC14" s="1003"/>
      <c r="DD14" s="1003"/>
      <c r="DE14" s="1003"/>
      <c r="DF14" s="1004"/>
      <c r="DG14" s="1002"/>
      <c r="DH14" s="1003"/>
      <c r="DI14" s="1003"/>
      <c r="DJ14" s="1003"/>
      <c r="DK14" s="1004"/>
      <c r="DL14" s="1002"/>
      <c r="DM14" s="1003"/>
      <c r="DN14" s="1003"/>
      <c r="DO14" s="1003"/>
      <c r="DP14" s="1004"/>
      <c r="DQ14" s="1002"/>
      <c r="DR14" s="1003"/>
      <c r="DS14" s="1003"/>
      <c r="DT14" s="1003"/>
      <c r="DU14" s="1004"/>
      <c r="DV14" s="1005"/>
      <c r="DW14" s="1006"/>
      <c r="DX14" s="1006"/>
      <c r="DY14" s="1006"/>
      <c r="DZ14" s="1007"/>
      <c r="EA14" s="228"/>
    </row>
    <row r="15" spans="1:131" s="229" customFormat="1" ht="26.25" customHeight="1" x14ac:dyDescent="0.2">
      <c r="A15" s="232">
        <v>9</v>
      </c>
      <c r="B15" s="1043"/>
      <c r="C15" s="1044"/>
      <c r="D15" s="1044"/>
      <c r="E15" s="1044"/>
      <c r="F15" s="1044"/>
      <c r="G15" s="1044"/>
      <c r="H15" s="1044"/>
      <c r="I15" s="1044"/>
      <c r="J15" s="1044"/>
      <c r="K15" s="1044"/>
      <c r="L15" s="1044"/>
      <c r="M15" s="1044"/>
      <c r="N15" s="1044"/>
      <c r="O15" s="1044"/>
      <c r="P15" s="1045"/>
      <c r="Q15" s="1051"/>
      <c r="R15" s="1052"/>
      <c r="S15" s="1052"/>
      <c r="T15" s="1052"/>
      <c r="U15" s="1052"/>
      <c r="V15" s="1052"/>
      <c r="W15" s="1052"/>
      <c r="X15" s="1052"/>
      <c r="Y15" s="1052"/>
      <c r="Z15" s="1052"/>
      <c r="AA15" s="1052"/>
      <c r="AB15" s="1052"/>
      <c r="AC15" s="1052"/>
      <c r="AD15" s="1052"/>
      <c r="AE15" s="1053"/>
      <c r="AF15" s="1048"/>
      <c r="AG15" s="1049"/>
      <c r="AH15" s="1049"/>
      <c r="AI15" s="1049"/>
      <c r="AJ15" s="1050"/>
      <c r="AK15" s="1093"/>
      <c r="AL15" s="1094"/>
      <c r="AM15" s="1094"/>
      <c r="AN15" s="1094"/>
      <c r="AO15" s="1094"/>
      <c r="AP15" s="1094"/>
      <c r="AQ15" s="1094"/>
      <c r="AR15" s="1094"/>
      <c r="AS15" s="1094"/>
      <c r="AT15" s="1094"/>
      <c r="AU15" s="1095"/>
      <c r="AV15" s="1095"/>
      <c r="AW15" s="1095"/>
      <c r="AX15" s="1095"/>
      <c r="AY15" s="1096"/>
      <c r="AZ15" s="226"/>
      <c r="BA15" s="226"/>
      <c r="BB15" s="226"/>
      <c r="BC15" s="226"/>
      <c r="BD15" s="226"/>
      <c r="BE15" s="227"/>
      <c r="BF15" s="227"/>
      <c r="BG15" s="227"/>
      <c r="BH15" s="227"/>
      <c r="BI15" s="227"/>
      <c r="BJ15" s="227"/>
      <c r="BK15" s="227"/>
      <c r="BL15" s="227"/>
      <c r="BM15" s="227"/>
      <c r="BN15" s="227"/>
      <c r="BO15" s="227"/>
      <c r="BP15" s="227"/>
      <c r="BQ15" s="232">
        <v>9</v>
      </c>
      <c r="BR15" s="233"/>
      <c r="BS15" s="1005"/>
      <c r="BT15" s="1006"/>
      <c r="BU15" s="1006"/>
      <c r="BV15" s="1006"/>
      <c r="BW15" s="1006"/>
      <c r="BX15" s="1006"/>
      <c r="BY15" s="1006"/>
      <c r="BZ15" s="1006"/>
      <c r="CA15" s="1006"/>
      <c r="CB15" s="1006"/>
      <c r="CC15" s="1006"/>
      <c r="CD15" s="1006"/>
      <c r="CE15" s="1006"/>
      <c r="CF15" s="1006"/>
      <c r="CG15" s="1027"/>
      <c r="CH15" s="1002"/>
      <c r="CI15" s="1003"/>
      <c r="CJ15" s="1003"/>
      <c r="CK15" s="1003"/>
      <c r="CL15" s="1004"/>
      <c r="CM15" s="1002"/>
      <c r="CN15" s="1003"/>
      <c r="CO15" s="1003"/>
      <c r="CP15" s="1003"/>
      <c r="CQ15" s="1004"/>
      <c r="CR15" s="1002"/>
      <c r="CS15" s="1003"/>
      <c r="CT15" s="1003"/>
      <c r="CU15" s="1003"/>
      <c r="CV15" s="1004"/>
      <c r="CW15" s="1002"/>
      <c r="CX15" s="1003"/>
      <c r="CY15" s="1003"/>
      <c r="CZ15" s="1003"/>
      <c r="DA15" s="1004"/>
      <c r="DB15" s="1002"/>
      <c r="DC15" s="1003"/>
      <c r="DD15" s="1003"/>
      <c r="DE15" s="1003"/>
      <c r="DF15" s="1004"/>
      <c r="DG15" s="1002"/>
      <c r="DH15" s="1003"/>
      <c r="DI15" s="1003"/>
      <c r="DJ15" s="1003"/>
      <c r="DK15" s="1004"/>
      <c r="DL15" s="1002"/>
      <c r="DM15" s="1003"/>
      <c r="DN15" s="1003"/>
      <c r="DO15" s="1003"/>
      <c r="DP15" s="1004"/>
      <c r="DQ15" s="1002"/>
      <c r="DR15" s="1003"/>
      <c r="DS15" s="1003"/>
      <c r="DT15" s="1003"/>
      <c r="DU15" s="1004"/>
      <c r="DV15" s="1005"/>
      <c r="DW15" s="1006"/>
      <c r="DX15" s="1006"/>
      <c r="DY15" s="1006"/>
      <c r="DZ15" s="1007"/>
      <c r="EA15" s="228"/>
    </row>
    <row r="16" spans="1:131" s="229" customFormat="1" ht="26.25" customHeight="1" x14ac:dyDescent="0.2">
      <c r="A16" s="232">
        <v>10</v>
      </c>
      <c r="B16" s="1043"/>
      <c r="C16" s="1044"/>
      <c r="D16" s="1044"/>
      <c r="E16" s="1044"/>
      <c r="F16" s="1044"/>
      <c r="G16" s="1044"/>
      <c r="H16" s="1044"/>
      <c r="I16" s="1044"/>
      <c r="J16" s="1044"/>
      <c r="K16" s="1044"/>
      <c r="L16" s="1044"/>
      <c r="M16" s="1044"/>
      <c r="N16" s="1044"/>
      <c r="O16" s="1044"/>
      <c r="P16" s="1045"/>
      <c r="Q16" s="1051"/>
      <c r="R16" s="1052"/>
      <c r="S16" s="1052"/>
      <c r="T16" s="1052"/>
      <c r="U16" s="1052"/>
      <c r="V16" s="1052"/>
      <c r="W16" s="1052"/>
      <c r="X16" s="1052"/>
      <c r="Y16" s="1052"/>
      <c r="Z16" s="1052"/>
      <c r="AA16" s="1052"/>
      <c r="AB16" s="1052"/>
      <c r="AC16" s="1052"/>
      <c r="AD16" s="1052"/>
      <c r="AE16" s="1053"/>
      <c r="AF16" s="1048"/>
      <c r="AG16" s="1049"/>
      <c r="AH16" s="1049"/>
      <c r="AI16" s="1049"/>
      <c r="AJ16" s="1050"/>
      <c r="AK16" s="1093"/>
      <c r="AL16" s="1094"/>
      <c r="AM16" s="1094"/>
      <c r="AN16" s="1094"/>
      <c r="AO16" s="1094"/>
      <c r="AP16" s="1094"/>
      <c r="AQ16" s="1094"/>
      <c r="AR16" s="1094"/>
      <c r="AS16" s="1094"/>
      <c r="AT16" s="1094"/>
      <c r="AU16" s="1095"/>
      <c r="AV16" s="1095"/>
      <c r="AW16" s="1095"/>
      <c r="AX16" s="1095"/>
      <c r="AY16" s="1096"/>
      <c r="AZ16" s="226"/>
      <c r="BA16" s="226"/>
      <c r="BB16" s="226"/>
      <c r="BC16" s="226"/>
      <c r="BD16" s="226"/>
      <c r="BE16" s="227"/>
      <c r="BF16" s="227"/>
      <c r="BG16" s="227"/>
      <c r="BH16" s="227"/>
      <c r="BI16" s="227"/>
      <c r="BJ16" s="227"/>
      <c r="BK16" s="227"/>
      <c r="BL16" s="227"/>
      <c r="BM16" s="227"/>
      <c r="BN16" s="227"/>
      <c r="BO16" s="227"/>
      <c r="BP16" s="227"/>
      <c r="BQ16" s="232">
        <v>10</v>
      </c>
      <c r="BR16" s="233"/>
      <c r="BS16" s="1005"/>
      <c r="BT16" s="1006"/>
      <c r="BU16" s="1006"/>
      <c r="BV16" s="1006"/>
      <c r="BW16" s="1006"/>
      <c r="BX16" s="1006"/>
      <c r="BY16" s="1006"/>
      <c r="BZ16" s="1006"/>
      <c r="CA16" s="1006"/>
      <c r="CB16" s="1006"/>
      <c r="CC16" s="1006"/>
      <c r="CD16" s="1006"/>
      <c r="CE16" s="1006"/>
      <c r="CF16" s="1006"/>
      <c r="CG16" s="1027"/>
      <c r="CH16" s="1002"/>
      <c r="CI16" s="1003"/>
      <c r="CJ16" s="1003"/>
      <c r="CK16" s="1003"/>
      <c r="CL16" s="1004"/>
      <c r="CM16" s="1002"/>
      <c r="CN16" s="1003"/>
      <c r="CO16" s="1003"/>
      <c r="CP16" s="1003"/>
      <c r="CQ16" s="1004"/>
      <c r="CR16" s="1002"/>
      <c r="CS16" s="1003"/>
      <c r="CT16" s="1003"/>
      <c r="CU16" s="1003"/>
      <c r="CV16" s="1004"/>
      <c r="CW16" s="1002"/>
      <c r="CX16" s="1003"/>
      <c r="CY16" s="1003"/>
      <c r="CZ16" s="1003"/>
      <c r="DA16" s="1004"/>
      <c r="DB16" s="1002"/>
      <c r="DC16" s="1003"/>
      <c r="DD16" s="1003"/>
      <c r="DE16" s="1003"/>
      <c r="DF16" s="1004"/>
      <c r="DG16" s="1002"/>
      <c r="DH16" s="1003"/>
      <c r="DI16" s="1003"/>
      <c r="DJ16" s="1003"/>
      <c r="DK16" s="1004"/>
      <c r="DL16" s="1002"/>
      <c r="DM16" s="1003"/>
      <c r="DN16" s="1003"/>
      <c r="DO16" s="1003"/>
      <c r="DP16" s="1004"/>
      <c r="DQ16" s="1002"/>
      <c r="DR16" s="1003"/>
      <c r="DS16" s="1003"/>
      <c r="DT16" s="1003"/>
      <c r="DU16" s="1004"/>
      <c r="DV16" s="1005"/>
      <c r="DW16" s="1006"/>
      <c r="DX16" s="1006"/>
      <c r="DY16" s="1006"/>
      <c r="DZ16" s="1007"/>
      <c r="EA16" s="228"/>
    </row>
    <row r="17" spans="1:131" s="229" customFormat="1" ht="26.25" customHeight="1" x14ac:dyDescent="0.2">
      <c r="A17" s="232">
        <v>11</v>
      </c>
      <c r="B17" s="1043"/>
      <c r="C17" s="1044"/>
      <c r="D17" s="1044"/>
      <c r="E17" s="1044"/>
      <c r="F17" s="1044"/>
      <c r="G17" s="1044"/>
      <c r="H17" s="1044"/>
      <c r="I17" s="1044"/>
      <c r="J17" s="1044"/>
      <c r="K17" s="1044"/>
      <c r="L17" s="1044"/>
      <c r="M17" s="1044"/>
      <c r="N17" s="1044"/>
      <c r="O17" s="1044"/>
      <c r="P17" s="1045"/>
      <c r="Q17" s="1051"/>
      <c r="R17" s="1052"/>
      <c r="S17" s="1052"/>
      <c r="T17" s="1052"/>
      <c r="U17" s="1052"/>
      <c r="V17" s="1052"/>
      <c r="W17" s="1052"/>
      <c r="X17" s="1052"/>
      <c r="Y17" s="1052"/>
      <c r="Z17" s="1052"/>
      <c r="AA17" s="1052"/>
      <c r="AB17" s="1052"/>
      <c r="AC17" s="1052"/>
      <c r="AD17" s="1052"/>
      <c r="AE17" s="1053"/>
      <c r="AF17" s="1048"/>
      <c r="AG17" s="1049"/>
      <c r="AH17" s="1049"/>
      <c r="AI17" s="1049"/>
      <c r="AJ17" s="1050"/>
      <c r="AK17" s="1093"/>
      <c r="AL17" s="1094"/>
      <c r="AM17" s="1094"/>
      <c r="AN17" s="1094"/>
      <c r="AO17" s="1094"/>
      <c r="AP17" s="1094"/>
      <c r="AQ17" s="1094"/>
      <c r="AR17" s="1094"/>
      <c r="AS17" s="1094"/>
      <c r="AT17" s="1094"/>
      <c r="AU17" s="1095"/>
      <c r="AV17" s="1095"/>
      <c r="AW17" s="1095"/>
      <c r="AX17" s="1095"/>
      <c r="AY17" s="1096"/>
      <c r="AZ17" s="226"/>
      <c r="BA17" s="226"/>
      <c r="BB17" s="226"/>
      <c r="BC17" s="226"/>
      <c r="BD17" s="226"/>
      <c r="BE17" s="227"/>
      <c r="BF17" s="227"/>
      <c r="BG17" s="227"/>
      <c r="BH17" s="227"/>
      <c r="BI17" s="227"/>
      <c r="BJ17" s="227"/>
      <c r="BK17" s="227"/>
      <c r="BL17" s="227"/>
      <c r="BM17" s="227"/>
      <c r="BN17" s="227"/>
      <c r="BO17" s="227"/>
      <c r="BP17" s="227"/>
      <c r="BQ17" s="232">
        <v>11</v>
      </c>
      <c r="BR17" s="233"/>
      <c r="BS17" s="1005"/>
      <c r="BT17" s="1006"/>
      <c r="BU17" s="1006"/>
      <c r="BV17" s="1006"/>
      <c r="BW17" s="1006"/>
      <c r="BX17" s="1006"/>
      <c r="BY17" s="1006"/>
      <c r="BZ17" s="1006"/>
      <c r="CA17" s="1006"/>
      <c r="CB17" s="1006"/>
      <c r="CC17" s="1006"/>
      <c r="CD17" s="1006"/>
      <c r="CE17" s="1006"/>
      <c r="CF17" s="1006"/>
      <c r="CG17" s="1027"/>
      <c r="CH17" s="1002"/>
      <c r="CI17" s="1003"/>
      <c r="CJ17" s="1003"/>
      <c r="CK17" s="1003"/>
      <c r="CL17" s="1004"/>
      <c r="CM17" s="1002"/>
      <c r="CN17" s="1003"/>
      <c r="CO17" s="1003"/>
      <c r="CP17" s="1003"/>
      <c r="CQ17" s="1004"/>
      <c r="CR17" s="1002"/>
      <c r="CS17" s="1003"/>
      <c r="CT17" s="1003"/>
      <c r="CU17" s="1003"/>
      <c r="CV17" s="1004"/>
      <c r="CW17" s="1002"/>
      <c r="CX17" s="1003"/>
      <c r="CY17" s="1003"/>
      <c r="CZ17" s="1003"/>
      <c r="DA17" s="1004"/>
      <c r="DB17" s="1002"/>
      <c r="DC17" s="1003"/>
      <c r="DD17" s="1003"/>
      <c r="DE17" s="1003"/>
      <c r="DF17" s="1004"/>
      <c r="DG17" s="1002"/>
      <c r="DH17" s="1003"/>
      <c r="DI17" s="1003"/>
      <c r="DJ17" s="1003"/>
      <c r="DK17" s="1004"/>
      <c r="DL17" s="1002"/>
      <c r="DM17" s="1003"/>
      <c r="DN17" s="1003"/>
      <c r="DO17" s="1003"/>
      <c r="DP17" s="1004"/>
      <c r="DQ17" s="1002"/>
      <c r="DR17" s="1003"/>
      <c r="DS17" s="1003"/>
      <c r="DT17" s="1003"/>
      <c r="DU17" s="1004"/>
      <c r="DV17" s="1005"/>
      <c r="DW17" s="1006"/>
      <c r="DX17" s="1006"/>
      <c r="DY17" s="1006"/>
      <c r="DZ17" s="1007"/>
      <c r="EA17" s="228"/>
    </row>
    <row r="18" spans="1:131" s="229" customFormat="1" ht="26.25" customHeight="1" x14ac:dyDescent="0.2">
      <c r="A18" s="232">
        <v>12</v>
      </c>
      <c r="B18" s="1043"/>
      <c r="C18" s="1044"/>
      <c r="D18" s="1044"/>
      <c r="E18" s="1044"/>
      <c r="F18" s="1044"/>
      <c r="G18" s="1044"/>
      <c r="H18" s="1044"/>
      <c r="I18" s="1044"/>
      <c r="J18" s="1044"/>
      <c r="K18" s="1044"/>
      <c r="L18" s="1044"/>
      <c r="M18" s="1044"/>
      <c r="N18" s="1044"/>
      <c r="O18" s="1044"/>
      <c r="P18" s="1045"/>
      <c r="Q18" s="1051"/>
      <c r="R18" s="1052"/>
      <c r="S18" s="1052"/>
      <c r="T18" s="1052"/>
      <c r="U18" s="1052"/>
      <c r="V18" s="1052"/>
      <c r="W18" s="1052"/>
      <c r="X18" s="1052"/>
      <c r="Y18" s="1052"/>
      <c r="Z18" s="1052"/>
      <c r="AA18" s="1052"/>
      <c r="AB18" s="1052"/>
      <c r="AC18" s="1052"/>
      <c r="AD18" s="1052"/>
      <c r="AE18" s="1053"/>
      <c r="AF18" s="1048"/>
      <c r="AG18" s="1049"/>
      <c r="AH18" s="1049"/>
      <c r="AI18" s="1049"/>
      <c r="AJ18" s="1050"/>
      <c r="AK18" s="1093"/>
      <c r="AL18" s="1094"/>
      <c r="AM18" s="1094"/>
      <c r="AN18" s="1094"/>
      <c r="AO18" s="1094"/>
      <c r="AP18" s="1094"/>
      <c r="AQ18" s="1094"/>
      <c r="AR18" s="1094"/>
      <c r="AS18" s="1094"/>
      <c r="AT18" s="1094"/>
      <c r="AU18" s="1095"/>
      <c r="AV18" s="1095"/>
      <c r="AW18" s="1095"/>
      <c r="AX18" s="1095"/>
      <c r="AY18" s="1096"/>
      <c r="AZ18" s="226"/>
      <c r="BA18" s="226"/>
      <c r="BB18" s="226"/>
      <c r="BC18" s="226"/>
      <c r="BD18" s="226"/>
      <c r="BE18" s="227"/>
      <c r="BF18" s="227"/>
      <c r="BG18" s="227"/>
      <c r="BH18" s="227"/>
      <c r="BI18" s="227"/>
      <c r="BJ18" s="227"/>
      <c r="BK18" s="227"/>
      <c r="BL18" s="227"/>
      <c r="BM18" s="227"/>
      <c r="BN18" s="227"/>
      <c r="BO18" s="227"/>
      <c r="BP18" s="227"/>
      <c r="BQ18" s="232">
        <v>12</v>
      </c>
      <c r="BR18" s="233"/>
      <c r="BS18" s="1005"/>
      <c r="BT18" s="1006"/>
      <c r="BU18" s="1006"/>
      <c r="BV18" s="1006"/>
      <c r="BW18" s="1006"/>
      <c r="BX18" s="1006"/>
      <c r="BY18" s="1006"/>
      <c r="BZ18" s="1006"/>
      <c r="CA18" s="1006"/>
      <c r="CB18" s="1006"/>
      <c r="CC18" s="1006"/>
      <c r="CD18" s="1006"/>
      <c r="CE18" s="1006"/>
      <c r="CF18" s="1006"/>
      <c r="CG18" s="1027"/>
      <c r="CH18" s="1002"/>
      <c r="CI18" s="1003"/>
      <c r="CJ18" s="1003"/>
      <c r="CK18" s="1003"/>
      <c r="CL18" s="1004"/>
      <c r="CM18" s="1002"/>
      <c r="CN18" s="1003"/>
      <c r="CO18" s="1003"/>
      <c r="CP18" s="1003"/>
      <c r="CQ18" s="1004"/>
      <c r="CR18" s="1002"/>
      <c r="CS18" s="1003"/>
      <c r="CT18" s="1003"/>
      <c r="CU18" s="1003"/>
      <c r="CV18" s="1004"/>
      <c r="CW18" s="1002"/>
      <c r="CX18" s="1003"/>
      <c r="CY18" s="1003"/>
      <c r="CZ18" s="1003"/>
      <c r="DA18" s="1004"/>
      <c r="DB18" s="1002"/>
      <c r="DC18" s="1003"/>
      <c r="DD18" s="1003"/>
      <c r="DE18" s="1003"/>
      <c r="DF18" s="1004"/>
      <c r="DG18" s="1002"/>
      <c r="DH18" s="1003"/>
      <c r="DI18" s="1003"/>
      <c r="DJ18" s="1003"/>
      <c r="DK18" s="1004"/>
      <c r="DL18" s="1002"/>
      <c r="DM18" s="1003"/>
      <c r="DN18" s="1003"/>
      <c r="DO18" s="1003"/>
      <c r="DP18" s="1004"/>
      <c r="DQ18" s="1002"/>
      <c r="DR18" s="1003"/>
      <c r="DS18" s="1003"/>
      <c r="DT18" s="1003"/>
      <c r="DU18" s="1004"/>
      <c r="DV18" s="1005"/>
      <c r="DW18" s="1006"/>
      <c r="DX18" s="1006"/>
      <c r="DY18" s="1006"/>
      <c r="DZ18" s="1007"/>
      <c r="EA18" s="228"/>
    </row>
    <row r="19" spans="1:131" s="229" customFormat="1" ht="26.25" customHeight="1" x14ac:dyDescent="0.2">
      <c r="A19" s="232">
        <v>13</v>
      </c>
      <c r="B19" s="1043"/>
      <c r="C19" s="1044"/>
      <c r="D19" s="1044"/>
      <c r="E19" s="1044"/>
      <c r="F19" s="1044"/>
      <c r="G19" s="1044"/>
      <c r="H19" s="1044"/>
      <c r="I19" s="1044"/>
      <c r="J19" s="1044"/>
      <c r="K19" s="1044"/>
      <c r="L19" s="1044"/>
      <c r="M19" s="1044"/>
      <c r="N19" s="1044"/>
      <c r="O19" s="1044"/>
      <c r="P19" s="1045"/>
      <c r="Q19" s="1051"/>
      <c r="R19" s="1052"/>
      <c r="S19" s="1052"/>
      <c r="T19" s="1052"/>
      <c r="U19" s="1052"/>
      <c r="V19" s="1052"/>
      <c r="W19" s="1052"/>
      <c r="X19" s="1052"/>
      <c r="Y19" s="1052"/>
      <c r="Z19" s="1052"/>
      <c r="AA19" s="1052"/>
      <c r="AB19" s="1052"/>
      <c r="AC19" s="1052"/>
      <c r="AD19" s="1052"/>
      <c r="AE19" s="1053"/>
      <c r="AF19" s="1048"/>
      <c r="AG19" s="1049"/>
      <c r="AH19" s="1049"/>
      <c r="AI19" s="1049"/>
      <c r="AJ19" s="1050"/>
      <c r="AK19" s="1093"/>
      <c r="AL19" s="1094"/>
      <c r="AM19" s="1094"/>
      <c r="AN19" s="1094"/>
      <c r="AO19" s="1094"/>
      <c r="AP19" s="1094"/>
      <c r="AQ19" s="1094"/>
      <c r="AR19" s="1094"/>
      <c r="AS19" s="1094"/>
      <c r="AT19" s="1094"/>
      <c r="AU19" s="1095"/>
      <c r="AV19" s="1095"/>
      <c r="AW19" s="1095"/>
      <c r="AX19" s="1095"/>
      <c r="AY19" s="1096"/>
      <c r="AZ19" s="226"/>
      <c r="BA19" s="226"/>
      <c r="BB19" s="226"/>
      <c r="BC19" s="226"/>
      <c r="BD19" s="226"/>
      <c r="BE19" s="227"/>
      <c r="BF19" s="227"/>
      <c r="BG19" s="227"/>
      <c r="BH19" s="227"/>
      <c r="BI19" s="227"/>
      <c r="BJ19" s="227"/>
      <c r="BK19" s="227"/>
      <c r="BL19" s="227"/>
      <c r="BM19" s="227"/>
      <c r="BN19" s="227"/>
      <c r="BO19" s="227"/>
      <c r="BP19" s="227"/>
      <c r="BQ19" s="232">
        <v>13</v>
      </c>
      <c r="BR19" s="233"/>
      <c r="BS19" s="1005"/>
      <c r="BT19" s="1006"/>
      <c r="BU19" s="1006"/>
      <c r="BV19" s="1006"/>
      <c r="BW19" s="1006"/>
      <c r="BX19" s="1006"/>
      <c r="BY19" s="1006"/>
      <c r="BZ19" s="1006"/>
      <c r="CA19" s="1006"/>
      <c r="CB19" s="1006"/>
      <c r="CC19" s="1006"/>
      <c r="CD19" s="1006"/>
      <c r="CE19" s="1006"/>
      <c r="CF19" s="1006"/>
      <c r="CG19" s="1027"/>
      <c r="CH19" s="1002"/>
      <c r="CI19" s="1003"/>
      <c r="CJ19" s="1003"/>
      <c r="CK19" s="1003"/>
      <c r="CL19" s="1004"/>
      <c r="CM19" s="1002"/>
      <c r="CN19" s="1003"/>
      <c r="CO19" s="1003"/>
      <c r="CP19" s="1003"/>
      <c r="CQ19" s="1004"/>
      <c r="CR19" s="1002"/>
      <c r="CS19" s="1003"/>
      <c r="CT19" s="1003"/>
      <c r="CU19" s="1003"/>
      <c r="CV19" s="1004"/>
      <c r="CW19" s="1002"/>
      <c r="CX19" s="1003"/>
      <c r="CY19" s="1003"/>
      <c r="CZ19" s="1003"/>
      <c r="DA19" s="1004"/>
      <c r="DB19" s="1002"/>
      <c r="DC19" s="1003"/>
      <c r="DD19" s="1003"/>
      <c r="DE19" s="1003"/>
      <c r="DF19" s="1004"/>
      <c r="DG19" s="1002"/>
      <c r="DH19" s="1003"/>
      <c r="DI19" s="1003"/>
      <c r="DJ19" s="1003"/>
      <c r="DK19" s="1004"/>
      <c r="DL19" s="1002"/>
      <c r="DM19" s="1003"/>
      <c r="DN19" s="1003"/>
      <c r="DO19" s="1003"/>
      <c r="DP19" s="1004"/>
      <c r="DQ19" s="1002"/>
      <c r="DR19" s="1003"/>
      <c r="DS19" s="1003"/>
      <c r="DT19" s="1003"/>
      <c r="DU19" s="1004"/>
      <c r="DV19" s="1005"/>
      <c r="DW19" s="1006"/>
      <c r="DX19" s="1006"/>
      <c r="DY19" s="1006"/>
      <c r="DZ19" s="1007"/>
      <c r="EA19" s="228"/>
    </row>
    <row r="20" spans="1:131" s="229" customFormat="1" ht="26.25" customHeight="1" x14ac:dyDescent="0.2">
      <c r="A20" s="232">
        <v>14</v>
      </c>
      <c r="B20" s="1043"/>
      <c r="C20" s="1044"/>
      <c r="D20" s="1044"/>
      <c r="E20" s="1044"/>
      <c r="F20" s="1044"/>
      <c r="G20" s="1044"/>
      <c r="H20" s="1044"/>
      <c r="I20" s="1044"/>
      <c r="J20" s="1044"/>
      <c r="K20" s="1044"/>
      <c r="L20" s="1044"/>
      <c r="M20" s="1044"/>
      <c r="N20" s="1044"/>
      <c r="O20" s="1044"/>
      <c r="P20" s="1045"/>
      <c r="Q20" s="1051"/>
      <c r="R20" s="1052"/>
      <c r="S20" s="1052"/>
      <c r="T20" s="1052"/>
      <c r="U20" s="1052"/>
      <c r="V20" s="1052"/>
      <c r="W20" s="1052"/>
      <c r="X20" s="1052"/>
      <c r="Y20" s="1052"/>
      <c r="Z20" s="1052"/>
      <c r="AA20" s="1052"/>
      <c r="AB20" s="1052"/>
      <c r="AC20" s="1052"/>
      <c r="AD20" s="1052"/>
      <c r="AE20" s="1053"/>
      <c r="AF20" s="1048"/>
      <c r="AG20" s="1049"/>
      <c r="AH20" s="1049"/>
      <c r="AI20" s="1049"/>
      <c r="AJ20" s="1050"/>
      <c r="AK20" s="1093"/>
      <c r="AL20" s="1094"/>
      <c r="AM20" s="1094"/>
      <c r="AN20" s="1094"/>
      <c r="AO20" s="1094"/>
      <c r="AP20" s="1094"/>
      <c r="AQ20" s="1094"/>
      <c r="AR20" s="1094"/>
      <c r="AS20" s="1094"/>
      <c r="AT20" s="1094"/>
      <c r="AU20" s="1095"/>
      <c r="AV20" s="1095"/>
      <c r="AW20" s="1095"/>
      <c r="AX20" s="1095"/>
      <c r="AY20" s="1096"/>
      <c r="AZ20" s="226"/>
      <c r="BA20" s="226"/>
      <c r="BB20" s="226"/>
      <c r="BC20" s="226"/>
      <c r="BD20" s="226"/>
      <c r="BE20" s="227"/>
      <c r="BF20" s="227"/>
      <c r="BG20" s="227"/>
      <c r="BH20" s="227"/>
      <c r="BI20" s="227"/>
      <c r="BJ20" s="227"/>
      <c r="BK20" s="227"/>
      <c r="BL20" s="227"/>
      <c r="BM20" s="227"/>
      <c r="BN20" s="227"/>
      <c r="BO20" s="227"/>
      <c r="BP20" s="227"/>
      <c r="BQ20" s="232">
        <v>14</v>
      </c>
      <c r="BR20" s="233"/>
      <c r="BS20" s="1005"/>
      <c r="BT20" s="1006"/>
      <c r="BU20" s="1006"/>
      <c r="BV20" s="1006"/>
      <c r="BW20" s="1006"/>
      <c r="BX20" s="1006"/>
      <c r="BY20" s="1006"/>
      <c r="BZ20" s="1006"/>
      <c r="CA20" s="1006"/>
      <c r="CB20" s="1006"/>
      <c r="CC20" s="1006"/>
      <c r="CD20" s="1006"/>
      <c r="CE20" s="1006"/>
      <c r="CF20" s="1006"/>
      <c r="CG20" s="1027"/>
      <c r="CH20" s="1002"/>
      <c r="CI20" s="1003"/>
      <c r="CJ20" s="1003"/>
      <c r="CK20" s="1003"/>
      <c r="CL20" s="1004"/>
      <c r="CM20" s="1002"/>
      <c r="CN20" s="1003"/>
      <c r="CO20" s="1003"/>
      <c r="CP20" s="1003"/>
      <c r="CQ20" s="1004"/>
      <c r="CR20" s="1002"/>
      <c r="CS20" s="1003"/>
      <c r="CT20" s="1003"/>
      <c r="CU20" s="1003"/>
      <c r="CV20" s="1004"/>
      <c r="CW20" s="1002"/>
      <c r="CX20" s="1003"/>
      <c r="CY20" s="1003"/>
      <c r="CZ20" s="1003"/>
      <c r="DA20" s="1004"/>
      <c r="DB20" s="1002"/>
      <c r="DC20" s="1003"/>
      <c r="DD20" s="1003"/>
      <c r="DE20" s="1003"/>
      <c r="DF20" s="1004"/>
      <c r="DG20" s="1002"/>
      <c r="DH20" s="1003"/>
      <c r="DI20" s="1003"/>
      <c r="DJ20" s="1003"/>
      <c r="DK20" s="1004"/>
      <c r="DL20" s="1002"/>
      <c r="DM20" s="1003"/>
      <c r="DN20" s="1003"/>
      <c r="DO20" s="1003"/>
      <c r="DP20" s="1004"/>
      <c r="DQ20" s="1002"/>
      <c r="DR20" s="1003"/>
      <c r="DS20" s="1003"/>
      <c r="DT20" s="1003"/>
      <c r="DU20" s="1004"/>
      <c r="DV20" s="1005"/>
      <c r="DW20" s="1006"/>
      <c r="DX20" s="1006"/>
      <c r="DY20" s="1006"/>
      <c r="DZ20" s="1007"/>
      <c r="EA20" s="228"/>
    </row>
    <row r="21" spans="1:131" s="229" customFormat="1" ht="26.25" customHeight="1" thickBot="1" x14ac:dyDescent="0.25">
      <c r="A21" s="232">
        <v>15</v>
      </c>
      <c r="B21" s="1043"/>
      <c r="C21" s="1044"/>
      <c r="D21" s="1044"/>
      <c r="E21" s="1044"/>
      <c r="F21" s="1044"/>
      <c r="G21" s="1044"/>
      <c r="H21" s="1044"/>
      <c r="I21" s="1044"/>
      <c r="J21" s="1044"/>
      <c r="K21" s="1044"/>
      <c r="L21" s="1044"/>
      <c r="M21" s="1044"/>
      <c r="N21" s="1044"/>
      <c r="O21" s="1044"/>
      <c r="P21" s="1045"/>
      <c r="Q21" s="1051"/>
      <c r="R21" s="1052"/>
      <c r="S21" s="1052"/>
      <c r="T21" s="1052"/>
      <c r="U21" s="1052"/>
      <c r="V21" s="1052"/>
      <c r="W21" s="1052"/>
      <c r="X21" s="1052"/>
      <c r="Y21" s="1052"/>
      <c r="Z21" s="1052"/>
      <c r="AA21" s="1052"/>
      <c r="AB21" s="1052"/>
      <c r="AC21" s="1052"/>
      <c r="AD21" s="1052"/>
      <c r="AE21" s="1053"/>
      <c r="AF21" s="1048"/>
      <c r="AG21" s="1049"/>
      <c r="AH21" s="1049"/>
      <c r="AI21" s="1049"/>
      <c r="AJ21" s="1050"/>
      <c r="AK21" s="1093"/>
      <c r="AL21" s="1094"/>
      <c r="AM21" s="1094"/>
      <c r="AN21" s="1094"/>
      <c r="AO21" s="1094"/>
      <c r="AP21" s="1094"/>
      <c r="AQ21" s="1094"/>
      <c r="AR21" s="1094"/>
      <c r="AS21" s="1094"/>
      <c r="AT21" s="1094"/>
      <c r="AU21" s="1095"/>
      <c r="AV21" s="1095"/>
      <c r="AW21" s="1095"/>
      <c r="AX21" s="1095"/>
      <c r="AY21" s="1096"/>
      <c r="AZ21" s="226"/>
      <c r="BA21" s="226"/>
      <c r="BB21" s="226"/>
      <c r="BC21" s="226"/>
      <c r="BD21" s="226"/>
      <c r="BE21" s="227"/>
      <c r="BF21" s="227"/>
      <c r="BG21" s="227"/>
      <c r="BH21" s="227"/>
      <c r="BI21" s="227"/>
      <c r="BJ21" s="227"/>
      <c r="BK21" s="227"/>
      <c r="BL21" s="227"/>
      <c r="BM21" s="227"/>
      <c r="BN21" s="227"/>
      <c r="BO21" s="227"/>
      <c r="BP21" s="227"/>
      <c r="BQ21" s="232">
        <v>15</v>
      </c>
      <c r="BR21" s="233"/>
      <c r="BS21" s="1005"/>
      <c r="BT21" s="1006"/>
      <c r="BU21" s="1006"/>
      <c r="BV21" s="1006"/>
      <c r="BW21" s="1006"/>
      <c r="BX21" s="1006"/>
      <c r="BY21" s="1006"/>
      <c r="BZ21" s="1006"/>
      <c r="CA21" s="1006"/>
      <c r="CB21" s="1006"/>
      <c r="CC21" s="1006"/>
      <c r="CD21" s="1006"/>
      <c r="CE21" s="1006"/>
      <c r="CF21" s="1006"/>
      <c r="CG21" s="1027"/>
      <c r="CH21" s="1002"/>
      <c r="CI21" s="1003"/>
      <c r="CJ21" s="1003"/>
      <c r="CK21" s="1003"/>
      <c r="CL21" s="1004"/>
      <c r="CM21" s="1002"/>
      <c r="CN21" s="1003"/>
      <c r="CO21" s="1003"/>
      <c r="CP21" s="1003"/>
      <c r="CQ21" s="1004"/>
      <c r="CR21" s="1002"/>
      <c r="CS21" s="1003"/>
      <c r="CT21" s="1003"/>
      <c r="CU21" s="1003"/>
      <c r="CV21" s="1004"/>
      <c r="CW21" s="1002"/>
      <c r="CX21" s="1003"/>
      <c r="CY21" s="1003"/>
      <c r="CZ21" s="1003"/>
      <c r="DA21" s="1004"/>
      <c r="DB21" s="1002"/>
      <c r="DC21" s="1003"/>
      <c r="DD21" s="1003"/>
      <c r="DE21" s="1003"/>
      <c r="DF21" s="1004"/>
      <c r="DG21" s="1002"/>
      <c r="DH21" s="1003"/>
      <c r="DI21" s="1003"/>
      <c r="DJ21" s="1003"/>
      <c r="DK21" s="1004"/>
      <c r="DL21" s="1002"/>
      <c r="DM21" s="1003"/>
      <c r="DN21" s="1003"/>
      <c r="DO21" s="1003"/>
      <c r="DP21" s="1004"/>
      <c r="DQ21" s="1002"/>
      <c r="DR21" s="1003"/>
      <c r="DS21" s="1003"/>
      <c r="DT21" s="1003"/>
      <c r="DU21" s="1004"/>
      <c r="DV21" s="1005"/>
      <c r="DW21" s="1006"/>
      <c r="DX21" s="1006"/>
      <c r="DY21" s="1006"/>
      <c r="DZ21" s="1007"/>
      <c r="EA21" s="228"/>
    </row>
    <row r="22" spans="1:131" s="229" customFormat="1" ht="26.25" customHeight="1" x14ac:dyDescent="0.2">
      <c r="A22" s="232">
        <v>16</v>
      </c>
      <c r="B22" s="1043"/>
      <c r="C22" s="1044"/>
      <c r="D22" s="1044"/>
      <c r="E22" s="1044"/>
      <c r="F22" s="1044"/>
      <c r="G22" s="1044"/>
      <c r="H22" s="1044"/>
      <c r="I22" s="1044"/>
      <c r="J22" s="1044"/>
      <c r="K22" s="1044"/>
      <c r="L22" s="1044"/>
      <c r="M22" s="1044"/>
      <c r="N22" s="1044"/>
      <c r="O22" s="1044"/>
      <c r="P22" s="1045"/>
      <c r="Q22" s="1086"/>
      <c r="R22" s="1087"/>
      <c r="S22" s="1087"/>
      <c r="T22" s="1087"/>
      <c r="U22" s="1087"/>
      <c r="V22" s="1087"/>
      <c r="W22" s="1087"/>
      <c r="X22" s="1087"/>
      <c r="Y22" s="1087"/>
      <c r="Z22" s="1087"/>
      <c r="AA22" s="1087"/>
      <c r="AB22" s="1087"/>
      <c r="AC22" s="1087"/>
      <c r="AD22" s="1087"/>
      <c r="AE22" s="1088"/>
      <c r="AF22" s="1048"/>
      <c r="AG22" s="1049"/>
      <c r="AH22" s="1049"/>
      <c r="AI22" s="1049"/>
      <c r="AJ22" s="1050"/>
      <c r="AK22" s="1089"/>
      <c r="AL22" s="1090"/>
      <c r="AM22" s="1090"/>
      <c r="AN22" s="1090"/>
      <c r="AO22" s="1090"/>
      <c r="AP22" s="1090"/>
      <c r="AQ22" s="1090"/>
      <c r="AR22" s="1090"/>
      <c r="AS22" s="1090"/>
      <c r="AT22" s="1090"/>
      <c r="AU22" s="1091"/>
      <c r="AV22" s="1091"/>
      <c r="AW22" s="1091"/>
      <c r="AX22" s="1091"/>
      <c r="AY22" s="1092"/>
      <c r="AZ22" s="1041" t="s">
        <v>390</v>
      </c>
      <c r="BA22" s="1041"/>
      <c r="BB22" s="1041"/>
      <c r="BC22" s="1041"/>
      <c r="BD22" s="1042"/>
      <c r="BE22" s="227"/>
      <c r="BF22" s="227"/>
      <c r="BG22" s="227"/>
      <c r="BH22" s="227"/>
      <c r="BI22" s="227"/>
      <c r="BJ22" s="227"/>
      <c r="BK22" s="227"/>
      <c r="BL22" s="227"/>
      <c r="BM22" s="227"/>
      <c r="BN22" s="227"/>
      <c r="BO22" s="227"/>
      <c r="BP22" s="227"/>
      <c r="BQ22" s="232">
        <v>16</v>
      </c>
      <c r="BR22" s="233"/>
      <c r="BS22" s="1005"/>
      <c r="BT22" s="1006"/>
      <c r="BU22" s="1006"/>
      <c r="BV22" s="1006"/>
      <c r="BW22" s="1006"/>
      <c r="BX22" s="1006"/>
      <c r="BY22" s="1006"/>
      <c r="BZ22" s="1006"/>
      <c r="CA22" s="1006"/>
      <c r="CB22" s="1006"/>
      <c r="CC22" s="1006"/>
      <c r="CD22" s="1006"/>
      <c r="CE22" s="1006"/>
      <c r="CF22" s="1006"/>
      <c r="CG22" s="1027"/>
      <c r="CH22" s="1002"/>
      <c r="CI22" s="1003"/>
      <c r="CJ22" s="1003"/>
      <c r="CK22" s="1003"/>
      <c r="CL22" s="1004"/>
      <c r="CM22" s="1002"/>
      <c r="CN22" s="1003"/>
      <c r="CO22" s="1003"/>
      <c r="CP22" s="1003"/>
      <c r="CQ22" s="1004"/>
      <c r="CR22" s="1002"/>
      <c r="CS22" s="1003"/>
      <c r="CT22" s="1003"/>
      <c r="CU22" s="1003"/>
      <c r="CV22" s="1004"/>
      <c r="CW22" s="1002"/>
      <c r="CX22" s="1003"/>
      <c r="CY22" s="1003"/>
      <c r="CZ22" s="1003"/>
      <c r="DA22" s="1004"/>
      <c r="DB22" s="1002"/>
      <c r="DC22" s="1003"/>
      <c r="DD22" s="1003"/>
      <c r="DE22" s="1003"/>
      <c r="DF22" s="1004"/>
      <c r="DG22" s="1002"/>
      <c r="DH22" s="1003"/>
      <c r="DI22" s="1003"/>
      <c r="DJ22" s="1003"/>
      <c r="DK22" s="1004"/>
      <c r="DL22" s="1002"/>
      <c r="DM22" s="1003"/>
      <c r="DN22" s="1003"/>
      <c r="DO22" s="1003"/>
      <c r="DP22" s="1004"/>
      <c r="DQ22" s="1002"/>
      <c r="DR22" s="1003"/>
      <c r="DS22" s="1003"/>
      <c r="DT22" s="1003"/>
      <c r="DU22" s="1004"/>
      <c r="DV22" s="1005"/>
      <c r="DW22" s="1006"/>
      <c r="DX22" s="1006"/>
      <c r="DY22" s="1006"/>
      <c r="DZ22" s="1007"/>
      <c r="EA22" s="228"/>
    </row>
    <row r="23" spans="1:131" s="229" customFormat="1" ht="26.25" customHeight="1" thickBot="1" x14ac:dyDescent="0.25">
      <c r="A23" s="234" t="s">
        <v>391</v>
      </c>
      <c r="B23" s="950" t="s">
        <v>392</v>
      </c>
      <c r="C23" s="951"/>
      <c r="D23" s="951"/>
      <c r="E23" s="951"/>
      <c r="F23" s="951"/>
      <c r="G23" s="951"/>
      <c r="H23" s="951"/>
      <c r="I23" s="951"/>
      <c r="J23" s="951"/>
      <c r="K23" s="951"/>
      <c r="L23" s="951"/>
      <c r="M23" s="951"/>
      <c r="N23" s="951"/>
      <c r="O23" s="951"/>
      <c r="P23" s="961"/>
      <c r="Q23" s="1080">
        <v>73794</v>
      </c>
      <c r="R23" s="1074"/>
      <c r="S23" s="1074"/>
      <c r="T23" s="1074"/>
      <c r="U23" s="1074"/>
      <c r="V23" s="1074">
        <v>70580</v>
      </c>
      <c r="W23" s="1074"/>
      <c r="X23" s="1074"/>
      <c r="Y23" s="1074"/>
      <c r="Z23" s="1074"/>
      <c r="AA23" s="1074">
        <v>3214</v>
      </c>
      <c r="AB23" s="1074"/>
      <c r="AC23" s="1074"/>
      <c r="AD23" s="1074"/>
      <c r="AE23" s="1081"/>
      <c r="AF23" s="1082">
        <v>2655</v>
      </c>
      <c r="AG23" s="1074"/>
      <c r="AH23" s="1074"/>
      <c r="AI23" s="1074"/>
      <c r="AJ23" s="1083"/>
      <c r="AK23" s="1084"/>
      <c r="AL23" s="1085"/>
      <c r="AM23" s="1085"/>
      <c r="AN23" s="1085"/>
      <c r="AO23" s="1085"/>
      <c r="AP23" s="1074">
        <v>42355</v>
      </c>
      <c r="AQ23" s="1074"/>
      <c r="AR23" s="1074"/>
      <c r="AS23" s="1074"/>
      <c r="AT23" s="1074"/>
      <c r="AU23" s="1075"/>
      <c r="AV23" s="1075"/>
      <c r="AW23" s="1075"/>
      <c r="AX23" s="1075"/>
      <c r="AY23" s="1076"/>
      <c r="AZ23" s="1077" t="s">
        <v>393</v>
      </c>
      <c r="BA23" s="1078"/>
      <c r="BB23" s="1078"/>
      <c r="BC23" s="1078"/>
      <c r="BD23" s="1079"/>
      <c r="BE23" s="227"/>
      <c r="BF23" s="227"/>
      <c r="BG23" s="227"/>
      <c r="BH23" s="227"/>
      <c r="BI23" s="227"/>
      <c r="BJ23" s="227"/>
      <c r="BK23" s="227"/>
      <c r="BL23" s="227"/>
      <c r="BM23" s="227"/>
      <c r="BN23" s="227"/>
      <c r="BO23" s="227"/>
      <c r="BP23" s="227"/>
      <c r="BQ23" s="232">
        <v>17</v>
      </c>
      <c r="BR23" s="233"/>
      <c r="BS23" s="1005"/>
      <c r="BT23" s="1006"/>
      <c r="BU23" s="1006"/>
      <c r="BV23" s="1006"/>
      <c r="BW23" s="1006"/>
      <c r="BX23" s="1006"/>
      <c r="BY23" s="1006"/>
      <c r="BZ23" s="1006"/>
      <c r="CA23" s="1006"/>
      <c r="CB23" s="1006"/>
      <c r="CC23" s="1006"/>
      <c r="CD23" s="1006"/>
      <c r="CE23" s="1006"/>
      <c r="CF23" s="1006"/>
      <c r="CG23" s="1027"/>
      <c r="CH23" s="1002"/>
      <c r="CI23" s="1003"/>
      <c r="CJ23" s="1003"/>
      <c r="CK23" s="1003"/>
      <c r="CL23" s="1004"/>
      <c r="CM23" s="1002"/>
      <c r="CN23" s="1003"/>
      <c r="CO23" s="1003"/>
      <c r="CP23" s="1003"/>
      <c r="CQ23" s="1004"/>
      <c r="CR23" s="1002"/>
      <c r="CS23" s="1003"/>
      <c r="CT23" s="1003"/>
      <c r="CU23" s="1003"/>
      <c r="CV23" s="1004"/>
      <c r="CW23" s="1002"/>
      <c r="CX23" s="1003"/>
      <c r="CY23" s="1003"/>
      <c r="CZ23" s="1003"/>
      <c r="DA23" s="1004"/>
      <c r="DB23" s="1002"/>
      <c r="DC23" s="1003"/>
      <c r="DD23" s="1003"/>
      <c r="DE23" s="1003"/>
      <c r="DF23" s="1004"/>
      <c r="DG23" s="1002"/>
      <c r="DH23" s="1003"/>
      <c r="DI23" s="1003"/>
      <c r="DJ23" s="1003"/>
      <c r="DK23" s="1004"/>
      <c r="DL23" s="1002"/>
      <c r="DM23" s="1003"/>
      <c r="DN23" s="1003"/>
      <c r="DO23" s="1003"/>
      <c r="DP23" s="1004"/>
      <c r="DQ23" s="1002"/>
      <c r="DR23" s="1003"/>
      <c r="DS23" s="1003"/>
      <c r="DT23" s="1003"/>
      <c r="DU23" s="1004"/>
      <c r="DV23" s="1005"/>
      <c r="DW23" s="1006"/>
      <c r="DX23" s="1006"/>
      <c r="DY23" s="1006"/>
      <c r="DZ23" s="1007"/>
      <c r="EA23" s="228"/>
    </row>
    <row r="24" spans="1:131" s="229" customFormat="1" ht="26.25" customHeight="1" x14ac:dyDescent="0.2">
      <c r="A24" s="1073" t="s">
        <v>394</v>
      </c>
      <c r="B24" s="1073"/>
      <c r="C24" s="1073"/>
      <c r="D24" s="1073"/>
      <c r="E24" s="1073"/>
      <c r="F24" s="1073"/>
      <c r="G24" s="1073"/>
      <c r="H24" s="1073"/>
      <c r="I24" s="1073"/>
      <c r="J24" s="1073"/>
      <c r="K24" s="1073"/>
      <c r="L24" s="1073"/>
      <c r="M24" s="1073"/>
      <c r="N24" s="1073"/>
      <c r="O24" s="1073"/>
      <c r="P24" s="1073"/>
      <c r="Q24" s="1073"/>
      <c r="R24" s="1073"/>
      <c r="S24" s="1073"/>
      <c r="T24" s="1073"/>
      <c r="U24" s="1073"/>
      <c r="V24" s="1073"/>
      <c r="W24" s="1073"/>
      <c r="X24" s="1073"/>
      <c r="Y24" s="1073"/>
      <c r="Z24" s="1073"/>
      <c r="AA24" s="1073"/>
      <c r="AB24" s="1073"/>
      <c r="AC24" s="1073"/>
      <c r="AD24" s="1073"/>
      <c r="AE24" s="1073"/>
      <c r="AF24" s="1073"/>
      <c r="AG24" s="1073"/>
      <c r="AH24" s="1073"/>
      <c r="AI24" s="1073"/>
      <c r="AJ24" s="1073"/>
      <c r="AK24" s="1073"/>
      <c r="AL24" s="1073"/>
      <c r="AM24" s="1073"/>
      <c r="AN24" s="1073"/>
      <c r="AO24" s="1073"/>
      <c r="AP24" s="1073"/>
      <c r="AQ24" s="1073"/>
      <c r="AR24" s="1073"/>
      <c r="AS24" s="1073"/>
      <c r="AT24" s="1073"/>
      <c r="AU24" s="1073"/>
      <c r="AV24" s="1073"/>
      <c r="AW24" s="1073"/>
      <c r="AX24" s="1073"/>
      <c r="AY24" s="1073"/>
      <c r="AZ24" s="226"/>
      <c r="BA24" s="226"/>
      <c r="BB24" s="226"/>
      <c r="BC24" s="226"/>
      <c r="BD24" s="226"/>
      <c r="BE24" s="227"/>
      <c r="BF24" s="227"/>
      <c r="BG24" s="227"/>
      <c r="BH24" s="227"/>
      <c r="BI24" s="227"/>
      <c r="BJ24" s="227"/>
      <c r="BK24" s="227"/>
      <c r="BL24" s="227"/>
      <c r="BM24" s="227"/>
      <c r="BN24" s="227"/>
      <c r="BO24" s="227"/>
      <c r="BP24" s="227"/>
      <c r="BQ24" s="232">
        <v>18</v>
      </c>
      <c r="BR24" s="233"/>
      <c r="BS24" s="1005"/>
      <c r="BT24" s="1006"/>
      <c r="BU24" s="1006"/>
      <c r="BV24" s="1006"/>
      <c r="BW24" s="1006"/>
      <c r="BX24" s="1006"/>
      <c r="BY24" s="1006"/>
      <c r="BZ24" s="1006"/>
      <c r="CA24" s="1006"/>
      <c r="CB24" s="1006"/>
      <c r="CC24" s="1006"/>
      <c r="CD24" s="1006"/>
      <c r="CE24" s="1006"/>
      <c r="CF24" s="1006"/>
      <c r="CG24" s="1027"/>
      <c r="CH24" s="1002"/>
      <c r="CI24" s="1003"/>
      <c r="CJ24" s="1003"/>
      <c r="CK24" s="1003"/>
      <c r="CL24" s="1004"/>
      <c r="CM24" s="1002"/>
      <c r="CN24" s="1003"/>
      <c r="CO24" s="1003"/>
      <c r="CP24" s="1003"/>
      <c r="CQ24" s="1004"/>
      <c r="CR24" s="1002"/>
      <c r="CS24" s="1003"/>
      <c r="CT24" s="1003"/>
      <c r="CU24" s="1003"/>
      <c r="CV24" s="1004"/>
      <c r="CW24" s="1002"/>
      <c r="CX24" s="1003"/>
      <c r="CY24" s="1003"/>
      <c r="CZ24" s="1003"/>
      <c r="DA24" s="1004"/>
      <c r="DB24" s="1002"/>
      <c r="DC24" s="1003"/>
      <c r="DD24" s="1003"/>
      <c r="DE24" s="1003"/>
      <c r="DF24" s="1004"/>
      <c r="DG24" s="1002"/>
      <c r="DH24" s="1003"/>
      <c r="DI24" s="1003"/>
      <c r="DJ24" s="1003"/>
      <c r="DK24" s="1004"/>
      <c r="DL24" s="1002"/>
      <c r="DM24" s="1003"/>
      <c r="DN24" s="1003"/>
      <c r="DO24" s="1003"/>
      <c r="DP24" s="1004"/>
      <c r="DQ24" s="1002"/>
      <c r="DR24" s="1003"/>
      <c r="DS24" s="1003"/>
      <c r="DT24" s="1003"/>
      <c r="DU24" s="1004"/>
      <c r="DV24" s="1005"/>
      <c r="DW24" s="1006"/>
      <c r="DX24" s="1006"/>
      <c r="DY24" s="1006"/>
      <c r="DZ24" s="1007"/>
      <c r="EA24" s="228"/>
    </row>
    <row r="25" spans="1:131" ht="26.25" customHeight="1" thickBot="1" x14ac:dyDescent="0.25">
      <c r="A25" s="1072" t="s">
        <v>395</v>
      </c>
      <c r="B25" s="1072"/>
      <c r="C25" s="1072"/>
      <c r="D25" s="1072"/>
      <c r="E25" s="1072"/>
      <c r="F25" s="1072"/>
      <c r="G25" s="1072"/>
      <c r="H25" s="1072"/>
      <c r="I25" s="1072"/>
      <c r="J25" s="1072"/>
      <c r="K25" s="1072"/>
      <c r="L25" s="1072"/>
      <c r="M25" s="1072"/>
      <c r="N25" s="1072"/>
      <c r="O25" s="1072"/>
      <c r="P25" s="1072"/>
      <c r="Q25" s="1072"/>
      <c r="R25" s="1072"/>
      <c r="S25" s="1072"/>
      <c r="T25" s="1072"/>
      <c r="U25" s="1072"/>
      <c r="V25" s="1072"/>
      <c r="W25" s="1072"/>
      <c r="X25" s="1072"/>
      <c r="Y25" s="1072"/>
      <c r="Z25" s="1072"/>
      <c r="AA25" s="1072"/>
      <c r="AB25" s="1072"/>
      <c r="AC25" s="1072"/>
      <c r="AD25" s="1072"/>
      <c r="AE25" s="1072"/>
      <c r="AF25" s="1072"/>
      <c r="AG25" s="1072"/>
      <c r="AH25" s="1072"/>
      <c r="AI25" s="1072"/>
      <c r="AJ25" s="1072"/>
      <c r="AK25" s="1072"/>
      <c r="AL25" s="1072"/>
      <c r="AM25" s="1072"/>
      <c r="AN25" s="1072"/>
      <c r="AO25" s="1072"/>
      <c r="AP25" s="1072"/>
      <c r="AQ25" s="1072"/>
      <c r="AR25" s="1072"/>
      <c r="AS25" s="1072"/>
      <c r="AT25" s="1072"/>
      <c r="AU25" s="1072"/>
      <c r="AV25" s="1072"/>
      <c r="AW25" s="1072"/>
      <c r="AX25" s="1072"/>
      <c r="AY25" s="1072"/>
      <c r="AZ25" s="1072"/>
      <c r="BA25" s="1072"/>
      <c r="BB25" s="1072"/>
      <c r="BC25" s="1072"/>
      <c r="BD25" s="1072"/>
      <c r="BE25" s="1072"/>
      <c r="BF25" s="1072"/>
      <c r="BG25" s="1072"/>
      <c r="BH25" s="1072"/>
      <c r="BI25" s="1072"/>
      <c r="BJ25" s="226"/>
      <c r="BK25" s="226"/>
      <c r="BL25" s="226"/>
      <c r="BM25" s="226"/>
      <c r="BN25" s="226"/>
      <c r="BO25" s="235"/>
      <c r="BP25" s="235"/>
      <c r="BQ25" s="232">
        <v>19</v>
      </c>
      <c r="BR25" s="233"/>
      <c r="BS25" s="1005"/>
      <c r="BT25" s="1006"/>
      <c r="BU25" s="1006"/>
      <c r="BV25" s="1006"/>
      <c r="BW25" s="1006"/>
      <c r="BX25" s="1006"/>
      <c r="BY25" s="1006"/>
      <c r="BZ25" s="1006"/>
      <c r="CA25" s="1006"/>
      <c r="CB25" s="1006"/>
      <c r="CC25" s="1006"/>
      <c r="CD25" s="1006"/>
      <c r="CE25" s="1006"/>
      <c r="CF25" s="1006"/>
      <c r="CG25" s="1027"/>
      <c r="CH25" s="1002"/>
      <c r="CI25" s="1003"/>
      <c r="CJ25" s="1003"/>
      <c r="CK25" s="1003"/>
      <c r="CL25" s="1004"/>
      <c r="CM25" s="1002"/>
      <c r="CN25" s="1003"/>
      <c r="CO25" s="1003"/>
      <c r="CP25" s="1003"/>
      <c r="CQ25" s="1004"/>
      <c r="CR25" s="1002"/>
      <c r="CS25" s="1003"/>
      <c r="CT25" s="1003"/>
      <c r="CU25" s="1003"/>
      <c r="CV25" s="1004"/>
      <c r="CW25" s="1002"/>
      <c r="CX25" s="1003"/>
      <c r="CY25" s="1003"/>
      <c r="CZ25" s="1003"/>
      <c r="DA25" s="1004"/>
      <c r="DB25" s="1002"/>
      <c r="DC25" s="1003"/>
      <c r="DD25" s="1003"/>
      <c r="DE25" s="1003"/>
      <c r="DF25" s="1004"/>
      <c r="DG25" s="1002"/>
      <c r="DH25" s="1003"/>
      <c r="DI25" s="1003"/>
      <c r="DJ25" s="1003"/>
      <c r="DK25" s="1004"/>
      <c r="DL25" s="1002"/>
      <c r="DM25" s="1003"/>
      <c r="DN25" s="1003"/>
      <c r="DO25" s="1003"/>
      <c r="DP25" s="1004"/>
      <c r="DQ25" s="1002"/>
      <c r="DR25" s="1003"/>
      <c r="DS25" s="1003"/>
      <c r="DT25" s="1003"/>
      <c r="DU25" s="1004"/>
      <c r="DV25" s="1005"/>
      <c r="DW25" s="1006"/>
      <c r="DX25" s="1006"/>
      <c r="DY25" s="1006"/>
      <c r="DZ25" s="1007"/>
      <c r="EA25" s="224"/>
    </row>
    <row r="26" spans="1:131" ht="26.25" customHeight="1" x14ac:dyDescent="0.2">
      <c r="A26" s="1008" t="s">
        <v>371</v>
      </c>
      <c r="B26" s="1009"/>
      <c r="C26" s="1009"/>
      <c r="D26" s="1009"/>
      <c r="E26" s="1009"/>
      <c r="F26" s="1009"/>
      <c r="G26" s="1009"/>
      <c r="H26" s="1009"/>
      <c r="I26" s="1009"/>
      <c r="J26" s="1009"/>
      <c r="K26" s="1009"/>
      <c r="L26" s="1009"/>
      <c r="M26" s="1009"/>
      <c r="N26" s="1009"/>
      <c r="O26" s="1009"/>
      <c r="P26" s="1010"/>
      <c r="Q26" s="1014" t="s">
        <v>396</v>
      </c>
      <c r="R26" s="1015"/>
      <c r="S26" s="1015"/>
      <c r="T26" s="1015"/>
      <c r="U26" s="1016"/>
      <c r="V26" s="1014" t="s">
        <v>397</v>
      </c>
      <c r="W26" s="1015"/>
      <c r="X26" s="1015"/>
      <c r="Y26" s="1015"/>
      <c r="Z26" s="1016"/>
      <c r="AA26" s="1014" t="s">
        <v>398</v>
      </c>
      <c r="AB26" s="1015"/>
      <c r="AC26" s="1015"/>
      <c r="AD26" s="1015"/>
      <c r="AE26" s="1015"/>
      <c r="AF26" s="1068" t="s">
        <v>399</v>
      </c>
      <c r="AG26" s="1021"/>
      <c r="AH26" s="1021"/>
      <c r="AI26" s="1021"/>
      <c r="AJ26" s="1069"/>
      <c r="AK26" s="1015" t="s">
        <v>400</v>
      </c>
      <c r="AL26" s="1015"/>
      <c r="AM26" s="1015"/>
      <c r="AN26" s="1015"/>
      <c r="AO26" s="1016"/>
      <c r="AP26" s="1014" t="s">
        <v>401</v>
      </c>
      <c r="AQ26" s="1015"/>
      <c r="AR26" s="1015"/>
      <c r="AS26" s="1015"/>
      <c r="AT26" s="1016"/>
      <c r="AU26" s="1014" t="s">
        <v>402</v>
      </c>
      <c r="AV26" s="1015"/>
      <c r="AW26" s="1015"/>
      <c r="AX26" s="1015"/>
      <c r="AY26" s="1016"/>
      <c r="AZ26" s="1014" t="s">
        <v>403</v>
      </c>
      <c r="BA26" s="1015"/>
      <c r="BB26" s="1015"/>
      <c r="BC26" s="1015"/>
      <c r="BD26" s="1016"/>
      <c r="BE26" s="1014" t="s">
        <v>378</v>
      </c>
      <c r="BF26" s="1015"/>
      <c r="BG26" s="1015"/>
      <c r="BH26" s="1015"/>
      <c r="BI26" s="1028"/>
      <c r="BJ26" s="226"/>
      <c r="BK26" s="226"/>
      <c r="BL26" s="226"/>
      <c r="BM26" s="226"/>
      <c r="BN26" s="226"/>
      <c r="BO26" s="235"/>
      <c r="BP26" s="235"/>
      <c r="BQ26" s="232">
        <v>20</v>
      </c>
      <c r="BR26" s="233"/>
      <c r="BS26" s="1005"/>
      <c r="BT26" s="1006"/>
      <c r="BU26" s="1006"/>
      <c r="BV26" s="1006"/>
      <c r="BW26" s="1006"/>
      <c r="BX26" s="1006"/>
      <c r="BY26" s="1006"/>
      <c r="BZ26" s="1006"/>
      <c r="CA26" s="1006"/>
      <c r="CB26" s="1006"/>
      <c r="CC26" s="1006"/>
      <c r="CD26" s="1006"/>
      <c r="CE26" s="1006"/>
      <c r="CF26" s="1006"/>
      <c r="CG26" s="1027"/>
      <c r="CH26" s="1002"/>
      <c r="CI26" s="1003"/>
      <c r="CJ26" s="1003"/>
      <c r="CK26" s="1003"/>
      <c r="CL26" s="1004"/>
      <c r="CM26" s="1002"/>
      <c r="CN26" s="1003"/>
      <c r="CO26" s="1003"/>
      <c r="CP26" s="1003"/>
      <c r="CQ26" s="1004"/>
      <c r="CR26" s="1002"/>
      <c r="CS26" s="1003"/>
      <c r="CT26" s="1003"/>
      <c r="CU26" s="1003"/>
      <c r="CV26" s="1004"/>
      <c r="CW26" s="1002"/>
      <c r="CX26" s="1003"/>
      <c r="CY26" s="1003"/>
      <c r="CZ26" s="1003"/>
      <c r="DA26" s="1004"/>
      <c r="DB26" s="1002"/>
      <c r="DC26" s="1003"/>
      <c r="DD26" s="1003"/>
      <c r="DE26" s="1003"/>
      <c r="DF26" s="1004"/>
      <c r="DG26" s="1002"/>
      <c r="DH26" s="1003"/>
      <c r="DI26" s="1003"/>
      <c r="DJ26" s="1003"/>
      <c r="DK26" s="1004"/>
      <c r="DL26" s="1002"/>
      <c r="DM26" s="1003"/>
      <c r="DN26" s="1003"/>
      <c r="DO26" s="1003"/>
      <c r="DP26" s="1004"/>
      <c r="DQ26" s="1002"/>
      <c r="DR26" s="1003"/>
      <c r="DS26" s="1003"/>
      <c r="DT26" s="1003"/>
      <c r="DU26" s="1004"/>
      <c r="DV26" s="1005"/>
      <c r="DW26" s="1006"/>
      <c r="DX26" s="1006"/>
      <c r="DY26" s="1006"/>
      <c r="DZ26" s="1007"/>
      <c r="EA26" s="224"/>
    </row>
    <row r="27" spans="1:131" ht="26.25" customHeight="1" thickBot="1" x14ac:dyDescent="0.25">
      <c r="A27" s="1011"/>
      <c r="B27" s="1012"/>
      <c r="C27" s="1012"/>
      <c r="D27" s="1012"/>
      <c r="E27" s="1012"/>
      <c r="F27" s="1012"/>
      <c r="G27" s="1012"/>
      <c r="H27" s="1012"/>
      <c r="I27" s="1012"/>
      <c r="J27" s="1012"/>
      <c r="K27" s="1012"/>
      <c r="L27" s="1012"/>
      <c r="M27" s="1012"/>
      <c r="N27" s="1012"/>
      <c r="O27" s="1012"/>
      <c r="P27" s="1013"/>
      <c r="Q27" s="1017"/>
      <c r="R27" s="1018"/>
      <c r="S27" s="1018"/>
      <c r="T27" s="1018"/>
      <c r="U27" s="1019"/>
      <c r="V27" s="1017"/>
      <c r="W27" s="1018"/>
      <c r="X27" s="1018"/>
      <c r="Y27" s="1018"/>
      <c r="Z27" s="1019"/>
      <c r="AA27" s="1017"/>
      <c r="AB27" s="1018"/>
      <c r="AC27" s="1018"/>
      <c r="AD27" s="1018"/>
      <c r="AE27" s="1018"/>
      <c r="AF27" s="1070"/>
      <c r="AG27" s="1024"/>
      <c r="AH27" s="1024"/>
      <c r="AI27" s="1024"/>
      <c r="AJ27" s="1071"/>
      <c r="AK27" s="1018"/>
      <c r="AL27" s="1018"/>
      <c r="AM27" s="1018"/>
      <c r="AN27" s="1018"/>
      <c r="AO27" s="1019"/>
      <c r="AP27" s="1017"/>
      <c r="AQ27" s="1018"/>
      <c r="AR27" s="1018"/>
      <c r="AS27" s="1018"/>
      <c r="AT27" s="1019"/>
      <c r="AU27" s="1017"/>
      <c r="AV27" s="1018"/>
      <c r="AW27" s="1018"/>
      <c r="AX27" s="1018"/>
      <c r="AY27" s="1019"/>
      <c r="AZ27" s="1017"/>
      <c r="BA27" s="1018"/>
      <c r="BB27" s="1018"/>
      <c r="BC27" s="1018"/>
      <c r="BD27" s="1019"/>
      <c r="BE27" s="1017"/>
      <c r="BF27" s="1018"/>
      <c r="BG27" s="1018"/>
      <c r="BH27" s="1018"/>
      <c r="BI27" s="1029"/>
      <c r="BJ27" s="226"/>
      <c r="BK27" s="226"/>
      <c r="BL27" s="226"/>
      <c r="BM27" s="226"/>
      <c r="BN27" s="226"/>
      <c r="BO27" s="235"/>
      <c r="BP27" s="235"/>
      <c r="BQ27" s="232">
        <v>21</v>
      </c>
      <c r="BR27" s="233"/>
      <c r="BS27" s="1005"/>
      <c r="BT27" s="1006"/>
      <c r="BU27" s="1006"/>
      <c r="BV27" s="1006"/>
      <c r="BW27" s="1006"/>
      <c r="BX27" s="1006"/>
      <c r="BY27" s="1006"/>
      <c r="BZ27" s="1006"/>
      <c r="CA27" s="1006"/>
      <c r="CB27" s="1006"/>
      <c r="CC27" s="1006"/>
      <c r="CD27" s="1006"/>
      <c r="CE27" s="1006"/>
      <c r="CF27" s="1006"/>
      <c r="CG27" s="1027"/>
      <c r="CH27" s="1002"/>
      <c r="CI27" s="1003"/>
      <c r="CJ27" s="1003"/>
      <c r="CK27" s="1003"/>
      <c r="CL27" s="1004"/>
      <c r="CM27" s="1002"/>
      <c r="CN27" s="1003"/>
      <c r="CO27" s="1003"/>
      <c r="CP27" s="1003"/>
      <c r="CQ27" s="1004"/>
      <c r="CR27" s="1002"/>
      <c r="CS27" s="1003"/>
      <c r="CT27" s="1003"/>
      <c r="CU27" s="1003"/>
      <c r="CV27" s="1004"/>
      <c r="CW27" s="1002"/>
      <c r="CX27" s="1003"/>
      <c r="CY27" s="1003"/>
      <c r="CZ27" s="1003"/>
      <c r="DA27" s="1004"/>
      <c r="DB27" s="1002"/>
      <c r="DC27" s="1003"/>
      <c r="DD27" s="1003"/>
      <c r="DE27" s="1003"/>
      <c r="DF27" s="1004"/>
      <c r="DG27" s="1002"/>
      <c r="DH27" s="1003"/>
      <c r="DI27" s="1003"/>
      <c r="DJ27" s="1003"/>
      <c r="DK27" s="1004"/>
      <c r="DL27" s="1002"/>
      <c r="DM27" s="1003"/>
      <c r="DN27" s="1003"/>
      <c r="DO27" s="1003"/>
      <c r="DP27" s="1004"/>
      <c r="DQ27" s="1002"/>
      <c r="DR27" s="1003"/>
      <c r="DS27" s="1003"/>
      <c r="DT27" s="1003"/>
      <c r="DU27" s="1004"/>
      <c r="DV27" s="1005"/>
      <c r="DW27" s="1006"/>
      <c r="DX27" s="1006"/>
      <c r="DY27" s="1006"/>
      <c r="DZ27" s="1007"/>
      <c r="EA27" s="224"/>
    </row>
    <row r="28" spans="1:131" ht="26.25" customHeight="1" thickTop="1" x14ac:dyDescent="0.2">
      <c r="A28" s="236">
        <v>1</v>
      </c>
      <c r="B28" s="1060" t="s">
        <v>404</v>
      </c>
      <c r="C28" s="1061"/>
      <c r="D28" s="1061"/>
      <c r="E28" s="1061"/>
      <c r="F28" s="1061"/>
      <c r="G28" s="1061"/>
      <c r="H28" s="1061"/>
      <c r="I28" s="1061"/>
      <c r="J28" s="1061"/>
      <c r="K28" s="1061"/>
      <c r="L28" s="1061"/>
      <c r="M28" s="1061"/>
      <c r="N28" s="1061"/>
      <c r="O28" s="1061"/>
      <c r="P28" s="1062"/>
      <c r="Q28" s="1063">
        <v>15915</v>
      </c>
      <c r="R28" s="1064"/>
      <c r="S28" s="1064"/>
      <c r="T28" s="1064"/>
      <c r="U28" s="1064"/>
      <c r="V28" s="1064">
        <v>15792</v>
      </c>
      <c r="W28" s="1064"/>
      <c r="X28" s="1064"/>
      <c r="Y28" s="1064"/>
      <c r="Z28" s="1064"/>
      <c r="AA28" s="1064">
        <v>123</v>
      </c>
      <c r="AB28" s="1064"/>
      <c r="AC28" s="1064"/>
      <c r="AD28" s="1064"/>
      <c r="AE28" s="1065"/>
      <c r="AF28" s="1066">
        <v>123</v>
      </c>
      <c r="AG28" s="1064"/>
      <c r="AH28" s="1064"/>
      <c r="AI28" s="1064"/>
      <c r="AJ28" s="1067"/>
      <c r="AK28" s="1055">
        <v>1224</v>
      </c>
      <c r="AL28" s="1056"/>
      <c r="AM28" s="1056"/>
      <c r="AN28" s="1056"/>
      <c r="AO28" s="1056"/>
      <c r="AP28" s="1056" t="s">
        <v>525</v>
      </c>
      <c r="AQ28" s="1056"/>
      <c r="AR28" s="1056"/>
      <c r="AS28" s="1056"/>
      <c r="AT28" s="1056"/>
      <c r="AU28" s="1056" t="s">
        <v>525</v>
      </c>
      <c r="AV28" s="1056"/>
      <c r="AW28" s="1056"/>
      <c r="AX28" s="1056"/>
      <c r="AY28" s="1056"/>
      <c r="AZ28" s="1057" t="s">
        <v>525</v>
      </c>
      <c r="BA28" s="1057"/>
      <c r="BB28" s="1057"/>
      <c r="BC28" s="1057"/>
      <c r="BD28" s="1057"/>
      <c r="BE28" s="1058"/>
      <c r="BF28" s="1058"/>
      <c r="BG28" s="1058"/>
      <c r="BH28" s="1058"/>
      <c r="BI28" s="1059"/>
      <c r="BJ28" s="226"/>
      <c r="BK28" s="226"/>
      <c r="BL28" s="226"/>
      <c r="BM28" s="226"/>
      <c r="BN28" s="226"/>
      <c r="BO28" s="235"/>
      <c r="BP28" s="235"/>
      <c r="BQ28" s="232">
        <v>22</v>
      </c>
      <c r="BR28" s="233"/>
      <c r="BS28" s="1005"/>
      <c r="BT28" s="1006"/>
      <c r="BU28" s="1006"/>
      <c r="BV28" s="1006"/>
      <c r="BW28" s="1006"/>
      <c r="BX28" s="1006"/>
      <c r="BY28" s="1006"/>
      <c r="BZ28" s="1006"/>
      <c r="CA28" s="1006"/>
      <c r="CB28" s="1006"/>
      <c r="CC28" s="1006"/>
      <c r="CD28" s="1006"/>
      <c r="CE28" s="1006"/>
      <c r="CF28" s="1006"/>
      <c r="CG28" s="1027"/>
      <c r="CH28" s="1002"/>
      <c r="CI28" s="1003"/>
      <c r="CJ28" s="1003"/>
      <c r="CK28" s="1003"/>
      <c r="CL28" s="1004"/>
      <c r="CM28" s="1002"/>
      <c r="CN28" s="1003"/>
      <c r="CO28" s="1003"/>
      <c r="CP28" s="1003"/>
      <c r="CQ28" s="1004"/>
      <c r="CR28" s="1002"/>
      <c r="CS28" s="1003"/>
      <c r="CT28" s="1003"/>
      <c r="CU28" s="1003"/>
      <c r="CV28" s="1004"/>
      <c r="CW28" s="1002"/>
      <c r="CX28" s="1003"/>
      <c r="CY28" s="1003"/>
      <c r="CZ28" s="1003"/>
      <c r="DA28" s="1004"/>
      <c r="DB28" s="1002"/>
      <c r="DC28" s="1003"/>
      <c r="DD28" s="1003"/>
      <c r="DE28" s="1003"/>
      <c r="DF28" s="1004"/>
      <c r="DG28" s="1002"/>
      <c r="DH28" s="1003"/>
      <c r="DI28" s="1003"/>
      <c r="DJ28" s="1003"/>
      <c r="DK28" s="1004"/>
      <c r="DL28" s="1002"/>
      <c r="DM28" s="1003"/>
      <c r="DN28" s="1003"/>
      <c r="DO28" s="1003"/>
      <c r="DP28" s="1004"/>
      <c r="DQ28" s="1002"/>
      <c r="DR28" s="1003"/>
      <c r="DS28" s="1003"/>
      <c r="DT28" s="1003"/>
      <c r="DU28" s="1004"/>
      <c r="DV28" s="1005"/>
      <c r="DW28" s="1006"/>
      <c r="DX28" s="1006"/>
      <c r="DY28" s="1006"/>
      <c r="DZ28" s="1007"/>
      <c r="EA28" s="224"/>
    </row>
    <row r="29" spans="1:131" ht="26.25" customHeight="1" x14ac:dyDescent="0.2">
      <c r="A29" s="236">
        <v>2</v>
      </c>
      <c r="B29" s="1043" t="s">
        <v>405</v>
      </c>
      <c r="C29" s="1044"/>
      <c r="D29" s="1044"/>
      <c r="E29" s="1044"/>
      <c r="F29" s="1044"/>
      <c r="G29" s="1044"/>
      <c r="H29" s="1044"/>
      <c r="I29" s="1044"/>
      <c r="J29" s="1044"/>
      <c r="K29" s="1044"/>
      <c r="L29" s="1044"/>
      <c r="M29" s="1044"/>
      <c r="N29" s="1044"/>
      <c r="O29" s="1044"/>
      <c r="P29" s="1045"/>
      <c r="Q29" s="1051">
        <v>14436</v>
      </c>
      <c r="R29" s="1052"/>
      <c r="S29" s="1052"/>
      <c r="T29" s="1052"/>
      <c r="U29" s="1052"/>
      <c r="V29" s="1052">
        <v>13869</v>
      </c>
      <c r="W29" s="1052"/>
      <c r="X29" s="1052"/>
      <c r="Y29" s="1052"/>
      <c r="Z29" s="1052"/>
      <c r="AA29" s="1052">
        <v>567</v>
      </c>
      <c r="AB29" s="1052"/>
      <c r="AC29" s="1052"/>
      <c r="AD29" s="1052"/>
      <c r="AE29" s="1053"/>
      <c r="AF29" s="1048">
        <v>567</v>
      </c>
      <c r="AG29" s="1049"/>
      <c r="AH29" s="1049"/>
      <c r="AI29" s="1049"/>
      <c r="AJ29" s="1050"/>
      <c r="AK29" s="993">
        <v>2658</v>
      </c>
      <c r="AL29" s="984"/>
      <c r="AM29" s="984"/>
      <c r="AN29" s="984"/>
      <c r="AO29" s="984"/>
      <c r="AP29" s="984" t="s">
        <v>525</v>
      </c>
      <c r="AQ29" s="984"/>
      <c r="AR29" s="984"/>
      <c r="AS29" s="984"/>
      <c r="AT29" s="984"/>
      <c r="AU29" s="984" t="s">
        <v>525</v>
      </c>
      <c r="AV29" s="984"/>
      <c r="AW29" s="984"/>
      <c r="AX29" s="984"/>
      <c r="AY29" s="984"/>
      <c r="AZ29" s="1054" t="s">
        <v>525</v>
      </c>
      <c r="BA29" s="1054"/>
      <c r="BB29" s="1054"/>
      <c r="BC29" s="1054"/>
      <c r="BD29" s="1054"/>
      <c r="BE29" s="985"/>
      <c r="BF29" s="985"/>
      <c r="BG29" s="985"/>
      <c r="BH29" s="985"/>
      <c r="BI29" s="986"/>
      <c r="BJ29" s="226"/>
      <c r="BK29" s="226"/>
      <c r="BL29" s="226"/>
      <c r="BM29" s="226"/>
      <c r="BN29" s="226"/>
      <c r="BO29" s="235"/>
      <c r="BP29" s="235"/>
      <c r="BQ29" s="232">
        <v>23</v>
      </c>
      <c r="BR29" s="233"/>
      <c r="BS29" s="1005"/>
      <c r="BT29" s="1006"/>
      <c r="BU29" s="1006"/>
      <c r="BV29" s="1006"/>
      <c r="BW29" s="1006"/>
      <c r="BX29" s="1006"/>
      <c r="BY29" s="1006"/>
      <c r="BZ29" s="1006"/>
      <c r="CA29" s="1006"/>
      <c r="CB29" s="1006"/>
      <c r="CC29" s="1006"/>
      <c r="CD29" s="1006"/>
      <c r="CE29" s="1006"/>
      <c r="CF29" s="1006"/>
      <c r="CG29" s="1027"/>
      <c r="CH29" s="1002"/>
      <c r="CI29" s="1003"/>
      <c r="CJ29" s="1003"/>
      <c r="CK29" s="1003"/>
      <c r="CL29" s="1004"/>
      <c r="CM29" s="1002"/>
      <c r="CN29" s="1003"/>
      <c r="CO29" s="1003"/>
      <c r="CP29" s="1003"/>
      <c r="CQ29" s="1004"/>
      <c r="CR29" s="1002"/>
      <c r="CS29" s="1003"/>
      <c r="CT29" s="1003"/>
      <c r="CU29" s="1003"/>
      <c r="CV29" s="1004"/>
      <c r="CW29" s="1002"/>
      <c r="CX29" s="1003"/>
      <c r="CY29" s="1003"/>
      <c r="CZ29" s="1003"/>
      <c r="DA29" s="1004"/>
      <c r="DB29" s="1002"/>
      <c r="DC29" s="1003"/>
      <c r="DD29" s="1003"/>
      <c r="DE29" s="1003"/>
      <c r="DF29" s="1004"/>
      <c r="DG29" s="1002"/>
      <c r="DH29" s="1003"/>
      <c r="DI29" s="1003"/>
      <c r="DJ29" s="1003"/>
      <c r="DK29" s="1004"/>
      <c r="DL29" s="1002"/>
      <c r="DM29" s="1003"/>
      <c r="DN29" s="1003"/>
      <c r="DO29" s="1003"/>
      <c r="DP29" s="1004"/>
      <c r="DQ29" s="1002"/>
      <c r="DR29" s="1003"/>
      <c r="DS29" s="1003"/>
      <c r="DT29" s="1003"/>
      <c r="DU29" s="1004"/>
      <c r="DV29" s="1005"/>
      <c r="DW29" s="1006"/>
      <c r="DX29" s="1006"/>
      <c r="DY29" s="1006"/>
      <c r="DZ29" s="1007"/>
      <c r="EA29" s="224"/>
    </row>
    <row r="30" spans="1:131" ht="26.25" customHeight="1" x14ac:dyDescent="0.2">
      <c r="A30" s="236">
        <v>3</v>
      </c>
      <c r="B30" s="1043" t="s">
        <v>406</v>
      </c>
      <c r="C30" s="1044"/>
      <c r="D30" s="1044"/>
      <c r="E30" s="1044"/>
      <c r="F30" s="1044"/>
      <c r="G30" s="1044"/>
      <c r="H30" s="1044"/>
      <c r="I30" s="1044"/>
      <c r="J30" s="1044"/>
      <c r="K30" s="1044"/>
      <c r="L30" s="1044"/>
      <c r="M30" s="1044"/>
      <c r="N30" s="1044"/>
      <c r="O30" s="1044"/>
      <c r="P30" s="1045"/>
      <c r="Q30" s="1051">
        <v>2833</v>
      </c>
      <c r="R30" s="1052"/>
      <c r="S30" s="1052"/>
      <c r="T30" s="1052"/>
      <c r="U30" s="1052"/>
      <c r="V30" s="1052">
        <v>2821</v>
      </c>
      <c r="W30" s="1052"/>
      <c r="X30" s="1052"/>
      <c r="Y30" s="1052"/>
      <c r="Z30" s="1052"/>
      <c r="AA30" s="1052">
        <v>12</v>
      </c>
      <c r="AB30" s="1052"/>
      <c r="AC30" s="1052"/>
      <c r="AD30" s="1052"/>
      <c r="AE30" s="1053"/>
      <c r="AF30" s="1048">
        <v>12</v>
      </c>
      <c r="AG30" s="1049"/>
      <c r="AH30" s="1049"/>
      <c r="AI30" s="1049"/>
      <c r="AJ30" s="1050"/>
      <c r="AK30" s="993">
        <v>432</v>
      </c>
      <c r="AL30" s="984"/>
      <c r="AM30" s="984"/>
      <c r="AN30" s="984"/>
      <c r="AO30" s="984"/>
      <c r="AP30" s="984" t="s">
        <v>525</v>
      </c>
      <c r="AQ30" s="984"/>
      <c r="AR30" s="984"/>
      <c r="AS30" s="984"/>
      <c r="AT30" s="984"/>
      <c r="AU30" s="984" t="s">
        <v>525</v>
      </c>
      <c r="AV30" s="984"/>
      <c r="AW30" s="984"/>
      <c r="AX30" s="984"/>
      <c r="AY30" s="984"/>
      <c r="AZ30" s="1054" t="s">
        <v>525</v>
      </c>
      <c r="BA30" s="1054"/>
      <c r="BB30" s="1054"/>
      <c r="BC30" s="1054"/>
      <c r="BD30" s="1054"/>
      <c r="BE30" s="985"/>
      <c r="BF30" s="985"/>
      <c r="BG30" s="985"/>
      <c r="BH30" s="985"/>
      <c r="BI30" s="986"/>
      <c r="BJ30" s="226"/>
      <c r="BK30" s="226"/>
      <c r="BL30" s="226"/>
      <c r="BM30" s="226"/>
      <c r="BN30" s="226"/>
      <c r="BO30" s="235"/>
      <c r="BP30" s="235"/>
      <c r="BQ30" s="232">
        <v>24</v>
      </c>
      <c r="BR30" s="233"/>
      <c r="BS30" s="1005"/>
      <c r="BT30" s="1006"/>
      <c r="BU30" s="1006"/>
      <c r="BV30" s="1006"/>
      <c r="BW30" s="1006"/>
      <c r="BX30" s="1006"/>
      <c r="BY30" s="1006"/>
      <c r="BZ30" s="1006"/>
      <c r="CA30" s="1006"/>
      <c r="CB30" s="1006"/>
      <c r="CC30" s="1006"/>
      <c r="CD30" s="1006"/>
      <c r="CE30" s="1006"/>
      <c r="CF30" s="1006"/>
      <c r="CG30" s="1027"/>
      <c r="CH30" s="1002"/>
      <c r="CI30" s="1003"/>
      <c r="CJ30" s="1003"/>
      <c r="CK30" s="1003"/>
      <c r="CL30" s="1004"/>
      <c r="CM30" s="1002"/>
      <c r="CN30" s="1003"/>
      <c r="CO30" s="1003"/>
      <c r="CP30" s="1003"/>
      <c r="CQ30" s="1004"/>
      <c r="CR30" s="1002"/>
      <c r="CS30" s="1003"/>
      <c r="CT30" s="1003"/>
      <c r="CU30" s="1003"/>
      <c r="CV30" s="1004"/>
      <c r="CW30" s="1002"/>
      <c r="CX30" s="1003"/>
      <c r="CY30" s="1003"/>
      <c r="CZ30" s="1003"/>
      <c r="DA30" s="1004"/>
      <c r="DB30" s="1002"/>
      <c r="DC30" s="1003"/>
      <c r="DD30" s="1003"/>
      <c r="DE30" s="1003"/>
      <c r="DF30" s="1004"/>
      <c r="DG30" s="1002"/>
      <c r="DH30" s="1003"/>
      <c r="DI30" s="1003"/>
      <c r="DJ30" s="1003"/>
      <c r="DK30" s="1004"/>
      <c r="DL30" s="1002"/>
      <c r="DM30" s="1003"/>
      <c r="DN30" s="1003"/>
      <c r="DO30" s="1003"/>
      <c r="DP30" s="1004"/>
      <c r="DQ30" s="1002"/>
      <c r="DR30" s="1003"/>
      <c r="DS30" s="1003"/>
      <c r="DT30" s="1003"/>
      <c r="DU30" s="1004"/>
      <c r="DV30" s="1005"/>
      <c r="DW30" s="1006"/>
      <c r="DX30" s="1006"/>
      <c r="DY30" s="1006"/>
      <c r="DZ30" s="1007"/>
      <c r="EA30" s="224"/>
    </row>
    <row r="31" spans="1:131" ht="26.25" customHeight="1" x14ac:dyDescent="0.2">
      <c r="A31" s="236">
        <v>4</v>
      </c>
      <c r="B31" s="1043" t="s">
        <v>407</v>
      </c>
      <c r="C31" s="1044"/>
      <c r="D31" s="1044"/>
      <c r="E31" s="1044"/>
      <c r="F31" s="1044"/>
      <c r="G31" s="1044"/>
      <c r="H31" s="1044"/>
      <c r="I31" s="1044"/>
      <c r="J31" s="1044"/>
      <c r="K31" s="1044"/>
      <c r="L31" s="1044"/>
      <c r="M31" s="1044"/>
      <c r="N31" s="1044"/>
      <c r="O31" s="1044"/>
      <c r="P31" s="1045"/>
      <c r="Q31" s="1051">
        <v>4212</v>
      </c>
      <c r="R31" s="1052"/>
      <c r="S31" s="1052"/>
      <c r="T31" s="1052"/>
      <c r="U31" s="1052"/>
      <c r="V31" s="1052">
        <v>3703</v>
      </c>
      <c r="W31" s="1052"/>
      <c r="X31" s="1052"/>
      <c r="Y31" s="1052"/>
      <c r="Z31" s="1052"/>
      <c r="AA31" s="1052">
        <v>509</v>
      </c>
      <c r="AB31" s="1052"/>
      <c r="AC31" s="1052"/>
      <c r="AD31" s="1052"/>
      <c r="AE31" s="1053"/>
      <c r="AF31" s="1048">
        <v>2563</v>
      </c>
      <c r="AG31" s="1049"/>
      <c r="AH31" s="1049"/>
      <c r="AI31" s="1049"/>
      <c r="AJ31" s="1050"/>
      <c r="AK31" s="993">
        <v>28</v>
      </c>
      <c r="AL31" s="984"/>
      <c r="AM31" s="984"/>
      <c r="AN31" s="984"/>
      <c r="AO31" s="984"/>
      <c r="AP31" s="984">
        <v>15071</v>
      </c>
      <c r="AQ31" s="984"/>
      <c r="AR31" s="984"/>
      <c r="AS31" s="984"/>
      <c r="AT31" s="984"/>
      <c r="AU31" s="984" t="s">
        <v>525</v>
      </c>
      <c r="AV31" s="984"/>
      <c r="AW31" s="984"/>
      <c r="AX31" s="984"/>
      <c r="AY31" s="984"/>
      <c r="AZ31" s="1054" t="s">
        <v>525</v>
      </c>
      <c r="BA31" s="1054"/>
      <c r="BB31" s="1054"/>
      <c r="BC31" s="1054"/>
      <c r="BD31" s="1054"/>
      <c r="BE31" s="985" t="s">
        <v>408</v>
      </c>
      <c r="BF31" s="985"/>
      <c r="BG31" s="985"/>
      <c r="BH31" s="985"/>
      <c r="BI31" s="986"/>
      <c r="BJ31" s="226"/>
      <c r="BK31" s="226"/>
      <c r="BL31" s="226"/>
      <c r="BM31" s="226"/>
      <c r="BN31" s="226"/>
      <c r="BO31" s="235"/>
      <c r="BP31" s="235"/>
      <c r="BQ31" s="232">
        <v>25</v>
      </c>
      <c r="BR31" s="233"/>
      <c r="BS31" s="1005"/>
      <c r="BT31" s="1006"/>
      <c r="BU31" s="1006"/>
      <c r="BV31" s="1006"/>
      <c r="BW31" s="1006"/>
      <c r="BX31" s="1006"/>
      <c r="BY31" s="1006"/>
      <c r="BZ31" s="1006"/>
      <c r="CA31" s="1006"/>
      <c r="CB31" s="1006"/>
      <c r="CC31" s="1006"/>
      <c r="CD31" s="1006"/>
      <c r="CE31" s="1006"/>
      <c r="CF31" s="1006"/>
      <c r="CG31" s="1027"/>
      <c r="CH31" s="1002"/>
      <c r="CI31" s="1003"/>
      <c r="CJ31" s="1003"/>
      <c r="CK31" s="1003"/>
      <c r="CL31" s="1004"/>
      <c r="CM31" s="1002"/>
      <c r="CN31" s="1003"/>
      <c r="CO31" s="1003"/>
      <c r="CP31" s="1003"/>
      <c r="CQ31" s="1004"/>
      <c r="CR31" s="1002"/>
      <c r="CS31" s="1003"/>
      <c r="CT31" s="1003"/>
      <c r="CU31" s="1003"/>
      <c r="CV31" s="1004"/>
      <c r="CW31" s="1002"/>
      <c r="CX31" s="1003"/>
      <c r="CY31" s="1003"/>
      <c r="CZ31" s="1003"/>
      <c r="DA31" s="1004"/>
      <c r="DB31" s="1002"/>
      <c r="DC31" s="1003"/>
      <c r="DD31" s="1003"/>
      <c r="DE31" s="1003"/>
      <c r="DF31" s="1004"/>
      <c r="DG31" s="1002"/>
      <c r="DH31" s="1003"/>
      <c r="DI31" s="1003"/>
      <c r="DJ31" s="1003"/>
      <c r="DK31" s="1004"/>
      <c r="DL31" s="1002"/>
      <c r="DM31" s="1003"/>
      <c r="DN31" s="1003"/>
      <c r="DO31" s="1003"/>
      <c r="DP31" s="1004"/>
      <c r="DQ31" s="1002"/>
      <c r="DR31" s="1003"/>
      <c r="DS31" s="1003"/>
      <c r="DT31" s="1003"/>
      <c r="DU31" s="1004"/>
      <c r="DV31" s="1005"/>
      <c r="DW31" s="1006"/>
      <c r="DX31" s="1006"/>
      <c r="DY31" s="1006"/>
      <c r="DZ31" s="1007"/>
      <c r="EA31" s="224"/>
    </row>
    <row r="32" spans="1:131" ht="26.25" customHeight="1" x14ac:dyDescent="0.2">
      <c r="A32" s="236">
        <v>5</v>
      </c>
      <c r="B32" s="1043" t="s">
        <v>409</v>
      </c>
      <c r="C32" s="1044"/>
      <c r="D32" s="1044"/>
      <c r="E32" s="1044"/>
      <c r="F32" s="1044"/>
      <c r="G32" s="1044"/>
      <c r="H32" s="1044"/>
      <c r="I32" s="1044"/>
      <c r="J32" s="1044"/>
      <c r="K32" s="1044"/>
      <c r="L32" s="1044"/>
      <c r="M32" s="1044"/>
      <c r="N32" s="1044"/>
      <c r="O32" s="1044"/>
      <c r="P32" s="1045"/>
      <c r="Q32" s="1051">
        <v>3489</v>
      </c>
      <c r="R32" s="1052"/>
      <c r="S32" s="1052"/>
      <c r="T32" s="1052"/>
      <c r="U32" s="1052"/>
      <c r="V32" s="1052">
        <v>3395</v>
      </c>
      <c r="W32" s="1052"/>
      <c r="X32" s="1052"/>
      <c r="Y32" s="1052"/>
      <c r="Z32" s="1052"/>
      <c r="AA32" s="1052">
        <v>94</v>
      </c>
      <c r="AB32" s="1052"/>
      <c r="AC32" s="1052"/>
      <c r="AD32" s="1052"/>
      <c r="AE32" s="1053"/>
      <c r="AF32" s="1048">
        <v>1646</v>
      </c>
      <c r="AG32" s="1049"/>
      <c r="AH32" s="1049"/>
      <c r="AI32" s="1049"/>
      <c r="AJ32" s="1050"/>
      <c r="AK32" s="993">
        <v>653</v>
      </c>
      <c r="AL32" s="984"/>
      <c r="AM32" s="984"/>
      <c r="AN32" s="984"/>
      <c r="AO32" s="984"/>
      <c r="AP32" s="984">
        <v>8102</v>
      </c>
      <c r="AQ32" s="984"/>
      <c r="AR32" s="984"/>
      <c r="AS32" s="984"/>
      <c r="AT32" s="984"/>
      <c r="AU32" s="984">
        <v>502</v>
      </c>
      <c r="AV32" s="984"/>
      <c r="AW32" s="984"/>
      <c r="AX32" s="984"/>
      <c r="AY32" s="984"/>
      <c r="AZ32" s="1054" t="s">
        <v>525</v>
      </c>
      <c r="BA32" s="1054"/>
      <c r="BB32" s="1054"/>
      <c r="BC32" s="1054"/>
      <c r="BD32" s="1054"/>
      <c r="BE32" s="985" t="s">
        <v>410</v>
      </c>
      <c r="BF32" s="985"/>
      <c r="BG32" s="985"/>
      <c r="BH32" s="985"/>
      <c r="BI32" s="986"/>
      <c r="BJ32" s="226"/>
      <c r="BK32" s="226"/>
      <c r="BL32" s="226"/>
      <c r="BM32" s="226"/>
      <c r="BN32" s="226"/>
      <c r="BO32" s="235"/>
      <c r="BP32" s="235"/>
      <c r="BQ32" s="232">
        <v>26</v>
      </c>
      <c r="BR32" s="233"/>
      <c r="BS32" s="1005"/>
      <c r="BT32" s="1006"/>
      <c r="BU32" s="1006"/>
      <c r="BV32" s="1006"/>
      <c r="BW32" s="1006"/>
      <c r="BX32" s="1006"/>
      <c r="BY32" s="1006"/>
      <c r="BZ32" s="1006"/>
      <c r="CA32" s="1006"/>
      <c r="CB32" s="1006"/>
      <c r="CC32" s="1006"/>
      <c r="CD32" s="1006"/>
      <c r="CE32" s="1006"/>
      <c r="CF32" s="1006"/>
      <c r="CG32" s="1027"/>
      <c r="CH32" s="1002"/>
      <c r="CI32" s="1003"/>
      <c r="CJ32" s="1003"/>
      <c r="CK32" s="1003"/>
      <c r="CL32" s="1004"/>
      <c r="CM32" s="1002"/>
      <c r="CN32" s="1003"/>
      <c r="CO32" s="1003"/>
      <c r="CP32" s="1003"/>
      <c r="CQ32" s="1004"/>
      <c r="CR32" s="1002"/>
      <c r="CS32" s="1003"/>
      <c r="CT32" s="1003"/>
      <c r="CU32" s="1003"/>
      <c r="CV32" s="1004"/>
      <c r="CW32" s="1002"/>
      <c r="CX32" s="1003"/>
      <c r="CY32" s="1003"/>
      <c r="CZ32" s="1003"/>
      <c r="DA32" s="1004"/>
      <c r="DB32" s="1002"/>
      <c r="DC32" s="1003"/>
      <c r="DD32" s="1003"/>
      <c r="DE32" s="1003"/>
      <c r="DF32" s="1004"/>
      <c r="DG32" s="1002"/>
      <c r="DH32" s="1003"/>
      <c r="DI32" s="1003"/>
      <c r="DJ32" s="1003"/>
      <c r="DK32" s="1004"/>
      <c r="DL32" s="1002"/>
      <c r="DM32" s="1003"/>
      <c r="DN32" s="1003"/>
      <c r="DO32" s="1003"/>
      <c r="DP32" s="1004"/>
      <c r="DQ32" s="1002"/>
      <c r="DR32" s="1003"/>
      <c r="DS32" s="1003"/>
      <c r="DT32" s="1003"/>
      <c r="DU32" s="1004"/>
      <c r="DV32" s="1005"/>
      <c r="DW32" s="1006"/>
      <c r="DX32" s="1006"/>
      <c r="DY32" s="1006"/>
      <c r="DZ32" s="1007"/>
      <c r="EA32" s="224"/>
    </row>
    <row r="33" spans="1:131" ht="26.25" customHeight="1" x14ac:dyDescent="0.2">
      <c r="A33" s="236">
        <v>6</v>
      </c>
      <c r="B33" s="1043"/>
      <c r="C33" s="1044"/>
      <c r="D33" s="1044"/>
      <c r="E33" s="1044"/>
      <c r="F33" s="1044"/>
      <c r="G33" s="1044"/>
      <c r="H33" s="1044"/>
      <c r="I33" s="1044"/>
      <c r="J33" s="1044"/>
      <c r="K33" s="1044"/>
      <c r="L33" s="1044"/>
      <c r="M33" s="1044"/>
      <c r="N33" s="1044"/>
      <c r="O33" s="1044"/>
      <c r="P33" s="1045"/>
      <c r="Q33" s="1051"/>
      <c r="R33" s="1052"/>
      <c r="S33" s="1052"/>
      <c r="T33" s="1052"/>
      <c r="U33" s="1052"/>
      <c r="V33" s="1052"/>
      <c r="W33" s="1052"/>
      <c r="X33" s="1052"/>
      <c r="Y33" s="1052"/>
      <c r="Z33" s="1052"/>
      <c r="AA33" s="1052"/>
      <c r="AB33" s="1052"/>
      <c r="AC33" s="1052"/>
      <c r="AD33" s="1052"/>
      <c r="AE33" s="1053"/>
      <c r="AF33" s="1048"/>
      <c r="AG33" s="1049"/>
      <c r="AH33" s="1049"/>
      <c r="AI33" s="1049"/>
      <c r="AJ33" s="1050"/>
      <c r="AK33" s="993"/>
      <c r="AL33" s="984"/>
      <c r="AM33" s="984"/>
      <c r="AN33" s="984"/>
      <c r="AO33" s="984"/>
      <c r="AP33" s="984"/>
      <c r="AQ33" s="984"/>
      <c r="AR33" s="984"/>
      <c r="AS33" s="984"/>
      <c r="AT33" s="984"/>
      <c r="AU33" s="984"/>
      <c r="AV33" s="984"/>
      <c r="AW33" s="984"/>
      <c r="AX33" s="984"/>
      <c r="AY33" s="984"/>
      <c r="AZ33" s="1054"/>
      <c r="BA33" s="1054"/>
      <c r="BB33" s="1054"/>
      <c r="BC33" s="1054"/>
      <c r="BD33" s="1054"/>
      <c r="BE33" s="985"/>
      <c r="BF33" s="985"/>
      <c r="BG33" s="985"/>
      <c r="BH33" s="985"/>
      <c r="BI33" s="986"/>
      <c r="BJ33" s="226"/>
      <c r="BK33" s="226"/>
      <c r="BL33" s="226"/>
      <c r="BM33" s="226"/>
      <c r="BN33" s="226"/>
      <c r="BO33" s="235"/>
      <c r="BP33" s="235"/>
      <c r="BQ33" s="232">
        <v>27</v>
      </c>
      <c r="BR33" s="233"/>
      <c r="BS33" s="1005"/>
      <c r="BT33" s="1006"/>
      <c r="BU33" s="1006"/>
      <c r="BV33" s="1006"/>
      <c r="BW33" s="1006"/>
      <c r="BX33" s="1006"/>
      <c r="BY33" s="1006"/>
      <c r="BZ33" s="1006"/>
      <c r="CA33" s="1006"/>
      <c r="CB33" s="1006"/>
      <c r="CC33" s="1006"/>
      <c r="CD33" s="1006"/>
      <c r="CE33" s="1006"/>
      <c r="CF33" s="1006"/>
      <c r="CG33" s="1027"/>
      <c r="CH33" s="1002"/>
      <c r="CI33" s="1003"/>
      <c r="CJ33" s="1003"/>
      <c r="CK33" s="1003"/>
      <c r="CL33" s="1004"/>
      <c r="CM33" s="1002"/>
      <c r="CN33" s="1003"/>
      <c r="CO33" s="1003"/>
      <c r="CP33" s="1003"/>
      <c r="CQ33" s="1004"/>
      <c r="CR33" s="1002"/>
      <c r="CS33" s="1003"/>
      <c r="CT33" s="1003"/>
      <c r="CU33" s="1003"/>
      <c r="CV33" s="1004"/>
      <c r="CW33" s="1002"/>
      <c r="CX33" s="1003"/>
      <c r="CY33" s="1003"/>
      <c r="CZ33" s="1003"/>
      <c r="DA33" s="1004"/>
      <c r="DB33" s="1002"/>
      <c r="DC33" s="1003"/>
      <c r="DD33" s="1003"/>
      <c r="DE33" s="1003"/>
      <c r="DF33" s="1004"/>
      <c r="DG33" s="1002"/>
      <c r="DH33" s="1003"/>
      <c r="DI33" s="1003"/>
      <c r="DJ33" s="1003"/>
      <c r="DK33" s="1004"/>
      <c r="DL33" s="1002"/>
      <c r="DM33" s="1003"/>
      <c r="DN33" s="1003"/>
      <c r="DO33" s="1003"/>
      <c r="DP33" s="1004"/>
      <c r="DQ33" s="1002"/>
      <c r="DR33" s="1003"/>
      <c r="DS33" s="1003"/>
      <c r="DT33" s="1003"/>
      <c r="DU33" s="1004"/>
      <c r="DV33" s="1005"/>
      <c r="DW33" s="1006"/>
      <c r="DX33" s="1006"/>
      <c r="DY33" s="1006"/>
      <c r="DZ33" s="1007"/>
      <c r="EA33" s="224"/>
    </row>
    <row r="34" spans="1:131" ht="26.25" customHeight="1" x14ac:dyDescent="0.2">
      <c r="A34" s="236">
        <v>7</v>
      </c>
      <c r="B34" s="1043"/>
      <c r="C34" s="1044"/>
      <c r="D34" s="1044"/>
      <c r="E34" s="1044"/>
      <c r="F34" s="1044"/>
      <c r="G34" s="1044"/>
      <c r="H34" s="1044"/>
      <c r="I34" s="1044"/>
      <c r="J34" s="1044"/>
      <c r="K34" s="1044"/>
      <c r="L34" s="1044"/>
      <c r="M34" s="1044"/>
      <c r="N34" s="1044"/>
      <c r="O34" s="1044"/>
      <c r="P34" s="1045"/>
      <c r="Q34" s="1051"/>
      <c r="R34" s="1052"/>
      <c r="S34" s="1052"/>
      <c r="T34" s="1052"/>
      <c r="U34" s="1052"/>
      <c r="V34" s="1052"/>
      <c r="W34" s="1052"/>
      <c r="X34" s="1052"/>
      <c r="Y34" s="1052"/>
      <c r="Z34" s="1052"/>
      <c r="AA34" s="1052"/>
      <c r="AB34" s="1052"/>
      <c r="AC34" s="1052"/>
      <c r="AD34" s="1052"/>
      <c r="AE34" s="1053"/>
      <c r="AF34" s="1048"/>
      <c r="AG34" s="1049"/>
      <c r="AH34" s="1049"/>
      <c r="AI34" s="1049"/>
      <c r="AJ34" s="1050"/>
      <c r="AK34" s="993"/>
      <c r="AL34" s="984"/>
      <c r="AM34" s="984"/>
      <c r="AN34" s="984"/>
      <c r="AO34" s="984"/>
      <c r="AP34" s="984"/>
      <c r="AQ34" s="984"/>
      <c r="AR34" s="984"/>
      <c r="AS34" s="984"/>
      <c r="AT34" s="984"/>
      <c r="AU34" s="984"/>
      <c r="AV34" s="984"/>
      <c r="AW34" s="984"/>
      <c r="AX34" s="984"/>
      <c r="AY34" s="984"/>
      <c r="AZ34" s="1054"/>
      <c r="BA34" s="1054"/>
      <c r="BB34" s="1054"/>
      <c r="BC34" s="1054"/>
      <c r="BD34" s="1054"/>
      <c r="BE34" s="985"/>
      <c r="BF34" s="985"/>
      <c r="BG34" s="985"/>
      <c r="BH34" s="985"/>
      <c r="BI34" s="986"/>
      <c r="BJ34" s="226"/>
      <c r="BK34" s="226"/>
      <c r="BL34" s="226"/>
      <c r="BM34" s="226"/>
      <c r="BN34" s="226"/>
      <c r="BO34" s="235"/>
      <c r="BP34" s="235"/>
      <c r="BQ34" s="232">
        <v>28</v>
      </c>
      <c r="BR34" s="233"/>
      <c r="BS34" s="1005"/>
      <c r="BT34" s="1006"/>
      <c r="BU34" s="1006"/>
      <c r="BV34" s="1006"/>
      <c r="BW34" s="1006"/>
      <c r="BX34" s="1006"/>
      <c r="BY34" s="1006"/>
      <c r="BZ34" s="1006"/>
      <c r="CA34" s="1006"/>
      <c r="CB34" s="1006"/>
      <c r="CC34" s="1006"/>
      <c r="CD34" s="1006"/>
      <c r="CE34" s="1006"/>
      <c r="CF34" s="1006"/>
      <c r="CG34" s="1027"/>
      <c r="CH34" s="1002"/>
      <c r="CI34" s="1003"/>
      <c r="CJ34" s="1003"/>
      <c r="CK34" s="1003"/>
      <c r="CL34" s="1004"/>
      <c r="CM34" s="1002"/>
      <c r="CN34" s="1003"/>
      <c r="CO34" s="1003"/>
      <c r="CP34" s="1003"/>
      <c r="CQ34" s="1004"/>
      <c r="CR34" s="1002"/>
      <c r="CS34" s="1003"/>
      <c r="CT34" s="1003"/>
      <c r="CU34" s="1003"/>
      <c r="CV34" s="1004"/>
      <c r="CW34" s="1002"/>
      <c r="CX34" s="1003"/>
      <c r="CY34" s="1003"/>
      <c r="CZ34" s="1003"/>
      <c r="DA34" s="1004"/>
      <c r="DB34" s="1002"/>
      <c r="DC34" s="1003"/>
      <c r="DD34" s="1003"/>
      <c r="DE34" s="1003"/>
      <c r="DF34" s="1004"/>
      <c r="DG34" s="1002"/>
      <c r="DH34" s="1003"/>
      <c r="DI34" s="1003"/>
      <c r="DJ34" s="1003"/>
      <c r="DK34" s="1004"/>
      <c r="DL34" s="1002"/>
      <c r="DM34" s="1003"/>
      <c r="DN34" s="1003"/>
      <c r="DO34" s="1003"/>
      <c r="DP34" s="1004"/>
      <c r="DQ34" s="1002"/>
      <c r="DR34" s="1003"/>
      <c r="DS34" s="1003"/>
      <c r="DT34" s="1003"/>
      <c r="DU34" s="1004"/>
      <c r="DV34" s="1005"/>
      <c r="DW34" s="1006"/>
      <c r="DX34" s="1006"/>
      <c r="DY34" s="1006"/>
      <c r="DZ34" s="1007"/>
      <c r="EA34" s="224"/>
    </row>
    <row r="35" spans="1:131" ht="26.25" customHeight="1" x14ac:dyDescent="0.2">
      <c r="A35" s="236">
        <v>8</v>
      </c>
      <c r="B35" s="1043"/>
      <c r="C35" s="1044"/>
      <c r="D35" s="1044"/>
      <c r="E35" s="1044"/>
      <c r="F35" s="1044"/>
      <c r="G35" s="1044"/>
      <c r="H35" s="1044"/>
      <c r="I35" s="1044"/>
      <c r="J35" s="1044"/>
      <c r="K35" s="1044"/>
      <c r="L35" s="1044"/>
      <c r="M35" s="1044"/>
      <c r="N35" s="1044"/>
      <c r="O35" s="1044"/>
      <c r="P35" s="1045"/>
      <c r="Q35" s="1051"/>
      <c r="R35" s="1052"/>
      <c r="S35" s="1052"/>
      <c r="T35" s="1052"/>
      <c r="U35" s="1052"/>
      <c r="V35" s="1052"/>
      <c r="W35" s="1052"/>
      <c r="X35" s="1052"/>
      <c r="Y35" s="1052"/>
      <c r="Z35" s="1052"/>
      <c r="AA35" s="1052"/>
      <c r="AB35" s="1052"/>
      <c r="AC35" s="1052"/>
      <c r="AD35" s="1052"/>
      <c r="AE35" s="1053"/>
      <c r="AF35" s="1048"/>
      <c r="AG35" s="1049"/>
      <c r="AH35" s="1049"/>
      <c r="AI35" s="1049"/>
      <c r="AJ35" s="1050"/>
      <c r="AK35" s="993"/>
      <c r="AL35" s="984"/>
      <c r="AM35" s="984"/>
      <c r="AN35" s="984"/>
      <c r="AO35" s="984"/>
      <c r="AP35" s="984"/>
      <c r="AQ35" s="984"/>
      <c r="AR35" s="984"/>
      <c r="AS35" s="984"/>
      <c r="AT35" s="984"/>
      <c r="AU35" s="984"/>
      <c r="AV35" s="984"/>
      <c r="AW35" s="984"/>
      <c r="AX35" s="984"/>
      <c r="AY35" s="984"/>
      <c r="AZ35" s="1054"/>
      <c r="BA35" s="1054"/>
      <c r="BB35" s="1054"/>
      <c r="BC35" s="1054"/>
      <c r="BD35" s="1054"/>
      <c r="BE35" s="985"/>
      <c r="BF35" s="985"/>
      <c r="BG35" s="985"/>
      <c r="BH35" s="985"/>
      <c r="BI35" s="986"/>
      <c r="BJ35" s="226"/>
      <c r="BK35" s="226"/>
      <c r="BL35" s="226"/>
      <c r="BM35" s="226"/>
      <c r="BN35" s="226"/>
      <c r="BO35" s="235"/>
      <c r="BP35" s="235"/>
      <c r="BQ35" s="232">
        <v>29</v>
      </c>
      <c r="BR35" s="233"/>
      <c r="BS35" s="1005"/>
      <c r="BT35" s="1006"/>
      <c r="BU35" s="1006"/>
      <c r="BV35" s="1006"/>
      <c r="BW35" s="1006"/>
      <c r="BX35" s="1006"/>
      <c r="BY35" s="1006"/>
      <c r="BZ35" s="1006"/>
      <c r="CA35" s="1006"/>
      <c r="CB35" s="1006"/>
      <c r="CC35" s="1006"/>
      <c r="CD35" s="1006"/>
      <c r="CE35" s="1006"/>
      <c r="CF35" s="1006"/>
      <c r="CG35" s="1027"/>
      <c r="CH35" s="1002"/>
      <c r="CI35" s="1003"/>
      <c r="CJ35" s="1003"/>
      <c r="CK35" s="1003"/>
      <c r="CL35" s="1004"/>
      <c r="CM35" s="1002"/>
      <c r="CN35" s="1003"/>
      <c r="CO35" s="1003"/>
      <c r="CP35" s="1003"/>
      <c r="CQ35" s="1004"/>
      <c r="CR35" s="1002"/>
      <c r="CS35" s="1003"/>
      <c r="CT35" s="1003"/>
      <c r="CU35" s="1003"/>
      <c r="CV35" s="1004"/>
      <c r="CW35" s="1002"/>
      <c r="CX35" s="1003"/>
      <c r="CY35" s="1003"/>
      <c r="CZ35" s="1003"/>
      <c r="DA35" s="1004"/>
      <c r="DB35" s="1002"/>
      <c r="DC35" s="1003"/>
      <c r="DD35" s="1003"/>
      <c r="DE35" s="1003"/>
      <c r="DF35" s="1004"/>
      <c r="DG35" s="1002"/>
      <c r="DH35" s="1003"/>
      <c r="DI35" s="1003"/>
      <c r="DJ35" s="1003"/>
      <c r="DK35" s="1004"/>
      <c r="DL35" s="1002"/>
      <c r="DM35" s="1003"/>
      <c r="DN35" s="1003"/>
      <c r="DO35" s="1003"/>
      <c r="DP35" s="1004"/>
      <c r="DQ35" s="1002"/>
      <c r="DR35" s="1003"/>
      <c r="DS35" s="1003"/>
      <c r="DT35" s="1003"/>
      <c r="DU35" s="1004"/>
      <c r="DV35" s="1005"/>
      <c r="DW35" s="1006"/>
      <c r="DX35" s="1006"/>
      <c r="DY35" s="1006"/>
      <c r="DZ35" s="1007"/>
      <c r="EA35" s="224"/>
    </row>
    <row r="36" spans="1:131" ht="26.25" customHeight="1" x14ac:dyDescent="0.2">
      <c r="A36" s="236">
        <v>9</v>
      </c>
      <c r="B36" s="1043"/>
      <c r="C36" s="1044"/>
      <c r="D36" s="1044"/>
      <c r="E36" s="1044"/>
      <c r="F36" s="1044"/>
      <c r="G36" s="1044"/>
      <c r="H36" s="1044"/>
      <c r="I36" s="1044"/>
      <c r="J36" s="1044"/>
      <c r="K36" s="1044"/>
      <c r="L36" s="1044"/>
      <c r="M36" s="1044"/>
      <c r="N36" s="1044"/>
      <c r="O36" s="1044"/>
      <c r="P36" s="1045"/>
      <c r="Q36" s="1051"/>
      <c r="R36" s="1052"/>
      <c r="S36" s="1052"/>
      <c r="T36" s="1052"/>
      <c r="U36" s="1052"/>
      <c r="V36" s="1052"/>
      <c r="W36" s="1052"/>
      <c r="X36" s="1052"/>
      <c r="Y36" s="1052"/>
      <c r="Z36" s="1052"/>
      <c r="AA36" s="1052"/>
      <c r="AB36" s="1052"/>
      <c r="AC36" s="1052"/>
      <c r="AD36" s="1052"/>
      <c r="AE36" s="1053"/>
      <c r="AF36" s="1048"/>
      <c r="AG36" s="1049"/>
      <c r="AH36" s="1049"/>
      <c r="AI36" s="1049"/>
      <c r="AJ36" s="1050"/>
      <c r="AK36" s="993"/>
      <c r="AL36" s="984"/>
      <c r="AM36" s="984"/>
      <c r="AN36" s="984"/>
      <c r="AO36" s="984"/>
      <c r="AP36" s="984"/>
      <c r="AQ36" s="984"/>
      <c r="AR36" s="984"/>
      <c r="AS36" s="984"/>
      <c r="AT36" s="984"/>
      <c r="AU36" s="984"/>
      <c r="AV36" s="984"/>
      <c r="AW36" s="984"/>
      <c r="AX36" s="984"/>
      <c r="AY36" s="984"/>
      <c r="AZ36" s="1054"/>
      <c r="BA36" s="1054"/>
      <c r="BB36" s="1054"/>
      <c r="BC36" s="1054"/>
      <c r="BD36" s="1054"/>
      <c r="BE36" s="985"/>
      <c r="BF36" s="985"/>
      <c r="BG36" s="985"/>
      <c r="BH36" s="985"/>
      <c r="BI36" s="986"/>
      <c r="BJ36" s="226"/>
      <c r="BK36" s="226"/>
      <c r="BL36" s="226"/>
      <c r="BM36" s="226"/>
      <c r="BN36" s="226"/>
      <c r="BO36" s="235"/>
      <c r="BP36" s="235"/>
      <c r="BQ36" s="232">
        <v>30</v>
      </c>
      <c r="BR36" s="233"/>
      <c r="BS36" s="1005"/>
      <c r="BT36" s="1006"/>
      <c r="BU36" s="1006"/>
      <c r="BV36" s="1006"/>
      <c r="BW36" s="1006"/>
      <c r="BX36" s="1006"/>
      <c r="BY36" s="1006"/>
      <c r="BZ36" s="1006"/>
      <c r="CA36" s="1006"/>
      <c r="CB36" s="1006"/>
      <c r="CC36" s="1006"/>
      <c r="CD36" s="1006"/>
      <c r="CE36" s="1006"/>
      <c r="CF36" s="1006"/>
      <c r="CG36" s="1027"/>
      <c r="CH36" s="1002"/>
      <c r="CI36" s="1003"/>
      <c r="CJ36" s="1003"/>
      <c r="CK36" s="1003"/>
      <c r="CL36" s="1004"/>
      <c r="CM36" s="1002"/>
      <c r="CN36" s="1003"/>
      <c r="CO36" s="1003"/>
      <c r="CP36" s="1003"/>
      <c r="CQ36" s="1004"/>
      <c r="CR36" s="1002"/>
      <c r="CS36" s="1003"/>
      <c r="CT36" s="1003"/>
      <c r="CU36" s="1003"/>
      <c r="CV36" s="1004"/>
      <c r="CW36" s="1002"/>
      <c r="CX36" s="1003"/>
      <c r="CY36" s="1003"/>
      <c r="CZ36" s="1003"/>
      <c r="DA36" s="1004"/>
      <c r="DB36" s="1002"/>
      <c r="DC36" s="1003"/>
      <c r="DD36" s="1003"/>
      <c r="DE36" s="1003"/>
      <c r="DF36" s="1004"/>
      <c r="DG36" s="1002"/>
      <c r="DH36" s="1003"/>
      <c r="DI36" s="1003"/>
      <c r="DJ36" s="1003"/>
      <c r="DK36" s="1004"/>
      <c r="DL36" s="1002"/>
      <c r="DM36" s="1003"/>
      <c r="DN36" s="1003"/>
      <c r="DO36" s="1003"/>
      <c r="DP36" s="1004"/>
      <c r="DQ36" s="1002"/>
      <c r="DR36" s="1003"/>
      <c r="DS36" s="1003"/>
      <c r="DT36" s="1003"/>
      <c r="DU36" s="1004"/>
      <c r="DV36" s="1005"/>
      <c r="DW36" s="1006"/>
      <c r="DX36" s="1006"/>
      <c r="DY36" s="1006"/>
      <c r="DZ36" s="1007"/>
      <c r="EA36" s="224"/>
    </row>
    <row r="37" spans="1:131" ht="26.25" customHeight="1" x14ac:dyDescent="0.2">
      <c r="A37" s="236">
        <v>10</v>
      </c>
      <c r="B37" s="1043"/>
      <c r="C37" s="1044"/>
      <c r="D37" s="1044"/>
      <c r="E37" s="1044"/>
      <c r="F37" s="1044"/>
      <c r="G37" s="1044"/>
      <c r="H37" s="1044"/>
      <c r="I37" s="1044"/>
      <c r="J37" s="1044"/>
      <c r="K37" s="1044"/>
      <c r="L37" s="1044"/>
      <c r="M37" s="1044"/>
      <c r="N37" s="1044"/>
      <c r="O37" s="1044"/>
      <c r="P37" s="1045"/>
      <c r="Q37" s="1051"/>
      <c r="R37" s="1052"/>
      <c r="S37" s="1052"/>
      <c r="T37" s="1052"/>
      <c r="U37" s="1052"/>
      <c r="V37" s="1052"/>
      <c r="W37" s="1052"/>
      <c r="X37" s="1052"/>
      <c r="Y37" s="1052"/>
      <c r="Z37" s="1052"/>
      <c r="AA37" s="1052"/>
      <c r="AB37" s="1052"/>
      <c r="AC37" s="1052"/>
      <c r="AD37" s="1052"/>
      <c r="AE37" s="1053"/>
      <c r="AF37" s="1048"/>
      <c r="AG37" s="1049"/>
      <c r="AH37" s="1049"/>
      <c r="AI37" s="1049"/>
      <c r="AJ37" s="1050"/>
      <c r="AK37" s="993"/>
      <c r="AL37" s="984"/>
      <c r="AM37" s="984"/>
      <c r="AN37" s="984"/>
      <c r="AO37" s="984"/>
      <c r="AP37" s="984"/>
      <c r="AQ37" s="984"/>
      <c r="AR37" s="984"/>
      <c r="AS37" s="984"/>
      <c r="AT37" s="984"/>
      <c r="AU37" s="984"/>
      <c r="AV37" s="984"/>
      <c r="AW37" s="984"/>
      <c r="AX37" s="984"/>
      <c r="AY37" s="984"/>
      <c r="AZ37" s="1054"/>
      <c r="BA37" s="1054"/>
      <c r="BB37" s="1054"/>
      <c r="BC37" s="1054"/>
      <c r="BD37" s="1054"/>
      <c r="BE37" s="985"/>
      <c r="BF37" s="985"/>
      <c r="BG37" s="985"/>
      <c r="BH37" s="985"/>
      <c r="BI37" s="986"/>
      <c r="BJ37" s="226"/>
      <c r="BK37" s="226"/>
      <c r="BL37" s="226"/>
      <c r="BM37" s="226"/>
      <c r="BN37" s="226"/>
      <c r="BO37" s="235"/>
      <c r="BP37" s="235"/>
      <c r="BQ37" s="232">
        <v>31</v>
      </c>
      <c r="BR37" s="233"/>
      <c r="BS37" s="1005"/>
      <c r="BT37" s="1006"/>
      <c r="BU37" s="1006"/>
      <c r="BV37" s="1006"/>
      <c r="BW37" s="1006"/>
      <c r="BX37" s="1006"/>
      <c r="BY37" s="1006"/>
      <c r="BZ37" s="1006"/>
      <c r="CA37" s="1006"/>
      <c r="CB37" s="1006"/>
      <c r="CC37" s="1006"/>
      <c r="CD37" s="1006"/>
      <c r="CE37" s="1006"/>
      <c r="CF37" s="1006"/>
      <c r="CG37" s="1027"/>
      <c r="CH37" s="1002"/>
      <c r="CI37" s="1003"/>
      <c r="CJ37" s="1003"/>
      <c r="CK37" s="1003"/>
      <c r="CL37" s="1004"/>
      <c r="CM37" s="1002"/>
      <c r="CN37" s="1003"/>
      <c r="CO37" s="1003"/>
      <c r="CP37" s="1003"/>
      <c r="CQ37" s="1004"/>
      <c r="CR37" s="1002"/>
      <c r="CS37" s="1003"/>
      <c r="CT37" s="1003"/>
      <c r="CU37" s="1003"/>
      <c r="CV37" s="1004"/>
      <c r="CW37" s="1002"/>
      <c r="CX37" s="1003"/>
      <c r="CY37" s="1003"/>
      <c r="CZ37" s="1003"/>
      <c r="DA37" s="1004"/>
      <c r="DB37" s="1002"/>
      <c r="DC37" s="1003"/>
      <c r="DD37" s="1003"/>
      <c r="DE37" s="1003"/>
      <c r="DF37" s="1004"/>
      <c r="DG37" s="1002"/>
      <c r="DH37" s="1003"/>
      <c r="DI37" s="1003"/>
      <c r="DJ37" s="1003"/>
      <c r="DK37" s="1004"/>
      <c r="DL37" s="1002"/>
      <c r="DM37" s="1003"/>
      <c r="DN37" s="1003"/>
      <c r="DO37" s="1003"/>
      <c r="DP37" s="1004"/>
      <c r="DQ37" s="1002"/>
      <c r="DR37" s="1003"/>
      <c r="DS37" s="1003"/>
      <c r="DT37" s="1003"/>
      <c r="DU37" s="1004"/>
      <c r="DV37" s="1005"/>
      <c r="DW37" s="1006"/>
      <c r="DX37" s="1006"/>
      <c r="DY37" s="1006"/>
      <c r="DZ37" s="1007"/>
      <c r="EA37" s="224"/>
    </row>
    <row r="38" spans="1:131" ht="26.25" customHeight="1" x14ac:dyDescent="0.2">
      <c r="A38" s="236">
        <v>11</v>
      </c>
      <c r="B38" s="1043"/>
      <c r="C38" s="1044"/>
      <c r="D38" s="1044"/>
      <c r="E38" s="1044"/>
      <c r="F38" s="1044"/>
      <c r="G38" s="1044"/>
      <c r="H38" s="1044"/>
      <c r="I38" s="1044"/>
      <c r="J38" s="1044"/>
      <c r="K38" s="1044"/>
      <c r="L38" s="1044"/>
      <c r="M38" s="1044"/>
      <c r="N38" s="1044"/>
      <c r="O38" s="1044"/>
      <c r="P38" s="1045"/>
      <c r="Q38" s="1051"/>
      <c r="R38" s="1052"/>
      <c r="S38" s="1052"/>
      <c r="T38" s="1052"/>
      <c r="U38" s="1052"/>
      <c r="V38" s="1052"/>
      <c r="W38" s="1052"/>
      <c r="X38" s="1052"/>
      <c r="Y38" s="1052"/>
      <c r="Z38" s="1052"/>
      <c r="AA38" s="1052"/>
      <c r="AB38" s="1052"/>
      <c r="AC38" s="1052"/>
      <c r="AD38" s="1052"/>
      <c r="AE38" s="1053"/>
      <c r="AF38" s="1048"/>
      <c r="AG38" s="1049"/>
      <c r="AH38" s="1049"/>
      <c r="AI38" s="1049"/>
      <c r="AJ38" s="1050"/>
      <c r="AK38" s="993"/>
      <c r="AL38" s="984"/>
      <c r="AM38" s="984"/>
      <c r="AN38" s="984"/>
      <c r="AO38" s="984"/>
      <c r="AP38" s="984"/>
      <c r="AQ38" s="984"/>
      <c r="AR38" s="984"/>
      <c r="AS38" s="984"/>
      <c r="AT38" s="984"/>
      <c r="AU38" s="984"/>
      <c r="AV38" s="984"/>
      <c r="AW38" s="984"/>
      <c r="AX38" s="984"/>
      <c r="AY38" s="984"/>
      <c r="AZ38" s="1054"/>
      <c r="BA38" s="1054"/>
      <c r="BB38" s="1054"/>
      <c r="BC38" s="1054"/>
      <c r="BD38" s="1054"/>
      <c r="BE38" s="985"/>
      <c r="BF38" s="985"/>
      <c r="BG38" s="985"/>
      <c r="BH38" s="985"/>
      <c r="BI38" s="986"/>
      <c r="BJ38" s="226"/>
      <c r="BK38" s="226"/>
      <c r="BL38" s="226"/>
      <c r="BM38" s="226"/>
      <c r="BN38" s="226"/>
      <c r="BO38" s="235"/>
      <c r="BP38" s="235"/>
      <c r="BQ38" s="232">
        <v>32</v>
      </c>
      <c r="BR38" s="233"/>
      <c r="BS38" s="1005"/>
      <c r="BT38" s="1006"/>
      <c r="BU38" s="1006"/>
      <c r="BV38" s="1006"/>
      <c r="BW38" s="1006"/>
      <c r="BX38" s="1006"/>
      <c r="BY38" s="1006"/>
      <c r="BZ38" s="1006"/>
      <c r="CA38" s="1006"/>
      <c r="CB38" s="1006"/>
      <c r="CC38" s="1006"/>
      <c r="CD38" s="1006"/>
      <c r="CE38" s="1006"/>
      <c r="CF38" s="1006"/>
      <c r="CG38" s="1027"/>
      <c r="CH38" s="1002"/>
      <c r="CI38" s="1003"/>
      <c r="CJ38" s="1003"/>
      <c r="CK38" s="1003"/>
      <c r="CL38" s="1004"/>
      <c r="CM38" s="1002"/>
      <c r="CN38" s="1003"/>
      <c r="CO38" s="1003"/>
      <c r="CP38" s="1003"/>
      <c r="CQ38" s="1004"/>
      <c r="CR38" s="1002"/>
      <c r="CS38" s="1003"/>
      <c r="CT38" s="1003"/>
      <c r="CU38" s="1003"/>
      <c r="CV38" s="1004"/>
      <c r="CW38" s="1002"/>
      <c r="CX38" s="1003"/>
      <c r="CY38" s="1003"/>
      <c r="CZ38" s="1003"/>
      <c r="DA38" s="1004"/>
      <c r="DB38" s="1002"/>
      <c r="DC38" s="1003"/>
      <c r="DD38" s="1003"/>
      <c r="DE38" s="1003"/>
      <c r="DF38" s="1004"/>
      <c r="DG38" s="1002"/>
      <c r="DH38" s="1003"/>
      <c r="DI38" s="1003"/>
      <c r="DJ38" s="1003"/>
      <c r="DK38" s="1004"/>
      <c r="DL38" s="1002"/>
      <c r="DM38" s="1003"/>
      <c r="DN38" s="1003"/>
      <c r="DO38" s="1003"/>
      <c r="DP38" s="1004"/>
      <c r="DQ38" s="1002"/>
      <c r="DR38" s="1003"/>
      <c r="DS38" s="1003"/>
      <c r="DT38" s="1003"/>
      <c r="DU38" s="1004"/>
      <c r="DV38" s="1005"/>
      <c r="DW38" s="1006"/>
      <c r="DX38" s="1006"/>
      <c r="DY38" s="1006"/>
      <c r="DZ38" s="1007"/>
      <c r="EA38" s="224"/>
    </row>
    <row r="39" spans="1:131" ht="26.25" customHeight="1" x14ac:dyDescent="0.2">
      <c r="A39" s="236">
        <v>12</v>
      </c>
      <c r="B39" s="1043"/>
      <c r="C39" s="1044"/>
      <c r="D39" s="1044"/>
      <c r="E39" s="1044"/>
      <c r="F39" s="1044"/>
      <c r="G39" s="1044"/>
      <c r="H39" s="1044"/>
      <c r="I39" s="1044"/>
      <c r="J39" s="1044"/>
      <c r="K39" s="1044"/>
      <c r="L39" s="1044"/>
      <c r="M39" s="1044"/>
      <c r="N39" s="1044"/>
      <c r="O39" s="1044"/>
      <c r="P39" s="1045"/>
      <c r="Q39" s="1051"/>
      <c r="R39" s="1052"/>
      <c r="S39" s="1052"/>
      <c r="T39" s="1052"/>
      <c r="U39" s="1052"/>
      <c r="V39" s="1052"/>
      <c r="W39" s="1052"/>
      <c r="X39" s="1052"/>
      <c r="Y39" s="1052"/>
      <c r="Z39" s="1052"/>
      <c r="AA39" s="1052"/>
      <c r="AB39" s="1052"/>
      <c r="AC39" s="1052"/>
      <c r="AD39" s="1052"/>
      <c r="AE39" s="1053"/>
      <c r="AF39" s="1048"/>
      <c r="AG39" s="1049"/>
      <c r="AH39" s="1049"/>
      <c r="AI39" s="1049"/>
      <c r="AJ39" s="1050"/>
      <c r="AK39" s="993"/>
      <c r="AL39" s="984"/>
      <c r="AM39" s="984"/>
      <c r="AN39" s="984"/>
      <c r="AO39" s="984"/>
      <c r="AP39" s="984"/>
      <c r="AQ39" s="984"/>
      <c r="AR39" s="984"/>
      <c r="AS39" s="984"/>
      <c r="AT39" s="984"/>
      <c r="AU39" s="984"/>
      <c r="AV39" s="984"/>
      <c r="AW39" s="984"/>
      <c r="AX39" s="984"/>
      <c r="AY39" s="984"/>
      <c r="AZ39" s="1054"/>
      <c r="BA39" s="1054"/>
      <c r="BB39" s="1054"/>
      <c r="BC39" s="1054"/>
      <c r="BD39" s="1054"/>
      <c r="BE39" s="985"/>
      <c r="BF39" s="985"/>
      <c r="BG39" s="985"/>
      <c r="BH39" s="985"/>
      <c r="BI39" s="986"/>
      <c r="BJ39" s="226"/>
      <c r="BK39" s="226"/>
      <c r="BL39" s="226"/>
      <c r="BM39" s="226"/>
      <c r="BN39" s="226"/>
      <c r="BO39" s="235"/>
      <c r="BP39" s="235"/>
      <c r="BQ39" s="232">
        <v>33</v>
      </c>
      <c r="BR39" s="233"/>
      <c r="BS39" s="1005"/>
      <c r="BT39" s="1006"/>
      <c r="BU39" s="1006"/>
      <c r="BV39" s="1006"/>
      <c r="BW39" s="1006"/>
      <c r="BX39" s="1006"/>
      <c r="BY39" s="1006"/>
      <c r="BZ39" s="1006"/>
      <c r="CA39" s="1006"/>
      <c r="CB39" s="1006"/>
      <c r="CC39" s="1006"/>
      <c r="CD39" s="1006"/>
      <c r="CE39" s="1006"/>
      <c r="CF39" s="1006"/>
      <c r="CG39" s="1027"/>
      <c r="CH39" s="1002"/>
      <c r="CI39" s="1003"/>
      <c r="CJ39" s="1003"/>
      <c r="CK39" s="1003"/>
      <c r="CL39" s="1004"/>
      <c r="CM39" s="1002"/>
      <c r="CN39" s="1003"/>
      <c r="CO39" s="1003"/>
      <c r="CP39" s="1003"/>
      <c r="CQ39" s="1004"/>
      <c r="CR39" s="1002"/>
      <c r="CS39" s="1003"/>
      <c r="CT39" s="1003"/>
      <c r="CU39" s="1003"/>
      <c r="CV39" s="1004"/>
      <c r="CW39" s="1002"/>
      <c r="CX39" s="1003"/>
      <c r="CY39" s="1003"/>
      <c r="CZ39" s="1003"/>
      <c r="DA39" s="1004"/>
      <c r="DB39" s="1002"/>
      <c r="DC39" s="1003"/>
      <c r="DD39" s="1003"/>
      <c r="DE39" s="1003"/>
      <c r="DF39" s="1004"/>
      <c r="DG39" s="1002"/>
      <c r="DH39" s="1003"/>
      <c r="DI39" s="1003"/>
      <c r="DJ39" s="1003"/>
      <c r="DK39" s="1004"/>
      <c r="DL39" s="1002"/>
      <c r="DM39" s="1003"/>
      <c r="DN39" s="1003"/>
      <c r="DO39" s="1003"/>
      <c r="DP39" s="1004"/>
      <c r="DQ39" s="1002"/>
      <c r="DR39" s="1003"/>
      <c r="DS39" s="1003"/>
      <c r="DT39" s="1003"/>
      <c r="DU39" s="1004"/>
      <c r="DV39" s="1005"/>
      <c r="DW39" s="1006"/>
      <c r="DX39" s="1006"/>
      <c r="DY39" s="1006"/>
      <c r="DZ39" s="1007"/>
      <c r="EA39" s="224"/>
    </row>
    <row r="40" spans="1:131" ht="26.25" customHeight="1" x14ac:dyDescent="0.2">
      <c r="A40" s="232">
        <v>13</v>
      </c>
      <c r="B40" s="1043"/>
      <c r="C40" s="1044"/>
      <c r="D40" s="1044"/>
      <c r="E40" s="1044"/>
      <c r="F40" s="1044"/>
      <c r="G40" s="1044"/>
      <c r="H40" s="1044"/>
      <c r="I40" s="1044"/>
      <c r="J40" s="1044"/>
      <c r="K40" s="1044"/>
      <c r="L40" s="1044"/>
      <c r="M40" s="1044"/>
      <c r="N40" s="1044"/>
      <c r="O40" s="1044"/>
      <c r="P40" s="1045"/>
      <c r="Q40" s="1051"/>
      <c r="R40" s="1052"/>
      <c r="S40" s="1052"/>
      <c r="T40" s="1052"/>
      <c r="U40" s="1052"/>
      <c r="V40" s="1052"/>
      <c r="W40" s="1052"/>
      <c r="X40" s="1052"/>
      <c r="Y40" s="1052"/>
      <c r="Z40" s="1052"/>
      <c r="AA40" s="1052"/>
      <c r="AB40" s="1052"/>
      <c r="AC40" s="1052"/>
      <c r="AD40" s="1052"/>
      <c r="AE40" s="1053"/>
      <c r="AF40" s="1048"/>
      <c r="AG40" s="1049"/>
      <c r="AH40" s="1049"/>
      <c r="AI40" s="1049"/>
      <c r="AJ40" s="1050"/>
      <c r="AK40" s="993"/>
      <c r="AL40" s="984"/>
      <c r="AM40" s="984"/>
      <c r="AN40" s="984"/>
      <c r="AO40" s="984"/>
      <c r="AP40" s="984"/>
      <c r="AQ40" s="984"/>
      <c r="AR40" s="984"/>
      <c r="AS40" s="984"/>
      <c r="AT40" s="984"/>
      <c r="AU40" s="984"/>
      <c r="AV40" s="984"/>
      <c r="AW40" s="984"/>
      <c r="AX40" s="984"/>
      <c r="AY40" s="984"/>
      <c r="AZ40" s="1054"/>
      <c r="BA40" s="1054"/>
      <c r="BB40" s="1054"/>
      <c r="BC40" s="1054"/>
      <c r="BD40" s="1054"/>
      <c r="BE40" s="985"/>
      <c r="BF40" s="985"/>
      <c r="BG40" s="985"/>
      <c r="BH40" s="985"/>
      <c r="BI40" s="986"/>
      <c r="BJ40" s="226"/>
      <c r="BK40" s="226"/>
      <c r="BL40" s="226"/>
      <c r="BM40" s="226"/>
      <c r="BN40" s="226"/>
      <c r="BO40" s="235"/>
      <c r="BP40" s="235"/>
      <c r="BQ40" s="232">
        <v>34</v>
      </c>
      <c r="BR40" s="233"/>
      <c r="BS40" s="1005"/>
      <c r="BT40" s="1006"/>
      <c r="BU40" s="1006"/>
      <c r="BV40" s="1006"/>
      <c r="BW40" s="1006"/>
      <c r="BX40" s="1006"/>
      <c r="BY40" s="1006"/>
      <c r="BZ40" s="1006"/>
      <c r="CA40" s="1006"/>
      <c r="CB40" s="1006"/>
      <c r="CC40" s="1006"/>
      <c r="CD40" s="1006"/>
      <c r="CE40" s="1006"/>
      <c r="CF40" s="1006"/>
      <c r="CG40" s="1027"/>
      <c r="CH40" s="1002"/>
      <c r="CI40" s="1003"/>
      <c r="CJ40" s="1003"/>
      <c r="CK40" s="1003"/>
      <c r="CL40" s="1004"/>
      <c r="CM40" s="1002"/>
      <c r="CN40" s="1003"/>
      <c r="CO40" s="1003"/>
      <c r="CP40" s="1003"/>
      <c r="CQ40" s="1004"/>
      <c r="CR40" s="1002"/>
      <c r="CS40" s="1003"/>
      <c r="CT40" s="1003"/>
      <c r="CU40" s="1003"/>
      <c r="CV40" s="1004"/>
      <c r="CW40" s="1002"/>
      <c r="CX40" s="1003"/>
      <c r="CY40" s="1003"/>
      <c r="CZ40" s="1003"/>
      <c r="DA40" s="1004"/>
      <c r="DB40" s="1002"/>
      <c r="DC40" s="1003"/>
      <c r="DD40" s="1003"/>
      <c r="DE40" s="1003"/>
      <c r="DF40" s="1004"/>
      <c r="DG40" s="1002"/>
      <c r="DH40" s="1003"/>
      <c r="DI40" s="1003"/>
      <c r="DJ40" s="1003"/>
      <c r="DK40" s="1004"/>
      <c r="DL40" s="1002"/>
      <c r="DM40" s="1003"/>
      <c r="DN40" s="1003"/>
      <c r="DO40" s="1003"/>
      <c r="DP40" s="1004"/>
      <c r="DQ40" s="1002"/>
      <c r="DR40" s="1003"/>
      <c r="DS40" s="1003"/>
      <c r="DT40" s="1003"/>
      <c r="DU40" s="1004"/>
      <c r="DV40" s="1005"/>
      <c r="DW40" s="1006"/>
      <c r="DX40" s="1006"/>
      <c r="DY40" s="1006"/>
      <c r="DZ40" s="1007"/>
      <c r="EA40" s="224"/>
    </row>
    <row r="41" spans="1:131" ht="26.25" customHeight="1" x14ac:dyDescent="0.2">
      <c r="A41" s="232">
        <v>14</v>
      </c>
      <c r="B41" s="1043"/>
      <c r="C41" s="1044"/>
      <c r="D41" s="1044"/>
      <c r="E41" s="1044"/>
      <c r="F41" s="1044"/>
      <c r="G41" s="1044"/>
      <c r="H41" s="1044"/>
      <c r="I41" s="1044"/>
      <c r="J41" s="1044"/>
      <c r="K41" s="1044"/>
      <c r="L41" s="1044"/>
      <c r="M41" s="1044"/>
      <c r="N41" s="1044"/>
      <c r="O41" s="1044"/>
      <c r="P41" s="1045"/>
      <c r="Q41" s="1051"/>
      <c r="R41" s="1052"/>
      <c r="S41" s="1052"/>
      <c r="T41" s="1052"/>
      <c r="U41" s="1052"/>
      <c r="V41" s="1052"/>
      <c r="W41" s="1052"/>
      <c r="X41" s="1052"/>
      <c r="Y41" s="1052"/>
      <c r="Z41" s="1052"/>
      <c r="AA41" s="1052"/>
      <c r="AB41" s="1052"/>
      <c r="AC41" s="1052"/>
      <c r="AD41" s="1052"/>
      <c r="AE41" s="1053"/>
      <c r="AF41" s="1048"/>
      <c r="AG41" s="1049"/>
      <c r="AH41" s="1049"/>
      <c r="AI41" s="1049"/>
      <c r="AJ41" s="1050"/>
      <c r="AK41" s="993"/>
      <c r="AL41" s="984"/>
      <c r="AM41" s="984"/>
      <c r="AN41" s="984"/>
      <c r="AO41" s="984"/>
      <c r="AP41" s="984"/>
      <c r="AQ41" s="984"/>
      <c r="AR41" s="984"/>
      <c r="AS41" s="984"/>
      <c r="AT41" s="984"/>
      <c r="AU41" s="984"/>
      <c r="AV41" s="984"/>
      <c r="AW41" s="984"/>
      <c r="AX41" s="984"/>
      <c r="AY41" s="984"/>
      <c r="AZ41" s="1054"/>
      <c r="BA41" s="1054"/>
      <c r="BB41" s="1054"/>
      <c r="BC41" s="1054"/>
      <c r="BD41" s="1054"/>
      <c r="BE41" s="985"/>
      <c r="BF41" s="985"/>
      <c r="BG41" s="985"/>
      <c r="BH41" s="985"/>
      <c r="BI41" s="986"/>
      <c r="BJ41" s="226"/>
      <c r="BK41" s="226"/>
      <c r="BL41" s="226"/>
      <c r="BM41" s="226"/>
      <c r="BN41" s="226"/>
      <c r="BO41" s="235"/>
      <c r="BP41" s="235"/>
      <c r="BQ41" s="232">
        <v>35</v>
      </c>
      <c r="BR41" s="233"/>
      <c r="BS41" s="1005"/>
      <c r="BT41" s="1006"/>
      <c r="BU41" s="1006"/>
      <c r="BV41" s="1006"/>
      <c r="BW41" s="1006"/>
      <c r="BX41" s="1006"/>
      <c r="BY41" s="1006"/>
      <c r="BZ41" s="1006"/>
      <c r="CA41" s="1006"/>
      <c r="CB41" s="1006"/>
      <c r="CC41" s="1006"/>
      <c r="CD41" s="1006"/>
      <c r="CE41" s="1006"/>
      <c r="CF41" s="1006"/>
      <c r="CG41" s="1027"/>
      <c r="CH41" s="1002"/>
      <c r="CI41" s="1003"/>
      <c r="CJ41" s="1003"/>
      <c r="CK41" s="1003"/>
      <c r="CL41" s="1004"/>
      <c r="CM41" s="1002"/>
      <c r="CN41" s="1003"/>
      <c r="CO41" s="1003"/>
      <c r="CP41" s="1003"/>
      <c r="CQ41" s="1004"/>
      <c r="CR41" s="1002"/>
      <c r="CS41" s="1003"/>
      <c r="CT41" s="1003"/>
      <c r="CU41" s="1003"/>
      <c r="CV41" s="1004"/>
      <c r="CW41" s="1002"/>
      <c r="CX41" s="1003"/>
      <c r="CY41" s="1003"/>
      <c r="CZ41" s="1003"/>
      <c r="DA41" s="1004"/>
      <c r="DB41" s="1002"/>
      <c r="DC41" s="1003"/>
      <c r="DD41" s="1003"/>
      <c r="DE41" s="1003"/>
      <c r="DF41" s="1004"/>
      <c r="DG41" s="1002"/>
      <c r="DH41" s="1003"/>
      <c r="DI41" s="1003"/>
      <c r="DJ41" s="1003"/>
      <c r="DK41" s="1004"/>
      <c r="DL41" s="1002"/>
      <c r="DM41" s="1003"/>
      <c r="DN41" s="1003"/>
      <c r="DO41" s="1003"/>
      <c r="DP41" s="1004"/>
      <c r="DQ41" s="1002"/>
      <c r="DR41" s="1003"/>
      <c r="DS41" s="1003"/>
      <c r="DT41" s="1003"/>
      <c r="DU41" s="1004"/>
      <c r="DV41" s="1005"/>
      <c r="DW41" s="1006"/>
      <c r="DX41" s="1006"/>
      <c r="DY41" s="1006"/>
      <c r="DZ41" s="1007"/>
      <c r="EA41" s="224"/>
    </row>
    <row r="42" spans="1:131" ht="26.25" customHeight="1" x14ac:dyDescent="0.2">
      <c r="A42" s="232">
        <v>15</v>
      </c>
      <c r="B42" s="1043"/>
      <c r="C42" s="1044"/>
      <c r="D42" s="1044"/>
      <c r="E42" s="1044"/>
      <c r="F42" s="1044"/>
      <c r="G42" s="1044"/>
      <c r="H42" s="1044"/>
      <c r="I42" s="1044"/>
      <c r="J42" s="1044"/>
      <c r="K42" s="1044"/>
      <c r="L42" s="1044"/>
      <c r="M42" s="1044"/>
      <c r="N42" s="1044"/>
      <c r="O42" s="1044"/>
      <c r="P42" s="1045"/>
      <c r="Q42" s="1051"/>
      <c r="R42" s="1052"/>
      <c r="S42" s="1052"/>
      <c r="T42" s="1052"/>
      <c r="U42" s="1052"/>
      <c r="V42" s="1052"/>
      <c r="W42" s="1052"/>
      <c r="X42" s="1052"/>
      <c r="Y42" s="1052"/>
      <c r="Z42" s="1052"/>
      <c r="AA42" s="1052"/>
      <c r="AB42" s="1052"/>
      <c r="AC42" s="1052"/>
      <c r="AD42" s="1052"/>
      <c r="AE42" s="1053"/>
      <c r="AF42" s="1048"/>
      <c r="AG42" s="1049"/>
      <c r="AH42" s="1049"/>
      <c r="AI42" s="1049"/>
      <c r="AJ42" s="1050"/>
      <c r="AK42" s="993"/>
      <c r="AL42" s="984"/>
      <c r="AM42" s="984"/>
      <c r="AN42" s="984"/>
      <c r="AO42" s="984"/>
      <c r="AP42" s="984"/>
      <c r="AQ42" s="984"/>
      <c r="AR42" s="984"/>
      <c r="AS42" s="984"/>
      <c r="AT42" s="984"/>
      <c r="AU42" s="984"/>
      <c r="AV42" s="984"/>
      <c r="AW42" s="984"/>
      <c r="AX42" s="984"/>
      <c r="AY42" s="984"/>
      <c r="AZ42" s="1054"/>
      <c r="BA42" s="1054"/>
      <c r="BB42" s="1054"/>
      <c r="BC42" s="1054"/>
      <c r="BD42" s="1054"/>
      <c r="BE42" s="985"/>
      <c r="BF42" s="985"/>
      <c r="BG42" s="985"/>
      <c r="BH42" s="985"/>
      <c r="BI42" s="986"/>
      <c r="BJ42" s="226"/>
      <c r="BK42" s="226"/>
      <c r="BL42" s="226"/>
      <c r="BM42" s="226"/>
      <c r="BN42" s="226"/>
      <c r="BO42" s="235"/>
      <c r="BP42" s="235"/>
      <c r="BQ42" s="232">
        <v>36</v>
      </c>
      <c r="BR42" s="233"/>
      <c r="BS42" s="1005"/>
      <c r="BT42" s="1006"/>
      <c r="BU42" s="1006"/>
      <c r="BV42" s="1006"/>
      <c r="BW42" s="1006"/>
      <c r="BX42" s="1006"/>
      <c r="BY42" s="1006"/>
      <c r="BZ42" s="1006"/>
      <c r="CA42" s="1006"/>
      <c r="CB42" s="1006"/>
      <c r="CC42" s="1006"/>
      <c r="CD42" s="1006"/>
      <c r="CE42" s="1006"/>
      <c r="CF42" s="1006"/>
      <c r="CG42" s="1027"/>
      <c r="CH42" s="1002"/>
      <c r="CI42" s="1003"/>
      <c r="CJ42" s="1003"/>
      <c r="CK42" s="1003"/>
      <c r="CL42" s="1004"/>
      <c r="CM42" s="1002"/>
      <c r="CN42" s="1003"/>
      <c r="CO42" s="1003"/>
      <c r="CP42" s="1003"/>
      <c r="CQ42" s="1004"/>
      <c r="CR42" s="1002"/>
      <c r="CS42" s="1003"/>
      <c r="CT42" s="1003"/>
      <c r="CU42" s="1003"/>
      <c r="CV42" s="1004"/>
      <c r="CW42" s="1002"/>
      <c r="CX42" s="1003"/>
      <c r="CY42" s="1003"/>
      <c r="CZ42" s="1003"/>
      <c r="DA42" s="1004"/>
      <c r="DB42" s="1002"/>
      <c r="DC42" s="1003"/>
      <c r="DD42" s="1003"/>
      <c r="DE42" s="1003"/>
      <c r="DF42" s="1004"/>
      <c r="DG42" s="1002"/>
      <c r="DH42" s="1003"/>
      <c r="DI42" s="1003"/>
      <c r="DJ42" s="1003"/>
      <c r="DK42" s="1004"/>
      <c r="DL42" s="1002"/>
      <c r="DM42" s="1003"/>
      <c r="DN42" s="1003"/>
      <c r="DO42" s="1003"/>
      <c r="DP42" s="1004"/>
      <c r="DQ42" s="1002"/>
      <c r="DR42" s="1003"/>
      <c r="DS42" s="1003"/>
      <c r="DT42" s="1003"/>
      <c r="DU42" s="1004"/>
      <c r="DV42" s="1005"/>
      <c r="DW42" s="1006"/>
      <c r="DX42" s="1006"/>
      <c r="DY42" s="1006"/>
      <c r="DZ42" s="1007"/>
      <c r="EA42" s="224"/>
    </row>
    <row r="43" spans="1:131" ht="26.25" customHeight="1" x14ac:dyDescent="0.2">
      <c r="A43" s="232">
        <v>16</v>
      </c>
      <c r="B43" s="1043"/>
      <c r="C43" s="1044"/>
      <c r="D43" s="1044"/>
      <c r="E43" s="1044"/>
      <c r="F43" s="1044"/>
      <c r="G43" s="1044"/>
      <c r="H43" s="1044"/>
      <c r="I43" s="1044"/>
      <c r="J43" s="1044"/>
      <c r="K43" s="1044"/>
      <c r="L43" s="1044"/>
      <c r="M43" s="1044"/>
      <c r="N43" s="1044"/>
      <c r="O43" s="1044"/>
      <c r="P43" s="1045"/>
      <c r="Q43" s="1051"/>
      <c r="R43" s="1052"/>
      <c r="S43" s="1052"/>
      <c r="T43" s="1052"/>
      <c r="U43" s="1052"/>
      <c r="V43" s="1052"/>
      <c r="W43" s="1052"/>
      <c r="X43" s="1052"/>
      <c r="Y43" s="1052"/>
      <c r="Z43" s="1052"/>
      <c r="AA43" s="1052"/>
      <c r="AB43" s="1052"/>
      <c r="AC43" s="1052"/>
      <c r="AD43" s="1052"/>
      <c r="AE43" s="1053"/>
      <c r="AF43" s="1048"/>
      <c r="AG43" s="1049"/>
      <c r="AH43" s="1049"/>
      <c r="AI43" s="1049"/>
      <c r="AJ43" s="1050"/>
      <c r="AK43" s="993"/>
      <c r="AL43" s="984"/>
      <c r="AM43" s="984"/>
      <c r="AN43" s="984"/>
      <c r="AO43" s="984"/>
      <c r="AP43" s="984"/>
      <c r="AQ43" s="984"/>
      <c r="AR43" s="984"/>
      <c r="AS43" s="984"/>
      <c r="AT43" s="984"/>
      <c r="AU43" s="984"/>
      <c r="AV43" s="984"/>
      <c r="AW43" s="984"/>
      <c r="AX43" s="984"/>
      <c r="AY43" s="984"/>
      <c r="AZ43" s="1054"/>
      <c r="BA43" s="1054"/>
      <c r="BB43" s="1054"/>
      <c r="BC43" s="1054"/>
      <c r="BD43" s="1054"/>
      <c r="BE43" s="985"/>
      <c r="BF43" s="985"/>
      <c r="BG43" s="985"/>
      <c r="BH43" s="985"/>
      <c r="BI43" s="986"/>
      <c r="BJ43" s="226"/>
      <c r="BK43" s="226"/>
      <c r="BL43" s="226"/>
      <c r="BM43" s="226"/>
      <c r="BN43" s="226"/>
      <c r="BO43" s="235"/>
      <c r="BP43" s="235"/>
      <c r="BQ43" s="232">
        <v>37</v>
      </c>
      <c r="BR43" s="233"/>
      <c r="BS43" s="1005"/>
      <c r="BT43" s="1006"/>
      <c r="BU43" s="1006"/>
      <c r="BV43" s="1006"/>
      <c r="BW43" s="1006"/>
      <c r="BX43" s="1006"/>
      <c r="BY43" s="1006"/>
      <c r="BZ43" s="1006"/>
      <c r="CA43" s="1006"/>
      <c r="CB43" s="1006"/>
      <c r="CC43" s="1006"/>
      <c r="CD43" s="1006"/>
      <c r="CE43" s="1006"/>
      <c r="CF43" s="1006"/>
      <c r="CG43" s="1027"/>
      <c r="CH43" s="1002"/>
      <c r="CI43" s="1003"/>
      <c r="CJ43" s="1003"/>
      <c r="CK43" s="1003"/>
      <c r="CL43" s="1004"/>
      <c r="CM43" s="1002"/>
      <c r="CN43" s="1003"/>
      <c r="CO43" s="1003"/>
      <c r="CP43" s="1003"/>
      <c r="CQ43" s="1004"/>
      <c r="CR43" s="1002"/>
      <c r="CS43" s="1003"/>
      <c r="CT43" s="1003"/>
      <c r="CU43" s="1003"/>
      <c r="CV43" s="1004"/>
      <c r="CW43" s="1002"/>
      <c r="CX43" s="1003"/>
      <c r="CY43" s="1003"/>
      <c r="CZ43" s="1003"/>
      <c r="DA43" s="1004"/>
      <c r="DB43" s="1002"/>
      <c r="DC43" s="1003"/>
      <c r="DD43" s="1003"/>
      <c r="DE43" s="1003"/>
      <c r="DF43" s="1004"/>
      <c r="DG43" s="1002"/>
      <c r="DH43" s="1003"/>
      <c r="DI43" s="1003"/>
      <c r="DJ43" s="1003"/>
      <c r="DK43" s="1004"/>
      <c r="DL43" s="1002"/>
      <c r="DM43" s="1003"/>
      <c r="DN43" s="1003"/>
      <c r="DO43" s="1003"/>
      <c r="DP43" s="1004"/>
      <c r="DQ43" s="1002"/>
      <c r="DR43" s="1003"/>
      <c r="DS43" s="1003"/>
      <c r="DT43" s="1003"/>
      <c r="DU43" s="1004"/>
      <c r="DV43" s="1005"/>
      <c r="DW43" s="1006"/>
      <c r="DX43" s="1006"/>
      <c r="DY43" s="1006"/>
      <c r="DZ43" s="1007"/>
      <c r="EA43" s="224"/>
    </row>
    <row r="44" spans="1:131" ht="26.25" customHeight="1" x14ac:dyDescent="0.2">
      <c r="A44" s="232">
        <v>17</v>
      </c>
      <c r="B44" s="1043"/>
      <c r="C44" s="1044"/>
      <c r="D44" s="1044"/>
      <c r="E44" s="1044"/>
      <c r="F44" s="1044"/>
      <c r="G44" s="1044"/>
      <c r="H44" s="1044"/>
      <c r="I44" s="1044"/>
      <c r="J44" s="1044"/>
      <c r="K44" s="1044"/>
      <c r="L44" s="1044"/>
      <c r="M44" s="1044"/>
      <c r="N44" s="1044"/>
      <c r="O44" s="1044"/>
      <c r="P44" s="1045"/>
      <c r="Q44" s="1051"/>
      <c r="R44" s="1052"/>
      <c r="S44" s="1052"/>
      <c r="T44" s="1052"/>
      <c r="U44" s="1052"/>
      <c r="V44" s="1052"/>
      <c r="W44" s="1052"/>
      <c r="X44" s="1052"/>
      <c r="Y44" s="1052"/>
      <c r="Z44" s="1052"/>
      <c r="AA44" s="1052"/>
      <c r="AB44" s="1052"/>
      <c r="AC44" s="1052"/>
      <c r="AD44" s="1052"/>
      <c r="AE44" s="1053"/>
      <c r="AF44" s="1048"/>
      <c r="AG44" s="1049"/>
      <c r="AH44" s="1049"/>
      <c r="AI44" s="1049"/>
      <c r="AJ44" s="1050"/>
      <c r="AK44" s="993"/>
      <c r="AL44" s="984"/>
      <c r="AM44" s="984"/>
      <c r="AN44" s="984"/>
      <c r="AO44" s="984"/>
      <c r="AP44" s="984"/>
      <c r="AQ44" s="984"/>
      <c r="AR44" s="984"/>
      <c r="AS44" s="984"/>
      <c r="AT44" s="984"/>
      <c r="AU44" s="984"/>
      <c r="AV44" s="984"/>
      <c r="AW44" s="984"/>
      <c r="AX44" s="984"/>
      <c r="AY44" s="984"/>
      <c r="AZ44" s="1054"/>
      <c r="BA44" s="1054"/>
      <c r="BB44" s="1054"/>
      <c r="BC44" s="1054"/>
      <c r="BD44" s="1054"/>
      <c r="BE44" s="985"/>
      <c r="BF44" s="985"/>
      <c r="BG44" s="985"/>
      <c r="BH44" s="985"/>
      <c r="BI44" s="986"/>
      <c r="BJ44" s="226"/>
      <c r="BK44" s="226"/>
      <c r="BL44" s="226"/>
      <c r="BM44" s="226"/>
      <c r="BN44" s="226"/>
      <c r="BO44" s="235"/>
      <c r="BP44" s="235"/>
      <c r="BQ44" s="232">
        <v>38</v>
      </c>
      <c r="BR44" s="233"/>
      <c r="BS44" s="1005"/>
      <c r="BT44" s="1006"/>
      <c r="BU44" s="1006"/>
      <c r="BV44" s="1006"/>
      <c r="BW44" s="1006"/>
      <c r="BX44" s="1006"/>
      <c r="BY44" s="1006"/>
      <c r="BZ44" s="1006"/>
      <c r="CA44" s="1006"/>
      <c r="CB44" s="1006"/>
      <c r="CC44" s="1006"/>
      <c r="CD44" s="1006"/>
      <c r="CE44" s="1006"/>
      <c r="CF44" s="1006"/>
      <c r="CG44" s="1027"/>
      <c r="CH44" s="1002"/>
      <c r="CI44" s="1003"/>
      <c r="CJ44" s="1003"/>
      <c r="CK44" s="1003"/>
      <c r="CL44" s="1004"/>
      <c r="CM44" s="1002"/>
      <c r="CN44" s="1003"/>
      <c r="CO44" s="1003"/>
      <c r="CP44" s="1003"/>
      <c r="CQ44" s="1004"/>
      <c r="CR44" s="1002"/>
      <c r="CS44" s="1003"/>
      <c r="CT44" s="1003"/>
      <c r="CU44" s="1003"/>
      <c r="CV44" s="1004"/>
      <c r="CW44" s="1002"/>
      <c r="CX44" s="1003"/>
      <c r="CY44" s="1003"/>
      <c r="CZ44" s="1003"/>
      <c r="DA44" s="1004"/>
      <c r="DB44" s="1002"/>
      <c r="DC44" s="1003"/>
      <c r="DD44" s="1003"/>
      <c r="DE44" s="1003"/>
      <c r="DF44" s="1004"/>
      <c r="DG44" s="1002"/>
      <c r="DH44" s="1003"/>
      <c r="DI44" s="1003"/>
      <c r="DJ44" s="1003"/>
      <c r="DK44" s="1004"/>
      <c r="DL44" s="1002"/>
      <c r="DM44" s="1003"/>
      <c r="DN44" s="1003"/>
      <c r="DO44" s="1003"/>
      <c r="DP44" s="1004"/>
      <c r="DQ44" s="1002"/>
      <c r="DR44" s="1003"/>
      <c r="DS44" s="1003"/>
      <c r="DT44" s="1003"/>
      <c r="DU44" s="1004"/>
      <c r="DV44" s="1005"/>
      <c r="DW44" s="1006"/>
      <c r="DX44" s="1006"/>
      <c r="DY44" s="1006"/>
      <c r="DZ44" s="1007"/>
      <c r="EA44" s="224"/>
    </row>
    <row r="45" spans="1:131" ht="26.25" customHeight="1" x14ac:dyDescent="0.2">
      <c r="A45" s="232">
        <v>18</v>
      </c>
      <c r="B45" s="1043"/>
      <c r="C45" s="1044"/>
      <c r="D45" s="1044"/>
      <c r="E45" s="1044"/>
      <c r="F45" s="1044"/>
      <c r="G45" s="1044"/>
      <c r="H45" s="1044"/>
      <c r="I45" s="1044"/>
      <c r="J45" s="1044"/>
      <c r="K45" s="1044"/>
      <c r="L45" s="1044"/>
      <c r="M45" s="1044"/>
      <c r="N45" s="1044"/>
      <c r="O45" s="1044"/>
      <c r="P45" s="1045"/>
      <c r="Q45" s="1051"/>
      <c r="R45" s="1052"/>
      <c r="S45" s="1052"/>
      <c r="T45" s="1052"/>
      <c r="U45" s="1052"/>
      <c r="V45" s="1052"/>
      <c r="W45" s="1052"/>
      <c r="X45" s="1052"/>
      <c r="Y45" s="1052"/>
      <c r="Z45" s="1052"/>
      <c r="AA45" s="1052"/>
      <c r="AB45" s="1052"/>
      <c r="AC45" s="1052"/>
      <c r="AD45" s="1052"/>
      <c r="AE45" s="1053"/>
      <c r="AF45" s="1048"/>
      <c r="AG45" s="1049"/>
      <c r="AH45" s="1049"/>
      <c r="AI45" s="1049"/>
      <c r="AJ45" s="1050"/>
      <c r="AK45" s="993"/>
      <c r="AL45" s="984"/>
      <c r="AM45" s="984"/>
      <c r="AN45" s="984"/>
      <c r="AO45" s="984"/>
      <c r="AP45" s="984"/>
      <c r="AQ45" s="984"/>
      <c r="AR45" s="984"/>
      <c r="AS45" s="984"/>
      <c r="AT45" s="984"/>
      <c r="AU45" s="984"/>
      <c r="AV45" s="984"/>
      <c r="AW45" s="984"/>
      <c r="AX45" s="984"/>
      <c r="AY45" s="984"/>
      <c r="AZ45" s="1054"/>
      <c r="BA45" s="1054"/>
      <c r="BB45" s="1054"/>
      <c r="BC45" s="1054"/>
      <c r="BD45" s="1054"/>
      <c r="BE45" s="985"/>
      <c r="BF45" s="985"/>
      <c r="BG45" s="985"/>
      <c r="BH45" s="985"/>
      <c r="BI45" s="986"/>
      <c r="BJ45" s="226"/>
      <c r="BK45" s="226"/>
      <c r="BL45" s="226"/>
      <c r="BM45" s="226"/>
      <c r="BN45" s="226"/>
      <c r="BO45" s="235"/>
      <c r="BP45" s="235"/>
      <c r="BQ45" s="232">
        <v>39</v>
      </c>
      <c r="BR45" s="233"/>
      <c r="BS45" s="1005"/>
      <c r="BT45" s="1006"/>
      <c r="BU45" s="1006"/>
      <c r="BV45" s="1006"/>
      <c r="BW45" s="1006"/>
      <c r="BX45" s="1006"/>
      <c r="BY45" s="1006"/>
      <c r="BZ45" s="1006"/>
      <c r="CA45" s="1006"/>
      <c r="CB45" s="1006"/>
      <c r="CC45" s="1006"/>
      <c r="CD45" s="1006"/>
      <c r="CE45" s="1006"/>
      <c r="CF45" s="1006"/>
      <c r="CG45" s="1027"/>
      <c r="CH45" s="1002"/>
      <c r="CI45" s="1003"/>
      <c r="CJ45" s="1003"/>
      <c r="CK45" s="1003"/>
      <c r="CL45" s="1004"/>
      <c r="CM45" s="1002"/>
      <c r="CN45" s="1003"/>
      <c r="CO45" s="1003"/>
      <c r="CP45" s="1003"/>
      <c r="CQ45" s="1004"/>
      <c r="CR45" s="1002"/>
      <c r="CS45" s="1003"/>
      <c r="CT45" s="1003"/>
      <c r="CU45" s="1003"/>
      <c r="CV45" s="1004"/>
      <c r="CW45" s="1002"/>
      <c r="CX45" s="1003"/>
      <c r="CY45" s="1003"/>
      <c r="CZ45" s="1003"/>
      <c r="DA45" s="1004"/>
      <c r="DB45" s="1002"/>
      <c r="DC45" s="1003"/>
      <c r="DD45" s="1003"/>
      <c r="DE45" s="1003"/>
      <c r="DF45" s="1004"/>
      <c r="DG45" s="1002"/>
      <c r="DH45" s="1003"/>
      <c r="DI45" s="1003"/>
      <c r="DJ45" s="1003"/>
      <c r="DK45" s="1004"/>
      <c r="DL45" s="1002"/>
      <c r="DM45" s="1003"/>
      <c r="DN45" s="1003"/>
      <c r="DO45" s="1003"/>
      <c r="DP45" s="1004"/>
      <c r="DQ45" s="1002"/>
      <c r="DR45" s="1003"/>
      <c r="DS45" s="1003"/>
      <c r="DT45" s="1003"/>
      <c r="DU45" s="1004"/>
      <c r="DV45" s="1005"/>
      <c r="DW45" s="1006"/>
      <c r="DX45" s="1006"/>
      <c r="DY45" s="1006"/>
      <c r="DZ45" s="1007"/>
      <c r="EA45" s="224"/>
    </row>
    <row r="46" spans="1:131" ht="26.25" customHeight="1" x14ac:dyDescent="0.2">
      <c r="A46" s="232">
        <v>19</v>
      </c>
      <c r="B46" s="1043"/>
      <c r="C46" s="1044"/>
      <c r="D46" s="1044"/>
      <c r="E46" s="1044"/>
      <c r="F46" s="1044"/>
      <c r="G46" s="1044"/>
      <c r="H46" s="1044"/>
      <c r="I46" s="1044"/>
      <c r="J46" s="1044"/>
      <c r="K46" s="1044"/>
      <c r="L46" s="1044"/>
      <c r="M46" s="1044"/>
      <c r="N46" s="1044"/>
      <c r="O46" s="1044"/>
      <c r="P46" s="1045"/>
      <c r="Q46" s="1051"/>
      <c r="R46" s="1052"/>
      <c r="S46" s="1052"/>
      <c r="T46" s="1052"/>
      <c r="U46" s="1052"/>
      <c r="V46" s="1052"/>
      <c r="W46" s="1052"/>
      <c r="X46" s="1052"/>
      <c r="Y46" s="1052"/>
      <c r="Z46" s="1052"/>
      <c r="AA46" s="1052"/>
      <c r="AB46" s="1052"/>
      <c r="AC46" s="1052"/>
      <c r="AD46" s="1052"/>
      <c r="AE46" s="1053"/>
      <c r="AF46" s="1048"/>
      <c r="AG46" s="1049"/>
      <c r="AH46" s="1049"/>
      <c r="AI46" s="1049"/>
      <c r="AJ46" s="1050"/>
      <c r="AK46" s="993"/>
      <c r="AL46" s="984"/>
      <c r="AM46" s="984"/>
      <c r="AN46" s="984"/>
      <c r="AO46" s="984"/>
      <c r="AP46" s="984"/>
      <c r="AQ46" s="984"/>
      <c r="AR46" s="984"/>
      <c r="AS46" s="984"/>
      <c r="AT46" s="984"/>
      <c r="AU46" s="984"/>
      <c r="AV46" s="984"/>
      <c r="AW46" s="984"/>
      <c r="AX46" s="984"/>
      <c r="AY46" s="984"/>
      <c r="AZ46" s="1054"/>
      <c r="BA46" s="1054"/>
      <c r="BB46" s="1054"/>
      <c r="BC46" s="1054"/>
      <c r="BD46" s="1054"/>
      <c r="BE46" s="985"/>
      <c r="BF46" s="985"/>
      <c r="BG46" s="985"/>
      <c r="BH46" s="985"/>
      <c r="BI46" s="986"/>
      <c r="BJ46" s="226"/>
      <c r="BK46" s="226"/>
      <c r="BL46" s="226"/>
      <c r="BM46" s="226"/>
      <c r="BN46" s="226"/>
      <c r="BO46" s="235"/>
      <c r="BP46" s="235"/>
      <c r="BQ46" s="232">
        <v>40</v>
      </c>
      <c r="BR46" s="233"/>
      <c r="BS46" s="1005"/>
      <c r="BT46" s="1006"/>
      <c r="BU46" s="1006"/>
      <c r="BV46" s="1006"/>
      <c r="BW46" s="1006"/>
      <c r="BX46" s="1006"/>
      <c r="BY46" s="1006"/>
      <c r="BZ46" s="1006"/>
      <c r="CA46" s="1006"/>
      <c r="CB46" s="1006"/>
      <c r="CC46" s="1006"/>
      <c r="CD46" s="1006"/>
      <c r="CE46" s="1006"/>
      <c r="CF46" s="1006"/>
      <c r="CG46" s="1027"/>
      <c r="CH46" s="1002"/>
      <c r="CI46" s="1003"/>
      <c r="CJ46" s="1003"/>
      <c r="CK46" s="1003"/>
      <c r="CL46" s="1004"/>
      <c r="CM46" s="1002"/>
      <c r="CN46" s="1003"/>
      <c r="CO46" s="1003"/>
      <c r="CP46" s="1003"/>
      <c r="CQ46" s="1004"/>
      <c r="CR46" s="1002"/>
      <c r="CS46" s="1003"/>
      <c r="CT46" s="1003"/>
      <c r="CU46" s="1003"/>
      <c r="CV46" s="1004"/>
      <c r="CW46" s="1002"/>
      <c r="CX46" s="1003"/>
      <c r="CY46" s="1003"/>
      <c r="CZ46" s="1003"/>
      <c r="DA46" s="1004"/>
      <c r="DB46" s="1002"/>
      <c r="DC46" s="1003"/>
      <c r="DD46" s="1003"/>
      <c r="DE46" s="1003"/>
      <c r="DF46" s="1004"/>
      <c r="DG46" s="1002"/>
      <c r="DH46" s="1003"/>
      <c r="DI46" s="1003"/>
      <c r="DJ46" s="1003"/>
      <c r="DK46" s="1004"/>
      <c r="DL46" s="1002"/>
      <c r="DM46" s="1003"/>
      <c r="DN46" s="1003"/>
      <c r="DO46" s="1003"/>
      <c r="DP46" s="1004"/>
      <c r="DQ46" s="1002"/>
      <c r="DR46" s="1003"/>
      <c r="DS46" s="1003"/>
      <c r="DT46" s="1003"/>
      <c r="DU46" s="1004"/>
      <c r="DV46" s="1005"/>
      <c r="DW46" s="1006"/>
      <c r="DX46" s="1006"/>
      <c r="DY46" s="1006"/>
      <c r="DZ46" s="1007"/>
      <c r="EA46" s="224"/>
    </row>
    <row r="47" spans="1:131" ht="26.25" customHeight="1" x14ac:dyDescent="0.2">
      <c r="A47" s="232">
        <v>20</v>
      </c>
      <c r="B47" s="1043"/>
      <c r="C47" s="1044"/>
      <c r="D47" s="1044"/>
      <c r="E47" s="1044"/>
      <c r="F47" s="1044"/>
      <c r="G47" s="1044"/>
      <c r="H47" s="1044"/>
      <c r="I47" s="1044"/>
      <c r="J47" s="1044"/>
      <c r="K47" s="1044"/>
      <c r="L47" s="1044"/>
      <c r="M47" s="1044"/>
      <c r="N47" s="1044"/>
      <c r="O47" s="1044"/>
      <c r="P47" s="1045"/>
      <c r="Q47" s="1051"/>
      <c r="R47" s="1052"/>
      <c r="S47" s="1052"/>
      <c r="T47" s="1052"/>
      <c r="U47" s="1052"/>
      <c r="V47" s="1052"/>
      <c r="W47" s="1052"/>
      <c r="X47" s="1052"/>
      <c r="Y47" s="1052"/>
      <c r="Z47" s="1052"/>
      <c r="AA47" s="1052"/>
      <c r="AB47" s="1052"/>
      <c r="AC47" s="1052"/>
      <c r="AD47" s="1052"/>
      <c r="AE47" s="1053"/>
      <c r="AF47" s="1048"/>
      <c r="AG47" s="1049"/>
      <c r="AH47" s="1049"/>
      <c r="AI47" s="1049"/>
      <c r="AJ47" s="1050"/>
      <c r="AK47" s="993"/>
      <c r="AL47" s="984"/>
      <c r="AM47" s="984"/>
      <c r="AN47" s="984"/>
      <c r="AO47" s="984"/>
      <c r="AP47" s="984"/>
      <c r="AQ47" s="984"/>
      <c r="AR47" s="984"/>
      <c r="AS47" s="984"/>
      <c r="AT47" s="984"/>
      <c r="AU47" s="984"/>
      <c r="AV47" s="984"/>
      <c r="AW47" s="984"/>
      <c r="AX47" s="984"/>
      <c r="AY47" s="984"/>
      <c r="AZ47" s="1054"/>
      <c r="BA47" s="1054"/>
      <c r="BB47" s="1054"/>
      <c r="BC47" s="1054"/>
      <c r="BD47" s="1054"/>
      <c r="BE47" s="985"/>
      <c r="BF47" s="985"/>
      <c r="BG47" s="985"/>
      <c r="BH47" s="985"/>
      <c r="BI47" s="986"/>
      <c r="BJ47" s="226"/>
      <c r="BK47" s="226"/>
      <c r="BL47" s="226"/>
      <c r="BM47" s="226"/>
      <c r="BN47" s="226"/>
      <c r="BO47" s="235"/>
      <c r="BP47" s="235"/>
      <c r="BQ47" s="232">
        <v>41</v>
      </c>
      <c r="BR47" s="233"/>
      <c r="BS47" s="1005"/>
      <c r="BT47" s="1006"/>
      <c r="BU47" s="1006"/>
      <c r="BV47" s="1006"/>
      <c r="BW47" s="1006"/>
      <c r="BX47" s="1006"/>
      <c r="BY47" s="1006"/>
      <c r="BZ47" s="1006"/>
      <c r="CA47" s="1006"/>
      <c r="CB47" s="1006"/>
      <c r="CC47" s="1006"/>
      <c r="CD47" s="1006"/>
      <c r="CE47" s="1006"/>
      <c r="CF47" s="1006"/>
      <c r="CG47" s="1027"/>
      <c r="CH47" s="1002"/>
      <c r="CI47" s="1003"/>
      <c r="CJ47" s="1003"/>
      <c r="CK47" s="1003"/>
      <c r="CL47" s="1004"/>
      <c r="CM47" s="1002"/>
      <c r="CN47" s="1003"/>
      <c r="CO47" s="1003"/>
      <c r="CP47" s="1003"/>
      <c r="CQ47" s="1004"/>
      <c r="CR47" s="1002"/>
      <c r="CS47" s="1003"/>
      <c r="CT47" s="1003"/>
      <c r="CU47" s="1003"/>
      <c r="CV47" s="1004"/>
      <c r="CW47" s="1002"/>
      <c r="CX47" s="1003"/>
      <c r="CY47" s="1003"/>
      <c r="CZ47" s="1003"/>
      <c r="DA47" s="1004"/>
      <c r="DB47" s="1002"/>
      <c r="DC47" s="1003"/>
      <c r="DD47" s="1003"/>
      <c r="DE47" s="1003"/>
      <c r="DF47" s="1004"/>
      <c r="DG47" s="1002"/>
      <c r="DH47" s="1003"/>
      <c r="DI47" s="1003"/>
      <c r="DJ47" s="1003"/>
      <c r="DK47" s="1004"/>
      <c r="DL47" s="1002"/>
      <c r="DM47" s="1003"/>
      <c r="DN47" s="1003"/>
      <c r="DO47" s="1003"/>
      <c r="DP47" s="1004"/>
      <c r="DQ47" s="1002"/>
      <c r="DR47" s="1003"/>
      <c r="DS47" s="1003"/>
      <c r="DT47" s="1003"/>
      <c r="DU47" s="1004"/>
      <c r="DV47" s="1005"/>
      <c r="DW47" s="1006"/>
      <c r="DX47" s="1006"/>
      <c r="DY47" s="1006"/>
      <c r="DZ47" s="1007"/>
      <c r="EA47" s="224"/>
    </row>
    <row r="48" spans="1:131" ht="26.25" customHeight="1" x14ac:dyDescent="0.2">
      <c r="A48" s="232">
        <v>21</v>
      </c>
      <c r="B48" s="1043"/>
      <c r="C48" s="1044"/>
      <c r="D48" s="1044"/>
      <c r="E48" s="1044"/>
      <c r="F48" s="1044"/>
      <c r="G48" s="1044"/>
      <c r="H48" s="1044"/>
      <c r="I48" s="1044"/>
      <c r="J48" s="1044"/>
      <c r="K48" s="1044"/>
      <c r="L48" s="1044"/>
      <c r="M48" s="1044"/>
      <c r="N48" s="1044"/>
      <c r="O48" s="1044"/>
      <c r="P48" s="1045"/>
      <c r="Q48" s="1051"/>
      <c r="R48" s="1052"/>
      <c r="S48" s="1052"/>
      <c r="T48" s="1052"/>
      <c r="U48" s="1052"/>
      <c r="V48" s="1052"/>
      <c r="W48" s="1052"/>
      <c r="X48" s="1052"/>
      <c r="Y48" s="1052"/>
      <c r="Z48" s="1052"/>
      <c r="AA48" s="1052"/>
      <c r="AB48" s="1052"/>
      <c r="AC48" s="1052"/>
      <c r="AD48" s="1052"/>
      <c r="AE48" s="1053"/>
      <c r="AF48" s="1048"/>
      <c r="AG48" s="1049"/>
      <c r="AH48" s="1049"/>
      <c r="AI48" s="1049"/>
      <c r="AJ48" s="1050"/>
      <c r="AK48" s="993"/>
      <c r="AL48" s="984"/>
      <c r="AM48" s="984"/>
      <c r="AN48" s="984"/>
      <c r="AO48" s="984"/>
      <c r="AP48" s="984"/>
      <c r="AQ48" s="984"/>
      <c r="AR48" s="984"/>
      <c r="AS48" s="984"/>
      <c r="AT48" s="984"/>
      <c r="AU48" s="984"/>
      <c r="AV48" s="984"/>
      <c r="AW48" s="984"/>
      <c r="AX48" s="984"/>
      <c r="AY48" s="984"/>
      <c r="AZ48" s="1054"/>
      <c r="BA48" s="1054"/>
      <c r="BB48" s="1054"/>
      <c r="BC48" s="1054"/>
      <c r="BD48" s="1054"/>
      <c r="BE48" s="985"/>
      <c r="BF48" s="985"/>
      <c r="BG48" s="985"/>
      <c r="BH48" s="985"/>
      <c r="BI48" s="986"/>
      <c r="BJ48" s="226"/>
      <c r="BK48" s="226"/>
      <c r="BL48" s="226"/>
      <c r="BM48" s="226"/>
      <c r="BN48" s="226"/>
      <c r="BO48" s="235"/>
      <c r="BP48" s="235"/>
      <c r="BQ48" s="232">
        <v>42</v>
      </c>
      <c r="BR48" s="233"/>
      <c r="BS48" s="1005"/>
      <c r="BT48" s="1006"/>
      <c r="BU48" s="1006"/>
      <c r="BV48" s="1006"/>
      <c r="BW48" s="1006"/>
      <c r="BX48" s="1006"/>
      <c r="BY48" s="1006"/>
      <c r="BZ48" s="1006"/>
      <c r="CA48" s="1006"/>
      <c r="CB48" s="1006"/>
      <c r="CC48" s="1006"/>
      <c r="CD48" s="1006"/>
      <c r="CE48" s="1006"/>
      <c r="CF48" s="1006"/>
      <c r="CG48" s="1027"/>
      <c r="CH48" s="1002"/>
      <c r="CI48" s="1003"/>
      <c r="CJ48" s="1003"/>
      <c r="CK48" s="1003"/>
      <c r="CL48" s="1004"/>
      <c r="CM48" s="1002"/>
      <c r="CN48" s="1003"/>
      <c r="CO48" s="1003"/>
      <c r="CP48" s="1003"/>
      <c r="CQ48" s="1004"/>
      <c r="CR48" s="1002"/>
      <c r="CS48" s="1003"/>
      <c r="CT48" s="1003"/>
      <c r="CU48" s="1003"/>
      <c r="CV48" s="1004"/>
      <c r="CW48" s="1002"/>
      <c r="CX48" s="1003"/>
      <c r="CY48" s="1003"/>
      <c r="CZ48" s="1003"/>
      <c r="DA48" s="1004"/>
      <c r="DB48" s="1002"/>
      <c r="DC48" s="1003"/>
      <c r="DD48" s="1003"/>
      <c r="DE48" s="1003"/>
      <c r="DF48" s="1004"/>
      <c r="DG48" s="1002"/>
      <c r="DH48" s="1003"/>
      <c r="DI48" s="1003"/>
      <c r="DJ48" s="1003"/>
      <c r="DK48" s="1004"/>
      <c r="DL48" s="1002"/>
      <c r="DM48" s="1003"/>
      <c r="DN48" s="1003"/>
      <c r="DO48" s="1003"/>
      <c r="DP48" s="1004"/>
      <c r="DQ48" s="1002"/>
      <c r="DR48" s="1003"/>
      <c r="DS48" s="1003"/>
      <c r="DT48" s="1003"/>
      <c r="DU48" s="1004"/>
      <c r="DV48" s="1005"/>
      <c r="DW48" s="1006"/>
      <c r="DX48" s="1006"/>
      <c r="DY48" s="1006"/>
      <c r="DZ48" s="1007"/>
      <c r="EA48" s="224"/>
    </row>
    <row r="49" spans="1:131" ht="26.25" customHeight="1" x14ac:dyDescent="0.2">
      <c r="A49" s="232">
        <v>22</v>
      </c>
      <c r="B49" s="1043"/>
      <c r="C49" s="1044"/>
      <c r="D49" s="1044"/>
      <c r="E49" s="1044"/>
      <c r="F49" s="1044"/>
      <c r="G49" s="1044"/>
      <c r="H49" s="1044"/>
      <c r="I49" s="1044"/>
      <c r="J49" s="1044"/>
      <c r="K49" s="1044"/>
      <c r="L49" s="1044"/>
      <c r="M49" s="1044"/>
      <c r="N49" s="1044"/>
      <c r="O49" s="1044"/>
      <c r="P49" s="1045"/>
      <c r="Q49" s="1051"/>
      <c r="R49" s="1052"/>
      <c r="S49" s="1052"/>
      <c r="T49" s="1052"/>
      <c r="U49" s="1052"/>
      <c r="V49" s="1052"/>
      <c r="W49" s="1052"/>
      <c r="X49" s="1052"/>
      <c r="Y49" s="1052"/>
      <c r="Z49" s="1052"/>
      <c r="AA49" s="1052"/>
      <c r="AB49" s="1052"/>
      <c r="AC49" s="1052"/>
      <c r="AD49" s="1052"/>
      <c r="AE49" s="1053"/>
      <c r="AF49" s="1048"/>
      <c r="AG49" s="1049"/>
      <c r="AH49" s="1049"/>
      <c r="AI49" s="1049"/>
      <c r="AJ49" s="1050"/>
      <c r="AK49" s="993"/>
      <c r="AL49" s="984"/>
      <c r="AM49" s="984"/>
      <c r="AN49" s="984"/>
      <c r="AO49" s="984"/>
      <c r="AP49" s="984"/>
      <c r="AQ49" s="984"/>
      <c r="AR49" s="984"/>
      <c r="AS49" s="984"/>
      <c r="AT49" s="984"/>
      <c r="AU49" s="984"/>
      <c r="AV49" s="984"/>
      <c r="AW49" s="984"/>
      <c r="AX49" s="984"/>
      <c r="AY49" s="984"/>
      <c r="AZ49" s="1054"/>
      <c r="BA49" s="1054"/>
      <c r="BB49" s="1054"/>
      <c r="BC49" s="1054"/>
      <c r="BD49" s="1054"/>
      <c r="BE49" s="985"/>
      <c r="BF49" s="985"/>
      <c r="BG49" s="985"/>
      <c r="BH49" s="985"/>
      <c r="BI49" s="986"/>
      <c r="BJ49" s="226"/>
      <c r="BK49" s="226"/>
      <c r="BL49" s="226"/>
      <c r="BM49" s="226"/>
      <c r="BN49" s="226"/>
      <c r="BO49" s="235"/>
      <c r="BP49" s="235"/>
      <c r="BQ49" s="232">
        <v>43</v>
      </c>
      <c r="BR49" s="233"/>
      <c r="BS49" s="1005"/>
      <c r="BT49" s="1006"/>
      <c r="BU49" s="1006"/>
      <c r="BV49" s="1006"/>
      <c r="BW49" s="1006"/>
      <c r="BX49" s="1006"/>
      <c r="BY49" s="1006"/>
      <c r="BZ49" s="1006"/>
      <c r="CA49" s="1006"/>
      <c r="CB49" s="1006"/>
      <c r="CC49" s="1006"/>
      <c r="CD49" s="1006"/>
      <c r="CE49" s="1006"/>
      <c r="CF49" s="1006"/>
      <c r="CG49" s="1027"/>
      <c r="CH49" s="1002"/>
      <c r="CI49" s="1003"/>
      <c r="CJ49" s="1003"/>
      <c r="CK49" s="1003"/>
      <c r="CL49" s="1004"/>
      <c r="CM49" s="1002"/>
      <c r="CN49" s="1003"/>
      <c r="CO49" s="1003"/>
      <c r="CP49" s="1003"/>
      <c r="CQ49" s="1004"/>
      <c r="CR49" s="1002"/>
      <c r="CS49" s="1003"/>
      <c r="CT49" s="1003"/>
      <c r="CU49" s="1003"/>
      <c r="CV49" s="1004"/>
      <c r="CW49" s="1002"/>
      <c r="CX49" s="1003"/>
      <c r="CY49" s="1003"/>
      <c r="CZ49" s="1003"/>
      <c r="DA49" s="1004"/>
      <c r="DB49" s="1002"/>
      <c r="DC49" s="1003"/>
      <c r="DD49" s="1003"/>
      <c r="DE49" s="1003"/>
      <c r="DF49" s="1004"/>
      <c r="DG49" s="1002"/>
      <c r="DH49" s="1003"/>
      <c r="DI49" s="1003"/>
      <c r="DJ49" s="1003"/>
      <c r="DK49" s="1004"/>
      <c r="DL49" s="1002"/>
      <c r="DM49" s="1003"/>
      <c r="DN49" s="1003"/>
      <c r="DO49" s="1003"/>
      <c r="DP49" s="1004"/>
      <c r="DQ49" s="1002"/>
      <c r="DR49" s="1003"/>
      <c r="DS49" s="1003"/>
      <c r="DT49" s="1003"/>
      <c r="DU49" s="1004"/>
      <c r="DV49" s="1005"/>
      <c r="DW49" s="1006"/>
      <c r="DX49" s="1006"/>
      <c r="DY49" s="1006"/>
      <c r="DZ49" s="1007"/>
      <c r="EA49" s="224"/>
    </row>
    <row r="50" spans="1:131" ht="26.25" customHeight="1" x14ac:dyDescent="0.2">
      <c r="A50" s="232">
        <v>23</v>
      </c>
      <c r="B50" s="1043"/>
      <c r="C50" s="1044"/>
      <c r="D50" s="1044"/>
      <c r="E50" s="1044"/>
      <c r="F50" s="1044"/>
      <c r="G50" s="1044"/>
      <c r="H50" s="1044"/>
      <c r="I50" s="1044"/>
      <c r="J50" s="1044"/>
      <c r="K50" s="1044"/>
      <c r="L50" s="1044"/>
      <c r="M50" s="1044"/>
      <c r="N50" s="1044"/>
      <c r="O50" s="1044"/>
      <c r="P50" s="1045"/>
      <c r="Q50" s="1046"/>
      <c r="R50" s="1038"/>
      <c r="S50" s="1038"/>
      <c r="T50" s="1038"/>
      <c r="U50" s="1038"/>
      <c r="V50" s="1038"/>
      <c r="W50" s="1038"/>
      <c r="X50" s="1038"/>
      <c r="Y50" s="1038"/>
      <c r="Z50" s="1038"/>
      <c r="AA50" s="1038"/>
      <c r="AB50" s="1038"/>
      <c r="AC50" s="1038"/>
      <c r="AD50" s="1038"/>
      <c r="AE50" s="1047"/>
      <c r="AF50" s="1048"/>
      <c r="AG50" s="1049"/>
      <c r="AH50" s="1049"/>
      <c r="AI50" s="1049"/>
      <c r="AJ50" s="1050"/>
      <c r="AK50" s="1037"/>
      <c r="AL50" s="1038"/>
      <c r="AM50" s="1038"/>
      <c r="AN50" s="1038"/>
      <c r="AO50" s="1038"/>
      <c r="AP50" s="1038"/>
      <c r="AQ50" s="1038"/>
      <c r="AR50" s="1038"/>
      <c r="AS50" s="1038"/>
      <c r="AT50" s="1038"/>
      <c r="AU50" s="1038"/>
      <c r="AV50" s="1038"/>
      <c r="AW50" s="1038"/>
      <c r="AX50" s="1038"/>
      <c r="AY50" s="1038"/>
      <c r="AZ50" s="1039"/>
      <c r="BA50" s="1039"/>
      <c r="BB50" s="1039"/>
      <c r="BC50" s="1039"/>
      <c r="BD50" s="1039"/>
      <c r="BE50" s="985"/>
      <c r="BF50" s="985"/>
      <c r="BG50" s="985"/>
      <c r="BH50" s="985"/>
      <c r="BI50" s="986"/>
      <c r="BJ50" s="226"/>
      <c r="BK50" s="226"/>
      <c r="BL50" s="226"/>
      <c r="BM50" s="226"/>
      <c r="BN50" s="226"/>
      <c r="BO50" s="235"/>
      <c r="BP50" s="235"/>
      <c r="BQ50" s="232">
        <v>44</v>
      </c>
      <c r="BR50" s="233"/>
      <c r="BS50" s="1005"/>
      <c r="BT50" s="1006"/>
      <c r="BU50" s="1006"/>
      <c r="BV50" s="1006"/>
      <c r="BW50" s="1006"/>
      <c r="BX50" s="1006"/>
      <c r="BY50" s="1006"/>
      <c r="BZ50" s="1006"/>
      <c r="CA50" s="1006"/>
      <c r="CB50" s="1006"/>
      <c r="CC50" s="1006"/>
      <c r="CD50" s="1006"/>
      <c r="CE50" s="1006"/>
      <c r="CF50" s="1006"/>
      <c r="CG50" s="1027"/>
      <c r="CH50" s="1002"/>
      <c r="CI50" s="1003"/>
      <c r="CJ50" s="1003"/>
      <c r="CK50" s="1003"/>
      <c r="CL50" s="1004"/>
      <c r="CM50" s="1002"/>
      <c r="CN50" s="1003"/>
      <c r="CO50" s="1003"/>
      <c r="CP50" s="1003"/>
      <c r="CQ50" s="1004"/>
      <c r="CR50" s="1002"/>
      <c r="CS50" s="1003"/>
      <c r="CT50" s="1003"/>
      <c r="CU50" s="1003"/>
      <c r="CV50" s="1004"/>
      <c r="CW50" s="1002"/>
      <c r="CX50" s="1003"/>
      <c r="CY50" s="1003"/>
      <c r="CZ50" s="1003"/>
      <c r="DA50" s="1004"/>
      <c r="DB50" s="1002"/>
      <c r="DC50" s="1003"/>
      <c r="DD50" s="1003"/>
      <c r="DE50" s="1003"/>
      <c r="DF50" s="1004"/>
      <c r="DG50" s="1002"/>
      <c r="DH50" s="1003"/>
      <c r="DI50" s="1003"/>
      <c r="DJ50" s="1003"/>
      <c r="DK50" s="1004"/>
      <c r="DL50" s="1002"/>
      <c r="DM50" s="1003"/>
      <c r="DN50" s="1003"/>
      <c r="DO50" s="1003"/>
      <c r="DP50" s="1004"/>
      <c r="DQ50" s="1002"/>
      <c r="DR50" s="1003"/>
      <c r="DS50" s="1003"/>
      <c r="DT50" s="1003"/>
      <c r="DU50" s="1004"/>
      <c r="DV50" s="1005"/>
      <c r="DW50" s="1006"/>
      <c r="DX50" s="1006"/>
      <c r="DY50" s="1006"/>
      <c r="DZ50" s="1007"/>
      <c r="EA50" s="224"/>
    </row>
    <row r="51" spans="1:131" ht="26.25" customHeight="1" x14ac:dyDescent="0.2">
      <c r="A51" s="232">
        <v>24</v>
      </c>
      <c r="B51" s="1043"/>
      <c r="C51" s="1044"/>
      <c r="D51" s="1044"/>
      <c r="E51" s="1044"/>
      <c r="F51" s="1044"/>
      <c r="G51" s="1044"/>
      <c r="H51" s="1044"/>
      <c r="I51" s="1044"/>
      <c r="J51" s="1044"/>
      <c r="K51" s="1044"/>
      <c r="L51" s="1044"/>
      <c r="M51" s="1044"/>
      <c r="N51" s="1044"/>
      <c r="O51" s="1044"/>
      <c r="P51" s="1045"/>
      <c r="Q51" s="1046"/>
      <c r="R51" s="1038"/>
      <c r="S51" s="1038"/>
      <c r="T51" s="1038"/>
      <c r="U51" s="1038"/>
      <c r="V51" s="1038"/>
      <c r="W51" s="1038"/>
      <c r="X51" s="1038"/>
      <c r="Y51" s="1038"/>
      <c r="Z51" s="1038"/>
      <c r="AA51" s="1038"/>
      <c r="AB51" s="1038"/>
      <c r="AC51" s="1038"/>
      <c r="AD51" s="1038"/>
      <c r="AE51" s="1047"/>
      <c r="AF51" s="1048"/>
      <c r="AG51" s="1049"/>
      <c r="AH51" s="1049"/>
      <c r="AI51" s="1049"/>
      <c r="AJ51" s="1050"/>
      <c r="AK51" s="1037"/>
      <c r="AL51" s="1038"/>
      <c r="AM51" s="1038"/>
      <c r="AN51" s="1038"/>
      <c r="AO51" s="1038"/>
      <c r="AP51" s="1038"/>
      <c r="AQ51" s="1038"/>
      <c r="AR51" s="1038"/>
      <c r="AS51" s="1038"/>
      <c r="AT51" s="1038"/>
      <c r="AU51" s="1038"/>
      <c r="AV51" s="1038"/>
      <c r="AW51" s="1038"/>
      <c r="AX51" s="1038"/>
      <c r="AY51" s="1038"/>
      <c r="AZ51" s="1039"/>
      <c r="BA51" s="1039"/>
      <c r="BB51" s="1039"/>
      <c r="BC51" s="1039"/>
      <c r="BD51" s="1039"/>
      <c r="BE51" s="985"/>
      <c r="BF51" s="985"/>
      <c r="BG51" s="985"/>
      <c r="BH51" s="985"/>
      <c r="BI51" s="986"/>
      <c r="BJ51" s="226"/>
      <c r="BK51" s="226"/>
      <c r="BL51" s="226"/>
      <c r="BM51" s="226"/>
      <c r="BN51" s="226"/>
      <c r="BO51" s="235"/>
      <c r="BP51" s="235"/>
      <c r="BQ51" s="232">
        <v>45</v>
      </c>
      <c r="BR51" s="233"/>
      <c r="BS51" s="1005"/>
      <c r="BT51" s="1006"/>
      <c r="BU51" s="1006"/>
      <c r="BV51" s="1006"/>
      <c r="BW51" s="1006"/>
      <c r="BX51" s="1006"/>
      <c r="BY51" s="1006"/>
      <c r="BZ51" s="1006"/>
      <c r="CA51" s="1006"/>
      <c r="CB51" s="1006"/>
      <c r="CC51" s="1006"/>
      <c r="CD51" s="1006"/>
      <c r="CE51" s="1006"/>
      <c r="CF51" s="1006"/>
      <c r="CG51" s="1027"/>
      <c r="CH51" s="1002"/>
      <c r="CI51" s="1003"/>
      <c r="CJ51" s="1003"/>
      <c r="CK51" s="1003"/>
      <c r="CL51" s="1004"/>
      <c r="CM51" s="1002"/>
      <c r="CN51" s="1003"/>
      <c r="CO51" s="1003"/>
      <c r="CP51" s="1003"/>
      <c r="CQ51" s="1004"/>
      <c r="CR51" s="1002"/>
      <c r="CS51" s="1003"/>
      <c r="CT51" s="1003"/>
      <c r="CU51" s="1003"/>
      <c r="CV51" s="1004"/>
      <c r="CW51" s="1002"/>
      <c r="CX51" s="1003"/>
      <c r="CY51" s="1003"/>
      <c r="CZ51" s="1003"/>
      <c r="DA51" s="1004"/>
      <c r="DB51" s="1002"/>
      <c r="DC51" s="1003"/>
      <c r="DD51" s="1003"/>
      <c r="DE51" s="1003"/>
      <c r="DF51" s="1004"/>
      <c r="DG51" s="1002"/>
      <c r="DH51" s="1003"/>
      <c r="DI51" s="1003"/>
      <c r="DJ51" s="1003"/>
      <c r="DK51" s="1004"/>
      <c r="DL51" s="1002"/>
      <c r="DM51" s="1003"/>
      <c r="DN51" s="1003"/>
      <c r="DO51" s="1003"/>
      <c r="DP51" s="1004"/>
      <c r="DQ51" s="1002"/>
      <c r="DR51" s="1003"/>
      <c r="DS51" s="1003"/>
      <c r="DT51" s="1003"/>
      <c r="DU51" s="1004"/>
      <c r="DV51" s="1005"/>
      <c r="DW51" s="1006"/>
      <c r="DX51" s="1006"/>
      <c r="DY51" s="1006"/>
      <c r="DZ51" s="1007"/>
      <c r="EA51" s="224"/>
    </row>
    <row r="52" spans="1:131" ht="26.25" customHeight="1" x14ac:dyDescent="0.2">
      <c r="A52" s="232">
        <v>25</v>
      </c>
      <c r="B52" s="1043"/>
      <c r="C52" s="1044"/>
      <c r="D52" s="1044"/>
      <c r="E52" s="1044"/>
      <c r="F52" s="1044"/>
      <c r="G52" s="1044"/>
      <c r="H52" s="1044"/>
      <c r="I52" s="1044"/>
      <c r="J52" s="1044"/>
      <c r="K52" s="1044"/>
      <c r="L52" s="1044"/>
      <c r="M52" s="1044"/>
      <c r="N52" s="1044"/>
      <c r="O52" s="1044"/>
      <c r="P52" s="1045"/>
      <c r="Q52" s="1046"/>
      <c r="R52" s="1038"/>
      <c r="S52" s="1038"/>
      <c r="T52" s="1038"/>
      <c r="U52" s="1038"/>
      <c r="V52" s="1038"/>
      <c r="W52" s="1038"/>
      <c r="X52" s="1038"/>
      <c r="Y52" s="1038"/>
      <c r="Z52" s="1038"/>
      <c r="AA52" s="1038"/>
      <c r="AB52" s="1038"/>
      <c r="AC52" s="1038"/>
      <c r="AD52" s="1038"/>
      <c r="AE52" s="1047"/>
      <c r="AF52" s="1048"/>
      <c r="AG52" s="1049"/>
      <c r="AH52" s="1049"/>
      <c r="AI52" s="1049"/>
      <c r="AJ52" s="1050"/>
      <c r="AK52" s="1037"/>
      <c r="AL52" s="1038"/>
      <c r="AM52" s="1038"/>
      <c r="AN52" s="1038"/>
      <c r="AO52" s="1038"/>
      <c r="AP52" s="1038"/>
      <c r="AQ52" s="1038"/>
      <c r="AR52" s="1038"/>
      <c r="AS52" s="1038"/>
      <c r="AT52" s="1038"/>
      <c r="AU52" s="1038"/>
      <c r="AV52" s="1038"/>
      <c r="AW52" s="1038"/>
      <c r="AX52" s="1038"/>
      <c r="AY52" s="1038"/>
      <c r="AZ52" s="1039"/>
      <c r="BA52" s="1039"/>
      <c r="BB52" s="1039"/>
      <c r="BC52" s="1039"/>
      <c r="BD52" s="1039"/>
      <c r="BE52" s="985"/>
      <c r="BF52" s="985"/>
      <c r="BG52" s="985"/>
      <c r="BH52" s="985"/>
      <c r="BI52" s="986"/>
      <c r="BJ52" s="226"/>
      <c r="BK52" s="226"/>
      <c r="BL52" s="226"/>
      <c r="BM52" s="226"/>
      <c r="BN52" s="226"/>
      <c r="BO52" s="235"/>
      <c r="BP52" s="235"/>
      <c r="BQ52" s="232">
        <v>46</v>
      </c>
      <c r="BR52" s="233"/>
      <c r="BS52" s="1005"/>
      <c r="BT52" s="1006"/>
      <c r="BU52" s="1006"/>
      <c r="BV52" s="1006"/>
      <c r="BW52" s="1006"/>
      <c r="BX52" s="1006"/>
      <c r="BY52" s="1006"/>
      <c r="BZ52" s="1006"/>
      <c r="CA52" s="1006"/>
      <c r="CB52" s="1006"/>
      <c r="CC52" s="1006"/>
      <c r="CD52" s="1006"/>
      <c r="CE52" s="1006"/>
      <c r="CF52" s="1006"/>
      <c r="CG52" s="1027"/>
      <c r="CH52" s="1002"/>
      <c r="CI52" s="1003"/>
      <c r="CJ52" s="1003"/>
      <c r="CK52" s="1003"/>
      <c r="CL52" s="1004"/>
      <c r="CM52" s="1002"/>
      <c r="CN52" s="1003"/>
      <c r="CO52" s="1003"/>
      <c r="CP52" s="1003"/>
      <c r="CQ52" s="1004"/>
      <c r="CR52" s="1002"/>
      <c r="CS52" s="1003"/>
      <c r="CT52" s="1003"/>
      <c r="CU52" s="1003"/>
      <c r="CV52" s="1004"/>
      <c r="CW52" s="1002"/>
      <c r="CX52" s="1003"/>
      <c r="CY52" s="1003"/>
      <c r="CZ52" s="1003"/>
      <c r="DA52" s="1004"/>
      <c r="DB52" s="1002"/>
      <c r="DC52" s="1003"/>
      <c r="DD52" s="1003"/>
      <c r="DE52" s="1003"/>
      <c r="DF52" s="1004"/>
      <c r="DG52" s="1002"/>
      <c r="DH52" s="1003"/>
      <c r="DI52" s="1003"/>
      <c r="DJ52" s="1003"/>
      <c r="DK52" s="1004"/>
      <c r="DL52" s="1002"/>
      <c r="DM52" s="1003"/>
      <c r="DN52" s="1003"/>
      <c r="DO52" s="1003"/>
      <c r="DP52" s="1004"/>
      <c r="DQ52" s="1002"/>
      <c r="DR52" s="1003"/>
      <c r="DS52" s="1003"/>
      <c r="DT52" s="1003"/>
      <c r="DU52" s="1004"/>
      <c r="DV52" s="1005"/>
      <c r="DW52" s="1006"/>
      <c r="DX52" s="1006"/>
      <c r="DY52" s="1006"/>
      <c r="DZ52" s="1007"/>
      <c r="EA52" s="224"/>
    </row>
    <row r="53" spans="1:131" ht="26.25" customHeight="1" x14ac:dyDescent="0.2">
      <c r="A53" s="232">
        <v>26</v>
      </c>
      <c r="B53" s="1043"/>
      <c r="C53" s="1044"/>
      <c r="D53" s="1044"/>
      <c r="E53" s="1044"/>
      <c r="F53" s="1044"/>
      <c r="G53" s="1044"/>
      <c r="H53" s="1044"/>
      <c r="I53" s="1044"/>
      <c r="J53" s="1044"/>
      <c r="K53" s="1044"/>
      <c r="L53" s="1044"/>
      <c r="M53" s="1044"/>
      <c r="N53" s="1044"/>
      <c r="O53" s="1044"/>
      <c r="P53" s="1045"/>
      <c r="Q53" s="1046"/>
      <c r="R53" s="1038"/>
      <c r="S53" s="1038"/>
      <c r="T53" s="1038"/>
      <c r="U53" s="1038"/>
      <c r="V53" s="1038"/>
      <c r="W53" s="1038"/>
      <c r="X53" s="1038"/>
      <c r="Y53" s="1038"/>
      <c r="Z53" s="1038"/>
      <c r="AA53" s="1038"/>
      <c r="AB53" s="1038"/>
      <c r="AC53" s="1038"/>
      <c r="AD53" s="1038"/>
      <c r="AE53" s="1047"/>
      <c r="AF53" s="1048"/>
      <c r="AG53" s="1049"/>
      <c r="AH53" s="1049"/>
      <c r="AI53" s="1049"/>
      <c r="AJ53" s="1050"/>
      <c r="AK53" s="1037"/>
      <c r="AL53" s="1038"/>
      <c r="AM53" s="1038"/>
      <c r="AN53" s="1038"/>
      <c r="AO53" s="1038"/>
      <c r="AP53" s="1038"/>
      <c r="AQ53" s="1038"/>
      <c r="AR53" s="1038"/>
      <c r="AS53" s="1038"/>
      <c r="AT53" s="1038"/>
      <c r="AU53" s="1038"/>
      <c r="AV53" s="1038"/>
      <c r="AW53" s="1038"/>
      <c r="AX53" s="1038"/>
      <c r="AY53" s="1038"/>
      <c r="AZ53" s="1039"/>
      <c r="BA53" s="1039"/>
      <c r="BB53" s="1039"/>
      <c r="BC53" s="1039"/>
      <c r="BD53" s="1039"/>
      <c r="BE53" s="985"/>
      <c r="BF53" s="985"/>
      <c r="BG53" s="985"/>
      <c r="BH53" s="985"/>
      <c r="BI53" s="986"/>
      <c r="BJ53" s="226"/>
      <c r="BK53" s="226"/>
      <c r="BL53" s="226"/>
      <c r="BM53" s="226"/>
      <c r="BN53" s="226"/>
      <c r="BO53" s="235"/>
      <c r="BP53" s="235"/>
      <c r="BQ53" s="232">
        <v>47</v>
      </c>
      <c r="BR53" s="233"/>
      <c r="BS53" s="1005"/>
      <c r="BT53" s="1006"/>
      <c r="BU53" s="1006"/>
      <c r="BV53" s="1006"/>
      <c r="BW53" s="1006"/>
      <c r="BX53" s="1006"/>
      <c r="BY53" s="1006"/>
      <c r="BZ53" s="1006"/>
      <c r="CA53" s="1006"/>
      <c r="CB53" s="1006"/>
      <c r="CC53" s="1006"/>
      <c r="CD53" s="1006"/>
      <c r="CE53" s="1006"/>
      <c r="CF53" s="1006"/>
      <c r="CG53" s="1027"/>
      <c r="CH53" s="1002"/>
      <c r="CI53" s="1003"/>
      <c r="CJ53" s="1003"/>
      <c r="CK53" s="1003"/>
      <c r="CL53" s="1004"/>
      <c r="CM53" s="1002"/>
      <c r="CN53" s="1003"/>
      <c r="CO53" s="1003"/>
      <c r="CP53" s="1003"/>
      <c r="CQ53" s="1004"/>
      <c r="CR53" s="1002"/>
      <c r="CS53" s="1003"/>
      <c r="CT53" s="1003"/>
      <c r="CU53" s="1003"/>
      <c r="CV53" s="1004"/>
      <c r="CW53" s="1002"/>
      <c r="CX53" s="1003"/>
      <c r="CY53" s="1003"/>
      <c r="CZ53" s="1003"/>
      <c r="DA53" s="1004"/>
      <c r="DB53" s="1002"/>
      <c r="DC53" s="1003"/>
      <c r="DD53" s="1003"/>
      <c r="DE53" s="1003"/>
      <c r="DF53" s="1004"/>
      <c r="DG53" s="1002"/>
      <c r="DH53" s="1003"/>
      <c r="DI53" s="1003"/>
      <c r="DJ53" s="1003"/>
      <c r="DK53" s="1004"/>
      <c r="DL53" s="1002"/>
      <c r="DM53" s="1003"/>
      <c r="DN53" s="1003"/>
      <c r="DO53" s="1003"/>
      <c r="DP53" s="1004"/>
      <c r="DQ53" s="1002"/>
      <c r="DR53" s="1003"/>
      <c r="DS53" s="1003"/>
      <c r="DT53" s="1003"/>
      <c r="DU53" s="1004"/>
      <c r="DV53" s="1005"/>
      <c r="DW53" s="1006"/>
      <c r="DX53" s="1006"/>
      <c r="DY53" s="1006"/>
      <c r="DZ53" s="1007"/>
      <c r="EA53" s="224"/>
    </row>
    <row r="54" spans="1:131" ht="26.25" customHeight="1" x14ac:dyDescent="0.2">
      <c r="A54" s="232">
        <v>27</v>
      </c>
      <c r="B54" s="1043"/>
      <c r="C54" s="1044"/>
      <c r="D54" s="1044"/>
      <c r="E54" s="1044"/>
      <c r="F54" s="1044"/>
      <c r="G54" s="1044"/>
      <c r="H54" s="1044"/>
      <c r="I54" s="1044"/>
      <c r="J54" s="1044"/>
      <c r="K54" s="1044"/>
      <c r="L54" s="1044"/>
      <c r="M54" s="1044"/>
      <c r="N54" s="1044"/>
      <c r="O54" s="1044"/>
      <c r="P54" s="1045"/>
      <c r="Q54" s="1046"/>
      <c r="R54" s="1038"/>
      <c r="S54" s="1038"/>
      <c r="T54" s="1038"/>
      <c r="U54" s="1038"/>
      <c r="V54" s="1038"/>
      <c r="W54" s="1038"/>
      <c r="X54" s="1038"/>
      <c r="Y54" s="1038"/>
      <c r="Z54" s="1038"/>
      <c r="AA54" s="1038"/>
      <c r="AB54" s="1038"/>
      <c r="AC54" s="1038"/>
      <c r="AD54" s="1038"/>
      <c r="AE54" s="1047"/>
      <c r="AF54" s="1048"/>
      <c r="AG54" s="1049"/>
      <c r="AH54" s="1049"/>
      <c r="AI54" s="1049"/>
      <c r="AJ54" s="1050"/>
      <c r="AK54" s="1037"/>
      <c r="AL54" s="1038"/>
      <c r="AM54" s="1038"/>
      <c r="AN54" s="1038"/>
      <c r="AO54" s="1038"/>
      <c r="AP54" s="1038"/>
      <c r="AQ54" s="1038"/>
      <c r="AR54" s="1038"/>
      <c r="AS54" s="1038"/>
      <c r="AT54" s="1038"/>
      <c r="AU54" s="1038"/>
      <c r="AV54" s="1038"/>
      <c r="AW54" s="1038"/>
      <c r="AX54" s="1038"/>
      <c r="AY54" s="1038"/>
      <c r="AZ54" s="1039"/>
      <c r="BA54" s="1039"/>
      <c r="BB54" s="1039"/>
      <c r="BC54" s="1039"/>
      <c r="BD54" s="1039"/>
      <c r="BE54" s="985"/>
      <c r="BF54" s="985"/>
      <c r="BG54" s="985"/>
      <c r="BH54" s="985"/>
      <c r="BI54" s="986"/>
      <c r="BJ54" s="226"/>
      <c r="BK54" s="226"/>
      <c r="BL54" s="226"/>
      <c r="BM54" s="226"/>
      <c r="BN54" s="226"/>
      <c r="BO54" s="235"/>
      <c r="BP54" s="235"/>
      <c r="BQ54" s="232">
        <v>48</v>
      </c>
      <c r="BR54" s="233"/>
      <c r="BS54" s="1005"/>
      <c r="BT54" s="1006"/>
      <c r="BU54" s="1006"/>
      <c r="BV54" s="1006"/>
      <c r="BW54" s="1006"/>
      <c r="BX54" s="1006"/>
      <c r="BY54" s="1006"/>
      <c r="BZ54" s="1006"/>
      <c r="CA54" s="1006"/>
      <c r="CB54" s="1006"/>
      <c r="CC54" s="1006"/>
      <c r="CD54" s="1006"/>
      <c r="CE54" s="1006"/>
      <c r="CF54" s="1006"/>
      <c r="CG54" s="1027"/>
      <c r="CH54" s="1002"/>
      <c r="CI54" s="1003"/>
      <c r="CJ54" s="1003"/>
      <c r="CK54" s="1003"/>
      <c r="CL54" s="1004"/>
      <c r="CM54" s="1002"/>
      <c r="CN54" s="1003"/>
      <c r="CO54" s="1003"/>
      <c r="CP54" s="1003"/>
      <c r="CQ54" s="1004"/>
      <c r="CR54" s="1002"/>
      <c r="CS54" s="1003"/>
      <c r="CT54" s="1003"/>
      <c r="CU54" s="1003"/>
      <c r="CV54" s="1004"/>
      <c r="CW54" s="1002"/>
      <c r="CX54" s="1003"/>
      <c r="CY54" s="1003"/>
      <c r="CZ54" s="1003"/>
      <c r="DA54" s="1004"/>
      <c r="DB54" s="1002"/>
      <c r="DC54" s="1003"/>
      <c r="DD54" s="1003"/>
      <c r="DE54" s="1003"/>
      <c r="DF54" s="1004"/>
      <c r="DG54" s="1002"/>
      <c r="DH54" s="1003"/>
      <c r="DI54" s="1003"/>
      <c r="DJ54" s="1003"/>
      <c r="DK54" s="1004"/>
      <c r="DL54" s="1002"/>
      <c r="DM54" s="1003"/>
      <c r="DN54" s="1003"/>
      <c r="DO54" s="1003"/>
      <c r="DP54" s="1004"/>
      <c r="DQ54" s="1002"/>
      <c r="DR54" s="1003"/>
      <c r="DS54" s="1003"/>
      <c r="DT54" s="1003"/>
      <c r="DU54" s="1004"/>
      <c r="DV54" s="1005"/>
      <c r="DW54" s="1006"/>
      <c r="DX54" s="1006"/>
      <c r="DY54" s="1006"/>
      <c r="DZ54" s="1007"/>
      <c r="EA54" s="224"/>
    </row>
    <row r="55" spans="1:131" ht="26.25" customHeight="1" x14ac:dyDescent="0.2">
      <c r="A55" s="232">
        <v>28</v>
      </c>
      <c r="B55" s="1043"/>
      <c r="C55" s="1044"/>
      <c r="D55" s="1044"/>
      <c r="E55" s="1044"/>
      <c r="F55" s="1044"/>
      <c r="G55" s="1044"/>
      <c r="H55" s="1044"/>
      <c r="I55" s="1044"/>
      <c r="J55" s="1044"/>
      <c r="K55" s="1044"/>
      <c r="L55" s="1044"/>
      <c r="M55" s="1044"/>
      <c r="N55" s="1044"/>
      <c r="O55" s="1044"/>
      <c r="P55" s="1045"/>
      <c r="Q55" s="1046"/>
      <c r="R55" s="1038"/>
      <c r="S55" s="1038"/>
      <c r="T55" s="1038"/>
      <c r="U55" s="1038"/>
      <c r="V55" s="1038"/>
      <c r="W55" s="1038"/>
      <c r="X55" s="1038"/>
      <c r="Y55" s="1038"/>
      <c r="Z55" s="1038"/>
      <c r="AA55" s="1038"/>
      <c r="AB55" s="1038"/>
      <c r="AC55" s="1038"/>
      <c r="AD55" s="1038"/>
      <c r="AE55" s="1047"/>
      <c r="AF55" s="1048"/>
      <c r="AG55" s="1049"/>
      <c r="AH55" s="1049"/>
      <c r="AI55" s="1049"/>
      <c r="AJ55" s="1050"/>
      <c r="AK55" s="1037"/>
      <c r="AL55" s="1038"/>
      <c r="AM55" s="1038"/>
      <c r="AN55" s="1038"/>
      <c r="AO55" s="1038"/>
      <c r="AP55" s="1038"/>
      <c r="AQ55" s="1038"/>
      <c r="AR55" s="1038"/>
      <c r="AS55" s="1038"/>
      <c r="AT55" s="1038"/>
      <c r="AU55" s="1038"/>
      <c r="AV55" s="1038"/>
      <c r="AW55" s="1038"/>
      <c r="AX55" s="1038"/>
      <c r="AY55" s="1038"/>
      <c r="AZ55" s="1039"/>
      <c r="BA55" s="1039"/>
      <c r="BB55" s="1039"/>
      <c r="BC55" s="1039"/>
      <c r="BD55" s="1039"/>
      <c r="BE55" s="985"/>
      <c r="BF55" s="985"/>
      <c r="BG55" s="985"/>
      <c r="BH55" s="985"/>
      <c r="BI55" s="986"/>
      <c r="BJ55" s="226"/>
      <c r="BK55" s="226"/>
      <c r="BL55" s="226"/>
      <c r="BM55" s="226"/>
      <c r="BN55" s="226"/>
      <c r="BO55" s="235"/>
      <c r="BP55" s="235"/>
      <c r="BQ55" s="232">
        <v>49</v>
      </c>
      <c r="BR55" s="233"/>
      <c r="BS55" s="1005"/>
      <c r="BT55" s="1006"/>
      <c r="BU55" s="1006"/>
      <c r="BV55" s="1006"/>
      <c r="BW55" s="1006"/>
      <c r="BX55" s="1006"/>
      <c r="BY55" s="1006"/>
      <c r="BZ55" s="1006"/>
      <c r="CA55" s="1006"/>
      <c r="CB55" s="1006"/>
      <c r="CC55" s="1006"/>
      <c r="CD55" s="1006"/>
      <c r="CE55" s="1006"/>
      <c r="CF55" s="1006"/>
      <c r="CG55" s="1027"/>
      <c r="CH55" s="1002"/>
      <c r="CI55" s="1003"/>
      <c r="CJ55" s="1003"/>
      <c r="CK55" s="1003"/>
      <c r="CL55" s="1004"/>
      <c r="CM55" s="1002"/>
      <c r="CN55" s="1003"/>
      <c r="CO55" s="1003"/>
      <c r="CP55" s="1003"/>
      <c r="CQ55" s="1004"/>
      <c r="CR55" s="1002"/>
      <c r="CS55" s="1003"/>
      <c r="CT55" s="1003"/>
      <c r="CU55" s="1003"/>
      <c r="CV55" s="1004"/>
      <c r="CW55" s="1002"/>
      <c r="CX55" s="1003"/>
      <c r="CY55" s="1003"/>
      <c r="CZ55" s="1003"/>
      <c r="DA55" s="1004"/>
      <c r="DB55" s="1002"/>
      <c r="DC55" s="1003"/>
      <c r="DD55" s="1003"/>
      <c r="DE55" s="1003"/>
      <c r="DF55" s="1004"/>
      <c r="DG55" s="1002"/>
      <c r="DH55" s="1003"/>
      <c r="DI55" s="1003"/>
      <c r="DJ55" s="1003"/>
      <c r="DK55" s="1004"/>
      <c r="DL55" s="1002"/>
      <c r="DM55" s="1003"/>
      <c r="DN55" s="1003"/>
      <c r="DO55" s="1003"/>
      <c r="DP55" s="1004"/>
      <c r="DQ55" s="1002"/>
      <c r="DR55" s="1003"/>
      <c r="DS55" s="1003"/>
      <c r="DT55" s="1003"/>
      <c r="DU55" s="1004"/>
      <c r="DV55" s="1005"/>
      <c r="DW55" s="1006"/>
      <c r="DX55" s="1006"/>
      <c r="DY55" s="1006"/>
      <c r="DZ55" s="1007"/>
      <c r="EA55" s="224"/>
    </row>
    <row r="56" spans="1:131" ht="26.25" customHeight="1" x14ac:dyDescent="0.2">
      <c r="A56" s="232">
        <v>29</v>
      </c>
      <c r="B56" s="1043"/>
      <c r="C56" s="1044"/>
      <c r="D56" s="1044"/>
      <c r="E56" s="1044"/>
      <c r="F56" s="1044"/>
      <c r="G56" s="1044"/>
      <c r="H56" s="1044"/>
      <c r="I56" s="1044"/>
      <c r="J56" s="1044"/>
      <c r="K56" s="1044"/>
      <c r="L56" s="1044"/>
      <c r="M56" s="1044"/>
      <c r="N56" s="1044"/>
      <c r="O56" s="1044"/>
      <c r="P56" s="1045"/>
      <c r="Q56" s="1046"/>
      <c r="R56" s="1038"/>
      <c r="S56" s="1038"/>
      <c r="T56" s="1038"/>
      <c r="U56" s="1038"/>
      <c r="V56" s="1038"/>
      <c r="W56" s="1038"/>
      <c r="X56" s="1038"/>
      <c r="Y56" s="1038"/>
      <c r="Z56" s="1038"/>
      <c r="AA56" s="1038"/>
      <c r="AB56" s="1038"/>
      <c r="AC56" s="1038"/>
      <c r="AD56" s="1038"/>
      <c r="AE56" s="1047"/>
      <c r="AF56" s="1048"/>
      <c r="AG56" s="1049"/>
      <c r="AH56" s="1049"/>
      <c r="AI56" s="1049"/>
      <c r="AJ56" s="1050"/>
      <c r="AK56" s="1037"/>
      <c r="AL56" s="1038"/>
      <c r="AM56" s="1038"/>
      <c r="AN56" s="1038"/>
      <c r="AO56" s="1038"/>
      <c r="AP56" s="1038"/>
      <c r="AQ56" s="1038"/>
      <c r="AR56" s="1038"/>
      <c r="AS56" s="1038"/>
      <c r="AT56" s="1038"/>
      <c r="AU56" s="1038"/>
      <c r="AV56" s="1038"/>
      <c r="AW56" s="1038"/>
      <c r="AX56" s="1038"/>
      <c r="AY56" s="1038"/>
      <c r="AZ56" s="1039"/>
      <c r="BA56" s="1039"/>
      <c r="BB56" s="1039"/>
      <c r="BC56" s="1039"/>
      <c r="BD56" s="1039"/>
      <c r="BE56" s="985"/>
      <c r="BF56" s="985"/>
      <c r="BG56" s="985"/>
      <c r="BH56" s="985"/>
      <c r="BI56" s="986"/>
      <c r="BJ56" s="226"/>
      <c r="BK56" s="226"/>
      <c r="BL56" s="226"/>
      <c r="BM56" s="226"/>
      <c r="BN56" s="226"/>
      <c r="BO56" s="235"/>
      <c r="BP56" s="235"/>
      <c r="BQ56" s="232">
        <v>50</v>
      </c>
      <c r="BR56" s="233"/>
      <c r="BS56" s="1005"/>
      <c r="BT56" s="1006"/>
      <c r="BU56" s="1006"/>
      <c r="BV56" s="1006"/>
      <c r="BW56" s="1006"/>
      <c r="BX56" s="1006"/>
      <c r="BY56" s="1006"/>
      <c r="BZ56" s="1006"/>
      <c r="CA56" s="1006"/>
      <c r="CB56" s="1006"/>
      <c r="CC56" s="1006"/>
      <c r="CD56" s="1006"/>
      <c r="CE56" s="1006"/>
      <c r="CF56" s="1006"/>
      <c r="CG56" s="1027"/>
      <c r="CH56" s="1002"/>
      <c r="CI56" s="1003"/>
      <c r="CJ56" s="1003"/>
      <c r="CK56" s="1003"/>
      <c r="CL56" s="1004"/>
      <c r="CM56" s="1002"/>
      <c r="CN56" s="1003"/>
      <c r="CO56" s="1003"/>
      <c r="CP56" s="1003"/>
      <c r="CQ56" s="1004"/>
      <c r="CR56" s="1002"/>
      <c r="CS56" s="1003"/>
      <c r="CT56" s="1003"/>
      <c r="CU56" s="1003"/>
      <c r="CV56" s="1004"/>
      <c r="CW56" s="1002"/>
      <c r="CX56" s="1003"/>
      <c r="CY56" s="1003"/>
      <c r="CZ56" s="1003"/>
      <c r="DA56" s="1004"/>
      <c r="DB56" s="1002"/>
      <c r="DC56" s="1003"/>
      <c r="DD56" s="1003"/>
      <c r="DE56" s="1003"/>
      <c r="DF56" s="1004"/>
      <c r="DG56" s="1002"/>
      <c r="DH56" s="1003"/>
      <c r="DI56" s="1003"/>
      <c r="DJ56" s="1003"/>
      <c r="DK56" s="1004"/>
      <c r="DL56" s="1002"/>
      <c r="DM56" s="1003"/>
      <c r="DN56" s="1003"/>
      <c r="DO56" s="1003"/>
      <c r="DP56" s="1004"/>
      <c r="DQ56" s="1002"/>
      <c r="DR56" s="1003"/>
      <c r="DS56" s="1003"/>
      <c r="DT56" s="1003"/>
      <c r="DU56" s="1004"/>
      <c r="DV56" s="1005"/>
      <c r="DW56" s="1006"/>
      <c r="DX56" s="1006"/>
      <c r="DY56" s="1006"/>
      <c r="DZ56" s="1007"/>
      <c r="EA56" s="224"/>
    </row>
    <row r="57" spans="1:131" ht="26.25" customHeight="1" x14ac:dyDescent="0.2">
      <c r="A57" s="232">
        <v>30</v>
      </c>
      <c r="B57" s="1043"/>
      <c r="C57" s="1044"/>
      <c r="D57" s="1044"/>
      <c r="E57" s="1044"/>
      <c r="F57" s="1044"/>
      <c r="G57" s="1044"/>
      <c r="H57" s="1044"/>
      <c r="I57" s="1044"/>
      <c r="J57" s="1044"/>
      <c r="K57" s="1044"/>
      <c r="L57" s="1044"/>
      <c r="M57" s="1044"/>
      <c r="N57" s="1044"/>
      <c r="O57" s="1044"/>
      <c r="P57" s="1045"/>
      <c r="Q57" s="1046"/>
      <c r="R57" s="1038"/>
      <c r="S57" s="1038"/>
      <c r="T57" s="1038"/>
      <c r="U57" s="1038"/>
      <c r="V57" s="1038"/>
      <c r="W57" s="1038"/>
      <c r="X57" s="1038"/>
      <c r="Y57" s="1038"/>
      <c r="Z57" s="1038"/>
      <c r="AA57" s="1038"/>
      <c r="AB57" s="1038"/>
      <c r="AC57" s="1038"/>
      <c r="AD57" s="1038"/>
      <c r="AE57" s="1047"/>
      <c r="AF57" s="1048"/>
      <c r="AG57" s="1049"/>
      <c r="AH57" s="1049"/>
      <c r="AI57" s="1049"/>
      <c r="AJ57" s="1050"/>
      <c r="AK57" s="1037"/>
      <c r="AL57" s="1038"/>
      <c r="AM57" s="1038"/>
      <c r="AN57" s="1038"/>
      <c r="AO57" s="1038"/>
      <c r="AP57" s="1038"/>
      <c r="AQ57" s="1038"/>
      <c r="AR57" s="1038"/>
      <c r="AS57" s="1038"/>
      <c r="AT57" s="1038"/>
      <c r="AU57" s="1038"/>
      <c r="AV57" s="1038"/>
      <c r="AW57" s="1038"/>
      <c r="AX57" s="1038"/>
      <c r="AY57" s="1038"/>
      <c r="AZ57" s="1039"/>
      <c r="BA57" s="1039"/>
      <c r="BB57" s="1039"/>
      <c r="BC57" s="1039"/>
      <c r="BD57" s="1039"/>
      <c r="BE57" s="985"/>
      <c r="BF57" s="985"/>
      <c r="BG57" s="985"/>
      <c r="BH57" s="985"/>
      <c r="BI57" s="986"/>
      <c r="BJ57" s="226"/>
      <c r="BK57" s="226"/>
      <c r="BL57" s="226"/>
      <c r="BM57" s="226"/>
      <c r="BN57" s="226"/>
      <c r="BO57" s="235"/>
      <c r="BP57" s="235"/>
      <c r="BQ57" s="232">
        <v>51</v>
      </c>
      <c r="BR57" s="233"/>
      <c r="BS57" s="1005"/>
      <c r="BT57" s="1006"/>
      <c r="BU57" s="1006"/>
      <c r="BV57" s="1006"/>
      <c r="BW57" s="1006"/>
      <c r="BX57" s="1006"/>
      <c r="BY57" s="1006"/>
      <c r="BZ57" s="1006"/>
      <c r="CA57" s="1006"/>
      <c r="CB57" s="1006"/>
      <c r="CC57" s="1006"/>
      <c r="CD57" s="1006"/>
      <c r="CE57" s="1006"/>
      <c r="CF57" s="1006"/>
      <c r="CG57" s="1027"/>
      <c r="CH57" s="1002"/>
      <c r="CI57" s="1003"/>
      <c r="CJ57" s="1003"/>
      <c r="CK57" s="1003"/>
      <c r="CL57" s="1004"/>
      <c r="CM57" s="1002"/>
      <c r="CN57" s="1003"/>
      <c r="CO57" s="1003"/>
      <c r="CP57" s="1003"/>
      <c r="CQ57" s="1004"/>
      <c r="CR57" s="1002"/>
      <c r="CS57" s="1003"/>
      <c r="CT57" s="1003"/>
      <c r="CU57" s="1003"/>
      <c r="CV57" s="1004"/>
      <c r="CW57" s="1002"/>
      <c r="CX57" s="1003"/>
      <c r="CY57" s="1003"/>
      <c r="CZ57" s="1003"/>
      <c r="DA57" s="1004"/>
      <c r="DB57" s="1002"/>
      <c r="DC57" s="1003"/>
      <c r="DD57" s="1003"/>
      <c r="DE57" s="1003"/>
      <c r="DF57" s="1004"/>
      <c r="DG57" s="1002"/>
      <c r="DH57" s="1003"/>
      <c r="DI57" s="1003"/>
      <c r="DJ57" s="1003"/>
      <c r="DK57" s="1004"/>
      <c r="DL57" s="1002"/>
      <c r="DM57" s="1003"/>
      <c r="DN57" s="1003"/>
      <c r="DO57" s="1003"/>
      <c r="DP57" s="1004"/>
      <c r="DQ57" s="1002"/>
      <c r="DR57" s="1003"/>
      <c r="DS57" s="1003"/>
      <c r="DT57" s="1003"/>
      <c r="DU57" s="1004"/>
      <c r="DV57" s="1005"/>
      <c r="DW57" s="1006"/>
      <c r="DX57" s="1006"/>
      <c r="DY57" s="1006"/>
      <c r="DZ57" s="1007"/>
      <c r="EA57" s="224"/>
    </row>
    <row r="58" spans="1:131" ht="26.25" customHeight="1" x14ac:dyDescent="0.2">
      <c r="A58" s="232">
        <v>31</v>
      </c>
      <c r="B58" s="1043"/>
      <c r="C58" s="1044"/>
      <c r="D58" s="1044"/>
      <c r="E58" s="1044"/>
      <c r="F58" s="1044"/>
      <c r="G58" s="1044"/>
      <c r="H58" s="1044"/>
      <c r="I58" s="1044"/>
      <c r="J58" s="1044"/>
      <c r="K58" s="1044"/>
      <c r="L58" s="1044"/>
      <c r="M58" s="1044"/>
      <c r="N58" s="1044"/>
      <c r="O58" s="1044"/>
      <c r="P58" s="1045"/>
      <c r="Q58" s="1046"/>
      <c r="R58" s="1038"/>
      <c r="S58" s="1038"/>
      <c r="T58" s="1038"/>
      <c r="U58" s="1038"/>
      <c r="V58" s="1038"/>
      <c r="W58" s="1038"/>
      <c r="X58" s="1038"/>
      <c r="Y58" s="1038"/>
      <c r="Z58" s="1038"/>
      <c r="AA58" s="1038"/>
      <c r="AB58" s="1038"/>
      <c r="AC58" s="1038"/>
      <c r="AD58" s="1038"/>
      <c r="AE58" s="1047"/>
      <c r="AF58" s="1048"/>
      <c r="AG58" s="1049"/>
      <c r="AH58" s="1049"/>
      <c r="AI58" s="1049"/>
      <c r="AJ58" s="1050"/>
      <c r="AK58" s="1037"/>
      <c r="AL58" s="1038"/>
      <c r="AM58" s="1038"/>
      <c r="AN58" s="1038"/>
      <c r="AO58" s="1038"/>
      <c r="AP58" s="1038"/>
      <c r="AQ58" s="1038"/>
      <c r="AR58" s="1038"/>
      <c r="AS58" s="1038"/>
      <c r="AT58" s="1038"/>
      <c r="AU58" s="1038"/>
      <c r="AV58" s="1038"/>
      <c r="AW58" s="1038"/>
      <c r="AX58" s="1038"/>
      <c r="AY58" s="1038"/>
      <c r="AZ58" s="1039"/>
      <c r="BA58" s="1039"/>
      <c r="BB58" s="1039"/>
      <c r="BC58" s="1039"/>
      <c r="BD58" s="1039"/>
      <c r="BE58" s="985"/>
      <c r="BF58" s="985"/>
      <c r="BG58" s="985"/>
      <c r="BH58" s="985"/>
      <c r="BI58" s="986"/>
      <c r="BJ58" s="226"/>
      <c r="BK58" s="226"/>
      <c r="BL58" s="226"/>
      <c r="BM58" s="226"/>
      <c r="BN58" s="226"/>
      <c r="BO58" s="235"/>
      <c r="BP58" s="235"/>
      <c r="BQ58" s="232">
        <v>52</v>
      </c>
      <c r="BR58" s="233"/>
      <c r="BS58" s="1005"/>
      <c r="BT58" s="1006"/>
      <c r="BU58" s="1006"/>
      <c r="BV58" s="1006"/>
      <c r="BW58" s="1006"/>
      <c r="BX58" s="1006"/>
      <c r="BY58" s="1006"/>
      <c r="BZ58" s="1006"/>
      <c r="CA58" s="1006"/>
      <c r="CB58" s="1006"/>
      <c r="CC58" s="1006"/>
      <c r="CD58" s="1006"/>
      <c r="CE58" s="1006"/>
      <c r="CF58" s="1006"/>
      <c r="CG58" s="1027"/>
      <c r="CH58" s="1002"/>
      <c r="CI58" s="1003"/>
      <c r="CJ58" s="1003"/>
      <c r="CK58" s="1003"/>
      <c r="CL58" s="1004"/>
      <c r="CM58" s="1002"/>
      <c r="CN58" s="1003"/>
      <c r="CO58" s="1003"/>
      <c r="CP58" s="1003"/>
      <c r="CQ58" s="1004"/>
      <c r="CR58" s="1002"/>
      <c r="CS58" s="1003"/>
      <c r="CT58" s="1003"/>
      <c r="CU58" s="1003"/>
      <c r="CV58" s="1004"/>
      <c r="CW58" s="1002"/>
      <c r="CX58" s="1003"/>
      <c r="CY58" s="1003"/>
      <c r="CZ58" s="1003"/>
      <c r="DA58" s="1004"/>
      <c r="DB58" s="1002"/>
      <c r="DC58" s="1003"/>
      <c r="DD58" s="1003"/>
      <c r="DE58" s="1003"/>
      <c r="DF58" s="1004"/>
      <c r="DG58" s="1002"/>
      <c r="DH58" s="1003"/>
      <c r="DI58" s="1003"/>
      <c r="DJ58" s="1003"/>
      <c r="DK58" s="1004"/>
      <c r="DL58" s="1002"/>
      <c r="DM58" s="1003"/>
      <c r="DN58" s="1003"/>
      <c r="DO58" s="1003"/>
      <c r="DP58" s="1004"/>
      <c r="DQ58" s="1002"/>
      <c r="DR58" s="1003"/>
      <c r="DS58" s="1003"/>
      <c r="DT58" s="1003"/>
      <c r="DU58" s="1004"/>
      <c r="DV58" s="1005"/>
      <c r="DW58" s="1006"/>
      <c r="DX58" s="1006"/>
      <c r="DY58" s="1006"/>
      <c r="DZ58" s="1007"/>
      <c r="EA58" s="224"/>
    </row>
    <row r="59" spans="1:131" ht="26.25" customHeight="1" x14ac:dyDescent="0.2">
      <c r="A59" s="232">
        <v>32</v>
      </c>
      <c r="B59" s="1043"/>
      <c r="C59" s="1044"/>
      <c r="D59" s="1044"/>
      <c r="E59" s="1044"/>
      <c r="F59" s="1044"/>
      <c r="G59" s="1044"/>
      <c r="H59" s="1044"/>
      <c r="I59" s="1044"/>
      <c r="J59" s="1044"/>
      <c r="K59" s="1044"/>
      <c r="L59" s="1044"/>
      <c r="M59" s="1044"/>
      <c r="N59" s="1044"/>
      <c r="O59" s="1044"/>
      <c r="P59" s="1045"/>
      <c r="Q59" s="1046"/>
      <c r="R59" s="1038"/>
      <c r="S59" s="1038"/>
      <c r="T59" s="1038"/>
      <c r="U59" s="1038"/>
      <c r="V59" s="1038"/>
      <c r="W59" s="1038"/>
      <c r="X59" s="1038"/>
      <c r="Y59" s="1038"/>
      <c r="Z59" s="1038"/>
      <c r="AA59" s="1038"/>
      <c r="AB59" s="1038"/>
      <c r="AC59" s="1038"/>
      <c r="AD59" s="1038"/>
      <c r="AE59" s="1047"/>
      <c r="AF59" s="1048"/>
      <c r="AG59" s="1049"/>
      <c r="AH59" s="1049"/>
      <c r="AI59" s="1049"/>
      <c r="AJ59" s="1050"/>
      <c r="AK59" s="1037"/>
      <c r="AL59" s="1038"/>
      <c r="AM59" s="1038"/>
      <c r="AN59" s="1038"/>
      <c r="AO59" s="1038"/>
      <c r="AP59" s="1038"/>
      <c r="AQ59" s="1038"/>
      <c r="AR59" s="1038"/>
      <c r="AS59" s="1038"/>
      <c r="AT59" s="1038"/>
      <c r="AU59" s="1038"/>
      <c r="AV59" s="1038"/>
      <c r="AW59" s="1038"/>
      <c r="AX59" s="1038"/>
      <c r="AY59" s="1038"/>
      <c r="AZ59" s="1039"/>
      <c r="BA59" s="1039"/>
      <c r="BB59" s="1039"/>
      <c r="BC59" s="1039"/>
      <c r="BD59" s="1039"/>
      <c r="BE59" s="985"/>
      <c r="BF59" s="985"/>
      <c r="BG59" s="985"/>
      <c r="BH59" s="985"/>
      <c r="BI59" s="986"/>
      <c r="BJ59" s="226"/>
      <c r="BK59" s="226"/>
      <c r="BL59" s="226"/>
      <c r="BM59" s="226"/>
      <c r="BN59" s="226"/>
      <c r="BO59" s="235"/>
      <c r="BP59" s="235"/>
      <c r="BQ59" s="232">
        <v>53</v>
      </c>
      <c r="BR59" s="233"/>
      <c r="BS59" s="1005"/>
      <c r="BT59" s="1006"/>
      <c r="BU59" s="1006"/>
      <c r="BV59" s="1006"/>
      <c r="BW59" s="1006"/>
      <c r="BX59" s="1006"/>
      <c r="BY59" s="1006"/>
      <c r="BZ59" s="1006"/>
      <c r="CA59" s="1006"/>
      <c r="CB59" s="1006"/>
      <c r="CC59" s="1006"/>
      <c r="CD59" s="1006"/>
      <c r="CE59" s="1006"/>
      <c r="CF59" s="1006"/>
      <c r="CG59" s="1027"/>
      <c r="CH59" s="1002"/>
      <c r="CI59" s="1003"/>
      <c r="CJ59" s="1003"/>
      <c r="CK59" s="1003"/>
      <c r="CL59" s="1004"/>
      <c r="CM59" s="1002"/>
      <c r="CN59" s="1003"/>
      <c r="CO59" s="1003"/>
      <c r="CP59" s="1003"/>
      <c r="CQ59" s="1004"/>
      <c r="CR59" s="1002"/>
      <c r="CS59" s="1003"/>
      <c r="CT59" s="1003"/>
      <c r="CU59" s="1003"/>
      <c r="CV59" s="1004"/>
      <c r="CW59" s="1002"/>
      <c r="CX59" s="1003"/>
      <c r="CY59" s="1003"/>
      <c r="CZ59" s="1003"/>
      <c r="DA59" s="1004"/>
      <c r="DB59" s="1002"/>
      <c r="DC59" s="1003"/>
      <c r="DD59" s="1003"/>
      <c r="DE59" s="1003"/>
      <c r="DF59" s="1004"/>
      <c r="DG59" s="1002"/>
      <c r="DH59" s="1003"/>
      <c r="DI59" s="1003"/>
      <c r="DJ59" s="1003"/>
      <c r="DK59" s="1004"/>
      <c r="DL59" s="1002"/>
      <c r="DM59" s="1003"/>
      <c r="DN59" s="1003"/>
      <c r="DO59" s="1003"/>
      <c r="DP59" s="1004"/>
      <c r="DQ59" s="1002"/>
      <c r="DR59" s="1003"/>
      <c r="DS59" s="1003"/>
      <c r="DT59" s="1003"/>
      <c r="DU59" s="1004"/>
      <c r="DV59" s="1005"/>
      <c r="DW59" s="1006"/>
      <c r="DX59" s="1006"/>
      <c r="DY59" s="1006"/>
      <c r="DZ59" s="1007"/>
      <c r="EA59" s="224"/>
    </row>
    <row r="60" spans="1:131" ht="26.25" customHeight="1" x14ac:dyDescent="0.2">
      <c r="A60" s="232">
        <v>33</v>
      </c>
      <c r="B60" s="1043"/>
      <c r="C60" s="1044"/>
      <c r="D60" s="1044"/>
      <c r="E60" s="1044"/>
      <c r="F60" s="1044"/>
      <c r="G60" s="1044"/>
      <c r="H60" s="1044"/>
      <c r="I60" s="1044"/>
      <c r="J60" s="1044"/>
      <c r="K60" s="1044"/>
      <c r="L60" s="1044"/>
      <c r="M60" s="1044"/>
      <c r="N60" s="1044"/>
      <c r="O60" s="1044"/>
      <c r="P60" s="1045"/>
      <c r="Q60" s="1046"/>
      <c r="R60" s="1038"/>
      <c r="S60" s="1038"/>
      <c r="T60" s="1038"/>
      <c r="U60" s="1038"/>
      <c r="V60" s="1038"/>
      <c r="W60" s="1038"/>
      <c r="X60" s="1038"/>
      <c r="Y60" s="1038"/>
      <c r="Z60" s="1038"/>
      <c r="AA60" s="1038"/>
      <c r="AB60" s="1038"/>
      <c r="AC60" s="1038"/>
      <c r="AD60" s="1038"/>
      <c r="AE60" s="1047"/>
      <c r="AF60" s="1048"/>
      <c r="AG60" s="1049"/>
      <c r="AH60" s="1049"/>
      <c r="AI60" s="1049"/>
      <c r="AJ60" s="1050"/>
      <c r="AK60" s="1037"/>
      <c r="AL60" s="1038"/>
      <c r="AM60" s="1038"/>
      <c r="AN60" s="1038"/>
      <c r="AO60" s="1038"/>
      <c r="AP60" s="1038"/>
      <c r="AQ60" s="1038"/>
      <c r="AR60" s="1038"/>
      <c r="AS60" s="1038"/>
      <c r="AT60" s="1038"/>
      <c r="AU60" s="1038"/>
      <c r="AV60" s="1038"/>
      <c r="AW60" s="1038"/>
      <c r="AX60" s="1038"/>
      <c r="AY60" s="1038"/>
      <c r="AZ60" s="1039"/>
      <c r="BA60" s="1039"/>
      <c r="BB60" s="1039"/>
      <c r="BC60" s="1039"/>
      <c r="BD60" s="1039"/>
      <c r="BE60" s="985"/>
      <c r="BF60" s="985"/>
      <c r="BG60" s="985"/>
      <c r="BH60" s="985"/>
      <c r="BI60" s="986"/>
      <c r="BJ60" s="226"/>
      <c r="BK60" s="226"/>
      <c r="BL60" s="226"/>
      <c r="BM60" s="226"/>
      <c r="BN60" s="226"/>
      <c r="BO60" s="235"/>
      <c r="BP60" s="235"/>
      <c r="BQ60" s="232">
        <v>54</v>
      </c>
      <c r="BR60" s="233"/>
      <c r="BS60" s="1005"/>
      <c r="BT60" s="1006"/>
      <c r="BU60" s="1006"/>
      <c r="BV60" s="1006"/>
      <c r="BW60" s="1006"/>
      <c r="BX60" s="1006"/>
      <c r="BY60" s="1006"/>
      <c r="BZ60" s="1006"/>
      <c r="CA60" s="1006"/>
      <c r="CB60" s="1006"/>
      <c r="CC60" s="1006"/>
      <c r="CD60" s="1006"/>
      <c r="CE60" s="1006"/>
      <c r="CF60" s="1006"/>
      <c r="CG60" s="1027"/>
      <c r="CH60" s="1002"/>
      <c r="CI60" s="1003"/>
      <c r="CJ60" s="1003"/>
      <c r="CK60" s="1003"/>
      <c r="CL60" s="1004"/>
      <c r="CM60" s="1002"/>
      <c r="CN60" s="1003"/>
      <c r="CO60" s="1003"/>
      <c r="CP60" s="1003"/>
      <c r="CQ60" s="1004"/>
      <c r="CR60" s="1002"/>
      <c r="CS60" s="1003"/>
      <c r="CT60" s="1003"/>
      <c r="CU60" s="1003"/>
      <c r="CV60" s="1004"/>
      <c r="CW60" s="1002"/>
      <c r="CX60" s="1003"/>
      <c r="CY60" s="1003"/>
      <c r="CZ60" s="1003"/>
      <c r="DA60" s="1004"/>
      <c r="DB60" s="1002"/>
      <c r="DC60" s="1003"/>
      <c r="DD60" s="1003"/>
      <c r="DE60" s="1003"/>
      <c r="DF60" s="1004"/>
      <c r="DG60" s="1002"/>
      <c r="DH60" s="1003"/>
      <c r="DI60" s="1003"/>
      <c r="DJ60" s="1003"/>
      <c r="DK60" s="1004"/>
      <c r="DL60" s="1002"/>
      <c r="DM60" s="1003"/>
      <c r="DN60" s="1003"/>
      <c r="DO60" s="1003"/>
      <c r="DP60" s="1004"/>
      <c r="DQ60" s="1002"/>
      <c r="DR60" s="1003"/>
      <c r="DS60" s="1003"/>
      <c r="DT60" s="1003"/>
      <c r="DU60" s="1004"/>
      <c r="DV60" s="1005"/>
      <c r="DW60" s="1006"/>
      <c r="DX60" s="1006"/>
      <c r="DY60" s="1006"/>
      <c r="DZ60" s="1007"/>
      <c r="EA60" s="224"/>
    </row>
    <row r="61" spans="1:131" ht="26.25" customHeight="1" thickBot="1" x14ac:dyDescent="0.25">
      <c r="A61" s="232">
        <v>34</v>
      </c>
      <c r="B61" s="1043"/>
      <c r="C61" s="1044"/>
      <c r="D61" s="1044"/>
      <c r="E61" s="1044"/>
      <c r="F61" s="1044"/>
      <c r="G61" s="1044"/>
      <c r="H61" s="1044"/>
      <c r="I61" s="1044"/>
      <c r="J61" s="1044"/>
      <c r="K61" s="1044"/>
      <c r="L61" s="1044"/>
      <c r="M61" s="1044"/>
      <c r="N61" s="1044"/>
      <c r="O61" s="1044"/>
      <c r="P61" s="1045"/>
      <c r="Q61" s="1046"/>
      <c r="R61" s="1038"/>
      <c r="S61" s="1038"/>
      <c r="T61" s="1038"/>
      <c r="U61" s="1038"/>
      <c r="V61" s="1038"/>
      <c r="W61" s="1038"/>
      <c r="X61" s="1038"/>
      <c r="Y61" s="1038"/>
      <c r="Z61" s="1038"/>
      <c r="AA61" s="1038"/>
      <c r="AB61" s="1038"/>
      <c r="AC61" s="1038"/>
      <c r="AD61" s="1038"/>
      <c r="AE61" s="1047"/>
      <c r="AF61" s="1048"/>
      <c r="AG61" s="1049"/>
      <c r="AH61" s="1049"/>
      <c r="AI61" s="1049"/>
      <c r="AJ61" s="1050"/>
      <c r="AK61" s="1037"/>
      <c r="AL61" s="1038"/>
      <c r="AM61" s="1038"/>
      <c r="AN61" s="1038"/>
      <c r="AO61" s="1038"/>
      <c r="AP61" s="1038"/>
      <c r="AQ61" s="1038"/>
      <c r="AR61" s="1038"/>
      <c r="AS61" s="1038"/>
      <c r="AT61" s="1038"/>
      <c r="AU61" s="1038"/>
      <c r="AV61" s="1038"/>
      <c r="AW61" s="1038"/>
      <c r="AX61" s="1038"/>
      <c r="AY61" s="1038"/>
      <c r="AZ61" s="1039"/>
      <c r="BA61" s="1039"/>
      <c r="BB61" s="1039"/>
      <c r="BC61" s="1039"/>
      <c r="BD61" s="1039"/>
      <c r="BE61" s="985"/>
      <c r="BF61" s="985"/>
      <c r="BG61" s="985"/>
      <c r="BH61" s="985"/>
      <c r="BI61" s="986"/>
      <c r="BJ61" s="226"/>
      <c r="BK61" s="226"/>
      <c r="BL61" s="226"/>
      <c r="BM61" s="226"/>
      <c r="BN61" s="226"/>
      <c r="BO61" s="235"/>
      <c r="BP61" s="235"/>
      <c r="BQ61" s="232">
        <v>55</v>
      </c>
      <c r="BR61" s="233"/>
      <c r="BS61" s="1005"/>
      <c r="BT61" s="1006"/>
      <c r="BU61" s="1006"/>
      <c r="BV61" s="1006"/>
      <c r="BW61" s="1006"/>
      <c r="BX61" s="1006"/>
      <c r="BY61" s="1006"/>
      <c r="BZ61" s="1006"/>
      <c r="CA61" s="1006"/>
      <c r="CB61" s="1006"/>
      <c r="CC61" s="1006"/>
      <c r="CD61" s="1006"/>
      <c r="CE61" s="1006"/>
      <c r="CF61" s="1006"/>
      <c r="CG61" s="1027"/>
      <c r="CH61" s="1002"/>
      <c r="CI61" s="1003"/>
      <c r="CJ61" s="1003"/>
      <c r="CK61" s="1003"/>
      <c r="CL61" s="1004"/>
      <c r="CM61" s="1002"/>
      <c r="CN61" s="1003"/>
      <c r="CO61" s="1003"/>
      <c r="CP61" s="1003"/>
      <c r="CQ61" s="1004"/>
      <c r="CR61" s="1002"/>
      <c r="CS61" s="1003"/>
      <c r="CT61" s="1003"/>
      <c r="CU61" s="1003"/>
      <c r="CV61" s="1004"/>
      <c r="CW61" s="1002"/>
      <c r="CX61" s="1003"/>
      <c r="CY61" s="1003"/>
      <c r="CZ61" s="1003"/>
      <c r="DA61" s="1004"/>
      <c r="DB61" s="1002"/>
      <c r="DC61" s="1003"/>
      <c r="DD61" s="1003"/>
      <c r="DE61" s="1003"/>
      <c r="DF61" s="1004"/>
      <c r="DG61" s="1002"/>
      <c r="DH61" s="1003"/>
      <c r="DI61" s="1003"/>
      <c r="DJ61" s="1003"/>
      <c r="DK61" s="1004"/>
      <c r="DL61" s="1002"/>
      <c r="DM61" s="1003"/>
      <c r="DN61" s="1003"/>
      <c r="DO61" s="1003"/>
      <c r="DP61" s="1004"/>
      <c r="DQ61" s="1002"/>
      <c r="DR61" s="1003"/>
      <c r="DS61" s="1003"/>
      <c r="DT61" s="1003"/>
      <c r="DU61" s="1004"/>
      <c r="DV61" s="1005"/>
      <c r="DW61" s="1006"/>
      <c r="DX61" s="1006"/>
      <c r="DY61" s="1006"/>
      <c r="DZ61" s="1007"/>
      <c r="EA61" s="224"/>
    </row>
    <row r="62" spans="1:131" ht="26.25" customHeight="1" x14ac:dyDescent="0.2">
      <c r="A62" s="232">
        <v>35</v>
      </c>
      <c r="B62" s="1043"/>
      <c r="C62" s="1044"/>
      <c r="D62" s="1044"/>
      <c r="E62" s="1044"/>
      <c r="F62" s="1044"/>
      <c r="G62" s="1044"/>
      <c r="H62" s="1044"/>
      <c r="I62" s="1044"/>
      <c r="J62" s="1044"/>
      <c r="K62" s="1044"/>
      <c r="L62" s="1044"/>
      <c r="M62" s="1044"/>
      <c r="N62" s="1044"/>
      <c r="O62" s="1044"/>
      <c r="P62" s="1045"/>
      <c r="Q62" s="1046"/>
      <c r="R62" s="1038"/>
      <c r="S62" s="1038"/>
      <c r="T62" s="1038"/>
      <c r="U62" s="1038"/>
      <c r="V62" s="1038"/>
      <c r="W62" s="1038"/>
      <c r="X62" s="1038"/>
      <c r="Y62" s="1038"/>
      <c r="Z62" s="1038"/>
      <c r="AA62" s="1038"/>
      <c r="AB62" s="1038"/>
      <c r="AC62" s="1038"/>
      <c r="AD62" s="1038"/>
      <c r="AE62" s="1047"/>
      <c r="AF62" s="1048"/>
      <c r="AG62" s="1049"/>
      <c r="AH62" s="1049"/>
      <c r="AI62" s="1049"/>
      <c r="AJ62" s="1050"/>
      <c r="AK62" s="1037"/>
      <c r="AL62" s="1038"/>
      <c r="AM62" s="1038"/>
      <c r="AN62" s="1038"/>
      <c r="AO62" s="1038"/>
      <c r="AP62" s="1038"/>
      <c r="AQ62" s="1038"/>
      <c r="AR62" s="1038"/>
      <c r="AS62" s="1038"/>
      <c r="AT62" s="1038"/>
      <c r="AU62" s="1038"/>
      <c r="AV62" s="1038"/>
      <c r="AW62" s="1038"/>
      <c r="AX62" s="1038"/>
      <c r="AY62" s="1038"/>
      <c r="AZ62" s="1039"/>
      <c r="BA62" s="1039"/>
      <c r="BB62" s="1039"/>
      <c r="BC62" s="1039"/>
      <c r="BD62" s="1039"/>
      <c r="BE62" s="985"/>
      <c r="BF62" s="985"/>
      <c r="BG62" s="985"/>
      <c r="BH62" s="985"/>
      <c r="BI62" s="986"/>
      <c r="BJ62" s="1040" t="s">
        <v>411</v>
      </c>
      <c r="BK62" s="1041"/>
      <c r="BL62" s="1041"/>
      <c r="BM62" s="1041"/>
      <c r="BN62" s="1042"/>
      <c r="BO62" s="235"/>
      <c r="BP62" s="235"/>
      <c r="BQ62" s="232">
        <v>56</v>
      </c>
      <c r="BR62" s="233"/>
      <c r="BS62" s="1005"/>
      <c r="BT62" s="1006"/>
      <c r="BU62" s="1006"/>
      <c r="BV62" s="1006"/>
      <c r="BW62" s="1006"/>
      <c r="BX62" s="1006"/>
      <c r="BY62" s="1006"/>
      <c r="BZ62" s="1006"/>
      <c r="CA62" s="1006"/>
      <c r="CB62" s="1006"/>
      <c r="CC62" s="1006"/>
      <c r="CD62" s="1006"/>
      <c r="CE62" s="1006"/>
      <c r="CF62" s="1006"/>
      <c r="CG62" s="1027"/>
      <c r="CH62" s="1002"/>
      <c r="CI62" s="1003"/>
      <c r="CJ62" s="1003"/>
      <c r="CK62" s="1003"/>
      <c r="CL62" s="1004"/>
      <c r="CM62" s="1002"/>
      <c r="CN62" s="1003"/>
      <c r="CO62" s="1003"/>
      <c r="CP62" s="1003"/>
      <c r="CQ62" s="1004"/>
      <c r="CR62" s="1002"/>
      <c r="CS62" s="1003"/>
      <c r="CT62" s="1003"/>
      <c r="CU62" s="1003"/>
      <c r="CV62" s="1004"/>
      <c r="CW62" s="1002"/>
      <c r="CX62" s="1003"/>
      <c r="CY62" s="1003"/>
      <c r="CZ62" s="1003"/>
      <c r="DA62" s="1004"/>
      <c r="DB62" s="1002"/>
      <c r="DC62" s="1003"/>
      <c r="DD62" s="1003"/>
      <c r="DE62" s="1003"/>
      <c r="DF62" s="1004"/>
      <c r="DG62" s="1002"/>
      <c r="DH62" s="1003"/>
      <c r="DI62" s="1003"/>
      <c r="DJ62" s="1003"/>
      <c r="DK62" s="1004"/>
      <c r="DL62" s="1002"/>
      <c r="DM62" s="1003"/>
      <c r="DN62" s="1003"/>
      <c r="DO62" s="1003"/>
      <c r="DP62" s="1004"/>
      <c r="DQ62" s="1002"/>
      <c r="DR62" s="1003"/>
      <c r="DS62" s="1003"/>
      <c r="DT62" s="1003"/>
      <c r="DU62" s="1004"/>
      <c r="DV62" s="1005"/>
      <c r="DW62" s="1006"/>
      <c r="DX62" s="1006"/>
      <c r="DY62" s="1006"/>
      <c r="DZ62" s="1007"/>
      <c r="EA62" s="224"/>
    </row>
    <row r="63" spans="1:131" ht="26.25" customHeight="1" thickBot="1" x14ac:dyDescent="0.25">
      <c r="A63" s="234" t="s">
        <v>391</v>
      </c>
      <c r="B63" s="950" t="s">
        <v>412</v>
      </c>
      <c r="C63" s="951"/>
      <c r="D63" s="951"/>
      <c r="E63" s="951"/>
      <c r="F63" s="951"/>
      <c r="G63" s="951"/>
      <c r="H63" s="951"/>
      <c r="I63" s="951"/>
      <c r="J63" s="951"/>
      <c r="K63" s="951"/>
      <c r="L63" s="951"/>
      <c r="M63" s="951"/>
      <c r="N63" s="951"/>
      <c r="O63" s="951"/>
      <c r="P63" s="961"/>
      <c r="Q63" s="975"/>
      <c r="R63" s="976"/>
      <c r="S63" s="976"/>
      <c r="T63" s="976"/>
      <c r="U63" s="976"/>
      <c r="V63" s="976"/>
      <c r="W63" s="976"/>
      <c r="X63" s="976"/>
      <c r="Y63" s="976"/>
      <c r="Z63" s="976"/>
      <c r="AA63" s="976"/>
      <c r="AB63" s="976"/>
      <c r="AC63" s="976"/>
      <c r="AD63" s="976"/>
      <c r="AE63" s="1033"/>
      <c r="AF63" s="1034">
        <v>4911</v>
      </c>
      <c r="AG63" s="972"/>
      <c r="AH63" s="972"/>
      <c r="AI63" s="972"/>
      <c r="AJ63" s="1035"/>
      <c r="AK63" s="1036"/>
      <c r="AL63" s="976"/>
      <c r="AM63" s="976"/>
      <c r="AN63" s="976"/>
      <c r="AO63" s="976"/>
      <c r="AP63" s="972">
        <v>23173</v>
      </c>
      <c r="AQ63" s="972"/>
      <c r="AR63" s="972"/>
      <c r="AS63" s="972"/>
      <c r="AT63" s="972"/>
      <c r="AU63" s="972">
        <v>502</v>
      </c>
      <c r="AV63" s="972"/>
      <c r="AW63" s="972"/>
      <c r="AX63" s="972"/>
      <c r="AY63" s="972"/>
      <c r="AZ63" s="1030"/>
      <c r="BA63" s="1030"/>
      <c r="BB63" s="1030"/>
      <c r="BC63" s="1030"/>
      <c r="BD63" s="1030"/>
      <c r="BE63" s="973"/>
      <c r="BF63" s="973"/>
      <c r="BG63" s="973"/>
      <c r="BH63" s="973"/>
      <c r="BI63" s="974"/>
      <c r="BJ63" s="1031" t="s">
        <v>413</v>
      </c>
      <c r="BK63" s="966"/>
      <c r="BL63" s="966"/>
      <c r="BM63" s="966"/>
      <c r="BN63" s="1032"/>
      <c r="BO63" s="235"/>
      <c r="BP63" s="235"/>
      <c r="BQ63" s="232">
        <v>57</v>
      </c>
      <c r="BR63" s="233"/>
      <c r="BS63" s="1005"/>
      <c r="BT63" s="1006"/>
      <c r="BU63" s="1006"/>
      <c r="BV63" s="1006"/>
      <c r="BW63" s="1006"/>
      <c r="BX63" s="1006"/>
      <c r="BY63" s="1006"/>
      <c r="BZ63" s="1006"/>
      <c r="CA63" s="1006"/>
      <c r="CB63" s="1006"/>
      <c r="CC63" s="1006"/>
      <c r="CD63" s="1006"/>
      <c r="CE63" s="1006"/>
      <c r="CF63" s="1006"/>
      <c r="CG63" s="1027"/>
      <c r="CH63" s="1002"/>
      <c r="CI63" s="1003"/>
      <c r="CJ63" s="1003"/>
      <c r="CK63" s="1003"/>
      <c r="CL63" s="1004"/>
      <c r="CM63" s="1002"/>
      <c r="CN63" s="1003"/>
      <c r="CO63" s="1003"/>
      <c r="CP63" s="1003"/>
      <c r="CQ63" s="1004"/>
      <c r="CR63" s="1002"/>
      <c r="CS63" s="1003"/>
      <c r="CT63" s="1003"/>
      <c r="CU63" s="1003"/>
      <c r="CV63" s="1004"/>
      <c r="CW63" s="1002"/>
      <c r="CX63" s="1003"/>
      <c r="CY63" s="1003"/>
      <c r="CZ63" s="1003"/>
      <c r="DA63" s="1004"/>
      <c r="DB63" s="1002"/>
      <c r="DC63" s="1003"/>
      <c r="DD63" s="1003"/>
      <c r="DE63" s="1003"/>
      <c r="DF63" s="1004"/>
      <c r="DG63" s="1002"/>
      <c r="DH63" s="1003"/>
      <c r="DI63" s="1003"/>
      <c r="DJ63" s="1003"/>
      <c r="DK63" s="1004"/>
      <c r="DL63" s="1002"/>
      <c r="DM63" s="1003"/>
      <c r="DN63" s="1003"/>
      <c r="DO63" s="1003"/>
      <c r="DP63" s="1004"/>
      <c r="DQ63" s="1002"/>
      <c r="DR63" s="1003"/>
      <c r="DS63" s="1003"/>
      <c r="DT63" s="1003"/>
      <c r="DU63" s="1004"/>
      <c r="DV63" s="1005"/>
      <c r="DW63" s="1006"/>
      <c r="DX63" s="1006"/>
      <c r="DY63" s="1006"/>
      <c r="DZ63" s="1007"/>
      <c r="EA63" s="224"/>
    </row>
    <row r="64" spans="1:131" ht="26.25" customHeight="1" x14ac:dyDescent="0.2">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1005"/>
      <c r="BT64" s="1006"/>
      <c r="BU64" s="1006"/>
      <c r="BV64" s="1006"/>
      <c r="BW64" s="1006"/>
      <c r="BX64" s="1006"/>
      <c r="BY64" s="1006"/>
      <c r="BZ64" s="1006"/>
      <c r="CA64" s="1006"/>
      <c r="CB64" s="1006"/>
      <c r="CC64" s="1006"/>
      <c r="CD64" s="1006"/>
      <c r="CE64" s="1006"/>
      <c r="CF64" s="1006"/>
      <c r="CG64" s="1027"/>
      <c r="CH64" s="1002"/>
      <c r="CI64" s="1003"/>
      <c r="CJ64" s="1003"/>
      <c r="CK64" s="1003"/>
      <c r="CL64" s="1004"/>
      <c r="CM64" s="1002"/>
      <c r="CN64" s="1003"/>
      <c r="CO64" s="1003"/>
      <c r="CP64" s="1003"/>
      <c r="CQ64" s="1004"/>
      <c r="CR64" s="1002"/>
      <c r="CS64" s="1003"/>
      <c r="CT64" s="1003"/>
      <c r="CU64" s="1003"/>
      <c r="CV64" s="1004"/>
      <c r="CW64" s="1002"/>
      <c r="CX64" s="1003"/>
      <c r="CY64" s="1003"/>
      <c r="CZ64" s="1003"/>
      <c r="DA64" s="1004"/>
      <c r="DB64" s="1002"/>
      <c r="DC64" s="1003"/>
      <c r="DD64" s="1003"/>
      <c r="DE64" s="1003"/>
      <c r="DF64" s="1004"/>
      <c r="DG64" s="1002"/>
      <c r="DH64" s="1003"/>
      <c r="DI64" s="1003"/>
      <c r="DJ64" s="1003"/>
      <c r="DK64" s="1004"/>
      <c r="DL64" s="1002"/>
      <c r="DM64" s="1003"/>
      <c r="DN64" s="1003"/>
      <c r="DO64" s="1003"/>
      <c r="DP64" s="1004"/>
      <c r="DQ64" s="1002"/>
      <c r="DR64" s="1003"/>
      <c r="DS64" s="1003"/>
      <c r="DT64" s="1003"/>
      <c r="DU64" s="1004"/>
      <c r="DV64" s="1005"/>
      <c r="DW64" s="1006"/>
      <c r="DX64" s="1006"/>
      <c r="DY64" s="1006"/>
      <c r="DZ64" s="1007"/>
      <c r="EA64" s="224"/>
    </row>
    <row r="65" spans="1:131" ht="26.25" customHeight="1" thickBot="1" x14ac:dyDescent="0.25">
      <c r="A65" s="226" t="s">
        <v>414</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1005"/>
      <c r="BT65" s="1006"/>
      <c r="BU65" s="1006"/>
      <c r="BV65" s="1006"/>
      <c r="BW65" s="1006"/>
      <c r="BX65" s="1006"/>
      <c r="BY65" s="1006"/>
      <c r="BZ65" s="1006"/>
      <c r="CA65" s="1006"/>
      <c r="CB65" s="1006"/>
      <c r="CC65" s="1006"/>
      <c r="CD65" s="1006"/>
      <c r="CE65" s="1006"/>
      <c r="CF65" s="1006"/>
      <c r="CG65" s="1027"/>
      <c r="CH65" s="1002"/>
      <c r="CI65" s="1003"/>
      <c r="CJ65" s="1003"/>
      <c r="CK65" s="1003"/>
      <c r="CL65" s="1004"/>
      <c r="CM65" s="1002"/>
      <c r="CN65" s="1003"/>
      <c r="CO65" s="1003"/>
      <c r="CP65" s="1003"/>
      <c r="CQ65" s="1004"/>
      <c r="CR65" s="1002"/>
      <c r="CS65" s="1003"/>
      <c r="CT65" s="1003"/>
      <c r="CU65" s="1003"/>
      <c r="CV65" s="1004"/>
      <c r="CW65" s="1002"/>
      <c r="CX65" s="1003"/>
      <c r="CY65" s="1003"/>
      <c r="CZ65" s="1003"/>
      <c r="DA65" s="1004"/>
      <c r="DB65" s="1002"/>
      <c r="DC65" s="1003"/>
      <c r="DD65" s="1003"/>
      <c r="DE65" s="1003"/>
      <c r="DF65" s="1004"/>
      <c r="DG65" s="1002"/>
      <c r="DH65" s="1003"/>
      <c r="DI65" s="1003"/>
      <c r="DJ65" s="1003"/>
      <c r="DK65" s="1004"/>
      <c r="DL65" s="1002"/>
      <c r="DM65" s="1003"/>
      <c r="DN65" s="1003"/>
      <c r="DO65" s="1003"/>
      <c r="DP65" s="1004"/>
      <c r="DQ65" s="1002"/>
      <c r="DR65" s="1003"/>
      <c r="DS65" s="1003"/>
      <c r="DT65" s="1003"/>
      <c r="DU65" s="1004"/>
      <c r="DV65" s="1005"/>
      <c r="DW65" s="1006"/>
      <c r="DX65" s="1006"/>
      <c r="DY65" s="1006"/>
      <c r="DZ65" s="1007"/>
      <c r="EA65" s="224"/>
    </row>
    <row r="66" spans="1:131" ht="26.25" customHeight="1" x14ac:dyDescent="0.2">
      <c r="A66" s="1008" t="s">
        <v>415</v>
      </c>
      <c r="B66" s="1009"/>
      <c r="C66" s="1009"/>
      <c r="D66" s="1009"/>
      <c r="E66" s="1009"/>
      <c r="F66" s="1009"/>
      <c r="G66" s="1009"/>
      <c r="H66" s="1009"/>
      <c r="I66" s="1009"/>
      <c r="J66" s="1009"/>
      <c r="K66" s="1009"/>
      <c r="L66" s="1009"/>
      <c r="M66" s="1009"/>
      <c r="N66" s="1009"/>
      <c r="O66" s="1009"/>
      <c r="P66" s="1010"/>
      <c r="Q66" s="1014" t="s">
        <v>396</v>
      </c>
      <c r="R66" s="1015"/>
      <c r="S66" s="1015"/>
      <c r="T66" s="1015"/>
      <c r="U66" s="1016"/>
      <c r="V66" s="1014" t="s">
        <v>416</v>
      </c>
      <c r="W66" s="1015"/>
      <c r="X66" s="1015"/>
      <c r="Y66" s="1015"/>
      <c r="Z66" s="1016"/>
      <c r="AA66" s="1014" t="s">
        <v>417</v>
      </c>
      <c r="AB66" s="1015"/>
      <c r="AC66" s="1015"/>
      <c r="AD66" s="1015"/>
      <c r="AE66" s="1016"/>
      <c r="AF66" s="1020" t="s">
        <v>418</v>
      </c>
      <c r="AG66" s="1021"/>
      <c r="AH66" s="1021"/>
      <c r="AI66" s="1021"/>
      <c r="AJ66" s="1022"/>
      <c r="AK66" s="1014" t="s">
        <v>419</v>
      </c>
      <c r="AL66" s="1009"/>
      <c r="AM66" s="1009"/>
      <c r="AN66" s="1009"/>
      <c r="AO66" s="1010"/>
      <c r="AP66" s="1014" t="s">
        <v>420</v>
      </c>
      <c r="AQ66" s="1015"/>
      <c r="AR66" s="1015"/>
      <c r="AS66" s="1015"/>
      <c r="AT66" s="1016"/>
      <c r="AU66" s="1014" t="s">
        <v>421</v>
      </c>
      <c r="AV66" s="1015"/>
      <c r="AW66" s="1015"/>
      <c r="AX66" s="1015"/>
      <c r="AY66" s="1016"/>
      <c r="AZ66" s="1014" t="s">
        <v>378</v>
      </c>
      <c r="BA66" s="1015"/>
      <c r="BB66" s="1015"/>
      <c r="BC66" s="1015"/>
      <c r="BD66" s="1028"/>
      <c r="BE66" s="235"/>
      <c r="BF66" s="235"/>
      <c r="BG66" s="235"/>
      <c r="BH66" s="235"/>
      <c r="BI66" s="235"/>
      <c r="BJ66" s="235"/>
      <c r="BK66" s="235"/>
      <c r="BL66" s="235"/>
      <c r="BM66" s="235"/>
      <c r="BN66" s="235"/>
      <c r="BO66" s="235"/>
      <c r="BP66" s="235"/>
      <c r="BQ66" s="232">
        <v>60</v>
      </c>
      <c r="BR66" s="237"/>
      <c r="BS66" s="958"/>
      <c r="BT66" s="959"/>
      <c r="BU66" s="959"/>
      <c r="BV66" s="959"/>
      <c r="BW66" s="959"/>
      <c r="BX66" s="959"/>
      <c r="BY66" s="959"/>
      <c r="BZ66" s="959"/>
      <c r="CA66" s="959"/>
      <c r="CB66" s="959"/>
      <c r="CC66" s="959"/>
      <c r="CD66" s="959"/>
      <c r="CE66" s="959"/>
      <c r="CF66" s="959"/>
      <c r="CG66" s="968"/>
      <c r="CH66" s="969"/>
      <c r="CI66" s="970"/>
      <c r="CJ66" s="970"/>
      <c r="CK66" s="970"/>
      <c r="CL66" s="971"/>
      <c r="CM66" s="969"/>
      <c r="CN66" s="970"/>
      <c r="CO66" s="970"/>
      <c r="CP66" s="970"/>
      <c r="CQ66" s="971"/>
      <c r="CR66" s="969"/>
      <c r="CS66" s="970"/>
      <c r="CT66" s="970"/>
      <c r="CU66" s="970"/>
      <c r="CV66" s="971"/>
      <c r="CW66" s="969"/>
      <c r="CX66" s="970"/>
      <c r="CY66" s="970"/>
      <c r="CZ66" s="970"/>
      <c r="DA66" s="971"/>
      <c r="DB66" s="969"/>
      <c r="DC66" s="970"/>
      <c r="DD66" s="970"/>
      <c r="DE66" s="970"/>
      <c r="DF66" s="971"/>
      <c r="DG66" s="969"/>
      <c r="DH66" s="970"/>
      <c r="DI66" s="970"/>
      <c r="DJ66" s="970"/>
      <c r="DK66" s="971"/>
      <c r="DL66" s="969"/>
      <c r="DM66" s="970"/>
      <c r="DN66" s="970"/>
      <c r="DO66" s="970"/>
      <c r="DP66" s="971"/>
      <c r="DQ66" s="969"/>
      <c r="DR66" s="970"/>
      <c r="DS66" s="970"/>
      <c r="DT66" s="970"/>
      <c r="DU66" s="971"/>
      <c r="DV66" s="958"/>
      <c r="DW66" s="959"/>
      <c r="DX66" s="959"/>
      <c r="DY66" s="959"/>
      <c r="DZ66" s="960"/>
      <c r="EA66" s="224"/>
    </row>
    <row r="67" spans="1:131" ht="26.25" customHeight="1" thickBot="1" x14ac:dyDescent="0.25">
      <c r="A67" s="1011"/>
      <c r="B67" s="1012"/>
      <c r="C67" s="1012"/>
      <c r="D67" s="1012"/>
      <c r="E67" s="1012"/>
      <c r="F67" s="1012"/>
      <c r="G67" s="1012"/>
      <c r="H67" s="1012"/>
      <c r="I67" s="1012"/>
      <c r="J67" s="1012"/>
      <c r="K67" s="1012"/>
      <c r="L67" s="1012"/>
      <c r="M67" s="1012"/>
      <c r="N67" s="1012"/>
      <c r="O67" s="1012"/>
      <c r="P67" s="1013"/>
      <c r="Q67" s="1017"/>
      <c r="R67" s="1018"/>
      <c r="S67" s="1018"/>
      <c r="T67" s="1018"/>
      <c r="U67" s="1019"/>
      <c r="V67" s="1017"/>
      <c r="W67" s="1018"/>
      <c r="X67" s="1018"/>
      <c r="Y67" s="1018"/>
      <c r="Z67" s="1019"/>
      <c r="AA67" s="1017"/>
      <c r="AB67" s="1018"/>
      <c r="AC67" s="1018"/>
      <c r="AD67" s="1018"/>
      <c r="AE67" s="1019"/>
      <c r="AF67" s="1023"/>
      <c r="AG67" s="1024"/>
      <c r="AH67" s="1024"/>
      <c r="AI67" s="1024"/>
      <c r="AJ67" s="1025"/>
      <c r="AK67" s="1026"/>
      <c r="AL67" s="1012"/>
      <c r="AM67" s="1012"/>
      <c r="AN67" s="1012"/>
      <c r="AO67" s="1013"/>
      <c r="AP67" s="1017"/>
      <c r="AQ67" s="1018"/>
      <c r="AR67" s="1018"/>
      <c r="AS67" s="1018"/>
      <c r="AT67" s="1019"/>
      <c r="AU67" s="1017"/>
      <c r="AV67" s="1018"/>
      <c r="AW67" s="1018"/>
      <c r="AX67" s="1018"/>
      <c r="AY67" s="1019"/>
      <c r="AZ67" s="1017"/>
      <c r="BA67" s="1018"/>
      <c r="BB67" s="1018"/>
      <c r="BC67" s="1018"/>
      <c r="BD67" s="1029"/>
      <c r="BE67" s="235"/>
      <c r="BF67" s="235"/>
      <c r="BG67" s="235"/>
      <c r="BH67" s="235"/>
      <c r="BI67" s="235"/>
      <c r="BJ67" s="235"/>
      <c r="BK67" s="235"/>
      <c r="BL67" s="235"/>
      <c r="BM67" s="235"/>
      <c r="BN67" s="235"/>
      <c r="BO67" s="235"/>
      <c r="BP67" s="235"/>
      <c r="BQ67" s="232">
        <v>61</v>
      </c>
      <c r="BR67" s="237"/>
      <c r="BS67" s="958"/>
      <c r="BT67" s="959"/>
      <c r="BU67" s="959"/>
      <c r="BV67" s="959"/>
      <c r="BW67" s="959"/>
      <c r="BX67" s="959"/>
      <c r="BY67" s="959"/>
      <c r="BZ67" s="959"/>
      <c r="CA67" s="959"/>
      <c r="CB67" s="959"/>
      <c r="CC67" s="959"/>
      <c r="CD67" s="959"/>
      <c r="CE67" s="959"/>
      <c r="CF67" s="959"/>
      <c r="CG67" s="968"/>
      <c r="CH67" s="969"/>
      <c r="CI67" s="970"/>
      <c r="CJ67" s="970"/>
      <c r="CK67" s="970"/>
      <c r="CL67" s="971"/>
      <c r="CM67" s="969"/>
      <c r="CN67" s="970"/>
      <c r="CO67" s="970"/>
      <c r="CP67" s="970"/>
      <c r="CQ67" s="971"/>
      <c r="CR67" s="969"/>
      <c r="CS67" s="970"/>
      <c r="CT67" s="970"/>
      <c r="CU67" s="970"/>
      <c r="CV67" s="971"/>
      <c r="CW67" s="969"/>
      <c r="CX67" s="970"/>
      <c r="CY67" s="970"/>
      <c r="CZ67" s="970"/>
      <c r="DA67" s="971"/>
      <c r="DB67" s="969"/>
      <c r="DC67" s="970"/>
      <c r="DD67" s="970"/>
      <c r="DE67" s="970"/>
      <c r="DF67" s="971"/>
      <c r="DG67" s="969"/>
      <c r="DH67" s="970"/>
      <c r="DI67" s="970"/>
      <c r="DJ67" s="970"/>
      <c r="DK67" s="971"/>
      <c r="DL67" s="969"/>
      <c r="DM67" s="970"/>
      <c r="DN67" s="970"/>
      <c r="DO67" s="970"/>
      <c r="DP67" s="971"/>
      <c r="DQ67" s="969"/>
      <c r="DR67" s="970"/>
      <c r="DS67" s="970"/>
      <c r="DT67" s="970"/>
      <c r="DU67" s="971"/>
      <c r="DV67" s="958"/>
      <c r="DW67" s="959"/>
      <c r="DX67" s="959"/>
      <c r="DY67" s="959"/>
      <c r="DZ67" s="960"/>
      <c r="EA67" s="224"/>
    </row>
    <row r="68" spans="1:131" ht="26.25" customHeight="1" thickTop="1" x14ac:dyDescent="0.2">
      <c r="A68" s="230">
        <v>1</v>
      </c>
      <c r="B68" s="998" t="s">
        <v>589</v>
      </c>
      <c r="C68" s="999"/>
      <c r="D68" s="999"/>
      <c r="E68" s="999"/>
      <c r="F68" s="999"/>
      <c r="G68" s="999"/>
      <c r="H68" s="999"/>
      <c r="I68" s="999"/>
      <c r="J68" s="999"/>
      <c r="K68" s="999"/>
      <c r="L68" s="999"/>
      <c r="M68" s="999"/>
      <c r="N68" s="999"/>
      <c r="O68" s="999"/>
      <c r="P68" s="1000"/>
      <c r="Q68" s="1001">
        <v>21460</v>
      </c>
      <c r="R68" s="995"/>
      <c r="S68" s="995"/>
      <c r="T68" s="995"/>
      <c r="U68" s="995"/>
      <c r="V68" s="995">
        <v>20757</v>
      </c>
      <c r="W68" s="995"/>
      <c r="X68" s="995"/>
      <c r="Y68" s="995"/>
      <c r="Z68" s="995"/>
      <c r="AA68" s="995">
        <v>704</v>
      </c>
      <c r="AB68" s="995"/>
      <c r="AC68" s="995"/>
      <c r="AD68" s="995"/>
      <c r="AE68" s="995"/>
      <c r="AF68" s="995">
        <v>704</v>
      </c>
      <c r="AG68" s="995"/>
      <c r="AH68" s="995"/>
      <c r="AI68" s="995"/>
      <c r="AJ68" s="995"/>
      <c r="AK68" s="995">
        <v>118</v>
      </c>
      <c r="AL68" s="995"/>
      <c r="AM68" s="995"/>
      <c r="AN68" s="995"/>
      <c r="AO68" s="995"/>
      <c r="AP68" s="995" t="s">
        <v>525</v>
      </c>
      <c r="AQ68" s="995"/>
      <c r="AR68" s="995"/>
      <c r="AS68" s="995"/>
      <c r="AT68" s="995"/>
      <c r="AU68" s="995" t="s">
        <v>525</v>
      </c>
      <c r="AV68" s="995"/>
      <c r="AW68" s="995"/>
      <c r="AX68" s="995"/>
      <c r="AY68" s="995"/>
      <c r="AZ68" s="996"/>
      <c r="BA68" s="996"/>
      <c r="BB68" s="996"/>
      <c r="BC68" s="996"/>
      <c r="BD68" s="997"/>
      <c r="BE68" s="235"/>
      <c r="BF68" s="235"/>
      <c r="BG68" s="235"/>
      <c r="BH68" s="235"/>
      <c r="BI68" s="235"/>
      <c r="BJ68" s="235"/>
      <c r="BK68" s="235"/>
      <c r="BL68" s="235"/>
      <c r="BM68" s="235"/>
      <c r="BN68" s="235"/>
      <c r="BO68" s="235"/>
      <c r="BP68" s="235"/>
      <c r="BQ68" s="232">
        <v>62</v>
      </c>
      <c r="BR68" s="237"/>
      <c r="BS68" s="958"/>
      <c r="BT68" s="959"/>
      <c r="BU68" s="959"/>
      <c r="BV68" s="959"/>
      <c r="BW68" s="959"/>
      <c r="BX68" s="959"/>
      <c r="BY68" s="959"/>
      <c r="BZ68" s="959"/>
      <c r="CA68" s="959"/>
      <c r="CB68" s="959"/>
      <c r="CC68" s="959"/>
      <c r="CD68" s="959"/>
      <c r="CE68" s="959"/>
      <c r="CF68" s="959"/>
      <c r="CG68" s="968"/>
      <c r="CH68" s="969"/>
      <c r="CI68" s="970"/>
      <c r="CJ68" s="970"/>
      <c r="CK68" s="970"/>
      <c r="CL68" s="971"/>
      <c r="CM68" s="969"/>
      <c r="CN68" s="970"/>
      <c r="CO68" s="970"/>
      <c r="CP68" s="970"/>
      <c r="CQ68" s="971"/>
      <c r="CR68" s="969"/>
      <c r="CS68" s="970"/>
      <c r="CT68" s="970"/>
      <c r="CU68" s="970"/>
      <c r="CV68" s="971"/>
      <c r="CW68" s="969"/>
      <c r="CX68" s="970"/>
      <c r="CY68" s="970"/>
      <c r="CZ68" s="970"/>
      <c r="DA68" s="971"/>
      <c r="DB68" s="969"/>
      <c r="DC68" s="970"/>
      <c r="DD68" s="970"/>
      <c r="DE68" s="970"/>
      <c r="DF68" s="971"/>
      <c r="DG68" s="969"/>
      <c r="DH68" s="970"/>
      <c r="DI68" s="970"/>
      <c r="DJ68" s="970"/>
      <c r="DK68" s="971"/>
      <c r="DL68" s="969"/>
      <c r="DM68" s="970"/>
      <c r="DN68" s="970"/>
      <c r="DO68" s="970"/>
      <c r="DP68" s="971"/>
      <c r="DQ68" s="969"/>
      <c r="DR68" s="970"/>
      <c r="DS68" s="970"/>
      <c r="DT68" s="970"/>
      <c r="DU68" s="971"/>
      <c r="DV68" s="958"/>
      <c r="DW68" s="959"/>
      <c r="DX68" s="959"/>
      <c r="DY68" s="959"/>
      <c r="DZ68" s="960"/>
      <c r="EA68" s="224"/>
    </row>
    <row r="69" spans="1:131" ht="26.25" customHeight="1" x14ac:dyDescent="0.2">
      <c r="A69" s="232">
        <v>2</v>
      </c>
      <c r="B69" s="987" t="s">
        <v>590</v>
      </c>
      <c r="C69" s="988"/>
      <c r="D69" s="988"/>
      <c r="E69" s="988"/>
      <c r="F69" s="988"/>
      <c r="G69" s="988"/>
      <c r="H69" s="988"/>
      <c r="I69" s="988"/>
      <c r="J69" s="988"/>
      <c r="K69" s="988"/>
      <c r="L69" s="988"/>
      <c r="M69" s="988"/>
      <c r="N69" s="988"/>
      <c r="O69" s="988"/>
      <c r="P69" s="989"/>
      <c r="Q69" s="990">
        <v>179</v>
      </c>
      <c r="R69" s="984"/>
      <c r="S69" s="984"/>
      <c r="T69" s="984"/>
      <c r="U69" s="984"/>
      <c r="V69" s="984">
        <v>133</v>
      </c>
      <c r="W69" s="984"/>
      <c r="X69" s="984"/>
      <c r="Y69" s="984"/>
      <c r="Z69" s="984"/>
      <c r="AA69" s="984">
        <v>47</v>
      </c>
      <c r="AB69" s="984"/>
      <c r="AC69" s="984"/>
      <c r="AD69" s="984"/>
      <c r="AE69" s="984"/>
      <c r="AF69" s="984">
        <v>47</v>
      </c>
      <c r="AG69" s="984"/>
      <c r="AH69" s="984"/>
      <c r="AI69" s="984"/>
      <c r="AJ69" s="984"/>
      <c r="AK69" s="984" t="s">
        <v>525</v>
      </c>
      <c r="AL69" s="984"/>
      <c r="AM69" s="984"/>
      <c r="AN69" s="984"/>
      <c r="AO69" s="984"/>
      <c r="AP69" s="984" t="s">
        <v>525</v>
      </c>
      <c r="AQ69" s="984"/>
      <c r="AR69" s="984"/>
      <c r="AS69" s="984"/>
      <c r="AT69" s="984"/>
      <c r="AU69" s="984" t="s">
        <v>525</v>
      </c>
      <c r="AV69" s="984"/>
      <c r="AW69" s="984"/>
      <c r="AX69" s="984"/>
      <c r="AY69" s="984"/>
      <c r="AZ69" s="985"/>
      <c r="BA69" s="985"/>
      <c r="BB69" s="985"/>
      <c r="BC69" s="985"/>
      <c r="BD69" s="986"/>
      <c r="BE69" s="235"/>
      <c r="BF69" s="235"/>
      <c r="BG69" s="235"/>
      <c r="BH69" s="235"/>
      <c r="BI69" s="235"/>
      <c r="BJ69" s="235"/>
      <c r="BK69" s="235"/>
      <c r="BL69" s="235"/>
      <c r="BM69" s="235"/>
      <c r="BN69" s="235"/>
      <c r="BO69" s="235"/>
      <c r="BP69" s="235"/>
      <c r="BQ69" s="232">
        <v>63</v>
      </c>
      <c r="BR69" s="237"/>
      <c r="BS69" s="958"/>
      <c r="BT69" s="959"/>
      <c r="BU69" s="959"/>
      <c r="BV69" s="959"/>
      <c r="BW69" s="959"/>
      <c r="BX69" s="959"/>
      <c r="BY69" s="959"/>
      <c r="BZ69" s="959"/>
      <c r="CA69" s="959"/>
      <c r="CB69" s="959"/>
      <c r="CC69" s="959"/>
      <c r="CD69" s="959"/>
      <c r="CE69" s="959"/>
      <c r="CF69" s="959"/>
      <c r="CG69" s="968"/>
      <c r="CH69" s="969"/>
      <c r="CI69" s="970"/>
      <c r="CJ69" s="970"/>
      <c r="CK69" s="970"/>
      <c r="CL69" s="971"/>
      <c r="CM69" s="969"/>
      <c r="CN69" s="970"/>
      <c r="CO69" s="970"/>
      <c r="CP69" s="970"/>
      <c r="CQ69" s="971"/>
      <c r="CR69" s="969"/>
      <c r="CS69" s="970"/>
      <c r="CT69" s="970"/>
      <c r="CU69" s="970"/>
      <c r="CV69" s="971"/>
      <c r="CW69" s="969"/>
      <c r="CX69" s="970"/>
      <c r="CY69" s="970"/>
      <c r="CZ69" s="970"/>
      <c r="DA69" s="971"/>
      <c r="DB69" s="969"/>
      <c r="DC69" s="970"/>
      <c r="DD69" s="970"/>
      <c r="DE69" s="970"/>
      <c r="DF69" s="971"/>
      <c r="DG69" s="969"/>
      <c r="DH69" s="970"/>
      <c r="DI69" s="970"/>
      <c r="DJ69" s="970"/>
      <c r="DK69" s="971"/>
      <c r="DL69" s="969"/>
      <c r="DM69" s="970"/>
      <c r="DN69" s="970"/>
      <c r="DO69" s="970"/>
      <c r="DP69" s="971"/>
      <c r="DQ69" s="969"/>
      <c r="DR69" s="970"/>
      <c r="DS69" s="970"/>
      <c r="DT69" s="970"/>
      <c r="DU69" s="971"/>
      <c r="DV69" s="958"/>
      <c r="DW69" s="959"/>
      <c r="DX69" s="959"/>
      <c r="DY69" s="959"/>
      <c r="DZ69" s="960"/>
      <c r="EA69" s="224"/>
    </row>
    <row r="70" spans="1:131" ht="26.25" customHeight="1" x14ac:dyDescent="0.2">
      <c r="A70" s="232">
        <v>3</v>
      </c>
      <c r="B70" s="987" t="s">
        <v>591</v>
      </c>
      <c r="C70" s="988"/>
      <c r="D70" s="988"/>
      <c r="E70" s="988"/>
      <c r="F70" s="988"/>
      <c r="G70" s="988"/>
      <c r="H70" s="988"/>
      <c r="I70" s="988"/>
      <c r="J70" s="988"/>
      <c r="K70" s="988"/>
      <c r="L70" s="988"/>
      <c r="M70" s="988"/>
      <c r="N70" s="988"/>
      <c r="O70" s="988"/>
      <c r="P70" s="989"/>
      <c r="Q70" s="990">
        <v>107</v>
      </c>
      <c r="R70" s="984"/>
      <c r="S70" s="984"/>
      <c r="T70" s="984"/>
      <c r="U70" s="984"/>
      <c r="V70" s="984">
        <v>106</v>
      </c>
      <c r="W70" s="984"/>
      <c r="X70" s="984"/>
      <c r="Y70" s="984"/>
      <c r="Z70" s="984"/>
      <c r="AA70" s="984">
        <v>1</v>
      </c>
      <c r="AB70" s="984"/>
      <c r="AC70" s="984"/>
      <c r="AD70" s="984"/>
      <c r="AE70" s="984"/>
      <c r="AF70" s="984">
        <v>1</v>
      </c>
      <c r="AG70" s="984"/>
      <c r="AH70" s="984"/>
      <c r="AI70" s="984"/>
      <c r="AJ70" s="984"/>
      <c r="AK70" s="984">
        <v>8</v>
      </c>
      <c r="AL70" s="984"/>
      <c r="AM70" s="984"/>
      <c r="AN70" s="984"/>
      <c r="AO70" s="984"/>
      <c r="AP70" s="984" t="s">
        <v>525</v>
      </c>
      <c r="AQ70" s="984"/>
      <c r="AR70" s="984"/>
      <c r="AS70" s="984"/>
      <c r="AT70" s="984"/>
      <c r="AU70" s="984" t="s">
        <v>525</v>
      </c>
      <c r="AV70" s="984"/>
      <c r="AW70" s="984"/>
      <c r="AX70" s="984"/>
      <c r="AY70" s="984"/>
      <c r="AZ70" s="985"/>
      <c r="BA70" s="985"/>
      <c r="BB70" s="985"/>
      <c r="BC70" s="985"/>
      <c r="BD70" s="986"/>
      <c r="BE70" s="235"/>
      <c r="BF70" s="235"/>
      <c r="BG70" s="235"/>
      <c r="BH70" s="235"/>
      <c r="BI70" s="235"/>
      <c r="BJ70" s="235"/>
      <c r="BK70" s="235"/>
      <c r="BL70" s="235"/>
      <c r="BM70" s="235"/>
      <c r="BN70" s="235"/>
      <c r="BO70" s="235"/>
      <c r="BP70" s="235"/>
      <c r="BQ70" s="232">
        <v>64</v>
      </c>
      <c r="BR70" s="237"/>
      <c r="BS70" s="958"/>
      <c r="BT70" s="959"/>
      <c r="BU70" s="959"/>
      <c r="BV70" s="959"/>
      <c r="BW70" s="959"/>
      <c r="BX70" s="959"/>
      <c r="BY70" s="959"/>
      <c r="BZ70" s="959"/>
      <c r="CA70" s="959"/>
      <c r="CB70" s="959"/>
      <c r="CC70" s="959"/>
      <c r="CD70" s="959"/>
      <c r="CE70" s="959"/>
      <c r="CF70" s="959"/>
      <c r="CG70" s="968"/>
      <c r="CH70" s="969"/>
      <c r="CI70" s="970"/>
      <c r="CJ70" s="970"/>
      <c r="CK70" s="970"/>
      <c r="CL70" s="971"/>
      <c r="CM70" s="969"/>
      <c r="CN70" s="970"/>
      <c r="CO70" s="970"/>
      <c r="CP70" s="970"/>
      <c r="CQ70" s="971"/>
      <c r="CR70" s="969"/>
      <c r="CS70" s="970"/>
      <c r="CT70" s="970"/>
      <c r="CU70" s="970"/>
      <c r="CV70" s="971"/>
      <c r="CW70" s="969"/>
      <c r="CX70" s="970"/>
      <c r="CY70" s="970"/>
      <c r="CZ70" s="970"/>
      <c r="DA70" s="971"/>
      <c r="DB70" s="969"/>
      <c r="DC70" s="970"/>
      <c r="DD70" s="970"/>
      <c r="DE70" s="970"/>
      <c r="DF70" s="971"/>
      <c r="DG70" s="969"/>
      <c r="DH70" s="970"/>
      <c r="DI70" s="970"/>
      <c r="DJ70" s="970"/>
      <c r="DK70" s="971"/>
      <c r="DL70" s="969"/>
      <c r="DM70" s="970"/>
      <c r="DN70" s="970"/>
      <c r="DO70" s="970"/>
      <c r="DP70" s="971"/>
      <c r="DQ70" s="969"/>
      <c r="DR70" s="970"/>
      <c r="DS70" s="970"/>
      <c r="DT70" s="970"/>
      <c r="DU70" s="971"/>
      <c r="DV70" s="958"/>
      <c r="DW70" s="959"/>
      <c r="DX70" s="959"/>
      <c r="DY70" s="959"/>
      <c r="DZ70" s="960"/>
      <c r="EA70" s="224"/>
    </row>
    <row r="71" spans="1:131" ht="26.25" customHeight="1" x14ac:dyDescent="0.2">
      <c r="A71" s="232">
        <v>4</v>
      </c>
      <c r="B71" s="987" t="s">
        <v>592</v>
      </c>
      <c r="C71" s="988"/>
      <c r="D71" s="988"/>
      <c r="E71" s="988"/>
      <c r="F71" s="988"/>
      <c r="G71" s="988"/>
      <c r="H71" s="988"/>
      <c r="I71" s="988"/>
      <c r="J71" s="988"/>
      <c r="K71" s="988"/>
      <c r="L71" s="988"/>
      <c r="M71" s="988"/>
      <c r="N71" s="988"/>
      <c r="O71" s="988"/>
      <c r="P71" s="989"/>
      <c r="Q71" s="990">
        <v>101</v>
      </c>
      <c r="R71" s="984"/>
      <c r="S71" s="984"/>
      <c r="T71" s="984"/>
      <c r="U71" s="984"/>
      <c r="V71" s="984">
        <v>61</v>
      </c>
      <c r="W71" s="984"/>
      <c r="X71" s="984"/>
      <c r="Y71" s="984"/>
      <c r="Z71" s="984"/>
      <c r="AA71" s="984">
        <v>40</v>
      </c>
      <c r="AB71" s="984"/>
      <c r="AC71" s="984"/>
      <c r="AD71" s="984"/>
      <c r="AE71" s="984"/>
      <c r="AF71" s="984">
        <v>40</v>
      </c>
      <c r="AG71" s="984"/>
      <c r="AH71" s="984"/>
      <c r="AI71" s="984"/>
      <c r="AJ71" s="984"/>
      <c r="AK71" s="984" t="s">
        <v>525</v>
      </c>
      <c r="AL71" s="984"/>
      <c r="AM71" s="984"/>
      <c r="AN71" s="984"/>
      <c r="AO71" s="984"/>
      <c r="AP71" s="984" t="s">
        <v>525</v>
      </c>
      <c r="AQ71" s="984"/>
      <c r="AR71" s="984"/>
      <c r="AS71" s="984"/>
      <c r="AT71" s="984"/>
      <c r="AU71" s="984" t="s">
        <v>525</v>
      </c>
      <c r="AV71" s="984"/>
      <c r="AW71" s="984"/>
      <c r="AX71" s="984"/>
      <c r="AY71" s="984"/>
      <c r="AZ71" s="985"/>
      <c r="BA71" s="985"/>
      <c r="BB71" s="985"/>
      <c r="BC71" s="985"/>
      <c r="BD71" s="986"/>
      <c r="BE71" s="235"/>
      <c r="BF71" s="235"/>
      <c r="BG71" s="235"/>
      <c r="BH71" s="235"/>
      <c r="BI71" s="235"/>
      <c r="BJ71" s="235"/>
      <c r="BK71" s="235"/>
      <c r="BL71" s="235"/>
      <c r="BM71" s="235"/>
      <c r="BN71" s="235"/>
      <c r="BO71" s="235"/>
      <c r="BP71" s="235"/>
      <c r="BQ71" s="232">
        <v>65</v>
      </c>
      <c r="BR71" s="237"/>
      <c r="BS71" s="958"/>
      <c r="BT71" s="959"/>
      <c r="BU71" s="959"/>
      <c r="BV71" s="959"/>
      <c r="BW71" s="959"/>
      <c r="BX71" s="959"/>
      <c r="BY71" s="959"/>
      <c r="BZ71" s="959"/>
      <c r="CA71" s="959"/>
      <c r="CB71" s="959"/>
      <c r="CC71" s="959"/>
      <c r="CD71" s="959"/>
      <c r="CE71" s="959"/>
      <c r="CF71" s="959"/>
      <c r="CG71" s="968"/>
      <c r="CH71" s="969"/>
      <c r="CI71" s="970"/>
      <c r="CJ71" s="970"/>
      <c r="CK71" s="970"/>
      <c r="CL71" s="971"/>
      <c r="CM71" s="969"/>
      <c r="CN71" s="970"/>
      <c r="CO71" s="970"/>
      <c r="CP71" s="970"/>
      <c r="CQ71" s="971"/>
      <c r="CR71" s="969"/>
      <c r="CS71" s="970"/>
      <c r="CT71" s="970"/>
      <c r="CU71" s="970"/>
      <c r="CV71" s="971"/>
      <c r="CW71" s="969"/>
      <c r="CX71" s="970"/>
      <c r="CY71" s="970"/>
      <c r="CZ71" s="970"/>
      <c r="DA71" s="971"/>
      <c r="DB71" s="969"/>
      <c r="DC71" s="970"/>
      <c r="DD71" s="970"/>
      <c r="DE71" s="970"/>
      <c r="DF71" s="971"/>
      <c r="DG71" s="969"/>
      <c r="DH71" s="970"/>
      <c r="DI71" s="970"/>
      <c r="DJ71" s="970"/>
      <c r="DK71" s="971"/>
      <c r="DL71" s="969"/>
      <c r="DM71" s="970"/>
      <c r="DN71" s="970"/>
      <c r="DO71" s="970"/>
      <c r="DP71" s="971"/>
      <c r="DQ71" s="969"/>
      <c r="DR71" s="970"/>
      <c r="DS71" s="970"/>
      <c r="DT71" s="970"/>
      <c r="DU71" s="971"/>
      <c r="DV71" s="958"/>
      <c r="DW71" s="959"/>
      <c r="DX71" s="959"/>
      <c r="DY71" s="959"/>
      <c r="DZ71" s="960"/>
      <c r="EA71" s="224"/>
    </row>
    <row r="72" spans="1:131" ht="26.25" customHeight="1" x14ac:dyDescent="0.2">
      <c r="A72" s="232">
        <v>5</v>
      </c>
      <c r="B72" s="987" t="s">
        <v>593</v>
      </c>
      <c r="C72" s="988"/>
      <c r="D72" s="988"/>
      <c r="E72" s="988"/>
      <c r="F72" s="988"/>
      <c r="G72" s="988"/>
      <c r="H72" s="988"/>
      <c r="I72" s="988"/>
      <c r="J72" s="988"/>
      <c r="K72" s="988"/>
      <c r="L72" s="988"/>
      <c r="M72" s="988"/>
      <c r="N72" s="988"/>
      <c r="O72" s="988"/>
      <c r="P72" s="989"/>
      <c r="Q72" s="990">
        <v>2423</v>
      </c>
      <c r="R72" s="984"/>
      <c r="S72" s="984"/>
      <c r="T72" s="984"/>
      <c r="U72" s="984"/>
      <c r="V72" s="984">
        <v>2308</v>
      </c>
      <c r="W72" s="984"/>
      <c r="X72" s="984"/>
      <c r="Y72" s="984"/>
      <c r="Z72" s="984"/>
      <c r="AA72" s="984">
        <v>115</v>
      </c>
      <c r="AB72" s="984"/>
      <c r="AC72" s="984"/>
      <c r="AD72" s="984"/>
      <c r="AE72" s="984"/>
      <c r="AF72" s="984">
        <v>115</v>
      </c>
      <c r="AG72" s="984"/>
      <c r="AH72" s="984"/>
      <c r="AI72" s="984"/>
      <c r="AJ72" s="984"/>
      <c r="AK72" s="984">
        <v>130</v>
      </c>
      <c r="AL72" s="984"/>
      <c r="AM72" s="984"/>
      <c r="AN72" s="984"/>
      <c r="AO72" s="984"/>
      <c r="AP72" s="984" t="s">
        <v>525</v>
      </c>
      <c r="AQ72" s="984"/>
      <c r="AR72" s="984"/>
      <c r="AS72" s="984"/>
      <c r="AT72" s="984"/>
      <c r="AU72" s="984" t="s">
        <v>525</v>
      </c>
      <c r="AV72" s="984"/>
      <c r="AW72" s="984"/>
      <c r="AX72" s="984"/>
      <c r="AY72" s="984"/>
      <c r="AZ72" s="985"/>
      <c r="BA72" s="985"/>
      <c r="BB72" s="985"/>
      <c r="BC72" s="985"/>
      <c r="BD72" s="986"/>
      <c r="BE72" s="235"/>
      <c r="BF72" s="235"/>
      <c r="BG72" s="235"/>
      <c r="BH72" s="235"/>
      <c r="BI72" s="235"/>
      <c r="BJ72" s="235"/>
      <c r="BK72" s="235"/>
      <c r="BL72" s="235"/>
      <c r="BM72" s="235"/>
      <c r="BN72" s="235"/>
      <c r="BO72" s="235"/>
      <c r="BP72" s="235"/>
      <c r="BQ72" s="232">
        <v>66</v>
      </c>
      <c r="BR72" s="237"/>
      <c r="BS72" s="958"/>
      <c r="BT72" s="959"/>
      <c r="BU72" s="959"/>
      <c r="BV72" s="959"/>
      <c r="BW72" s="959"/>
      <c r="BX72" s="959"/>
      <c r="BY72" s="959"/>
      <c r="BZ72" s="959"/>
      <c r="CA72" s="959"/>
      <c r="CB72" s="959"/>
      <c r="CC72" s="959"/>
      <c r="CD72" s="959"/>
      <c r="CE72" s="959"/>
      <c r="CF72" s="959"/>
      <c r="CG72" s="968"/>
      <c r="CH72" s="969"/>
      <c r="CI72" s="970"/>
      <c r="CJ72" s="970"/>
      <c r="CK72" s="970"/>
      <c r="CL72" s="971"/>
      <c r="CM72" s="969"/>
      <c r="CN72" s="970"/>
      <c r="CO72" s="970"/>
      <c r="CP72" s="970"/>
      <c r="CQ72" s="971"/>
      <c r="CR72" s="969"/>
      <c r="CS72" s="970"/>
      <c r="CT72" s="970"/>
      <c r="CU72" s="970"/>
      <c r="CV72" s="971"/>
      <c r="CW72" s="969"/>
      <c r="CX72" s="970"/>
      <c r="CY72" s="970"/>
      <c r="CZ72" s="970"/>
      <c r="DA72" s="971"/>
      <c r="DB72" s="969"/>
      <c r="DC72" s="970"/>
      <c r="DD72" s="970"/>
      <c r="DE72" s="970"/>
      <c r="DF72" s="971"/>
      <c r="DG72" s="969"/>
      <c r="DH72" s="970"/>
      <c r="DI72" s="970"/>
      <c r="DJ72" s="970"/>
      <c r="DK72" s="971"/>
      <c r="DL72" s="969"/>
      <c r="DM72" s="970"/>
      <c r="DN72" s="970"/>
      <c r="DO72" s="970"/>
      <c r="DP72" s="971"/>
      <c r="DQ72" s="969"/>
      <c r="DR72" s="970"/>
      <c r="DS72" s="970"/>
      <c r="DT72" s="970"/>
      <c r="DU72" s="971"/>
      <c r="DV72" s="958"/>
      <c r="DW72" s="959"/>
      <c r="DX72" s="959"/>
      <c r="DY72" s="959"/>
      <c r="DZ72" s="960"/>
      <c r="EA72" s="224"/>
    </row>
    <row r="73" spans="1:131" ht="26.25" customHeight="1" x14ac:dyDescent="0.2">
      <c r="A73" s="232">
        <v>6</v>
      </c>
      <c r="B73" s="987" t="s">
        <v>594</v>
      </c>
      <c r="C73" s="988"/>
      <c r="D73" s="988"/>
      <c r="E73" s="988"/>
      <c r="F73" s="988"/>
      <c r="G73" s="988"/>
      <c r="H73" s="988"/>
      <c r="I73" s="988"/>
      <c r="J73" s="988"/>
      <c r="K73" s="988"/>
      <c r="L73" s="988"/>
      <c r="M73" s="988"/>
      <c r="N73" s="988"/>
      <c r="O73" s="988"/>
      <c r="P73" s="989"/>
      <c r="Q73" s="990">
        <v>719774</v>
      </c>
      <c r="R73" s="984"/>
      <c r="S73" s="984"/>
      <c r="T73" s="984"/>
      <c r="U73" s="984"/>
      <c r="V73" s="984">
        <v>711648</v>
      </c>
      <c r="W73" s="984"/>
      <c r="X73" s="984"/>
      <c r="Y73" s="984"/>
      <c r="Z73" s="984"/>
      <c r="AA73" s="984">
        <v>8126</v>
      </c>
      <c r="AB73" s="984"/>
      <c r="AC73" s="984"/>
      <c r="AD73" s="984"/>
      <c r="AE73" s="984"/>
      <c r="AF73" s="984">
        <v>8126</v>
      </c>
      <c r="AG73" s="984"/>
      <c r="AH73" s="984"/>
      <c r="AI73" s="984"/>
      <c r="AJ73" s="984"/>
      <c r="AK73" s="984">
        <v>4022</v>
      </c>
      <c r="AL73" s="984"/>
      <c r="AM73" s="984"/>
      <c r="AN73" s="984"/>
      <c r="AO73" s="984"/>
      <c r="AP73" s="984" t="s">
        <v>525</v>
      </c>
      <c r="AQ73" s="984"/>
      <c r="AR73" s="984"/>
      <c r="AS73" s="984"/>
      <c r="AT73" s="984"/>
      <c r="AU73" s="984" t="s">
        <v>525</v>
      </c>
      <c r="AV73" s="984"/>
      <c r="AW73" s="984"/>
      <c r="AX73" s="984"/>
      <c r="AY73" s="984"/>
      <c r="AZ73" s="985"/>
      <c r="BA73" s="985"/>
      <c r="BB73" s="985"/>
      <c r="BC73" s="985"/>
      <c r="BD73" s="986"/>
      <c r="BE73" s="235"/>
      <c r="BF73" s="235"/>
      <c r="BG73" s="235"/>
      <c r="BH73" s="235"/>
      <c r="BI73" s="235"/>
      <c r="BJ73" s="235"/>
      <c r="BK73" s="235"/>
      <c r="BL73" s="235"/>
      <c r="BM73" s="235"/>
      <c r="BN73" s="235"/>
      <c r="BO73" s="235"/>
      <c r="BP73" s="235"/>
      <c r="BQ73" s="232">
        <v>67</v>
      </c>
      <c r="BR73" s="237"/>
      <c r="BS73" s="958"/>
      <c r="BT73" s="959"/>
      <c r="BU73" s="959"/>
      <c r="BV73" s="959"/>
      <c r="BW73" s="959"/>
      <c r="BX73" s="959"/>
      <c r="BY73" s="959"/>
      <c r="BZ73" s="959"/>
      <c r="CA73" s="959"/>
      <c r="CB73" s="959"/>
      <c r="CC73" s="959"/>
      <c r="CD73" s="959"/>
      <c r="CE73" s="959"/>
      <c r="CF73" s="959"/>
      <c r="CG73" s="968"/>
      <c r="CH73" s="969"/>
      <c r="CI73" s="970"/>
      <c r="CJ73" s="970"/>
      <c r="CK73" s="970"/>
      <c r="CL73" s="971"/>
      <c r="CM73" s="969"/>
      <c r="CN73" s="970"/>
      <c r="CO73" s="970"/>
      <c r="CP73" s="970"/>
      <c r="CQ73" s="971"/>
      <c r="CR73" s="969"/>
      <c r="CS73" s="970"/>
      <c r="CT73" s="970"/>
      <c r="CU73" s="970"/>
      <c r="CV73" s="971"/>
      <c r="CW73" s="969"/>
      <c r="CX73" s="970"/>
      <c r="CY73" s="970"/>
      <c r="CZ73" s="970"/>
      <c r="DA73" s="971"/>
      <c r="DB73" s="969"/>
      <c r="DC73" s="970"/>
      <c r="DD73" s="970"/>
      <c r="DE73" s="970"/>
      <c r="DF73" s="971"/>
      <c r="DG73" s="969"/>
      <c r="DH73" s="970"/>
      <c r="DI73" s="970"/>
      <c r="DJ73" s="970"/>
      <c r="DK73" s="971"/>
      <c r="DL73" s="969"/>
      <c r="DM73" s="970"/>
      <c r="DN73" s="970"/>
      <c r="DO73" s="970"/>
      <c r="DP73" s="971"/>
      <c r="DQ73" s="969"/>
      <c r="DR73" s="970"/>
      <c r="DS73" s="970"/>
      <c r="DT73" s="970"/>
      <c r="DU73" s="971"/>
      <c r="DV73" s="958"/>
      <c r="DW73" s="959"/>
      <c r="DX73" s="959"/>
      <c r="DY73" s="959"/>
      <c r="DZ73" s="960"/>
      <c r="EA73" s="224"/>
    </row>
    <row r="74" spans="1:131" ht="26.25" customHeight="1" x14ac:dyDescent="0.2">
      <c r="A74" s="232">
        <v>7</v>
      </c>
      <c r="B74" s="987" t="s">
        <v>595</v>
      </c>
      <c r="C74" s="988"/>
      <c r="D74" s="988"/>
      <c r="E74" s="988"/>
      <c r="F74" s="988"/>
      <c r="G74" s="988"/>
      <c r="H74" s="988"/>
      <c r="I74" s="988"/>
      <c r="J74" s="988"/>
      <c r="K74" s="988"/>
      <c r="L74" s="988"/>
      <c r="M74" s="988"/>
      <c r="N74" s="988"/>
      <c r="O74" s="988"/>
      <c r="P74" s="989"/>
      <c r="Q74" s="990">
        <v>3634</v>
      </c>
      <c r="R74" s="984"/>
      <c r="S74" s="984"/>
      <c r="T74" s="984"/>
      <c r="U74" s="984"/>
      <c r="V74" s="984">
        <v>3409</v>
      </c>
      <c r="W74" s="984"/>
      <c r="X74" s="984"/>
      <c r="Y74" s="984"/>
      <c r="Z74" s="984"/>
      <c r="AA74" s="984">
        <v>225</v>
      </c>
      <c r="AB74" s="984"/>
      <c r="AC74" s="984"/>
      <c r="AD74" s="984"/>
      <c r="AE74" s="984"/>
      <c r="AF74" s="984">
        <v>225</v>
      </c>
      <c r="AG74" s="984"/>
      <c r="AH74" s="984"/>
      <c r="AI74" s="984"/>
      <c r="AJ74" s="984"/>
      <c r="AK74" s="984">
        <v>39</v>
      </c>
      <c r="AL74" s="984"/>
      <c r="AM74" s="984"/>
      <c r="AN74" s="984"/>
      <c r="AO74" s="984"/>
      <c r="AP74" s="984">
        <v>9615</v>
      </c>
      <c r="AQ74" s="984"/>
      <c r="AR74" s="984"/>
      <c r="AS74" s="984"/>
      <c r="AT74" s="984"/>
      <c r="AU74" s="984">
        <v>1923</v>
      </c>
      <c r="AV74" s="984"/>
      <c r="AW74" s="984"/>
      <c r="AX74" s="984"/>
      <c r="AY74" s="984"/>
      <c r="AZ74" s="985"/>
      <c r="BA74" s="985"/>
      <c r="BB74" s="985"/>
      <c r="BC74" s="985"/>
      <c r="BD74" s="986"/>
      <c r="BE74" s="235"/>
      <c r="BF74" s="235"/>
      <c r="BG74" s="235"/>
      <c r="BH74" s="235"/>
      <c r="BI74" s="235"/>
      <c r="BJ74" s="235"/>
      <c r="BK74" s="235"/>
      <c r="BL74" s="235"/>
      <c r="BM74" s="235"/>
      <c r="BN74" s="235"/>
      <c r="BO74" s="235"/>
      <c r="BP74" s="235"/>
      <c r="BQ74" s="232">
        <v>68</v>
      </c>
      <c r="BR74" s="237"/>
      <c r="BS74" s="958"/>
      <c r="BT74" s="959"/>
      <c r="BU74" s="959"/>
      <c r="BV74" s="959"/>
      <c r="BW74" s="959"/>
      <c r="BX74" s="959"/>
      <c r="BY74" s="959"/>
      <c r="BZ74" s="959"/>
      <c r="CA74" s="959"/>
      <c r="CB74" s="959"/>
      <c r="CC74" s="959"/>
      <c r="CD74" s="959"/>
      <c r="CE74" s="959"/>
      <c r="CF74" s="959"/>
      <c r="CG74" s="968"/>
      <c r="CH74" s="969"/>
      <c r="CI74" s="970"/>
      <c r="CJ74" s="970"/>
      <c r="CK74" s="970"/>
      <c r="CL74" s="971"/>
      <c r="CM74" s="969"/>
      <c r="CN74" s="970"/>
      <c r="CO74" s="970"/>
      <c r="CP74" s="970"/>
      <c r="CQ74" s="971"/>
      <c r="CR74" s="969"/>
      <c r="CS74" s="970"/>
      <c r="CT74" s="970"/>
      <c r="CU74" s="970"/>
      <c r="CV74" s="971"/>
      <c r="CW74" s="969"/>
      <c r="CX74" s="970"/>
      <c r="CY74" s="970"/>
      <c r="CZ74" s="970"/>
      <c r="DA74" s="971"/>
      <c r="DB74" s="969"/>
      <c r="DC74" s="970"/>
      <c r="DD74" s="970"/>
      <c r="DE74" s="970"/>
      <c r="DF74" s="971"/>
      <c r="DG74" s="969"/>
      <c r="DH74" s="970"/>
      <c r="DI74" s="970"/>
      <c r="DJ74" s="970"/>
      <c r="DK74" s="971"/>
      <c r="DL74" s="969"/>
      <c r="DM74" s="970"/>
      <c r="DN74" s="970"/>
      <c r="DO74" s="970"/>
      <c r="DP74" s="971"/>
      <c r="DQ74" s="969"/>
      <c r="DR74" s="970"/>
      <c r="DS74" s="970"/>
      <c r="DT74" s="970"/>
      <c r="DU74" s="971"/>
      <c r="DV74" s="958"/>
      <c r="DW74" s="959"/>
      <c r="DX74" s="959"/>
      <c r="DY74" s="959"/>
      <c r="DZ74" s="960"/>
      <c r="EA74" s="224"/>
    </row>
    <row r="75" spans="1:131" ht="26.25" customHeight="1" x14ac:dyDescent="0.2">
      <c r="A75" s="232">
        <v>8</v>
      </c>
      <c r="B75" s="987" t="s">
        <v>596</v>
      </c>
      <c r="C75" s="988"/>
      <c r="D75" s="988"/>
      <c r="E75" s="988"/>
      <c r="F75" s="988"/>
      <c r="G75" s="988"/>
      <c r="H75" s="988"/>
      <c r="I75" s="988"/>
      <c r="J75" s="988"/>
      <c r="K75" s="988"/>
      <c r="L75" s="988"/>
      <c r="M75" s="988"/>
      <c r="N75" s="988"/>
      <c r="O75" s="988"/>
      <c r="P75" s="989"/>
      <c r="Q75" s="991">
        <v>18</v>
      </c>
      <c r="R75" s="992"/>
      <c r="S75" s="992"/>
      <c r="T75" s="992"/>
      <c r="U75" s="993"/>
      <c r="V75" s="994">
        <v>13</v>
      </c>
      <c r="W75" s="992"/>
      <c r="X75" s="992"/>
      <c r="Y75" s="992"/>
      <c r="Z75" s="993"/>
      <c r="AA75" s="994">
        <v>5</v>
      </c>
      <c r="AB75" s="992"/>
      <c r="AC75" s="992"/>
      <c r="AD75" s="992"/>
      <c r="AE75" s="993"/>
      <c r="AF75" s="994">
        <v>5</v>
      </c>
      <c r="AG75" s="992"/>
      <c r="AH75" s="992"/>
      <c r="AI75" s="992"/>
      <c r="AJ75" s="993"/>
      <c r="AK75" s="994">
        <v>5</v>
      </c>
      <c r="AL75" s="992"/>
      <c r="AM75" s="992"/>
      <c r="AN75" s="992"/>
      <c r="AO75" s="993"/>
      <c r="AP75" s="994" t="s">
        <v>525</v>
      </c>
      <c r="AQ75" s="992"/>
      <c r="AR75" s="992"/>
      <c r="AS75" s="992"/>
      <c r="AT75" s="993"/>
      <c r="AU75" s="994" t="s">
        <v>525</v>
      </c>
      <c r="AV75" s="992"/>
      <c r="AW75" s="992"/>
      <c r="AX75" s="992"/>
      <c r="AY75" s="993"/>
      <c r="AZ75" s="985"/>
      <c r="BA75" s="985"/>
      <c r="BB75" s="985"/>
      <c r="BC75" s="985"/>
      <c r="BD75" s="986"/>
      <c r="BE75" s="235"/>
      <c r="BF75" s="235"/>
      <c r="BG75" s="235"/>
      <c r="BH75" s="235"/>
      <c r="BI75" s="235"/>
      <c r="BJ75" s="235"/>
      <c r="BK75" s="235"/>
      <c r="BL75" s="235"/>
      <c r="BM75" s="235"/>
      <c r="BN75" s="235"/>
      <c r="BO75" s="235"/>
      <c r="BP75" s="235"/>
      <c r="BQ75" s="232">
        <v>69</v>
      </c>
      <c r="BR75" s="237"/>
      <c r="BS75" s="958"/>
      <c r="BT75" s="959"/>
      <c r="BU75" s="959"/>
      <c r="BV75" s="959"/>
      <c r="BW75" s="959"/>
      <c r="BX75" s="959"/>
      <c r="BY75" s="959"/>
      <c r="BZ75" s="959"/>
      <c r="CA75" s="959"/>
      <c r="CB75" s="959"/>
      <c r="CC75" s="959"/>
      <c r="CD75" s="959"/>
      <c r="CE75" s="959"/>
      <c r="CF75" s="959"/>
      <c r="CG75" s="968"/>
      <c r="CH75" s="969"/>
      <c r="CI75" s="970"/>
      <c r="CJ75" s="970"/>
      <c r="CK75" s="970"/>
      <c r="CL75" s="971"/>
      <c r="CM75" s="969"/>
      <c r="CN75" s="970"/>
      <c r="CO75" s="970"/>
      <c r="CP75" s="970"/>
      <c r="CQ75" s="971"/>
      <c r="CR75" s="969"/>
      <c r="CS75" s="970"/>
      <c r="CT75" s="970"/>
      <c r="CU75" s="970"/>
      <c r="CV75" s="971"/>
      <c r="CW75" s="969"/>
      <c r="CX75" s="970"/>
      <c r="CY75" s="970"/>
      <c r="CZ75" s="970"/>
      <c r="DA75" s="971"/>
      <c r="DB75" s="969"/>
      <c r="DC75" s="970"/>
      <c r="DD75" s="970"/>
      <c r="DE75" s="970"/>
      <c r="DF75" s="971"/>
      <c r="DG75" s="969"/>
      <c r="DH75" s="970"/>
      <c r="DI75" s="970"/>
      <c r="DJ75" s="970"/>
      <c r="DK75" s="971"/>
      <c r="DL75" s="969"/>
      <c r="DM75" s="970"/>
      <c r="DN75" s="970"/>
      <c r="DO75" s="970"/>
      <c r="DP75" s="971"/>
      <c r="DQ75" s="969"/>
      <c r="DR75" s="970"/>
      <c r="DS75" s="970"/>
      <c r="DT75" s="970"/>
      <c r="DU75" s="971"/>
      <c r="DV75" s="958"/>
      <c r="DW75" s="959"/>
      <c r="DX75" s="959"/>
      <c r="DY75" s="959"/>
      <c r="DZ75" s="960"/>
      <c r="EA75" s="224"/>
    </row>
    <row r="76" spans="1:131" ht="26.25" customHeight="1" x14ac:dyDescent="0.2">
      <c r="A76" s="232">
        <v>9</v>
      </c>
      <c r="B76" s="987" t="s">
        <v>597</v>
      </c>
      <c r="C76" s="988"/>
      <c r="D76" s="988"/>
      <c r="E76" s="988"/>
      <c r="F76" s="988"/>
      <c r="G76" s="988"/>
      <c r="H76" s="988"/>
      <c r="I76" s="988"/>
      <c r="J76" s="988"/>
      <c r="K76" s="988"/>
      <c r="L76" s="988"/>
      <c r="M76" s="988"/>
      <c r="N76" s="988"/>
      <c r="O76" s="988"/>
      <c r="P76" s="989"/>
      <c r="Q76" s="991">
        <v>11929</v>
      </c>
      <c r="R76" s="992"/>
      <c r="S76" s="992"/>
      <c r="T76" s="992"/>
      <c r="U76" s="993"/>
      <c r="V76" s="994">
        <v>11218</v>
      </c>
      <c r="W76" s="992"/>
      <c r="X76" s="992"/>
      <c r="Y76" s="992"/>
      <c r="Z76" s="993"/>
      <c r="AA76" s="994">
        <v>711</v>
      </c>
      <c r="AB76" s="992"/>
      <c r="AC76" s="992"/>
      <c r="AD76" s="992"/>
      <c r="AE76" s="993"/>
      <c r="AF76" s="994">
        <v>9114</v>
      </c>
      <c r="AG76" s="992"/>
      <c r="AH76" s="992"/>
      <c r="AI76" s="992"/>
      <c r="AJ76" s="993"/>
      <c r="AK76" s="994" t="s">
        <v>525</v>
      </c>
      <c r="AL76" s="992"/>
      <c r="AM76" s="992"/>
      <c r="AN76" s="992"/>
      <c r="AO76" s="993"/>
      <c r="AP76" s="994" t="s">
        <v>525</v>
      </c>
      <c r="AQ76" s="992"/>
      <c r="AR76" s="992"/>
      <c r="AS76" s="992"/>
      <c r="AT76" s="993"/>
      <c r="AU76" s="994" t="s">
        <v>525</v>
      </c>
      <c r="AV76" s="992"/>
      <c r="AW76" s="992"/>
      <c r="AX76" s="992"/>
      <c r="AY76" s="993"/>
      <c r="AZ76" s="985"/>
      <c r="BA76" s="985"/>
      <c r="BB76" s="985"/>
      <c r="BC76" s="985"/>
      <c r="BD76" s="986"/>
      <c r="BE76" s="235"/>
      <c r="BF76" s="235"/>
      <c r="BG76" s="235"/>
      <c r="BH76" s="235"/>
      <c r="BI76" s="235"/>
      <c r="BJ76" s="235"/>
      <c r="BK76" s="235"/>
      <c r="BL76" s="235"/>
      <c r="BM76" s="235"/>
      <c r="BN76" s="235"/>
      <c r="BO76" s="235"/>
      <c r="BP76" s="235"/>
      <c r="BQ76" s="232">
        <v>70</v>
      </c>
      <c r="BR76" s="237"/>
      <c r="BS76" s="958"/>
      <c r="BT76" s="959"/>
      <c r="BU76" s="959"/>
      <c r="BV76" s="959"/>
      <c r="BW76" s="959"/>
      <c r="BX76" s="959"/>
      <c r="BY76" s="959"/>
      <c r="BZ76" s="959"/>
      <c r="CA76" s="959"/>
      <c r="CB76" s="959"/>
      <c r="CC76" s="959"/>
      <c r="CD76" s="959"/>
      <c r="CE76" s="959"/>
      <c r="CF76" s="959"/>
      <c r="CG76" s="968"/>
      <c r="CH76" s="969"/>
      <c r="CI76" s="970"/>
      <c r="CJ76" s="970"/>
      <c r="CK76" s="970"/>
      <c r="CL76" s="971"/>
      <c r="CM76" s="969"/>
      <c r="CN76" s="970"/>
      <c r="CO76" s="970"/>
      <c r="CP76" s="970"/>
      <c r="CQ76" s="971"/>
      <c r="CR76" s="969"/>
      <c r="CS76" s="970"/>
      <c r="CT76" s="970"/>
      <c r="CU76" s="970"/>
      <c r="CV76" s="971"/>
      <c r="CW76" s="969"/>
      <c r="CX76" s="970"/>
      <c r="CY76" s="970"/>
      <c r="CZ76" s="970"/>
      <c r="DA76" s="971"/>
      <c r="DB76" s="969"/>
      <c r="DC76" s="970"/>
      <c r="DD76" s="970"/>
      <c r="DE76" s="970"/>
      <c r="DF76" s="971"/>
      <c r="DG76" s="969"/>
      <c r="DH76" s="970"/>
      <c r="DI76" s="970"/>
      <c r="DJ76" s="970"/>
      <c r="DK76" s="971"/>
      <c r="DL76" s="969"/>
      <c r="DM76" s="970"/>
      <c r="DN76" s="970"/>
      <c r="DO76" s="970"/>
      <c r="DP76" s="971"/>
      <c r="DQ76" s="969"/>
      <c r="DR76" s="970"/>
      <c r="DS76" s="970"/>
      <c r="DT76" s="970"/>
      <c r="DU76" s="971"/>
      <c r="DV76" s="958"/>
      <c r="DW76" s="959"/>
      <c r="DX76" s="959"/>
      <c r="DY76" s="959"/>
      <c r="DZ76" s="960"/>
      <c r="EA76" s="224"/>
    </row>
    <row r="77" spans="1:131" ht="26.25" customHeight="1" x14ac:dyDescent="0.2">
      <c r="A77" s="232">
        <v>10</v>
      </c>
      <c r="B77" s="987"/>
      <c r="C77" s="988"/>
      <c r="D77" s="988"/>
      <c r="E77" s="988"/>
      <c r="F77" s="988"/>
      <c r="G77" s="988"/>
      <c r="H77" s="988"/>
      <c r="I77" s="988"/>
      <c r="J77" s="988"/>
      <c r="K77" s="988"/>
      <c r="L77" s="988"/>
      <c r="M77" s="988"/>
      <c r="N77" s="988"/>
      <c r="O77" s="988"/>
      <c r="P77" s="989"/>
      <c r="Q77" s="991"/>
      <c r="R77" s="992"/>
      <c r="S77" s="992"/>
      <c r="T77" s="992"/>
      <c r="U77" s="993"/>
      <c r="V77" s="994"/>
      <c r="W77" s="992"/>
      <c r="X77" s="992"/>
      <c r="Y77" s="992"/>
      <c r="Z77" s="993"/>
      <c r="AA77" s="994"/>
      <c r="AB77" s="992"/>
      <c r="AC77" s="992"/>
      <c r="AD77" s="992"/>
      <c r="AE77" s="993"/>
      <c r="AF77" s="994"/>
      <c r="AG77" s="992"/>
      <c r="AH77" s="992"/>
      <c r="AI77" s="992"/>
      <c r="AJ77" s="993"/>
      <c r="AK77" s="994"/>
      <c r="AL77" s="992"/>
      <c r="AM77" s="992"/>
      <c r="AN77" s="992"/>
      <c r="AO77" s="993"/>
      <c r="AP77" s="994"/>
      <c r="AQ77" s="992"/>
      <c r="AR77" s="992"/>
      <c r="AS77" s="992"/>
      <c r="AT77" s="993"/>
      <c r="AU77" s="994"/>
      <c r="AV77" s="992"/>
      <c r="AW77" s="992"/>
      <c r="AX77" s="992"/>
      <c r="AY77" s="993"/>
      <c r="AZ77" s="985"/>
      <c r="BA77" s="985"/>
      <c r="BB77" s="985"/>
      <c r="BC77" s="985"/>
      <c r="BD77" s="986"/>
      <c r="BE77" s="235"/>
      <c r="BF77" s="235"/>
      <c r="BG77" s="235"/>
      <c r="BH77" s="235"/>
      <c r="BI77" s="235"/>
      <c r="BJ77" s="235"/>
      <c r="BK77" s="235"/>
      <c r="BL77" s="235"/>
      <c r="BM77" s="235"/>
      <c r="BN77" s="235"/>
      <c r="BO77" s="235"/>
      <c r="BP77" s="235"/>
      <c r="BQ77" s="232">
        <v>71</v>
      </c>
      <c r="BR77" s="237"/>
      <c r="BS77" s="958"/>
      <c r="BT77" s="959"/>
      <c r="BU77" s="959"/>
      <c r="BV77" s="959"/>
      <c r="BW77" s="959"/>
      <c r="BX77" s="959"/>
      <c r="BY77" s="959"/>
      <c r="BZ77" s="959"/>
      <c r="CA77" s="959"/>
      <c r="CB77" s="959"/>
      <c r="CC77" s="959"/>
      <c r="CD77" s="959"/>
      <c r="CE77" s="959"/>
      <c r="CF77" s="959"/>
      <c r="CG77" s="968"/>
      <c r="CH77" s="969"/>
      <c r="CI77" s="970"/>
      <c r="CJ77" s="970"/>
      <c r="CK77" s="970"/>
      <c r="CL77" s="971"/>
      <c r="CM77" s="969"/>
      <c r="CN77" s="970"/>
      <c r="CO77" s="970"/>
      <c r="CP77" s="970"/>
      <c r="CQ77" s="971"/>
      <c r="CR77" s="969"/>
      <c r="CS77" s="970"/>
      <c r="CT77" s="970"/>
      <c r="CU77" s="970"/>
      <c r="CV77" s="971"/>
      <c r="CW77" s="969"/>
      <c r="CX77" s="970"/>
      <c r="CY77" s="970"/>
      <c r="CZ77" s="970"/>
      <c r="DA77" s="971"/>
      <c r="DB77" s="969"/>
      <c r="DC77" s="970"/>
      <c r="DD77" s="970"/>
      <c r="DE77" s="970"/>
      <c r="DF77" s="971"/>
      <c r="DG77" s="969"/>
      <c r="DH77" s="970"/>
      <c r="DI77" s="970"/>
      <c r="DJ77" s="970"/>
      <c r="DK77" s="971"/>
      <c r="DL77" s="969"/>
      <c r="DM77" s="970"/>
      <c r="DN77" s="970"/>
      <c r="DO77" s="970"/>
      <c r="DP77" s="971"/>
      <c r="DQ77" s="969"/>
      <c r="DR77" s="970"/>
      <c r="DS77" s="970"/>
      <c r="DT77" s="970"/>
      <c r="DU77" s="971"/>
      <c r="DV77" s="958"/>
      <c r="DW77" s="959"/>
      <c r="DX77" s="959"/>
      <c r="DY77" s="959"/>
      <c r="DZ77" s="960"/>
      <c r="EA77" s="224"/>
    </row>
    <row r="78" spans="1:131" ht="26.25" customHeight="1" x14ac:dyDescent="0.2">
      <c r="A78" s="232">
        <v>11</v>
      </c>
      <c r="B78" s="987"/>
      <c r="C78" s="988"/>
      <c r="D78" s="988"/>
      <c r="E78" s="988"/>
      <c r="F78" s="988"/>
      <c r="G78" s="988"/>
      <c r="H78" s="988"/>
      <c r="I78" s="988"/>
      <c r="J78" s="988"/>
      <c r="K78" s="988"/>
      <c r="L78" s="988"/>
      <c r="M78" s="988"/>
      <c r="N78" s="988"/>
      <c r="O78" s="988"/>
      <c r="P78" s="989"/>
      <c r="Q78" s="990"/>
      <c r="R78" s="984"/>
      <c r="S78" s="984"/>
      <c r="T78" s="984"/>
      <c r="U78" s="984"/>
      <c r="V78" s="984"/>
      <c r="W78" s="984"/>
      <c r="X78" s="984"/>
      <c r="Y78" s="984"/>
      <c r="Z78" s="984"/>
      <c r="AA78" s="984"/>
      <c r="AB78" s="984"/>
      <c r="AC78" s="984"/>
      <c r="AD78" s="984"/>
      <c r="AE78" s="984"/>
      <c r="AF78" s="984"/>
      <c r="AG78" s="984"/>
      <c r="AH78" s="984"/>
      <c r="AI78" s="984"/>
      <c r="AJ78" s="984"/>
      <c r="AK78" s="984"/>
      <c r="AL78" s="984"/>
      <c r="AM78" s="984"/>
      <c r="AN78" s="984"/>
      <c r="AO78" s="984"/>
      <c r="AP78" s="984"/>
      <c r="AQ78" s="984"/>
      <c r="AR78" s="984"/>
      <c r="AS78" s="984"/>
      <c r="AT78" s="984"/>
      <c r="AU78" s="984"/>
      <c r="AV78" s="984"/>
      <c r="AW78" s="984"/>
      <c r="AX78" s="984"/>
      <c r="AY78" s="984"/>
      <c r="AZ78" s="985"/>
      <c r="BA78" s="985"/>
      <c r="BB78" s="985"/>
      <c r="BC78" s="985"/>
      <c r="BD78" s="986"/>
      <c r="BE78" s="235"/>
      <c r="BF78" s="235"/>
      <c r="BG78" s="235"/>
      <c r="BH78" s="235"/>
      <c r="BI78" s="235"/>
      <c r="BJ78" s="224"/>
      <c r="BK78" s="224"/>
      <c r="BL78" s="224"/>
      <c r="BM78" s="224"/>
      <c r="BN78" s="224"/>
      <c r="BO78" s="235"/>
      <c r="BP78" s="235"/>
      <c r="BQ78" s="232">
        <v>72</v>
      </c>
      <c r="BR78" s="237"/>
      <c r="BS78" s="958"/>
      <c r="BT78" s="959"/>
      <c r="BU78" s="959"/>
      <c r="BV78" s="959"/>
      <c r="BW78" s="959"/>
      <c r="BX78" s="959"/>
      <c r="BY78" s="959"/>
      <c r="BZ78" s="959"/>
      <c r="CA78" s="959"/>
      <c r="CB78" s="959"/>
      <c r="CC78" s="959"/>
      <c r="CD78" s="959"/>
      <c r="CE78" s="959"/>
      <c r="CF78" s="959"/>
      <c r="CG78" s="968"/>
      <c r="CH78" s="969"/>
      <c r="CI78" s="970"/>
      <c r="CJ78" s="970"/>
      <c r="CK78" s="970"/>
      <c r="CL78" s="971"/>
      <c r="CM78" s="969"/>
      <c r="CN78" s="970"/>
      <c r="CO78" s="970"/>
      <c r="CP78" s="970"/>
      <c r="CQ78" s="971"/>
      <c r="CR78" s="969"/>
      <c r="CS78" s="970"/>
      <c r="CT78" s="970"/>
      <c r="CU78" s="970"/>
      <c r="CV78" s="971"/>
      <c r="CW78" s="969"/>
      <c r="CX78" s="970"/>
      <c r="CY78" s="970"/>
      <c r="CZ78" s="970"/>
      <c r="DA78" s="971"/>
      <c r="DB78" s="969"/>
      <c r="DC78" s="970"/>
      <c r="DD78" s="970"/>
      <c r="DE78" s="970"/>
      <c r="DF78" s="971"/>
      <c r="DG78" s="969"/>
      <c r="DH78" s="970"/>
      <c r="DI78" s="970"/>
      <c r="DJ78" s="970"/>
      <c r="DK78" s="971"/>
      <c r="DL78" s="969"/>
      <c r="DM78" s="970"/>
      <c r="DN78" s="970"/>
      <c r="DO78" s="970"/>
      <c r="DP78" s="971"/>
      <c r="DQ78" s="969"/>
      <c r="DR78" s="970"/>
      <c r="DS78" s="970"/>
      <c r="DT78" s="970"/>
      <c r="DU78" s="971"/>
      <c r="DV78" s="958"/>
      <c r="DW78" s="959"/>
      <c r="DX78" s="959"/>
      <c r="DY78" s="959"/>
      <c r="DZ78" s="960"/>
      <c r="EA78" s="224"/>
    </row>
    <row r="79" spans="1:131" ht="26.25" customHeight="1" x14ac:dyDescent="0.2">
      <c r="A79" s="232">
        <v>12</v>
      </c>
      <c r="B79" s="987"/>
      <c r="C79" s="988"/>
      <c r="D79" s="988"/>
      <c r="E79" s="988"/>
      <c r="F79" s="988"/>
      <c r="G79" s="988"/>
      <c r="H79" s="988"/>
      <c r="I79" s="988"/>
      <c r="J79" s="988"/>
      <c r="K79" s="988"/>
      <c r="L79" s="988"/>
      <c r="M79" s="988"/>
      <c r="N79" s="988"/>
      <c r="O79" s="988"/>
      <c r="P79" s="989"/>
      <c r="Q79" s="990"/>
      <c r="R79" s="984"/>
      <c r="S79" s="984"/>
      <c r="T79" s="984"/>
      <c r="U79" s="984"/>
      <c r="V79" s="984"/>
      <c r="W79" s="984"/>
      <c r="X79" s="984"/>
      <c r="Y79" s="984"/>
      <c r="Z79" s="984"/>
      <c r="AA79" s="984"/>
      <c r="AB79" s="984"/>
      <c r="AC79" s="984"/>
      <c r="AD79" s="984"/>
      <c r="AE79" s="984"/>
      <c r="AF79" s="984"/>
      <c r="AG79" s="984"/>
      <c r="AH79" s="984"/>
      <c r="AI79" s="984"/>
      <c r="AJ79" s="984"/>
      <c r="AK79" s="984"/>
      <c r="AL79" s="984"/>
      <c r="AM79" s="984"/>
      <c r="AN79" s="984"/>
      <c r="AO79" s="984"/>
      <c r="AP79" s="984"/>
      <c r="AQ79" s="984"/>
      <c r="AR79" s="984"/>
      <c r="AS79" s="984"/>
      <c r="AT79" s="984"/>
      <c r="AU79" s="984"/>
      <c r="AV79" s="984"/>
      <c r="AW79" s="984"/>
      <c r="AX79" s="984"/>
      <c r="AY79" s="984"/>
      <c r="AZ79" s="985"/>
      <c r="BA79" s="985"/>
      <c r="BB79" s="985"/>
      <c r="BC79" s="985"/>
      <c r="BD79" s="986"/>
      <c r="BE79" s="235"/>
      <c r="BF79" s="235"/>
      <c r="BG79" s="235"/>
      <c r="BH79" s="235"/>
      <c r="BI79" s="235"/>
      <c r="BJ79" s="224"/>
      <c r="BK79" s="224"/>
      <c r="BL79" s="224"/>
      <c r="BM79" s="224"/>
      <c r="BN79" s="224"/>
      <c r="BO79" s="235"/>
      <c r="BP79" s="235"/>
      <c r="BQ79" s="232">
        <v>73</v>
      </c>
      <c r="BR79" s="237"/>
      <c r="BS79" s="958"/>
      <c r="BT79" s="959"/>
      <c r="BU79" s="959"/>
      <c r="BV79" s="959"/>
      <c r="BW79" s="959"/>
      <c r="BX79" s="959"/>
      <c r="BY79" s="959"/>
      <c r="BZ79" s="959"/>
      <c r="CA79" s="959"/>
      <c r="CB79" s="959"/>
      <c r="CC79" s="959"/>
      <c r="CD79" s="959"/>
      <c r="CE79" s="959"/>
      <c r="CF79" s="959"/>
      <c r="CG79" s="968"/>
      <c r="CH79" s="969"/>
      <c r="CI79" s="970"/>
      <c r="CJ79" s="970"/>
      <c r="CK79" s="970"/>
      <c r="CL79" s="971"/>
      <c r="CM79" s="969"/>
      <c r="CN79" s="970"/>
      <c r="CO79" s="970"/>
      <c r="CP79" s="970"/>
      <c r="CQ79" s="971"/>
      <c r="CR79" s="969"/>
      <c r="CS79" s="970"/>
      <c r="CT79" s="970"/>
      <c r="CU79" s="970"/>
      <c r="CV79" s="971"/>
      <c r="CW79" s="969"/>
      <c r="CX79" s="970"/>
      <c r="CY79" s="970"/>
      <c r="CZ79" s="970"/>
      <c r="DA79" s="971"/>
      <c r="DB79" s="969"/>
      <c r="DC79" s="970"/>
      <c r="DD79" s="970"/>
      <c r="DE79" s="970"/>
      <c r="DF79" s="971"/>
      <c r="DG79" s="969"/>
      <c r="DH79" s="970"/>
      <c r="DI79" s="970"/>
      <c r="DJ79" s="970"/>
      <c r="DK79" s="971"/>
      <c r="DL79" s="969"/>
      <c r="DM79" s="970"/>
      <c r="DN79" s="970"/>
      <c r="DO79" s="970"/>
      <c r="DP79" s="971"/>
      <c r="DQ79" s="969"/>
      <c r="DR79" s="970"/>
      <c r="DS79" s="970"/>
      <c r="DT79" s="970"/>
      <c r="DU79" s="971"/>
      <c r="DV79" s="958"/>
      <c r="DW79" s="959"/>
      <c r="DX79" s="959"/>
      <c r="DY79" s="959"/>
      <c r="DZ79" s="960"/>
      <c r="EA79" s="224"/>
    </row>
    <row r="80" spans="1:131" ht="26.25" customHeight="1" x14ac:dyDescent="0.2">
      <c r="A80" s="232">
        <v>13</v>
      </c>
      <c r="B80" s="987"/>
      <c r="C80" s="988"/>
      <c r="D80" s="988"/>
      <c r="E80" s="988"/>
      <c r="F80" s="988"/>
      <c r="G80" s="988"/>
      <c r="H80" s="988"/>
      <c r="I80" s="988"/>
      <c r="J80" s="988"/>
      <c r="K80" s="988"/>
      <c r="L80" s="988"/>
      <c r="M80" s="988"/>
      <c r="N80" s="988"/>
      <c r="O80" s="988"/>
      <c r="P80" s="989"/>
      <c r="Q80" s="990"/>
      <c r="R80" s="984"/>
      <c r="S80" s="984"/>
      <c r="T80" s="984"/>
      <c r="U80" s="984"/>
      <c r="V80" s="984"/>
      <c r="W80" s="984"/>
      <c r="X80" s="984"/>
      <c r="Y80" s="984"/>
      <c r="Z80" s="984"/>
      <c r="AA80" s="984"/>
      <c r="AB80" s="984"/>
      <c r="AC80" s="984"/>
      <c r="AD80" s="984"/>
      <c r="AE80" s="984"/>
      <c r="AF80" s="984"/>
      <c r="AG80" s="984"/>
      <c r="AH80" s="984"/>
      <c r="AI80" s="984"/>
      <c r="AJ80" s="984"/>
      <c r="AK80" s="984"/>
      <c r="AL80" s="984"/>
      <c r="AM80" s="984"/>
      <c r="AN80" s="984"/>
      <c r="AO80" s="984"/>
      <c r="AP80" s="984"/>
      <c r="AQ80" s="984"/>
      <c r="AR80" s="984"/>
      <c r="AS80" s="984"/>
      <c r="AT80" s="984"/>
      <c r="AU80" s="984"/>
      <c r="AV80" s="984"/>
      <c r="AW80" s="984"/>
      <c r="AX80" s="984"/>
      <c r="AY80" s="984"/>
      <c r="AZ80" s="985"/>
      <c r="BA80" s="985"/>
      <c r="BB80" s="985"/>
      <c r="BC80" s="985"/>
      <c r="BD80" s="986"/>
      <c r="BE80" s="235"/>
      <c r="BF80" s="235"/>
      <c r="BG80" s="235"/>
      <c r="BH80" s="235"/>
      <c r="BI80" s="235"/>
      <c r="BJ80" s="235"/>
      <c r="BK80" s="235"/>
      <c r="BL80" s="235"/>
      <c r="BM80" s="235"/>
      <c r="BN80" s="235"/>
      <c r="BO80" s="235"/>
      <c r="BP80" s="235"/>
      <c r="BQ80" s="232">
        <v>74</v>
      </c>
      <c r="BR80" s="237"/>
      <c r="BS80" s="958"/>
      <c r="BT80" s="959"/>
      <c r="BU80" s="959"/>
      <c r="BV80" s="959"/>
      <c r="BW80" s="959"/>
      <c r="BX80" s="959"/>
      <c r="BY80" s="959"/>
      <c r="BZ80" s="959"/>
      <c r="CA80" s="959"/>
      <c r="CB80" s="959"/>
      <c r="CC80" s="959"/>
      <c r="CD80" s="959"/>
      <c r="CE80" s="959"/>
      <c r="CF80" s="959"/>
      <c r="CG80" s="968"/>
      <c r="CH80" s="969"/>
      <c r="CI80" s="970"/>
      <c r="CJ80" s="970"/>
      <c r="CK80" s="970"/>
      <c r="CL80" s="971"/>
      <c r="CM80" s="969"/>
      <c r="CN80" s="970"/>
      <c r="CO80" s="970"/>
      <c r="CP80" s="970"/>
      <c r="CQ80" s="971"/>
      <c r="CR80" s="969"/>
      <c r="CS80" s="970"/>
      <c r="CT80" s="970"/>
      <c r="CU80" s="970"/>
      <c r="CV80" s="971"/>
      <c r="CW80" s="969"/>
      <c r="CX80" s="970"/>
      <c r="CY80" s="970"/>
      <c r="CZ80" s="970"/>
      <c r="DA80" s="971"/>
      <c r="DB80" s="969"/>
      <c r="DC80" s="970"/>
      <c r="DD80" s="970"/>
      <c r="DE80" s="970"/>
      <c r="DF80" s="971"/>
      <c r="DG80" s="969"/>
      <c r="DH80" s="970"/>
      <c r="DI80" s="970"/>
      <c r="DJ80" s="970"/>
      <c r="DK80" s="971"/>
      <c r="DL80" s="969"/>
      <c r="DM80" s="970"/>
      <c r="DN80" s="970"/>
      <c r="DO80" s="970"/>
      <c r="DP80" s="971"/>
      <c r="DQ80" s="969"/>
      <c r="DR80" s="970"/>
      <c r="DS80" s="970"/>
      <c r="DT80" s="970"/>
      <c r="DU80" s="971"/>
      <c r="DV80" s="958"/>
      <c r="DW80" s="959"/>
      <c r="DX80" s="959"/>
      <c r="DY80" s="959"/>
      <c r="DZ80" s="960"/>
      <c r="EA80" s="224"/>
    </row>
    <row r="81" spans="1:131" ht="26.25" customHeight="1" x14ac:dyDescent="0.2">
      <c r="A81" s="232">
        <v>14</v>
      </c>
      <c r="B81" s="987"/>
      <c r="C81" s="988"/>
      <c r="D81" s="988"/>
      <c r="E81" s="988"/>
      <c r="F81" s="988"/>
      <c r="G81" s="988"/>
      <c r="H81" s="988"/>
      <c r="I81" s="988"/>
      <c r="J81" s="988"/>
      <c r="K81" s="988"/>
      <c r="L81" s="988"/>
      <c r="M81" s="988"/>
      <c r="N81" s="988"/>
      <c r="O81" s="988"/>
      <c r="P81" s="989"/>
      <c r="Q81" s="990"/>
      <c r="R81" s="984"/>
      <c r="S81" s="984"/>
      <c r="T81" s="984"/>
      <c r="U81" s="984"/>
      <c r="V81" s="984"/>
      <c r="W81" s="984"/>
      <c r="X81" s="984"/>
      <c r="Y81" s="984"/>
      <c r="Z81" s="984"/>
      <c r="AA81" s="984"/>
      <c r="AB81" s="984"/>
      <c r="AC81" s="984"/>
      <c r="AD81" s="984"/>
      <c r="AE81" s="984"/>
      <c r="AF81" s="984"/>
      <c r="AG81" s="984"/>
      <c r="AH81" s="984"/>
      <c r="AI81" s="984"/>
      <c r="AJ81" s="984"/>
      <c r="AK81" s="984"/>
      <c r="AL81" s="984"/>
      <c r="AM81" s="984"/>
      <c r="AN81" s="984"/>
      <c r="AO81" s="984"/>
      <c r="AP81" s="984"/>
      <c r="AQ81" s="984"/>
      <c r="AR81" s="984"/>
      <c r="AS81" s="984"/>
      <c r="AT81" s="984"/>
      <c r="AU81" s="984"/>
      <c r="AV81" s="984"/>
      <c r="AW81" s="984"/>
      <c r="AX81" s="984"/>
      <c r="AY81" s="984"/>
      <c r="AZ81" s="985"/>
      <c r="BA81" s="985"/>
      <c r="BB81" s="985"/>
      <c r="BC81" s="985"/>
      <c r="BD81" s="986"/>
      <c r="BE81" s="235"/>
      <c r="BF81" s="235"/>
      <c r="BG81" s="235"/>
      <c r="BH81" s="235"/>
      <c r="BI81" s="235"/>
      <c r="BJ81" s="235"/>
      <c r="BK81" s="235"/>
      <c r="BL81" s="235"/>
      <c r="BM81" s="235"/>
      <c r="BN81" s="235"/>
      <c r="BO81" s="235"/>
      <c r="BP81" s="235"/>
      <c r="BQ81" s="232">
        <v>75</v>
      </c>
      <c r="BR81" s="237"/>
      <c r="BS81" s="958"/>
      <c r="BT81" s="959"/>
      <c r="BU81" s="959"/>
      <c r="BV81" s="959"/>
      <c r="BW81" s="959"/>
      <c r="BX81" s="959"/>
      <c r="BY81" s="959"/>
      <c r="BZ81" s="959"/>
      <c r="CA81" s="959"/>
      <c r="CB81" s="959"/>
      <c r="CC81" s="959"/>
      <c r="CD81" s="959"/>
      <c r="CE81" s="959"/>
      <c r="CF81" s="959"/>
      <c r="CG81" s="968"/>
      <c r="CH81" s="969"/>
      <c r="CI81" s="970"/>
      <c r="CJ81" s="970"/>
      <c r="CK81" s="970"/>
      <c r="CL81" s="971"/>
      <c r="CM81" s="969"/>
      <c r="CN81" s="970"/>
      <c r="CO81" s="970"/>
      <c r="CP81" s="970"/>
      <c r="CQ81" s="971"/>
      <c r="CR81" s="969"/>
      <c r="CS81" s="970"/>
      <c r="CT81" s="970"/>
      <c r="CU81" s="970"/>
      <c r="CV81" s="971"/>
      <c r="CW81" s="969"/>
      <c r="CX81" s="970"/>
      <c r="CY81" s="970"/>
      <c r="CZ81" s="970"/>
      <c r="DA81" s="971"/>
      <c r="DB81" s="969"/>
      <c r="DC81" s="970"/>
      <c r="DD81" s="970"/>
      <c r="DE81" s="970"/>
      <c r="DF81" s="971"/>
      <c r="DG81" s="969"/>
      <c r="DH81" s="970"/>
      <c r="DI81" s="970"/>
      <c r="DJ81" s="970"/>
      <c r="DK81" s="971"/>
      <c r="DL81" s="969"/>
      <c r="DM81" s="970"/>
      <c r="DN81" s="970"/>
      <c r="DO81" s="970"/>
      <c r="DP81" s="971"/>
      <c r="DQ81" s="969"/>
      <c r="DR81" s="970"/>
      <c r="DS81" s="970"/>
      <c r="DT81" s="970"/>
      <c r="DU81" s="971"/>
      <c r="DV81" s="958"/>
      <c r="DW81" s="959"/>
      <c r="DX81" s="959"/>
      <c r="DY81" s="959"/>
      <c r="DZ81" s="960"/>
      <c r="EA81" s="224"/>
    </row>
    <row r="82" spans="1:131" ht="26.25" customHeight="1" x14ac:dyDescent="0.2">
      <c r="A82" s="232">
        <v>15</v>
      </c>
      <c r="B82" s="987"/>
      <c r="C82" s="988"/>
      <c r="D82" s="988"/>
      <c r="E82" s="988"/>
      <c r="F82" s="988"/>
      <c r="G82" s="988"/>
      <c r="H82" s="988"/>
      <c r="I82" s="988"/>
      <c r="J82" s="988"/>
      <c r="K82" s="988"/>
      <c r="L82" s="988"/>
      <c r="M82" s="988"/>
      <c r="N82" s="988"/>
      <c r="O82" s="988"/>
      <c r="P82" s="989"/>
      <c r="Q82" s="990"/>
      <c r="R82" s="984"/>
      <c r="S82" s="984"/>
      <c r="T82" s="984"/>
      <c r="U82" s="984"/>
      <c r="V82" s="984"/>
      <c r="W82" s="984"/>
      <c r="X82" s="984"/>
      <c r="Y82" s="984"/>
      <c r="Z82" s="984"/>
      <c r="AA82" s="984"/>
      <c r="AB82" s="984"/>
      <c r="AC82" s="984"/>
      <c r="AD82" s="984"/>
      <c r="AE82" s="984"/>
      <c r="AF82" s="984"/>
      <c r="AG82" s="984"/>
      <c r="AH82" s="984"/>
      <c r="AI82" s="984"/>
      <c r="AJ82" s="984"/>
      <c r="AK82" s="984"/>
      <c r="AL82" s="984"/>
      <c r="AM82" s="984"/>
      <c r="AN82" s="984"/>
      <c r="AO82" s="984"/>
      <c r="AP82" s="984"/>
      <c r="AQ82" s="984"/>
      <c r="AR82" s="984"/>
      <c r="AS82" s="984"/>
      <c r="AT82" s="984"/>
      <c r="AU82" s="984"/>
      <c r="AV82" s="984"/>
      <c r="AW82" s="984"/>
      <c r="AX82" s="984"/>
      <c r="AY82" s="984"/>
      <c r="AZ82" s="985"/>
      <c r="BA82" s="985"/>
      <c r="BB82" s="985"/>
      <c r="BC82" s="985"/>
      <c r="BD82" s="986"/>
      <c r="BE82" s="235"/>
      <c r="BF82" s="235"/>
      <c r="BG82" s="235"/>
      <c r="BH82" s="235"/>
      <c r="BI82" s="235"/>
      <c r="BJ82" s="235"/>
      <c r="BK82" s="235"/>
      <c r="BL82" s="235"/>
      <c r="BM82" s="235"/>
      <c r="BN82" s="235"/>
      <c r="BO82" s="235"/>
      <c r="BP82" s="235"/>
      <c r="BQ82" s="232">
        <v>76</v>
      </c>
      <c r="BR82" s="237"/>
      <c r="BS82" s="958"/>
      <c r="BT82" s="959"/>
      <c r="BU82" s="959"/>
      <c r="BV82" s="959"/>
      <c r="BW82" s="959"/>
      <c r="BX82" s="959"/>
      <c r="BY82" s="959"/>
      <c r="BZ82" s="959"/>
      <c r="CA82" s="959"/>
      <c r="CB82" s="959"/>
      <c r="CC82" s="959"/>
      <c r="CD82" s="959"/>
      <c r="CE82" s="959"/>
      <c r="CF82" s="959"/>
      <c r="CG82" s="968"/>
      <c r="CH82" s="969"/>
      <c r="CI82" s="970"/>
      <c r="CJ82" s="970"/>
      <c r="CK82" s="970"/>
      <c r="CL82" s="971"/>
      <c r="CM82" s="969"/>
      <c r="CN82" s="970"/>
      <c r="CO82" s="970"/>
      <c r="CP82" s="970"/>
      <c r="CQ82" s="971"/>
      <c r="CR82" s="969"/>
      <c r="CS82" s="970"/>
      <c r="CT82" s="970"/>
      <c r="CU82" s="970"/>
      <c r="CV82" s="971"/>
      <c r="CW82" s="969"/>
      <c r="CX82" s="970"/>
      <c r="CY82" s="970"/>
      <c r="CZ82" s="970"/>
      <c r="DA82" s="971"/>
      <c r="DB82" s="969"/>
      <c r="DC82" s="970"/>
      <c r="DD82" s="970"/>
      <c r="DE82" s="970"/>
      <c r="DF82" s="971"/>
      <c r="DG82" s="969"/>
      <c r="DH82" s="970"/>
      <c r="DI82" s="970"/>
      <c r="DJ82" s="970"/>
      <c r="DK82" s="971"/>
      <c r="DL82" s="969"/>
      <c r="DM82" s="970"/>
      <c r="DN82" s="970"/>
      <c r="DO82" s="970"/>
      <c r="DP82" s="971"/>
      <c r="DQ82" s="969"/>
      <c r="DR82" s="970"/>
      <c r="DS82" s="970"/>
      <c r="DT82" s="970"/>
      <c r="DU82" s="971"/>
      <c r="DV82" s="958"/>
      <c r="DW82" s="959"/>
      <c r="DX82" s="959"/>
      <c r="DY82" s="959"/>
      <c r="DZ82" s="960"/>
      <c r="EA82" s="224"/>
    </row>
    <row r="83" spans="1:131" ht="26.25" customHeight="1" x14ac:dyDescent="0.2">
      <c r="A83" s="232">
        <v>16</v>
      </c>
      <c r="B83" s="987"/>
      <c r="C83" s="988"/>
      <c r="D83" s="988"/>
      <c r="E83" s="988"/>
      <c r="F83" s="988"/>
      <c r="G83" s="988"/>
      <c r="H83" s="988"/>
      <c r="I83" s="988"/>
      <c r="J83" s="988"/>
      <c r="K83" s="988"/>
      <c r="L83" s="988"/>
      <c r="M83" s="988"/>
      <c r="N83" s="988"/>
      <c r="O83" s="988"/>
      <c r="P83" s="989"/>
      <c r="Q83" s="990"/>
      <c r="R83" s="984"/>
      <c r="S83" s="984"/>
      <c r="T83" s="984"/>
      <c r="U83" s="984"/>
      <c r="V83" s="984"/>
      <c r="W83" s="984"/>
      <c r="X83" s="984"/>
      <c r="Y83" s="984"/>
      <c r="Z83" s="984"/>
      <c r="AA83" s="984"/>
      <c r="AB83" s="984"/>
      <c r="AC83" s="984"/>
      <c r="AD83" s="984"/>
      <c r="AE83" s="984"/>
      <c r="AF83" s="984"/>
      <c r="AG83" s="984"/>
      <c r="AH83" s="984"/>
      <c r="AI83" s="984"/>
      <c r="AJ83" s="984"/>
      <c r="AK83" s="984"/>
      <c r="AL83" s="984"/>
      <c r="AM83" s="984"/>
      <c r="AN83" s="984"/>
      <c r="AO83" s="984"/>
      <c r="AP83" s="984"/>
      <c r="AQ83" s="984"/>
      <c r="AR83" s="984"/>
      <c r="AS83" s="984"/>
      <c r="AT83" s="984"/>
      <c r="AU83" s="984"/>
      <c r="AV83" s="984"/>
      <c r="AW83" s="984"/>
      <c r="AX83" s="984"/>
      <c r="AY83" s="984"/>
      <c r="AZ83" s="985"/>
      <c r="BA83" s="985"/>
      <c r="BB83" s="985"/>
      <c r="BC83" s="985"/>
      <c r="BD83" s="986"/>
      <c r="BE83" s="235"/>
      <c r="BF83" s="235"/>
      <c r="BG83" s="235"/>
      <c r="BH83" s="235"/>
      <c r="BI83" s="235"/>
      <c r="BJ83" s="235"/>
      <c r="BK83" s="235"/>
      <c r="BL83" s="235"/>
      <c r="BM83" s="235"/>
      <c r="BN83" s="235"/>
      <c r="BO83" s="235"/>
      <c r="BP83" s="235"/>
      <c r="BQ83" s="232">
        <v>77</v>
      </c>
      <c r="BR83" s="237"/>
      <c r="BS83" s="958"/>
      <c r="BT83" s="959"/>
      <c r="BU83" s="959"/>
      <c r="BV83" s="959"/>
      <c r="BW83" s="959"/>
      <c r="BX83" s="959"/>
      <c r="BY83" s="959"/>
      <c r="BZ83" s="959"/>
      <c r="CA83" s="959"/>
      <c r="CB83" s="959"/>
      <c r="CC83" s="959"/>
      <c r="CD83" s="959"/>
      <c r="CE83" s="959"/>
      <c r="CF83" s="959"/>
      <c r="CG83" s="968"/>
      <c r="CH83" s="969"/>
      <c r="CI83" s="970"/>
      <c r="CJ83" s="970"/>
      <c r="CK83" s="970"/>
      <c r="CL83" s="971"/>
      <c r="CM83" s="969"/>
      <c r="CN83" s="970"/>
      <c r="CO83" s="970"/>
      <c r="CP83" s="970"/>
      <c r="CQ83" s="971"/>
      <c r="CR83" s="969"/>
      <c r="CS83" s="970"/>
      <c r="CT83" s="970"/>
      <c r="CU83" s="970"/>
      <c r="CV83" s="971"/>
      <c r="CW83" s="969"/>
      <c r="CX83" s="970"/>
      <c r="CY83" s="970"/>
      <c r="CZ83" s="970"/>
      <c r="DA83" s="971"/>
      <c r="DB83" s="969"/>
      <c r="DC83" s="970"/>
      <c r="DD83" s="970"/>
      <c r="DE83" s="970"/>
      <c r="DF83" s="971"/>
      <c r="DG83" s="969"/>
      <c r="DH83" s="970"/>
      <c r="DI83" s="970"/>
      <c r="DJ83" s="970"/>
      <c r="DK83" s="971"/>
      <c r="DL83" s="969"/>
      <c r="DM83" s="970"/>
      <c r="DN83" s="970"/>
      <c r="DO83" s="970"/>
      <c r="DP83" s="971"/>
      <c r="DQ83" s="969"/>
      <c r="DR83" s="970"/>
      <c r="DS83" s="970"/>
      <c r="DT83" s="970"/>
      <c r="DU83" s="971"/>
      <c r="DV83" s="958"/>
      <c r="DW83" s="959"/>
      <c r="DX83" s="959"/>
      <c r="DY83" s="959"/>
      <c r="DZ83" s="960"/>
      <c r="EA83" s="224"/>
    </row>
    <row r="84" spans="1:131" ht="26.25" customHeight="1" x14ac:dyDescent="0.2">
      <c r="A84" s="232">
        <v>17</v>
      </c>
      <c r="B84" s="987"/>
      <c r="C84" s="988"/>
      <c r="D84" s="988"/>
      <c r="E84" s="988"/>
      <c r="F84" s="988"/>
      <c r="G84" s="988"/>
      <c r="H84" s="988"/>
      <c r="I84" s="988"/>
      <c r="J84" s="988"/>
      <c r="K84" s="988"/>
      <c r="L84" s="988"/>
      <c r="M84" s="988"/>
      <c r="N84" s="988"/>
      <c r="O84" s="988"/>
      <c r="P84" s="989"/>
      <c r="Q84" s="990"/>
      <c r="R84" s="984"/>
      <c r="S84" s="984"/>
      <c r="T84" s="984"/>
      <c r="U84" s="984"/>
      <c r="V84" s="984"/>
      <c r="W84" s="984"/>
      <c r="X84" s="984"/>
      <c r="Y84" s="984"/>
      <c r="Z84" s="984"/>
      <c r="AA84" s="984"/>
      <c r="AB84" s="984"/>
      <c r="AC84" s="984"/>
      <c r="AD84" s="984"/>
      <c r="AE84" s="984"/>
      <c r="AF84" s="984"/>
      <c r="AG84" s="984"/>
      <c r="AH84" s="984"/>
      <c r="AI84" s="984"/>
      <c r="AJ84" s="984"/>
      <c r="AK84" s="984"/>
      <c r="AL84" s="984"/>
      <c r="AM84" s="984"/>
      <c r="AN84" s="984"/>
      <c r="AO84" s="984"/>
      <c r="AP84" s="984"/>
      <c r="AQ84" s="984"/>
      <c r="AR84" s="984"/>
      <c r="AS84" s="984"/>
      <c r="AT84" s="984"/>
      <c r="AU84" s="984"/>
      <c r="AV84" s="984"/>
      <c r="AW84" s="984"/>
      <c r="AX84" s="984"/>
      <c r="AY84" s="984"/>
      <c r="AZ84" s="985"/>
      <c r="BA84" s="985"/>
      <c r="BB84" s="985"/>
      <c r="BC84" s="985"/>
      <c r="BD84" s="986"/>
      <c r="BE84" s="235"/>
      <c r="BF84" s="235"/>
      <c r="BG84" s="235"/>
      <c r="BH84" s="235"/>
      <c r="BI84" s="235"/>
      <c r="BJ84" s="235"/>
      <c r="BK84" s="235"/>
      <c r="BL84" s="235"/>
      <c r="BM84" s="235"/>
      <c r="BN84" s="235"/>
      <c r="BO84" s="235"/>
      <c r="BP84" s="235"/>
      <c r="BQ84" s="232">
        <v>78</v>
      </c>
      <c r="BR84" s="237"/>
      <c r="BS84" s="958"/>
      <c r="BT84" s="959"/>
      <c r="BU84" s="959"/>
      <c r="BV84" s="959"/>
      <c r="BW84" s="959"/>
      <c r="BX84" s="959"/>
      <c r="BY84" s="959"/>
      <c r="BZ84" s="959"/>
      <c r="CA84" s="959"/>
      <c r="CB84" s="959"/>
      <c r="CC84" s="959"/>
      <c r="CD84" s="959"/>
      <c r="CE84" s="959"/>
      <c r="CF84" s="959"/>
      <c r="CG84" s="968"/>
      <c r="CH84" s="969"/>
      <c r="CI84" s="970"/>
      <c r="CJ84" s="970"/>
      <c r="CK84" s="970"/>
      <c r="CL84" s="971"/>
      <c r="CM84" s="969"/>
      <c r="CN84" s="970"/>
      <c r="CO84" s="970"/>
      <c r="CP84" s="970"/>
      <c r="CQ84" s="971"/>
      <c r="CR84" s="969"/>
      <c r="CS84" s="970"/>
      <c r="CT84" s="970"/>
      <c r="CU84" s="970"/>
      <c r="CV84" s="971"/>
      <c r="CW84" s="969"/>
      <c r="CX84" s="970"/>
      <c r="CY84" s="970"/>
      <c r="CZ84" s="970"/>
      <c r="DA84" s="971"/>
      <c r="DB84" s="969"/>
      <c r="DC84" s="970"/>
      <c r="DD84" s="970"/>
      <c r="DE84" s="970"/>
      <c r="DF84" s="971"/>
      <c r="DG84" s="969"/>
      <c r="DH84" s="970"/>
      <c r="DI84" s="970"/>
      <c r="DJ84" s="970"/>
      <c r="DK84" s="971"/>
      <c r="DL84" s="969"/>
      <c r="DM84" s="970"/>
      <c r="DN84" s="970"/>
      <c r="DO84" s="970"/>
      <c r="DP84" s="971"/>
      <c r="DQ84" s="969"/>
      <c r="DR84" s="970"/>
      <c r="DS84" s="970"/>
      <c r="DT84" s="970"/>
      <c r="DU84" s="971"/>
      <c r="DV84" s="958"/>
      <c r="DW84" s="959"/>
      <c r="DX84" s="959"/>
      <c r="DY84" s="959"/>
      <c r="DZ84" s="960"/>
      <c r="EA84" s="224"/>
    </row>
    <row r="85" spans="1:131" ht="26.25" customHeight="1" x14ac:dyDescent="0.2">
      <c r="A85" s="232">
        <v>18</v>
      </c>
      <c r="B85" s="987"/>
      <c r="C85" s="988"/>
      <c r="D85" s="988"/>
      <c r="E85" s="988"/>
      <c r="F85" s="988"/>
      <c r="G85" s="988"/>
      <c r="H85" s="988"/>
      <c r="I85" s="988"/>
      <c r="J85" s="988"/>
      <c r="K85" s="988"/>
      <c r="L85" s="988"/>
      <c r="M85" s="988"/>
      <c r="N85" s="988"/>
      <c r="O85" s="988"/>
      <c r="P85" s="989"/>
      <c r="Q85" s="990"/>
      <c r="R85" s="984"/>
      <c r="S85" s="984"/>
      <c r="T85" s="984"/>
      <c r="U85" s="984"/>
      <c r="V85" s="984"/>
      <c r="W85" s="984"/>
      <c r="X85" s="984"/>
      <c r="Y85" s="984"/>
      <c r="Z85" s="984"/>
      <c r="AA85" s="984"/>
      <c r="AB85" s="984"/>
      <c r="AC85" s="984"/>
      <c r="AD85" s="984"/>
      <c r="AE85" s="984"/>
      <c r="AF85" s="984"/>
      <c r="AG85" s="984"/>
      <c r="AH85" s="984"/>
      <c r="AI85" s="984"/>
      <c r="AJ85" s="984"/>
      <c r="AK85" s="984"/>
      <c r="AL85" s="984"/>
      <c r="AM85" s="984"/>
      <c r="AN85" s="984"/>
      <c r="AO85" s="984"/>
      <c r="AP85" s="984"/>
      <c r="AQ85" s="984"/>
      <c r="AR85" s="984"/>
      <c r="AS85" s="984"/>
      <c r="AT85" s="984"/>
      <c r="AU85" s="984"/>
      <c r="AV85" s="984"/>
      <c r="AW85" s="984"/>
      <c r="AX85" s="984"/>
      <c r="AY85" s="984"/>
      <c r="AZ85" s="985"/>
      <c r="BA85" s="985"/>
      <c r="BB85" s="985"/>
      <c r="BC85" s="985"/>
      <c r="BD85" s="986"/>
      <c r="BE85" s="235"/>
      <c r="BF85" s="235"/>
      <c r="BG85" s="235"/>
      <c r="BH85" s="235"/>
      <c r="BI85" s="235"/>
      <c r="BJ85" s="235"/>
      <c r="BK85" s="235"/>
      <c r="BL85" s="235"/>
      <c r="BM85" s="235"/>
      <c r="BN85" s="235"/>
      <c r="BO85" s="235"/>
      <c r="BP85" s="235"/>
      <c r="BQ85" s="232">
        <v>79</v>
      </c>
      <c r="BR85" s="237"/>
      <c r="BS85" s="958"/>
      <c r="BT85" s="959"/>
      <c r="BU85" s="959"/>
      <c r="BV85" s="959"/>
      <c r="BW85" s="959"/>
      <c r="BX85" s="959"/>
      <c r="BY85" s="959"/>
      <c r="BZ85" s="959"/>
      <c r="CA85" s="959"/>
      <c r="CB85" s="959"/>
      <c r="CC85" s="959"/>
      <c r="CD85" s="959"/>
      <c r="CE85" s="959"/>
      <c r="CF85" s="959"/>
      <c r="CG85" s="968"/>
      <c r="CH85" s="969"/>
      <c r="CI85" s="970"/>
      <c r="CJ85" s="970"/>
      <c r="CK85" s="970"/>
      <c r="CL85" s="971"/>
      <c r="CM85" s="969"/>
      <c r="CN85" s="970"/>
      <c r="CO85" s="970"/>
      <c r="CP85" s="970"/>
      <c r="CQ85" s="971"/>
      <c r="CR85" s="969"/>
      <c r="CS85" s="970"/>
      <c r="CT85" s="970"/>
      <c r="CU85" s="970"/>
      <c r="CV85" s="971"/>
      <c r="CW85" s="969"/>
      <c r="CX85" s="970"/>
      <c r="CY85" s="970"/>
      <c r="CZ85" s="970"/>
      <c r="DA85" s="971"/>
      <c r="DB85" s="969"/>
      <c r="DC85" s="970"/>
      <c r="DD85" s="970"/>
      <c r="DE85" s="970"/>
      <c r="DF85" s="971"/>
      <c r="DG85" s="969"/>
      <c r="DH85" s="970"/>
      <c r="DI85" s="970"/>
      <c r="DJ85" s="970"/>
      <c r="DK85" s="971"/>
      <c r="DL85" s="969"/>
      <c r="DM85" s="970"/>
      <c r="DN85" s="970"/>
      <c r="DO85" s="970"/>
      <c r="DP85" s="971"/>
      <c r="DQ85" s="969"/>
      <c r="DR85" s="970"/>
      <c r="DS85" s="970"/>
      <c r="DT85" s="970"/>
      <c r="DU85" s="971"/>
      <c r="DV85" s="958"/>
      <c r="DW85" s="959"/>
      <c r="DX85" s="959"/>
      <c r="DY85" s="959"/>
      <c r="DZ85" s="960"/>
      <c r="EA85" s="224"/>
    </row>
    <row r="86" spans="1:131" ht="26.25" customHeight="1" x14ac:dyDescent="0.2">
      <c r="A86" s="232">
        <v>19</v>
      </c>
      <c r="B86" s="987"/>
      <c r="C86" s="988"/>
      <c r="D86" s="988"/>
      <c r="E86" s="988"/>
      <c r="F86" s="988"/>
      <c r="G86" s="988"/>
      <c r="H86" s="988"/>
      <c r="I86" s="988"/>
      <c r="J86" s="988"/>
      <c r="K86" s="988"/>
      <c r="L86" s="988"/>
      <c r="M86" s="988"/>
      <c r="N86" s="988"/>
      <c r="O86" s="988"/>
      <c r="P86" s="989"/>
      <c r="Q86" s="990"/>
      <c r="R86" s="984"/>
      <c r="S86" s="984"/>
      <c r="T86" s="984"/>
      <c r="U86" s="984"/>
      <c r="V86" s="984"/>
      <c r="W86" s="984"/>
      <c r="X86" s="984"/>
      <c r="Y86" s="984"/>
      <c r="Z86" s="984"/>
      <c r="AA86" s="984"/>
      <c r="AB86" s="984"/>
      <c r="AC86" s="984"/>
      <c r="AD86" s="984"/>
      <c r="AE86" s="984"/>
      <c r="AF86" s="984"/>
      <c r="AG86" s="984"/>
      <c r="AH86" s="984"/>
      <c r="AI86" s="984"/>
      <c r="AJ86" s="984"/>
      <c r="AK86" s="984"/>
      <c r="AL86" s="984"/>
      <c r="AM86" s="984"/>
      <c r="AN86" s="984"/>
      <c r="AO86" s="984"/>
      <c r="AP86" s="984"/>
      <c r="AQ86" s="984"/>
      <c r="AR86" s="984"/>
      <c r="AS86" s="984"/>
      <c r="AT86" s="984"/>
      <c r="AU86" s="984"/>
      <c r="AV86" s="984"/>
      <c r="AW86" s="984"/>
      <c r="AX86" s="984"/>
      <c r="AY86" s="984"/>
      <c r="AZ86" s="985"/>
      <c r="BA86" s="985"/>
      <c r="BB86" s="985"/>
      <c r="BC86" s="985"/>
      <c r="BD86" s="986"/>
      <c r="BE86" s="235"/>
      <c r="BF86" s="235"/>
      <c r="BG86" s="235"/>
      <c r="BH86" s="235"/>
      <c r="BI86" s="235"/>
      <c r="BJ86" s="235"/>
      <c r="BK86" s="235"/>
      <c r="BL86" s="235"/>
      <c r="BM86" s="235"/>
      <c r="BN86" s="235"/>
      <c r="BO86" s="235"/>
      <c r="BP86" s="235"/>
      <c r="BQ86" s="232">
        <v>80</v>
      </c>
      <c r="BR86" s="237"/>
      <c r="BS86" s="958"/>
      <c r="BT86" s="959"/>
      <c r="BU86" s="959"/>
      <c r="BV86" s="959"/>
      <c r="BW86" s="959"/>
      <c r="BX86" s="959"/>
      <c r="BY86" s="959"/>
      <c r="BZ86" s="959"/>
      <c r="CA86" s="959"/>
      <c r="CB86" s="959"/>
      <c r="CC86" s="959"/>
      <c r="CD86" s="959"/>
      <c r="CE86" s="959"/>
      <c r="CF86" s="959"/>
      <c r="CG86" s="968"/>
      <c r="CH86" s="969"/>
      <c r="CI86" s="970"/>
      <c r="CJ86" s="970"/>
      <c r="CK86" s="970"/>
      <c r="CL86" s="971"/>
      <c r="CM86" s="969"/>
      <c r="CN86" s="970"/>
      <c r="CO86" s="970"/>
      <c r="CP86" s="970"/>
      <c r="CQ86" s="971"/>
      <c r="CR86" s="969"/>
      <c r="CS86" s="970"/>
      <c r="CT86" s="970"/>
      <c r="CU86" s="970"/>
      <c r="CV86" s="971"/>
      <c r="CW86" s="969"/>
      <c r="CX86" s="970"/>
      <c r="CY86" s="970"/>
      <c r="CZ86" s="970"/>
      <c r="DA86" s="971"/>
      <c r="DB86" s="969"/>
      <c r="DC86" s="970"/>
      <c r="DD86" s="970"/>
      <c r="DE86" s="970"/>
      <c r="DF86" s="971"/>
      <c r="DG86" s="969"/>
      <c r="DH86" s="970"/>
      <c r="DI86" s="970"/>
      <c r="DJ86" s="970"/>
      <c r="DK86" s="971"/>
      <c r="DL86" s="969"/>
      <c r="DM86" s="970"/>
      <c r="DN86" s="970"/>
      <c r="DO86" s="970"/>
      <c r="DP86" s="971"/>
      <c r="DQ86" s="969"/>
      <c r="DR86" s="970"/>
      <c r="DS86" s="970"/>
      <c r="DT86" s="970"/>
      <c r="DU86" s="971"/>
      <c r="DV86" s="958"/>
      <c r="DW86" s="959"/>
      <c r="DX86" s="959"/>
      <c r="DY86" s="959"/>
      <c r="DZ86" s="960"/>
      <c r="EA86" s="224"/>
    </row>
    <row r="87" spans="1:131" ht="26.25" customHeight="1" x14ac:dyDescent="0.2">
      <c r="A87" s="238">
        <v>20</v>
      </c>
      <c r="B87" s="977"/>
      <c r="C87" s="978"/>
      <c r="D87" s="978"/>
      <c r="E87" s="978"/>
      <c r="F87" s="978"/>
      <c r="G87" s="978"/>
      <c r="H87" s="978"/>
      <c r="I87" s="978"/>
      <c r="J87" s="978"/>
      <c r="K87" s="978"/>
      <c r="L87" s="978"/>
      <c r="M87" s="978"/>
      <c r="N87" s="978"/>
      <c r="O87" s="978"/>
      <c r="P87" s="979"/>
      <c r="Q87" s="980"/>
      <c r="R87" s="981"/>
      <c r="S87" s="981"/>
      <c r="T87" s="981"/>
      <c r="U87" s="981"/>
      <c r="V87" s="981"/>
      <c r="W87" s="981"/>
      <c r="X87" s="981"/>
      <c r="Y87" s="981"/>
      <c r="Z87" s="981"/>
      <c r="AA87" s="981"/>
      <c r="AB87" s="981"/>
      <c r="AC87" s="981"/>
      <c r="AD87" s="981"/>
      <c r="AE87" s="981"/>
      <c r="AF87" s="981"/>
      <c r="AG87" s="981"/>
      <c r="AH87" s="981"/>
      <c r="AI87" s="981"/>
      <c r="AJ87" s="981"/>
      <c r="AK87" s="981"/>
      <c r="AL87" s="981"/>
      <c r="AM87" s="981"/>
      <c r="AN87" s="981"/>
      <c r="AO87" s="981"/>
      <c r="AP87" s="981"/>
      <c r="AQ87" s="981"/>
      <c r="AR87" s="981"/>
      <c r="AS87" s="981"/>
      <c r="AT87" s="981"/>
      <c r="AU87" s="981"/>
      <c r="AV87" s="981"/>
      <c r="AW87" s="981"/>
      <c r="AX87" s="981"/>
      <c r="AY87" s="981"/>
      <c r="AZ87" s="982"/>
      <c r="BA87" s="982"/>
      <c r="BB87" s="982"/>
      <c r="BC87" s="982"/>
      <c r="BD87" s="983"/>
      <c r="BE87" s="235"/>
      <c r="BF87" s="235"/>
      <c r="BG87" s="235"/>
      <c r="BH87" s="235"/>
      <c r="BI87" s="235"/>
      <c r="BJ87" s="235"/>
      <c r="BK87" s="235"/>
      <c r="BL87" s="235"/>
      <c r="BM87" s="235"/>
      <c r="BN87" s="235"/>
      <c r="BO87" s="235"/>
      <c r="BP87" s="235"/>
      <c r="BQ87" s="232">
        <v>81</v>
      </c>
      <c r="BR87" s="237"/>
      <c r="BS87" s="958"/>
      <c r="BT87" s="959"/>
      <c r="BU87" s="959"/>
      <c r="BV87" s="959"/>
      <c r="BW87" s="959"/>
      <c r="BX87" s="959"/>
      <c r="BY87" s="959"/>
      <c r="BZ87" s="959"/>
      <c r="CA87" s="959"/>
      <c r="CB87" s="959"/>
      <c r="CC87" s="959"/>
      <c r="CD87" s="959"/>
      <c r="CE87" s="959"/>
      <c r="CF87" s="959"/>
      <c r="CG87" s="968"/>
      <c r="CH87" s="969"/>
      <c r="CI87" s="970"/>
      <c r="CJ87" s="970"/>
      <c r="CK87" s="970"/>
      <c r="CL87" s="971"/>
      <c r="CM87" s="969"/>
      <c r="CN87" s="970"/>
      <c r="CO87" s="970"/>
      <c r="CP87" s="970"/>
      <c r="CQ87" s="971"/>
      <c r="CR87" s="969"/>
      <c r="CS87" s="970"/>
      <c r="CT87" s="970"/>
      <c r="CU87" s="970"/>
      <c r="CV87" s="971"/>
      <c r="CW87" s="969"/>
      <c r="CX87" s="970"/>
      <c r="CY87" s="970"/>
      <c r="CZ87" s="970"/>
      <c r="DA87" s="971"/>
      <c r="DB87" s="969"/>
      <c r="DC87" s="970"/>
      <c r="DD87" s="970"/>
      <c r="DE87" s="970"/>
      <c r="DF87" s="971"/>
      <c r="DG87" s="969"/>
      <c r="DH87" s="970"/>
      <c r="DI87" s="970"/>
      <c r="DJ87" s="970"/>
      <c r="DK87" s="971"/>
      <c r="DL87" s="969"/>
      <c r="DM87" s="970"/>
      <c r="DN87" s="970"/>
      <c r="DO87" s="970"/>
      <c r="DP87" s="971"/>
      <c r="DQ87" s="969"/>
      <c r="DR87" s="970"/>
      <c r="DS87" s="970"/>
      <c r="DT87" s="970"/>
      <c r="DU87" s="971"/>
      <c r="DV87" s="958"/>
      <c r="DW87" s="959"/>
      <c r="DX87" s="959"/>
      <c r="DY87" s="959"/>
      <c r="DZ87" s="960"/>
      <c r="EA87" s="224"/>
    </row>
    <row r="88" spans="1:131" ht="26.25" customHeight="1" thickBot="1" x14ac:dyDescent="0.25">
      <c r="A88" s="234" t="s">
        <v>391</v>
      </c>
      <c r="B88" s="950" t="s">
        <v>422</v>
      </c>
      <c r="C88" s="951"/>
      <c r="D88" s="951"/>
      <c r="E88" s="951"/>
      <c r="F88" s="951"/>
      <c r="G88" s="951"/>
      <c r="H88" s="951"/>
      <c r="I88" s="951"/>
      <c r="J88" s="951"/>
      <c r="K88" s="951"/>
      <c r="L88" s="951"/>
      <c r="M88" s="951"/>
      <c r="N88" s="951"/>
      <c r="O88" s="951"/>
      <c r="P88" s="961"/>
      <c r="Q88" s="975"/>
      <c r="R88" s="976"/>
      <c r="S88" s="976"/>
      <c r="T88" s="976"/>
      <c r="U88" s="976"/>
      <c r="V88" s="976"/>
      <c r="W88" s="976"/>
      <c r="X88" s="976"/>
      <c r="Y88" s="976"/>
      <c r="Z88" s="976"/>
      <c r="AA88" s="976"/>
      <c r="AB88" s="976"/>
      <c r="AC88" s="976"/>
      <c r="AD88" s="976"/>
      <c r="AE88" s="976"/>
      <c r="AF88" s="972">
        <v>18376</v>
      </c>
      <c r="AG88" s="972"/>
      <c r="AH88" s="972"/>
      <c r="AI88" s="972"/>
      <c r="AJ88" s="972"/>
      <c r="AK88" s="976"/>
      <c r="AL88" s="976"/>
      <c r="AM88" s="976"/>
      <c r="AN88" s="976"/>
      <c r="AO88" s="976"/>
      <c r="AP88" s="972">
        <v>9615</v>
      </c>
      <c r="AQ88" s="972"/>
      <c r="AR88" s="972"/>
      <c r="AS88" s="972"/>
      <c r="AT88" s="972"/>
      <c r="AU88" s="972">
        <v>1923</v>
      </c>
      <c r="AV88" s="972"/>
      <c r="AW88" s="972"/>
      <c r="AX88" s="972"/>
      <c r="AY88" s="972"/>
      <c r="AZ88" s="973"/>
      <c r="BA88" s="973"/>
      <c r="BB88" s="973"/>
      <c r="BC88" s="973"/>
      <c r="BD88" s="974"/>
      <c r="BE88" s="235"/>
      <c r="BF88" s="235"/>
      <c r="BG88" s="235"/>
      <c r="BH88" s="235"/>
      <c r="BI88" s="235"/>
      <c r="BJ88" s="235"/>
      <c r="BK88" s="235"/>
      <c r="BL88" s="235"/>
      <c r="BM88" s="235"/>
      <c r="BN88" s="235"/>
      <c r="BO88" s="235"/>
      <c r="BP88" s="235"/>
      <c r="BQ88" s="232">
        <v>82</v>
      </c>
      <c r="BR88" s="237"/>
      <c r="BS88" s="958"/>
      <c r="BT88" s="959"/>
      <c r="BU88" s="959"/>
      <c r="BV88" s="959"/>
      <c r="BW88" s="959"/>
      <c r="BX88" s="959"/>
      <c r="BY88" s="959"/>
      <c r="BZ88" s="959"/>
      <c r="CA88" s="959"/>
      <c r="CB88" s="959"/>
      <c r="CC88" s="959"/>
      <c r="CD88" s="959"/>
      <c r="CE88" s="959"/>
      <c r="CF88" s="959"/>
      <c r="CG88" s="968"/>
      <c r="CH88" s="969"/>
      <c r="CI88" s="970"/>
      <c r="CJ88" s="970"/>
      <c r="CK88" s="970"/>
      <c r="CL88" s="971"/>
      <c r="CM88" s="969"/>
      <c r="CN88" s="970"/>
      <c r="CO88" s="970"/>
      <c r="CP88" s="970"/>
      <c r="CQ88" s="971"/>
      <c r="CR88" s="969"/>
      <c r="CS88" s="970"/>
      <c r="CT88" s="970"/>
      <c r="CU88" s="970"/>
      <c r="CV88" s="971"/>
      <c r="CW88" s="969"/>
      <c r="CX88" s="970"/>
      <c r="CY88" s="970"/>
      <c r="CZ88" s="970"/>
      <c r="DA88" s="971"/>
      <c r="DB88" s="969"/>
      <c r="DC88" s="970"/>
      <c r="DD88" s="970"/>
      <c r="DE88" s="970"/>
      <c r="DF88" s="971"/>
      <c r="DG88" s="969"/>
      <c r="DH88" s="970"/>
      <c r="DI88" s="970"/>
      <c r="DJ88" s="970"/>
      <c r="DK88" s="971"/>
      <c r="DL88" s="969"/>
      <c r="DM88" s="970"/>
      <c r="DN88" s="970"/>
      <c r="DO88" s="970"/>
      <c r="DP88" s="971"/>
      <c r="DQ88" s="969"/>
      <c r="DR88" s="970"/>
      <c r="DS88" s="970"/>
      <c r="DT88" s="970"/>
      <c r="DU88" s="971"/>
      <c r="DV88" s="958"/>
      <c r="DW88" s="959"/>
      <c r="DX88" s="959"/>
      <c r="DY88" s="959"/>
      <c r="DZ88" s="960"/>
      <c r="EA88" s="224"/>
    </row>
    <row r="89" spans="1:131" ht="26.25" hidden="1" customHeight="1" x14ac:dyDescent="0.2">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958"/>
      <c r="BT89" s="959"/>
      <c r="BU89" s="959"/>
      <c r="BV89" s="959"/>
      <c r="BW89" s="959"/>
      <c r="BX89" s="959"/>
      <c r="BY89" s="959"/>
      <c r="BZ89" s="959"/>
      <c r="CA89" s="959"/>
      <c r="CB89" s="959"/>
      <c r="CC89" s="959"/>
      <c r="CD89" s="959"/>
      <c r="CE89" s="959"/>
      <c r="CF89" s="959"/>
      <c r="CG89" s="968"/>
      <c r="CH89" s="969"/>
      <c r="CI89" s="970"/>
      <c r="CJ89" s="970"/>
      <c r="CK89" s="970"/>
      <c r="CL89" s="971"/>
      <c r="CM89" s="969"/>
      <c r="CN89" s="970"/>
      <c r="CO89" s="970"/>
      <c r="CP89" s="970"/>
      <c r="CQ89" s="971"/>
      <c r="CR89" s="969"/>
      <c r="CS89" s="970"/>
      <c r="CT89" s="970"/>
      <c r="CU89" s="970"/>
      <c r="CV89" s="971"/>
      <c r="CW89" s="969"/>
      <c r="CX89" s="970"/>
      <c r="CY89" s="970"/>
      <c r="CZ89" s="970"/>
      <c r="DA89" s="971"/>
      <c r="DB89" s="969"/>
      <c r="DC89" s="970"/>
      <c r="DD89" s="970"/>
      <c r="DE89" s="970"/>
      <c r="DF89" s="971"/>
      <c r="DG89" s="969"/>
      <c r="DH89" s="970"/>
      <c r="DI89" s="970"/>
      <c r="DJ89" s="970"/>
      <c r="DK89" s="971"/>
      <c r="DL89" s="969"/>
      <c r="DM89" s="970"/>
      <c r="DN89" s="970"/>
      <c r="DO89" s="970"/>
      <c r="DP89" s="971"/>
      <c r="DQ89" s="969"/>
      <c r="DR89" s="970"/>
      <c r="DS89" s="970"/>
      <c r="DT89" s="970"/>
      <c r="DU89" s="971"/>
      <c r="DV89" s="958"/>
      <c r="DW89" s="959"/>
      <c r="DX89" s="959"/>
      <c r="DY89" s="959"/>
      <c r="DZ89" s="960"/>
      <c r="EA89" s="224"/>
    </row>
    <row r="90" spans="1:131" ht="26.25" hidden="1" customHeight="1" x14ac:dyDescent="0.2">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958"/>
      <c r="BT90" s="959"/>
      <c r="BU90" s="959"/>
      <c r="BV90" s="959"/>
      <c r="BW90" s="959"/>
      <c r="BX90" s="959"/>
      <c r="BY90" s="959"/>
      <c r="BZ90" s="959"/>
      <c r="CA90" s="959"/>
      <c r="CB90" s="959"/>
      <c r="CC90" s="959"/>
      <c r="CD90" s="959"/>
      <c r="CE90" s="959"/>
      <c r="CF90" s="959"/>
      <c r="CG90" s="968"/>
      <c r="CH90" s="969"/>
      <c r="CI90" s="970"/>
      <c r="CJ90" s="970"/>
      <c r="CK90" s="970"/>
      <c r="CL90" s="971"/>
      <c r="CM90" s="969"/>
      <c r="CN90" s="970"/>
      <c r="CO90" s="970"/>
      <c r="CP90" s="970"/>
      <c r="CQ90" s="971"/>
      <c r="CR90" s="969"/>
      <c r="CS90" s="970"/>
      <c r="CT90" s="970"/>
      <c r="CU90" s="970"/>
      <c r="CV90" s="971"/>
      <c r="CW90" s="969"/>
      <c r="CX90" s="970"/>
      <c r="CY90" s="970"/>
      <c r="CZ90" s="970"/>
      <c r="DA90" s="971"/>
      <c r="DB90" s="969"/>
      <c r="DC90" s="970"/>
      <c r="DD90" s="970"/>
      <c r="DE90" s="970"/>
      <c r="DF90" s="971"/>
      <c r="DG90" s="969"/>
      <c r="DH90" s="970"/>
      <c r="DI90" s="970"/>
      <c r="DJ90" s="970"/>
      <c r="DK90" s="971"/>
      <c r="DL90" s="969"/>
      <c r="DM90" s="970"/>
      <c r="DN90" s="970"/>
      <c r="DO90" s="970"/>
      <c r="DP90" s="971"/>
      <c r="DQ90" s="969"/>
      <c r="DR90" s="970"/>
      <c r="DS90" s="970"/>
      <c r="DT90" s="970"/>
      <c r="DU90" s="971"/>
      <c r="DV90" s="958"/>
      <c r="DW90" s="959"/>
      <c r="DX90" s="959"/>
      <c r="DY90" s="959"/>
      <c r="DZ90" s="960"/>
      <c r="EA90" s="224"/>
    </row>
    <row r="91" spans="1:131" ht="26.25" hidden="1" customHeight="1" x14ac:dyDescent="0.2">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958"/>
      <c r="BT91" s="959"/>
      <c r="BU91" s="959"/>
      <c r="BV91" s="959"/>
      <c r="BW91" s="959"/>
      <c r="BX91" s="959"/>
      <c r="BY91" s="959"/>
      <c r="BZ91" s="959"/>
      <c r="CA91" s="959"/>
      <c r="CB91" s="959"/>
      <c r="CC91" s="959"/>
      <c r="CD91" s="959"/>
      <c r="CE91" s="959"/>
      <c r="CF91" s="959"/>
      <c r="CG91" s="968"/>
      <c r="CH91" s="969"/>
      <c r="CI91" s="970"/>
      <c r="CJ91" s="970"/>
      <c r="CK91" s="970"/>
      <c r="CL91" s="971"/>
      <c r="CM91" s="969"/>
      <c r="CN91" s="970"/>
      <c r="CO91" s="970"/>
      <c r="CP91" s="970"/>
      <c r="CQ91" s="971"/>
      <c r="CR91" s="969"/>
      <c r="CS91" s="970"/>
      <c r="CT91" s="970"/>
      <c r="CU91" s="970"/>
      <c r="CV91" s="971"/>
      <c r="CW91" s="969"/>
      <c r="CX91" s="970"/>
      <c r="CY91" s="970"/>
      <c r="CZ91" s="970"/>
      <c r="DA91" s="971"/>
      <c r="DB91" s="969"/>
      <c r="DC91" s="970"/>
      <c r="DD91" s="970"/>
      <c r="DE91" s="970"/>
      <c r="DF91" s="971"/>
      <c r="DG91" s="969"/>
      <c r="DH91" s="970"/>
      <c r="DI91" s="970"/>
      <c r="DJ91" s="970"/>
      <c r="DK91" s="971"/>
      <c r="DL91" s="969"/>
      <c r="DM91" s="970"/>
      <c r="DN91" s="970"/>
      <c r="DO91" s="970"/>
      <c r="DP91" s="971"/>
      <c r="DQ91" s="969"/>
      <c r="DR91" s="970"/>
      <c r="DS91" s="970"/>
      <c r="DT91" s="970"/>
      <c r="DU91" s="971"/>
      <c r="DV91" s="958"/>
      <c r="DW91" s="959"/>
      <c r="DX91" s="959"/>
      <c r="DY91" s="959"/>
      <c r="DZ91" s="960"/>
      <c r="EA91" s="224"/>
    </row>
    <row r="92" spans="1:131" ht="26.25" hidden="1" customHeight="1" x14ac:dyDescent="0.2">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958"/>
      <c r="BT92" s="959"/>
      <c r="BU92" s="959"/>
      <c r="BV92" s="959"/>
      <c r="BW92" s="959"/>
      <c r="BX92" s="959"/>
      <c r="BY92" s="959"/>
      <c r="BZ92" s="959"/>
      <c r="CA92" s="959"/>
      <c r="CB92" s="959"/>
      <c r="CC92" s="959"/>
      <c r="CD92" s="959"/>
      <c r="CE92" s="959"/>
      <c r="CF92" s="959"/>
      <c r="CG92" s="968"/>
      <c r="CH92" s="969"/>
      <c r="CI92" s="970"/>
      <c r="CJ92" s="970"/>
      <c r="CK92" s="970"/>
      <c r="CL92" s="971"/>
      <c r="CM92" s="969"/>
      <c r="CN92" s="970"/>
      <c r="CO92" s="970"/>
      <c r="CP92" s="970"/>
      <c r="CQ92" s="971"/>
      <c r="CR92" s="969"/>
      <c r="CS92" s="970"/>
      <c r="CT92" s="970"/>
      <c r="CU92" s="970"/>
      <c r="CV92" s="971"/>
      <c r="CW92" s="969"/>
      <c r="CX92" s="970"/>
      <c r="CY92" s="970"/>
      <c r="CZ92" s="970"/>
      <c r="DA92" s="971"/>
      <c r="DB92" s="969"/>
      <c r="DC92" s="970"/>
      <c r="DD92" s="970"/>
      <c r="DE92" s="970"/>
      <c r="DF92" s="971"/>
      <c r="DG92" s="969"/>
      <c r="DH92" s="970"/>
      <c r="DI92" s="970"/>
      <c r="DJ92" s="970"/>
      <c r="DK92" s="971"/>
      <c r="DL92" s="969"/>
      <c r="DM92" s="970"/>
      <c r="DN92" s="970"/>
      <c r="DO92" s="970"/>
      <c r="DP92" s="971"/>
      <c r="DQ92" s="969"/>
      <c r="DR92" s="970"/>
      <c r="DS92" s="970"/>
      <c r="DT92" s="970"/>
      <c r="DU92" s="971"/>
      <c r="DV92" s="958"/>
      <c r="DW92" s="959"/>
      <c r="DX92" s="959"/>
      <c r="DY92" s="959"/>
      <c r="DZ92" s="960"/>
      <c r="EA92" s="224"/>
    </row>
    <row r="93" spans="1:131" ht="26.25" hidden="1" customHeight="1" x14ac:dyDescent="0.2">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958"/>
      <c r="BT93" s="959"/>
      <c r="BU93" s="959"/>
      <c r="BV93" s="959"/>
      <c r="BW93" s="959"/>
      <c r="BX93" s="959"/>
      <c r="BY93" s="959"/>
      <c r="BZ93" s="959"/>
      <c r="CA93" s="959"/>
      <c r="CB93" s="959"/>
      <c r="CC93" s="959"/>
      <c r="CD93" s="959"/>
      <c r="CE93" s="959"/>
      <c r="CF93" s="959"/>
      <c r="CG93" s="968"/>
      <c r="CH93" s="969"/>
      <c r="CI93" s="970"/>
      <c r="CJ93" s="970"/>
      <c r="CK93" s="970"/>
      <c r="CL93" s="971"/>
      <c r="CM93" s="969"/>
      <c r="CN93" s="970"/>
      <c r="CO93" s="970"/>
      <c r="CP93" s="970"/>
      <c r="CQ93" s="971"/>
      <c r="CR93" s="969"/>
      <c r="CS93" s="970"/>
      <c r="CT93" s="970"/>
      <c r="CU93" s="970"/>
      <c r="CV93" s="971"/>
      <c r="CW93" s="969"/>
      <c r="CX93" s="970"/>
      <c r="CY93" s="970"/>
      <c r="CZ93" s="970"/>
      <c r="DA93" s="971"/>
      <c r="DB93" s="969"/>
      <c r="DC93" s="970"/>
      <c r="DD93" s="970"/>
      <c r="DE93" s="970"/>
      <c r="DF93" s="971"/>
      <c r="DG93" s="969"/>
      <c r="DH93" s="970"/>
      <c r="DI93" s="970"/>
      <c r="DJ93" s="970"/>
      <c r="DK93" s="971"/>
      <c r="DL93" s="969"/>
      <c r="DM93" s="970"/>
      <c r="DN93" s="970"/>
      <c r="DO93" s="970"/>
      <c r="DP93" s="971"/>
      <c r="DQ93" s="969"/>
      <c r="DR93" s="970"/>
      <c r="DS93" s="970"/>
      <c r="DT93" s="970"/>
      <c r="DU93" s="971"/>
      <c r="DV93" s="958"/>
      <c r="DW93" s="959"/>
      <c r="DX93" s="959"/>
      <c r="DY93" s="959"/>
      <c r="DZ93" s="960"/>
      <c r="EA93" s="224"/>
    </row>
    <row r="94" spans="1:131" ht="26.25" hidden="1" customHeight="1" x14ac:dyDescent="0.2">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958"/>
      <c r="BT94" s="959"/>
      <c r="BU94" s="959"/>
      <c r="BV94" s="959"/>
      <c r="BW94" s="959"/>
      <c r="BX94" s="959"/>
      <c r="BY94" s="959"/>
      <c r="BZ94" s="959"/>
      <c r="CA94" s="959"/>
      <c r="CB94" s="959"/>
      <c r="CC94" s="959"/>
      <c r="CD94" s="959"/>
      <c r="CE94" s="959"/>
      <c r="CF94" s="959"/>
      <c r="CG94" s="968"/>
      <c r="CH94" s="969"/>
      <c r="CI94" s="970"/>
      <c r="CJ94" s="970"/>
      <c r="CK94" s="970"/>
      <c r="CL94" s="971"/>
      <c r="CM94" s="969"/>
      <c r="CN94" s="970"/>
      <c r="CO94" s="970"/>
      <c r="CP94" s="970"/>
      <c r="CQ94" s="971"/>
      <c r="CR94" s="969"/>
      <c r="CS94" s="970"/>
      <c r="CT94" s="970"/>
      <c r="CU94" s="970"/>
      <c r="CV94" s="971"/>
      <c r="CW94" s="969"/>
      <c r="CX94" s="970"/>
      <c r="CY94" s="970"/>
      <c r="CZ94" s="970"/>
      <c r="DA94" s="971"/>
      <c r="DB94" s="969"/>
      <c r="DC94" s="970"/>
      <c r="DD94" s="970"/>
      <c r="DE94" s="970"/>
      <c r="DF94" s="971"/>
      <c r="DG94" s="969"/>
      <c r="DH94" s="970"/>
      <c r="DI94" s="970"/>
      <c r="DJ94" s="970"/>
      <c r="DK94" s="971"/>
      <c r="DL94" s="969"/>
      <c r="DM94" s="970"/>
      <c r="DN94" s="970"/>
      <c r="DO94" s="970"/>
      <c r="DP94" s="971"/>
      <c r="DQ94" s="969"/>
      <c r="DR94" s="970"/>
      <c r="DS94" s="970"/>
      <c r="DT94" s="970"/>
      <c r="DU94" s="971"/>
      <c r="DV94" s="958"/>
      <c r="DW94" s="959"/>
      <c r="DX94" s="959"/>
      <c r="DY94" s="959"/>
      <c r="DZ94" s="960"/>
      <c r="EA94" s="224"/>
    </row>
    <row r="95" spans="1:131" ht="26.25" hidden="1" customHeight="1" x14ac:dyDescent="0.2">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958"/>
      <c r="BT95" s="959"/>
      <c r="BU95" s="959"/>
      <c r="BV95" s="959"/>
      <c r="BW95" s="959"/>
      <c r="BX95" s="959"/>
      <c r="BY95" s="959"/>
      <c r="BZ95" s="959"/>
      <c r="CA95" s="959"/>
      <c r="CB95" s="959"/>
      <c r="CC95" s="959"/>
      <c r="CD95" s="959"/>
      <c r="CE95" s="959"/>
      <c r="CF95" s="959"/>
      <c r="CG95" s="968"/>
      <c r="CH95" s="969"/>
      <c r="CI95" s="970"/>
      <c r="CJ95" s="970"/>
      <c r="CK95" s="970"/>
      <c r="CL95" s="971"/>
      <c r="CM95" s="969"/>
      <c r="CN95" s="970"/>
      <c r="CO95" s="970"/>
      <c r="CP95" s="970"/>
      <c r="CQ95" s="971"/>
      <c r="CR95" s="969"/>
      <c r="CS95" s="970"/>
      <c r="CT95" s="970"/>
      <c r="CU95" s="970"/>
      <c r="CV95" s="971"/>
      <c r="CW95" s="969"/>
      <c r="CX95" s="970"/>
      <c r="CY95" s="970"/>
      <c r="CZ95" s="970"/>
      <c r="DA95" s="971"/>
      <c r="DB95" s="969"/>
      <c r="DC95" s="970"/>
      <c r="DD95" s="970"/>
      <c r="DE95" s="970"/>
      <c r="DF95" s="971"/>
      <c r="DG95" s="969"/>
      <c r="DH95" s="970"/>
      <c r="DI95" s="970"/>
      <c r="DJ95" s="970"/>
      <c r="DK95" s="971"/>
      <c r="DL95" s="969"/>
      <c r="DM95" s="970"/>
      <c r="DN95" s="970"/>
      <c r="DO95" s="970"/>
      <c r="DP95" s="971"/>
      <c r="DQ95" s="969"/>
      <c r="DR95" s="970"/>
      <c r="DS95" s="970"/>
      <c r="DT95" s="970"/>
      <c r="DU95" s="971"/>
      <c r="DV95" s="958"/>
      <c r="DW95" s="959"/>
      <c r="DX95" s="959"/>
      <c r="DY95" s="959"/>
      <c r="DZ95" s="960"/>
      <c r="EA95" s="224"/>
    </row>
    <row r="96" spans="1:131" ht="26.25" hidden="1" customHeight="1" x14ac:dyDescent="0.2">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958"/>
      <c r="BT96" s="959"/>
      <c r="BU96" s="959"/>
      <c r="BV96" s="959"/>
      <c r="BW96" s="959"/>
      <c r="BX96" s="959"/>
      <c r="BY96" s="959"/>
      <c r="BZ96" s="959"/>
      <c r="CA96" s="959"/>
      <c r="CB96" s="959"/>
      <c r="CC96" s="959"/>
      <c r="CD96" s="959"/>
      <c r="CE96" s="959"/>
      <c r="CF96" s="959"/>
      <c r="CG96" s="968"/>
      <c r="CH96" s="969"/>
      <c r="CI96" s="970"/>
      <c r="CJ96" s="970"/>
      <c r="CK96" s="970"/>
      <c r="CL96" s="971"/>
      <c r="CM96" s="969"/>
      <c r="CN96" s="970"/>
      <c r="CO96" s="970"/>
      <c r="CP96" s="970"/>
      <c r="CQ96" s="971"/>
      <c r="CR96" s="969"/>
      <c r="CS96" s="970"/>
      <c r="CT96" s="970"/>
      <c r="CU96" s="970"/>
      <c r="CV96" s="971"/>
      <c r="CW96" s="969"/>
      <c r="CX96" s="970"/>
      <c r="CY96" s="970"/>
      <c r="CZ96" s="970"/>
      <c r="DA96" s="971"/>
      <c r="DB96" s="969"/>
      <c r="DC96" s="970"/>
      <c r="DD96" s="970"/>
      <c r="DE96" s="970"/>
      <c r="DF96" s="971"/>
      <c r="DG96" s="969"/>
      <c r="DH96" s="970"/>
      <c r="DI96" s="970"/>
      <c r="DJ96" s="970"/>
      <c r="DK96" s="971"/>
      <c r="DL96" s="969"/>
      <c r="DM96" s="970"/>
      <c r="DN96" s="970"/>
      <c r="DO96" s="970"/>
      <c r="DP96" s="971"/>
      <c r="DQ96" s="969"/>
      <c r="DR96" s="970"/>
      <c r="DS96" s="970"/>
      <c r="DT96" s="970"/>
      <c r="DU96" s="971"/>
      <c r="DV96" s="958"/>
      <c r="DW96" s="959"/>
      <c r="DX96" s="959"/>
      <c r="DY96" s="959"/>
      <c r="DZ96" s="960"/>
      <c r="EA96" s="224"/>
    </row>
    <row r="97" spans="1:131" ht="26.25" hidden="1" customHeight="1" x14ac:dyDescent="0.2">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958"/>
      <c r="BT97" s="959"/>
      <c r="BU97" s="959"/>
      <c r="BV97" s="959"/>
      <c r="BW97" s="959"/>
      <c r="BX97" s="959"/>
      <c r="BY97" s="959"/>
      <c r="BZ97" s="959"/>
      <c r="CA97" s="959"/>
      <c r="CB97" s="959"/>
      <c r="CC97" s="959"/>
      <c r="CD97" s="959"/>
      <c r="CE97" s="959"/>
      <c r="CF97" s="959"/>
      <c r="CG97" s="968"/>
      <c r="CH97" s="969"/>
      <c r="CI97" s="970"/>
      <c r="CJ97" s="970"/>
      <c r="CK97" s="970"/>
      <c r="CL97" s="971"/>
      <c r="CM97" s="969"/>
      <c r="CN97" s="970"/>
      <c r="CO97" s="970"/>
      <c r="CP97" s="970"/>
      <c r="CQ97" s="971"/>
      <c r="CR97" s="969"/>
      <c r="CS97" s="970"/>
      <c r="CT97" s="970"/>
      <c r="CU97" s="970"/>
      <c r="CV97" s="971"/>
      <c r="CW97" s="969"/>
      <c r="CX97" s="970"/>
      <c r="CY97" s="970"/>
      <c r="CZ97" s="970"/>
      <c r="DA97" s="971"/>
      <c r="DB97" s="969"/>
      <c r="DC97" s="970"/>
      <c r="DD97" s="970"/>
      <c r="DE97" s="970"/>
      <c r="DF97" s="971"/>
      <c r="DG97" s="969"/>
      <c r="DH97" s="970"/>
      <c r="DI97" s="970"/>
      <c r="DJ97" s="970"/>
      <c r="DK97" s="971"/>
      <c r="DL97" s="969"/>
      <c r="DM97" s="970"/>
      <c r="DN97" s="970"/>
      <c r="DO97" s="970"/>
      <c r="DP97" s="971"/>
      <c r="DQ97" s="969"/>
      <c r="DR97" s="970"/>
      <c r="DS97" s="970"/>
      <c r="DT97" s="970"/>
      <c r="DU97" s="971"/>
      <c r="DV97" s="958"/>
      <c r="DW97" s="959"/>
      <c r="DX97" s="959"/>
      <c r="DY97" s="959"/>
      <c r="DZ97" s="960"/>
      <c r="EA97" s="224"/>
    </row>
    <row r="98" spans="1:131" ht="26.25" hidden="1" customHeight="1" x14ac:dyDescent="0.2">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958"/>
      <c r="BT98" s="959"/>
      <c r="BU98" s="959"/>
      <c r="BV98" s="959"/>
      <c r="BW98" s="959"/>
      <c r="BX98" s="959"/>
      <c r="BY98" s="959"/>
      <c r="BZ98" s="959"/>
      <c r="CA98" s="959"/>
      <c r="CB98" s="959"/>
      <c r="CC98" s="959"/>
      <c r="CD98" s="959"/>
      <c r="CE98" s="959"/>
      <c r="CF98" s="959"/>
      <c r="CG98" s="968"/>
      <c r="CH98" s="969"/>
      <c r="CI98" s="970"/>
      <c r="CJ98" s="970"/>
      <c r="CK98" s="970"/>
      <c r="CL98" s="971"/>
      <c r="CM98" s="969"/>
      <c r="CN98" s="970"/>
      <c r="CO98" s="970"/>
      <c r="CP98" s="970"/>
      <c r="CQ98" s="971"/>
      <c r="CR98" s="969"/>
      <c r="CS98" s="970"/>
      <c r="CT98" s="970"/>
      <c r="CU98" s="970"/>
      <c r="CV98" s="971"/>
      <c r="CW98" s="969"/>
      <c r="CX98" s="970"/>
      <c r="CY98" s="970"/>
      <c r="CZ98" s="970"/>
      <c r="DA98" s="971"/>
      <c r="DB98" s="969"/>
      <c r="DC98" s="970"/>
      <c r="DD98" s="970"/>
      <c r="DE98" s="970"/>
      <c r="DF98" s="971"/>
      <c r="DG98" s="969"/>
      <c r="DH98" s="970"/>
      <c r="DI98" s="970"/>
      <c r="DJ98" s="970"/>
      <c r="DK98" s="971"/>
      <c r="DL98" s="969"/>
      <c r="DM98" s="970"/>
      <c r="DN98" s="970"/>
      <c r="DO98" s="970"/>
      <c r="DP98" s="971"/>
      <c r="DQ98" s="969"/>
      <c r="DR98" s="970"/>
      <c r="DS98" s="970"/>
      <c r="DT98" s="970"/>
      <c r="DU98" s="971"/>
      <c r="DV98" s="958"/>
      <c r="DW98" s="959"/>
      <c r="DX98" s="959"/>
      <c r="DY98" s="959"/>
      <c r="DZ98" s="960"/>
      <c r="EA98" s="224"/>
    </row>
    <row r="99" spans="1:131" ht="26.25" hidden="1" customHeight="1" x14ac:dyDescent="0.2">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958"/>
      <c r="BT99" s="959"/>
      <c r="BU99" s="959"/>
      <c r="BV99" s="959"/>
      <c r="BW99" s="959"/>
      <c r="BX99" s="959"/>
      <c r="BY99" s="959"/>
      <c r="BZ99" s="959"/>
      <c r="CA99" s="959"/>
      <c r="CB99" s="959"/>
      <c r="CC99" s="959"/>
      <c r="CD99" s="959"/>
      <c r="CE99" s="959"/>
      <c r="CF99" s="959"/>
      <c r="CG99" s="968"/>
      <c r="CH99" s="969"/>
      <c r="CI99" s="970"/>
      <c r="CJ99" s="970"/>
      <c r="CK99" s="970"/>
      <c r="CL99" s="971"/>
      <c r="CM99" s="969"/>
      <c r="CN99" s="970"/>
      <c r="CO99" s="970"/>
      <c r="CP99" s="970"/>
      <c r="CQ99" s="971"/>
      <c r="CR99" s="969"/>
      <c r="CS99" s="970"/>
      <c r="CT99" s="970"/>
      <c r="CU99" s="970"/>
      <c r="CV99" s="971"/>
      <c r="CW99" s="969"/>
      <c r="CX99" s="970"/>
      <c r="CY99" s="970"/>
      <c r="CZ99" s="970"/>
      <c r="DA99" s="971"/>
      <c r="DB99" s="969"/>
      <c r="DC99" s="970"/>
      <c r="DD99" s="970"/>
      <c r="DE99" s="970"/>
      <c r="DF99" s="971"/>
      <c r="DG99" s="969"/>
      <c r="DH99" s="970"/>
      <c r="DI99" s="970"/>
      <c r="DJ99" s="970"/>
      <c r="DK99" s="971"/>
      <c r="DL99" s="969"/>
      <c r="DM99" s="970"/>
      <c r="DN99" s="970"/>
      <c r="DO99" s="970"/>
      <c r="DP99" s="971"/>
      <c r="DQ99" s="969"/>
      <c r="DR99" s="970"/>
      <c r="DS99" s="970"/>
      <c r="DT99" s="970"/>
      <c r="DU99" s="971"/>
      <c r="DV99" s="958"/>
      <c r="DW99" s="959"/>
      <c r="DX99" s="959"/>
      <c r="DY99" s="959"/>
      <c r="DZ99" s="960"/>
      <c r="EA99" s="224"/>
    </row>
    <row r="100" spans="1:131" ht="26.25" hidden="1" customHeight="1" x14ac:dyDescent="0.2">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958"/>
      <c r="BT100" s="959"/>
      <c r="BU100" s="959"/>
      <c r="BV100" s="959"/>
      <c r="BW100" s="959"/>
      <c r="BX100" s="959"/>
      <c r="BY100" s="959"/>
      <c r="BZ100" s="959"/>
      <c r="CA100" s="959"/>
      <c r="CB100" s="959"/>
      <c r="CC100" s="959"/>
      <c r="CD100" s="959"/>
      <c r="CE100" s="959"/>
      <c r="CF100" s="959"/>
      <c r="CG100" s="968"/>
      <c r="CH100" s="969"/>
      <c r="CI100" s="970"/>
      <c r="CJ100" s="970"/>
      <c r="CK100" s="970"/>
      <c r="CL100" s="971"/>
      <c r="CM100" s="969"/>
      <c r="CN100" s="970"/>
      <c r="CO100" s="970"/>
      <c r="CP100" s="970"/>
      <c r="CQ100" s="971"/>
      <c r="CR100" s="969"/>
      <c r="CS100" s="970"/>
      <c r="CT100" s="970"/>
      <c r="CU100" s="970"/>
      <c r="CV100" s="971"/>
      <c r="CW100" s="969"/>
      <c r="CX100" s="970"/>
      <c r="CY100" s="970"/>
      <c r="CZ100" s="970"/>
      <c r="DA100" s="971"/>
      <c r="DB100" s="969"/>
      <c r="DC100" s="970"/>
      <c r="DD100" s="970"/>
      <c r="DE100" s="970"/>
      <c r="DF100" s="971"/>
      <c r="DG100" s="969"/>
      <c r="DH100" s="970"/>
      <c r="DI100" s="970"/>
      <c r="DJ100" s="970"/>
      <c r="DK100" s="971"/>
      <c r="DL100" s="969"/>
      <c r="DM100" s="970"/>
      <c r="DN100" s="970"/>
      <c r="DO100" s="970"/>
      <c r="DP100" s="971"/>
      <c r="DQ100" s="969"/>
      <c r="DR100" s="970"/>
      <c r="DS100" s="970"/>
      <c r="DT100" s="970"/>
      <c r="DU100" s="971"/>
      <c r="DV100" s="958"/>
      <c r="DW100" s="959"/>
      <c r="DX100" s="959"/>
      <c r="DY100" s="959"/>
      <c r="DZ100" s="960"/>
      <c r="EA100" s="224"/>
    </row>
    <row r="101" spans="1:131" ht="26.25" hidden="1" customHeight="1" x14ac:dyDescent="0.2">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958"/>
      <c r="BT101" s="959"/>
      <c r="BU101" s="959"/>
      <c r="BV101" s="959"/>
      <c r="BW101" s="959"/>
      <c r="BX101" s="959"/>
      <c r="BY101" s="959"/>
      <c r="BZ101" s="959"/>
      <c r="CA101" s="959"/>
      <c r="CB101" s="959"/>
      <c r="CC101" s="959"/>
      <c r="CD101" s="959"/>
      <c r="CE101" s="959"/>
      <c r="CF101" s="959"/>
      <c r="CG101" s="968"/>
      <c r="CH101" s="969"/>
      <c r="CI101" s="970"/>
      <c r="CJ101" s="970"/>
      <c r="CK101" s="970"/>
      <c r="CL101" s="971"/>
      <c r="CM101" s="969"/>
      <c r="CN101" s="970"/>
      <c r="CO101" s="970"/>
      <c r="CP101" s="970"/>
      <c r="CQ101" s="971"/>
      <c r="CR101" s="969"/>
      <c r="CS101" s="970"/>
      <c r="CT101" s="970"/>
      <c r="CU101" s="970"/>
      <c r="CV101" s="971"/>
      <c r="CW101" s="969"/>
      <c r="CX101" s="970"/>
      <c r="CY101" s="970"/>
      <c r="CZ101" s="970"/>
      <c r="DA101" s="971"/>
      <c r="DB101" s="969"/>
      <c r="DC101" s="970"/>
      <c r="DD101" s="970"/>
      <c r="DE101" s="970"/>
      <c r="DF101" s="971"/>
      <c r="DG101" s="969"/>
      <c r="DH101" s="970"/>
      <c r="DI101" s="970"/>
      <c r="DJ101" s="970"/>
      <c r="DK101" s="971"/>
      <c r="DL101" s="969"/>
      <c r="DM101" s="970"/>
      <c r="DN101" s="970"/>
      <c r="DO101" s="970"/>
      <c r="DP101" s="971"/>
      <c r="DQ101" s="969"/>
      <c r="DR101" s="970"/>
      <c r="DS101" s="970"/>
      <c r="DT101" s="970"/>
      <c r="DU101" s="971"/>
      <c r="DV101" s="958"/>
      <c r="DW101" s="959"/>
      <c r="DX101" s="959"/>
      <c r="DY101" s="959"/>
      <c r="DZ101" s="960"/>
      <c r="EA101" s="224"/>
    </row>
    <row r="102" spans="1:131" ht="26.25" customHeight="1" thickBot="1" x14ac:dyDescent="0.25">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391</v>
      </c>
      <c r="BR102" s="950" t="s">
        <v>423</v>
      </c>
      <c r="BS102" s="951"/>
      <c r="BT102" s="951"/>
      <c r="BU102" s="951"/>
      <c r="BV102" s="951"/>
      <c r="BW102" s="951"/>
      <c r="BX102" s="951"/>
      <c r="BY102" s="951"/>
      <c r="BZ102" s="951"/>
      <c r="CA102" s="951"/>
      <c r="CB102" s="951"/>
      <c r="CC102" s="951"/>
      <c r="CD102" s="951"/>
      <c r="CE102" s="951"/>
      <c r="CF102" s="951"/>
      <c r="CG102" s="961"/>
      <c r="CH102" s="962"/>
      <c r="CI102" s="963"/>
      <c r="CJ102" s="963"/>
      <c r="CK102" s="963"/>
      <c r="CL102" s="964"/>
      <c r="CM102" s="962"/>
      <c r="CN102" s="963"/>
      <c r="CO102" s="963"/>
      <c r="CP102" s="963"/>
      <c r="CQ102" s="964"/>
      <c r="CR102" s="965">
        <v>481</v>
      </c>
      <c r="CS102" s="966"/>
      <c r="CT102" s="966"/>
      <c r="CU102" s="966"/>
      <c r="CV102" s="967"/>
      <c r="CW102" s="965">
        <v>73</v>
      </c>
      <c r="CX102" s="966"/>
      <c r="CY102" s="966"/>
      <c r="CZ102" s="966"/>
      <c r="DA102" s="967"/>
      <c r="DB102" s="965" t="s">
        <v>525</v>
      </c>
      <c r="DC102" s="966"/>
      <c r="DD102" s="966"/>
      <c r="DE102" s="966"/>
      <c r="DF102" s="967"/>
      <c r="DG102" s="965" t="s">
        <v>525</v>
      </c>
      <c r="DH102" s="966"/>
      <c r="DI102" s="966"/>
      <c r="DJ102" s="966"/>
      <c r="DK102" s="967"/>
      <c r="DL102" s="965" t="s">
        <v>525</v>
      </c>
      <c r="DM102" s="966"/>
      <c r="DN102" s="966"/>
      <c r="DO102" s="966"/>
      <c r="DP102" s="967"/>
      <c r="DQ102" s="965" t="s">
        <v>525</v>
      </c>
      <c r="DR102" s="966"/>
      <c r="DS102" s="966"/>
      <c r="DT102" s="966"/>
      <c r="DU102" s="967"/>
      <c r="DV102" s="950"/>
      <c r="DW102" s="951"/>
      <c r="DX102" s="951"/>
      <c r="DY102" s="951"/>
      <c r="DZ102" s="952"/>
      <c r="EA102" s="224"/>
    </row>
    <row r="103" spans="1:131" ht="26.25" customHeight="1" x14ac:dyDescent="0.2">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53" t="s">
        <v>424</v>
      </c>
      <c r="BR103" s="953"/>
      <c r="BS103" s="953"/>
      <c r="BT103" s="953"/>
      <c r="BU103" s="953"/>
      <c r="BV103" s="953"/>
      <c r="BW103" s="953"/>
      <c r="BX103" s="953"/>
      <c r="BY103" s="953"/>
      <c r="BZ103" s="953"/>
      <c r="CA103" s="953"/>
      <c r="CB103" s="953"/>
      <c r="CC103" s="953"/>
      <c r="CD103" s="953"/>
      <c r="CE103" s="953"/>
      <c r="CF103" s="953"/>
      <c r="CG103" s="953"/>
      <c r="CH103" s="953"/>
      <c r="CI103" s="953"/>
      <c r="CJ103" s="953"/>
      <c r="CK103" s="953"/>
      <c r="CL103" s="953"/>
      <c r="CM103" s="953"/>
      <c r="CN103" s="953"/>
      <c r="CO103" s="953"/>
      <c r="CP103" s="953"/>
      <c r="CQ103" s="953"/>
      <c r="CR103" s="953"/>
      <c r="CS103" s="953"/>
      <c r="CT103" s="953"/>
      <c r="CU103" s="953"/>
      <c r="CV103" s="953"/>
      <c r="CW103" s="953"/>
      <c r="CX103" s="953"/>
      <c r="CY103" s="953"/>
      <c r="CZ103" s="953"/>
      <c r="DA103" s="953"/>
      <c r="DB103" s="953"/>
      <c r="DC103" s="953"/>
      <c r="DD103" s="953"/>
      <c r="DE103" s="953"/>
      <c r="DF103" s="953"/>
      <c r="DG103" s="953"/>
      <c r="DH103" s="953"/>
      <c r="DI103" s="953"/>
      <c r="DJ103" s="953"/>
      <c r="DK103" s="953"/>
      <c r="DL103" s="953"/>
      <c r="DM103" s="953"/>
      <c r="DN103" s="953"/>
      <c r="DO103" s="953"/>
      <c r="DP103" s="953"/>
      <c r="DQ103" s="953"/>
      <c r="DR103" s="953"/>
      <c r="DS103" s="953"/>
      <c r="DT103" s="953"/>
      <c r="DU103" s="953"/>
      <c r="DV103" s="953"/>
      <c r="DW103" s="953"/>
      <c r="DX103" s="953"/>
      <c r="DY103" s="953"/>
      <c r="DZ103" s="953"/>
      <c r="EA103" s="224"/>
    </row>
    <row r="104" spans="1:131" ht="26.25" customHeight="1" x14ac:dyDescent="0.2">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54" t="s">
        <v>425</v>
      </c>
      <c r="BR104" s="954"/>
      <c r="BS104" s="954"/>
      <c r="BT104" s="954"/>
      <c r="BU104" s="954"/>
      <c r="BV104" s="954"/>
      <c r="BW104" s="954"/>
      <c r="BX104" s="954"/>
      <c r="BY104" s="954"/>
      <c r="BZ104" s="954"/>
      <c r="CA104" s="954"/>
      <c r="CB104" s="954"/>
      <c r="CC104" s="954"/>
      <c r="CD104" s="954"/>
      <c r="CE104" s="954"/>
      <c r="CF104" s="954"/>
      <c r="CG104" s="954"/>
      <c r="CH104" s="954"/>
      <c r="CI104" s="954"/>
      <c r="CJ104" s="954"/>
      <c r="CK104" s="954"/>
      <c r="CL104" s="954"/>
      <c r="CM104" s="954"/>
      <c r="CN104" s="954"/>
      <c r="CO104" s="954"/>
      <c r="CP104" s="954"/>
      <c r="CQ104" s="954"/>
      <c r="CR104" s="954"/>
      <c r="CS104" s="954"/>
      <c r="CT104" s="954"/>
      <c r="CU104" s="954"/>
      <c r="CV104" s="954"/>
      <c r="CW104" s="954"/>
      <c r="CX104" s="954"/>
      <c r="CY104" s="954"/>
      <c r="CZ104" s="954"/>
      <c r="DA104" s="954"/>
      <c r="DB104" s="954"/>
      <c r="DC104" s="954"/>
      <c r="DD104" s="954"/>
      <c r="DE104" s="954"/>
      <c r="DF104" s="954"/>
      <c r="DG104" s="954"/>
      <c r="DH104" s="954"/>
      <c r="DI104" s="954"/>
      <c r="DJ104" s="954"/>
      <c r="DK104" s="954"/>
      <c r="DL104" s="954"/>
      <c r="DM104" s="954"/>
      <c r="DN104" s="954"/>
      <c r="DO104" s="954"/>
      <c r="DP104" s="954"/>
      <c r="DQ104" s="954"/>
      <c r="DR104" s="954"/>
      <c r="DS104" s="954"/>
      <c r="DT104" s="954"/>
      <c r="DU104" s="954"/>
      <c r="DV104" s="954"/>
      <c r="DW104" s="954"/>
      <c r="DX104" s="954"/>
      <c r="DY104" s="954"/>
      <c r="DZ104" s="954"/>
      <c r="EA104" s="224"/>
    </row>
    <row r="105" spans="1:131" ht="11.25" customHeight="1" x14ac:dyDescent="0.2">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43" t="s">
        <v>426</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427</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55" t="s">
        <v>428</v>
      </c>
      <c r="B108" s="956"/>
      <c r="C108" s="956"/>
      <c r="D108" s="956"/>
      <c r="E108" s="956"/>
      <c r="F108" s="956"/>
      <c r="G108" s="956"/>
      <c r="H108" s="956"/>
      <c r="I108" s="956"/>
      <c r="J108" s="956"/>
      <c r="K108" s="956"/>
      <c r="L108" s="956"/>
      <c r="M108" s="956"/>
      <c r="N108" s="956"/>
      <c r="O108" s="956"/>
      <c r="P108" s="956"/>
      <c r="Q108" s="956"/>
      <c r="R108" s="956"/>
      <c r="S108" s="956"/>
      <c r="T108" s="956"/>
      <c r="U108" s="956"/>
      <c r="V108" s="956"/>
      <c r="W108" s="956"/>
      <c r="X108" s="956"/>
      <c r="Y108" s="956"/>
      <c r="Z108" s="956"/>
      <c r="AA108" s="956"/>
      <c r="AB108" s="956"/>
      <c r="AC108" s="956"/>
      <c r="AD108" s="956"/>
      <c r="AE108" s="956"/>
      <c r="AF108" s="956"/>
      <c r="AG108" s="956"/>
      <c r="AH108" s="956"/>
      <c r="AI108" s="956"/>
      <c r="AJ108" s="956"/>
      <c r="AK108" s="956"/>
      <c r="AL108" s="956"/>
      <c r="AM108" s="956"/>
      <c r="AN108" s="956"/>
      <c r="AO108" s="956"/>
      <c r="AP108" s="956"/>
      <c r="AQ108" s="956"/>
      <c r="AR108" s="956"/>
      <c r="AS108" s="956"/>
      <c r="AT108" s="957"/>
      <c r="AU108" s="955" t="s">
        <v>429</v>
      </c>
      <c r="AV108" s="956"/>
      <c r="AW108" s="956"/>
      <c r="AX108" s="956"/>
      <c r="AY108" s="956"/>
      <c r="AZ108" s="956"/>
      <c r="BA108" s="956"/>
      <c r="BB108" s="956"/>
      <c r="BC108" s="956"/>
      <c r="BD108" s="956"/>
      <c r="BE108" s="956"/>
      <c r="BF108" s="956"/>
      <c r="BG108" s="956"/>
      <c r="BH108" s="956"/>
      <c r="BI108" s="956"/>
      <c r="BJ108" s="956"/>
      <c r="BK108" s="956"/>
      <c r="BL108" s="956"/>
      <c r="BM108" s="956"/>
      <c r="BN108" s="956"/>
      <c r="BO108" s="956"/>
      <c r="BP108" s="956"/>
      <c r="BQ108" s="956"/>
      <c r="BR108" s="956"/>
      <c r="BS108" s="956"/>
      <c r="BT108" s="956"/>
      <c r="BU108" s="956"/>
      <c r="BV108" s="956"/>
      <c r="BW108" s="956"/>
      <c r="BX108" s="956"/>
      <c r="BY108" s="956"/>
      <c r="BZ108" s="956"/>
      <c r="CA108" s="956"/>
      <c r="CB108" s="956"/>
      <c r="CC108" s="956"/>
      <c r="CD108" s="956"/>
      <c r="CE108" s="956"/>
      <c r="CF108" s="956"/>
      <c r="CG108" s="956"/>
      <c r="CH108" s="956"/>
      <c r="CI108" s="956"/>
      <c r="CJ108" s="956"/>
      <c r="CK108" s="956"/>
      <c r="CL108" s="956"/>
      <c r="CM108" s="956"/>
      <c r="CN108" s="956"/>
      <c r="CO108" s="956"/>
      <c r="CP108" s="956"/>
      <c r="CQ108" s="956"/>
      <c r="CR108" s="956"/>
      <c r="CS108" s="956"/>
      <c r="CT108" s="956"/>
      <c r="CU108" s="956"/>
      <c r="CV108" s="956"/>
      <c r="CW108" s="956"/>
      <c r="CX108" s="956"/>
      <c r="CY108" s="956"/>
      <c r="CZ108" s="956"/>
      <c r="DA108" s="956"/>
      <c r="DB108" s="956"/>
      <c r="DC108" s="956"/>
      <c r="DD108" s="956"/>
      <c r="DE108" s="956"/>
      <c r="DF108" s="956"/>
      <c r="DG108" s="956"/>
      <c r="DH108" s="956"/>
      <c r="DI108" s="956"/>
      <c r="DJ108" s="956"/>
      <c r="DK108" s="956"/>
      <c r="DL108" s="956"/>
      <c r="DM108" s="956"/>
      <c r="DN108" s="956"/>
      <c r="DO108" s="956"/>
      <c r="DP108" s="956"/>
      <c r="DQ108" s="956"/>
      <c r="DR108" s="956"/>
      <c r="DS108" s="956"/>
      <c r="DT108" s="956"/>
      <c r="DU108" s="956"/>
      <c r="DV108" s="956"/>
      <c r="DW108" s="956"/>
      <c r="DX108" s="956"/>
      <c r="DY108" s="956"/>
      <c r="DZ108" s="957"/>
    </row>
    <row r="109" spans="1:131" s="224" customFormat="1" ht="26.25" customHeight="1" x14ac:dyDescent="0.2">
      <c r="A109" s="908" t="s">
        <v>430</v>
      </c>
      <c r="B109" s="909"/>
      <c r="C109" s="909"/>
      <c r="D109" s="909"/>
      <c r="E109" s="909"/>
      <c r="F109" s="909"/>
      <c r="G109" s="909"/>
      <c r="H109" s="909"/>
      <c r="I109" s="909"/>
      <c r="J109" s="909"/>
      <c r="K109" s="909"/>
      <c r="L109" s="909"/>
      <c r="M109" s="909"/>
      <c r="N109" s="909"/>
      <c r="O109" s="909"/>
      <c r="P109" s="909"/>
      <c r="Q109" s="909"/>
      <c r="R109" s="909"/>
      <c r="S109" s="909"/>
      <c r="T109" s="909"/>
      <c r="U109" s="909"/>
      <c r="V109" s="909"/>
      <c r="W109" s="909"/>
      <c r="X109" s="909"/>
      <c r="Y109" s="909"/>
      <c r="Z109" s="910"/>
      <c r="AA109" s="911" t="s">
        <v>431</v>
      </c>
      <c r="AB109" s="909"/>
      <c r="AC109" s="909"/>
      <c r="AD109" s="909"/>
      <c r="AE109" s="910"/>
      <c r="AF109" s="911" t="s">
        <v>432</v>
      </c>
      <c r="AG109" s="909"/>
      <c r="AH109" s="909"/>
      <c r="AI109" s="909"/>
      <c r="AJ109" s="910"/>
      <c r="AK109" s="911" t="s">
        <v>308</v>
      </c>
      <c r="AL109" s="909"/>
      <c r="AM109" s="909"/>
      <c r="AN109" s="909"/>
      <c r="AO109" s="910"/>
      <c r="AP109" s="911" t="s">
        <v>433</v>
      </c>
      <c r="AQ109" s="909"/>
      <c r="AR109" s="909"/>
      <c r="AS109" s="909"/>
      <c r="AT109" s="942"/>
      <c r="AU109" s="908" t="s">
        <v>430</v>
      </c>
      <c r="AV109" s="909"/>
      <c r="AW109" s="909"/>
      <c r="AX109" s="909"/>
      <c r="AY109" s="909"/>
      <c r="AZ109" s="909"/>
      <c r="BA109" s="909"/>
      <c r="BB109" s="909"/>
      <c r="BC109" s="909"/>
      <c r="BD109" s="909"/>
      <c r="BE109" s="909"/>
      <c r="BF109" s="909"/>
      <c r="BG109" s="909"/>
      <c r="BH109" s="909"/>
      <c r="BI109" s="909"/>
      <c r="BJ109" s="909"/>
      <c r="BK109" s="909"/>
      <c r="BL109" s="909"/>
      <c r="BM109" s="909"/>
      <c r="BN109" s="909"/>
      <c r="BO109" s="909"/>
      <c r="BP109" s="910"/>
      <c r="BQ109" s="911" t="s">
        <v>431</v>
      </c>
      <c r="BR109" s="909"/>
      <c r="BS109" s="909"/>
      <c r="BT109" s="909"/>
      <c r="BU109" s="910"/>
      <c r="BV109" s="911" t="s">
        <v>432</v>
      </c>
      <c r="BW109" s="909"/>
      <c r="BX109" s="909"/>
      <c r="BY109" s="909"/>
      <c r="BZ109" s="910"/>
      <c r="CA109" s="911" t="s">
        <v>308</v>
      </c>
      <c r="CB109" s="909"/>
      <c r="CC109" s="909"/>
      <c r="CD109" s="909"/>
      <c r="CE109" s="910"/>
      <c r="CF109" s="949" t="s">
        <v>433</v>
      </c>
      <c r="CG109" s="949"/>
      <c r="CH109" s="949"/>
      <c r="CI109" s="949"/>
      <c r="CJ109" s="949"/>
      <c r="CK109" s="911" t="s">
        <v>434</v>
      </c>
      <c r="CL109" s="909"/>
      <c r="CM109" s="909"/>
      <c r="CN109" s="909"/>
      <c r="CO109" s="909"/>
      <c r="CP109" s="909"/>
      <c r="CQ109" s="909"/>
      <c r="CR109" s="909"/>
      <c r="CS109" s="909"/>
      <c r="CT109" s="909"/>
      <c r="CU109" s="909"/>
      <c r="CV109" s="909"/>
      <c r="CW109" s="909"/>
      <c r="CX109" s="909"/>
      <c r="CY109" s="909"/>
      <c r="CZ109" s="909"/>
      <c r="DA109" s="909"/>
      <c r="DB109" s="909"/>
      <c r="DC109" s="909"/>
      <c r="DD109" s="909"/>
      <c r="DE109" s="909"/>
      <c r="DF109" s="910"/>
      <c r="DG109" s="911" t="s">
        <v>431</v>
      </c>
      <c r="DH109" s="909"/>
      <c r="DI109" s="909"/>
      <c r="DJ109" s="909"/>
      <c r="DK109" s="910"/>
      <c r="DL109" s="911" t="s">
        <v>432</v>
      </c>
      <c r="DM109" s="909"/>
      <c r="DN109" s="909"/>
      <c r="DO109" s="909"/>
      <c r="DP109" s="910"/>
      <c r="DQ109" s="911" t="s">
        <v>308</v>
      </c>
      <c r="DR109" s="909"/>
      <c r="DS109" s="909"/>
      <c r="DT109" s="909"/>
      <c r="DU109" s="910"/>
      <c r="DV109" s="911" t="s">
        <v>433</v>
      </c>
      <c r="DW109" s="909"/>
      <c r="DX109" s="909"/>
      <c r="DY109" s="909"/>
      <c r="DZ109" s="942"/>
    </row>
    <row r="110" spans="1:131" s="224" customFormat="1" ht="26.25" customHeight="1" x14ac:dyDescent="0.2">
      <c r="A110" s="820" t="s">
        <v>435</v>
      </c>
      <c r="B110" s="821"/>
      <c r="C110" s="821"/>
      <c r="D110" s="821"/>
      <c r="E110" s="821"/>
      <c r="F110" s="821"/>
      <c r="G110" s="821"/>
      <c r="H110" s="821"/>
      <c r="I110" s="821"/>
      <c r="J110" s="821"/>
      <c r="K110" s="821"/>
      <c r="L110" s="821"/>
      <c r="M110" s="821"/>
      <c r="N110" s="821"/>
      <c r="O110" s="821"/>
      <c r="P110" s="821"/>
      <c r="Q110" s="821"/>
      <c r="R110" s="821"/>
      <c r="S110" s="821"/>
      <c r="T110" s="821"/>
      <c r="U110" s="821"/>
      <c r="V110" s="821"/>
      <c r="W110" s="821"/>
      <c r="X110" s="821"/>
      <c r="Y110" s="821"/>
      <c r="Z110" s="822"/>
      <c r="AA110" s="901">
        <v>5680513</v>
      </c>
      <c r="AB110" s="902"/>
      <c r="AC110" s="902"/>
      <c r="AD110" s="902"/>
      <c r="AE110" s="903"/>
      <c r="AF110" s="904">
        <v>5724307</v>
      </c>
      <c r="AG110" s="902"/>
      <c r="AH110" s="902"/>
      <c r="AI110" s="902"/>
      <c r="AJ110" s="903"/>
      <c r="AK110" s="904">
        <v>5777003</v>
      </c>
      <c r="AL110" s="902"/>
      <c r="AM110" s="902"/>
      <c r="AN110" s="902"/>
      <c r="AO110" s="903"/>
      <c r="AP110" s="905">
        <v>17.399999999999999</v>
      </c>
      <c r="AQ110" s="906"/>
      <c r="AR110" s="906"/>
      <c r="AS110" s="906"/>
      <c r="AT110" s="907"/>
      <c r="AU110" s="943" t="s">
        <v>75</v>
      </c>
      <c r="AV110" s="944"/>
      <c r="AW110" s="944"/>
      <c r="AX110" s="944"/>
      <c r="AY110" s="944"/>
      <c r="AZ110" s="873" t="s">
        <v>436</v>
      </c>
      <c r="BA110" s="821"/>
      <c r="BB110" s="821"/>
      <c r="BC110" s="821"/>
      <c r="BD110" s="821"/>
      <c r="BE110" s="821"/>
      <c r="BF110" s="821"/>
      <c r="BG110" s="821"/>
      <c r="BH110" s="821"/>
      <c r="BI110" s="821"/>
      <c r="BJ110" s="821"/>
      <c r="BK110" s="821"/>
      <c r="BL110" s="821"/>
      <c r="BM110" s="821"/>
      <c r="BN110" s="821"/>
      <c r="BO110" s="821"/>
      <c r="BP110" s="822"/>
      <c r="BQ110" s="874">
        <v>47968444</v>
      </c>
      <c r="BR110" s="855"/>
      <c r="BS110" s="855"/>
      <c r="BT110" s="855"/>
      <c r="BU110" s="855"/>
      <c r="BV110" s="855">
        <v>44951313</v>
      </c>
      <c r="BW110" s="855"/>
      <c r="BX110" s="855"/>
      <c r="BY110" s="855"/>
      <c r="BZ110" s="855"/>
      <c r="CA110" s="855">
        <v>42355400</v>
      </c>
      <c r="CB110" s="855"/>
      <c r="CC110" s="855"/>
      <c r="CD110" s="855"/>
      <c r="CE110" s="855"/>
      <c r="CF110" s="879">
        <v>127.2</v>
      </c>
      <c r="CG110" s="880"/>
      <c r="CH110" s="880"/>
      <c r="CI110" s="880"/>
      <c r="CJ110" s="880"/>
      <c r="CK110" s="939" t="s">
        <v>437</v>
      </c>
      <c r="CL110" s="832"/>
      <c r="CM110" s="873" t="s">
        <v>438</v>
      </c>
      <c r="CN110" s="821"/>
      <c r="CO110" s="821"/>
      <c r="CP110" s="821"/>
      <c r="CQ110" s="821"/>
      <c r="CR110" s="821"/>
      <c r="CS110" s="821"/>
      <c r="CT110" s="821"/>
      <c r="CU110" s="821"/>
      <c r="CV110" s="821"/>
      <c r="CW110" s="821"/>
      <c r="CX110" s="821"/>
      <c r="CY110" s="821"/>
      <c r="CZ110" s="821"/>
      <c r="DA110" s="821"/>
      <c r="DB110" s="821"/>
      <c r="DC110" s="821"/>
      <c r="DD110" s="821"/>
      <c r="DE110" s="821"/>
      <c r="DF110" s="822"/>
      <c r="DG110" s="874">
        <v>595580</v>
      </c>
      <c r="DH110" s="855"/>
      <c r="DI110" s="855"/>
      <c r="DJ110" s="855"/>
      <c r="DK110" s="855"/>
      <c r="DL110" s="855">
        <v>451196</v>
      </c>
      <c r="DM110" s="855"/>
      <c r="DN110" s="855"/>
      <c r="DO110" s="855"/>
      <c r="DP110" s="855"/>
      <c r="DQ110" s="855">
        <v>1144073</v>
      </c>
      <c r="DR110" s="855"/>
      <c r="DS110" s="855"/>
      <c r="DT110" s="855"/>
      <c r="DU110" s="855"/>
      <c r="DV110" s="856">
        <v>3.4</v>
      </c>
      <c r="DW110" s="856"/>
      <c r="DX110" s="856"/>
      <c r="DY110" s="856"/>
      <c r="DZ110" s="857"/>
    </row>
    <row r="111" spans="1:131" s="224" customFormat="1" ht="26.25" customHeight="1" x14ac:dyDescent="0.2">
      <c r="A111" s="787" t="s">
        <v>439</v>
      </c>
      <c r="B111" s="788"/>
      <c r="C111" s="788"/>
      <c r="D111" s="788"/>
      <c r="E111" s="788"/>
      <c r="F111" s="788"/>
      <c r="G111" s="788"/>
      <c r="H111" s="788"/>
      <c r="I111" s="788"/>
      <c r="J111" s="788"/>
      <c r="K111" s="788"/>
      <c r="L111" s="788"/>
      <c r="M111" s="788"/>
      <c r="N111" s="788"/>
      <c r="O111" s="788"/>
      <c r="P111" s="788"/>
      <c r="Q111" s="788"/>
      <c r="R111" s="788"/>
      <c r="S111" s="788"/>
      <c r="T111" s="788"/>
      <c r="U111" s="788"/>
      <c r="V111" s="788"/>
      <c r="W111" s="788"/>
      <c r="X111" s="788"/>
      <c r="Y111" s="788"/>
      <c r="Z111" s="938"/>
      <c r="AA111" s="931" t="s">
        <v>440</v>
      </c>
      <c r="AB111" s="932"/>
      <c r="AC111" s="932"/>
      <c r="AD111" s="932"/>
      <c r="AE111" s="933"/>
      <c r="AF111" s="934" t="s">
        <v>441</v>
      </c>
      <c r="AG111" s="932"/>
      <c r="AH111" s="932"/>
      <c r="AI111" s="932"/>
      <c r="AJ111" s="933"/>
      <c r="AK111" s="934" t="s">
        <v>413</v>
      </c>
      <c r="AL111" s="932"/>
      <c r="AM111" s="932"/>
      <c r="AN111" s="932"/>
      <c r="AO111" s="933"/>
      <c r="AP111" s="935" t="s">
        <v>130</v>
      </c>
      <c r="AQ111" s="936"/>
      <c r="AR111" s="936"/>
      <c r="AS111" s="936"/>
      <c r="AT111" s="937"/>
      <c r="AU111" s="945"/>
      <c r="AV111" s="946"/>
      <c r="AW111" s="946"/>
      <c r="AX111" s="946"/>
      <c r="AY111" s="946"/>
      <c r="AZ111" s="828" t="s">
        <v>442</v>
      </c>
      <c r="BA111" s="765"/>
      <c r="BB111" s="765"/>
      <c r="BC111" s="765"/>
      <c r="BD111" s="765"/>
      <c r="BE111" s="765"/>
      <c r="BF111" s="765"/>
      <c r="BG111" s="765"/>
      <c r="BH111" s="765"/>
      <c r="BI111" s="765"/>
      <c r="BJ111" s="765"/>
      <c r="BK111" s="765"/>
      <c r="BL111" s="765"/>
      <c r="BM111" s="765"/>
      <c r="BN111" s="765"/>
      <c r="BO111" s="765"/>
      <c r="BP111" s="766"/>
      <c r="BQ111" s="829">
        <v>1305121</v>
      </c>
      <c r="BR111" s="830"/>
      <c r="BS111" s="830"/>
      <c r="BT111" s="830"/>
      <c r="BU111" s="830"/>
      <c r="BV111" s="830">
        <v>1085352</v>
      </c>
      <c r="BW111" s="830"/>
      <c r="BX111" s="830"/>
      <c r="BY111" s="830"/>
      <c r="BZ111" s="830"/>
      <c r="CA111" s="830">
        <v>1701639</v>
      </c>
      <c r="CB111" s="830"/>
      <c r="CC111" s="830"/>
      <c r="CD111" s="830"/>
      <c r="CE111" s="830"/>
      <c r="CF111" s="888">
        <v>5.0999999999999996</v>
      </c>
      <c r="CG111" s="889"/>
      <c r="CH111" s="889"/>
      <c r="CI111" s="889"/>
      <c r="CJ111" s="889"/>
      <c r="CK111" s="940"/>
      <c r="CL111" s="834"/>
      <c r="CM111" s="828" t="s">
        <v>443</v>
      </c>
      <c r="CN111" s="765"/>
      <c r="CO111" s="765"/>
      <c r="CP111" s="765"/>
      <c r="CQ111" s="765"/>
      <c r="CR111" s="765"/>
      <c r="CS111" s="765"/>
      <c r="CT111" s="765"/>
      <c r="CU111" s="765"/>
      <c r="CV111" s="765"/>
      <c r="CW111" s="765"/>
      <c r="CX111" s="765"/>
      <c r="CY111" s="765"/>
      <c r="CZ111" s="765"/>
      <c r="DA111" s="765"/>
      <c r="DB111" s="765"/>
      <c r="DC111" s="765"/>
      <c r="DD111" s="765"/>
      <c r="DE111" s="765"/>
      <c r="DF111" s="766"/>
      <c r="DG111" s="829">
        <v>709541</v>
      </c>
      <c r="DH111" s="830"/>
      <c r="DI111" s="830"/>
      <c r="DJ111" s="830"/>
      <c r="DK111" s="830"/>
      <c r="DL111" s="830">
        <v>634156</v>
      </c>
      <c r="DM111" s="830"/>
      <c r="DN111" s="830"/>
      <c r="DO111" s="830"/>
      <c r="DP111" s="830"/>
      <c r="DQ111" s="830">
        <v>557566</v>
      </c>
      <c r="DR111" s="830"/>
      <c r="DS111" s="830"/>
      <c r="DT111" s="830"/>
      <c r="DU111" s="830"/>
      <c r="DV111" s="807">
        <v>1.7</v>
      </c>
      <c r="DW111" s="807"/>
      <c r="DX111" s="807"/>
      <c r="DY111" s="807"/>
      <c r="DZ111" s="808"/>
    </row>
    <row r="112" spans="1:131" s="224" customFormat="1" ht="26.25" customHeight="1" x14ac:dyDescent="0.2">
      <c r="A112" s="925" t="s">
        <v>444</v>
      </c>
      <c r="B112" s="926"/>
      <c r="C112" s="765" t="s">
        <v>445</v>
      </c>
      <c r="D112" s="765"/>
      <c r="E112" s="765"/>
      <c r="F112" s="765"/>
      <c r="G112" s="765"/>
      <c r="H112" s="765"/>
      <c r="I112" s="765"/>
      <c r="J112" s="765"/>
      <c r="K112" s="765"/>
      <c r="L112" s="765"/>
      <c r="M112" s="765"/>
      <c r="N112" s="765"/>
      <c r="O112" s="765"/>
      <c r="P112" s="765"/>
      <c r="Q112" s="765"/>
      <c r="R112" s="765"/>
      <c r="S112" s="765"/>
      <c r="T112" s="765"/>
      <c r="U112" s="765"/>
      <c r="V112" s="765"/>
      <c r="W112" s="765"/>
      <c r="X112" s="765"/>
      <c r="Y112" s="765"/>
      <c r="Z112" s="766"/>
      <c r="AA112" s="792" t="s">
        <v>446</v>
      </c>
      <c r="AB112" s="793"/>
      <c r="AC112" s="793"/>
      <c r="AD112" s="793"/>
      <c r="AE112" s="794"/>
      <c r="AF112" s="795" t="s">
        <v>447</v>
      </c>
      <c r="AG112" s="793"/>
      <c r="AH112" s="793"/>
      <c r="AI112" s="793"/>
      <c r="AJ112" s="794"/>
      <c r="AK112" s="795" t="s">
        <v>130</v>
      </c>
      <c r="AL112" s="793"/>
      <c r="AM112" s="793"/>
      <c r="AN112" s="793"/>
      <c r="AO112" s="794"/>
      <c r="AP112" s="837" t="s">
        <v>446</v>
      </c>
      <c r="AQ112" s="838"/>
      <c r="AR112" s="838"/>
      <c r="AS112" s="838"/>
      <c r="AT112" s="839"/>
      <c r="AU112" s="945"/>
      <c r="AV112" s="946"/>
      <c r="AW112" s="946"/>
      <c r="AX112" s="946"/>
      <c r="AY112" s="946"/>
      <c r="AZ112" s="828" t="s">
        <v>448</v>
      </c>
      <c r="BA112" s="765"/>
      <c r="BB112" s="765"/>
      <c r="BC112" s="765"/>
      <c r="BD112" s="765"/>
      <c r="BE112" s="765"/>
      <c r="BF112" s="765"/>
      <c r="BG112" s="765"/>
      <c r="BH112" s="765"/>
      <c r="BI112" s="765"/>
      <c r="BJ112" s="765"/>
      <c r="BK112" s="765"/>
      <c r="BL112" s="765"/>
      <c r="BM112" s="765"/>
      <c r="BN112" s="765"/>
      <c r="BO112" s="765"/>
      <c r="BP112" s="766"/>
      <c r="BQ112" s="829">
        <v>542938</v>
      </c>
      <c r="BR112" s="830"/>
      <c r="BS112" s="830"/>
      <c r="BT112" s="830"/>
      <c r="BU112" s="830"/>
      <c r="BV112" s="830">
        <v>541372</v>
      </c>
      <c r="BW112" s="830"/>
      <c r="BX112" s="830"/>
      <c r="BY112" s="830"/>
      <c r="BZ112" s="830"/>
      <c r="CA112" s="830">
        <v>502320</v>
      </c>
      <c r="CB112" s="830"/>
      <c r="CC112" s="830"/>
      <c r="CD112" s="830"/>
      <c r="CE112" s="830"/>
      <c r="CF112" s="888">
        <v>1.5</v>
      </c>
      <c r="CG112" s="889"/>
      <c r="CH112" s="889"/>
      <c r="CI112" s="889"/>
      <c r="CJ112" s="889"/>
      <c r="CK112" s="940"/>
      <c r="CL112" s="834"/>
      <c r="CM112" s="828" t="s">
        <v>449</v>
      </c>
      <c r="CN112" s="765"/>
      <c r="CO112" s="765"/>
      <c r="CP112" s="765"/>
      <c r="CQ112" s="765"/>
      <c r="CR112" s="765"/>
      <c r="CS112" s="765"/>
      <c r="CT112" s="765"/>
      <c r="CU112" s="765"/>
      <c r="CV112" s="765"/>
      <c r="CW112" s="765"/>
      <c r="CX112" s="765"/>
      <c r="CY112" s="765"/>
      <c r="CZ112" s="765"/>
      <c r="DA112" s="765"/>
      <c r="DB112" s="765"/>
      <c r="DC112" s="765"/>
      <c r="DD112" s="765"/>
      <c r="DE112" s="765"/>
      <c r="DF112" s="766"/>
      <c r="DG112" s="829" t="s">
        <v>130</v>
      </c>
      <c r="DH112" s="830"/>
      <c r="DI112" s="830"/>
      <c r="DJ112" s="830"/>
      <c r="DK112" s="830"/>
      <c r="DL112" s="830" t="s">
        <v>130</v>
      </c>
      <c r="DM112" s="830"/>
      <c r="DN112" s="830"/>
      <c r="DO112" s="830"/>
      <c r="DP112" s="830"/>
      <c r="DQ112" s="830" t="s">
        <v>446</v>
      </c>
      <c r="DR112" s="830"/>
      <c r="DS112" s="830"/>
      <c r="DT112" s="830"/>
      <c r="DU112" s="830"/>
      <c r="DV112" s="807" t="s">
        <v>440</v>
      </c>
      <c r="DW112" s="807"/>
      <c r="DX112" s="807"/>
      <c r="DY112" s="807"/>
      <c r="DZ112" s="808"/>
    </row>
    <row r="113" spans="1:130" s="224" customFormat="1" ht="26.25" customHeight="1" x14ac:dyDescent="0.2">
      <c r="A113" s="927"/>
      <c r="B113" s="928"/>
      <c r="C113" s="765" t="s">
        <v>450</v>
      </c>
      <c r="D113" s="765"/>
      <c r="E113" s="765"/>
      <c r="F113" s="765"/>
      <c r="G113" s="765"/>
      <c r="H113" s="765"/>
      <c r="I113" s="765"/>
      <c r="J113" s="765"/>
      <c r="K113" s="765"/>
      <c r="L113" s="765"/>
      <c r="M113" s="765"/>
      <c r="N113" s="765"/>
      <c r="O113" s="765"/>
      <c r="P113" s="765"/>
      <c r="Q113" s="765"/>
      <c r="R113" s="765"/>
      <c r="S113" s="765"/>
      <c r="T113" s="765"/>
      <c r="U113" s="765"/>
      <c r="V113" s="765"/>
      <c r="W113" s="765"/>
      <c r="X113" s="765"/>
      <c r="Y113" s="765"/>
      <c r="Z113" s="766"/>
      <c r="AA113" s="931">
        <v>246862</v>
      </c>
      <c r="AB113" s="932"/>
      <c r="AC113" s="932"/>
      <c r="AD113" s="932"/>
      <c r="AE113" s="933"/>
      <c r="AF113" s="934">
        <v>526613</v>
      </c>
      <c r="AG113" s="932"/>
      <c r="AH113" s="932"/>
      <c r="AI113" s="932"/>
      <c r="AJ113" s="933"/>
      <c r="AK113" s="934">
        <v>430244</v>
      </c>
      <c r="AL113" s="932"/>
      <c r="AM113" s="932"/>
      <c r="AN113" s="932"/>
      <c r="AO113" s="933"/>
      <c r="AP113" s="935">
        <v>1.3</v>
      </c>
      <c r="AQ113" s="936"/>
      <c r="AR113" s="936"/>
      <c r="AS113" s="936"/>
      <c r="AT113" s="937"/>
      <c r="AU113" s="945"/>
      <c r="AV113" s="946"/>
      <c r="AW113" s="946"/>
      <c r="AX113" s="946"/>
      <c r="AY113" s="946"/>
      <c r="AZ113" s="828" t="s">
        <v>451</v>
      </c>
      <c r="BA113" s="765"/>
      <c r="BB113" s="765"/>
      <c r="BC113" s="765"/>
      <c r="BD113" s="765"/>
      <c r="BE113" s="765"/>
      <c r="BF113" s="765"/>
      <c r="BG113" s="765"/>
      <c r="BH113" s="765"/>
      <c r="BI113" s="765"/>
      <c r="BJ113" s="765"/>
      <c r="BK113" s="765"/>
      <c r="BL113" s="765"/>
      <c r="BM113" s="765"/>
      <c r="BN113" s="765"/>
      <c r="BO113" s="765"/>
      <c r="BP113" s="766"/>
      <c r="BQ113" s="829">
        <v>1705049</v>
      </c>
      <c r="BR113" s="830"/>
      <c r="BS113" s="830"/>
      <c r="BT113" s="830"/>
      <c r="BU113" s="830"/>
      <c r="BV113" s="830">
        <v>1731637</v>
      </c>
      <c r="BW113" s="830"/>
      <c r="BX113" s="830"/>
      <c r="BY113" s="830"/>
      <c r="BZ113" s="830"/>
      <c r="CA113" s="830">
        <v>1923044</v>
      </c>
      <c r="CB113" s="830"/>
      <c r="CC113" s="830"/>
      <c r="CD113" s="830"/>
      <c r="CE113" s="830"/>
      <c r="CF113" s="888">
        <v>5.8</v>
      </c>
      <c r="CG113" s="889"/>
      <c r="CH113" s="889"/>
      <c r="CI113" s="889"/>
      <c r="CJ113" s="889"/>
      <c r="CK113" s="940"/>
      <c r="CL113" s="834"/>
      <c r="CM113" s="828" t="s">
        <v>452</v>
      </c>
      <c r="CN113" s="765"/>
      <c r="CO113" s="765"/>
      <c r="CP113" s="765"/>
      <c r="CQ113" s="765"/>
      <c r="CR113" s="765"/>
      <c r="CS113" s="765"/>
      <c r="CT113" s="765"/>
      <c r="CU113" s="765"/>
      <c r="CV113" s="765"/>
      <c r="CW113" s="765"/>
      <c r="CX113" s="765"/>
      <c r="CY113" s="765"/>
      <c r="CZ113" s="765"/>
      <c r="DA113" s="765"/>
      <c r="DB113" s="765"/>
      <c r="DC113" s="765"/>
      <c r="DD113" s="765"/>
      <c r="DE113" s="765"/>
      <c r="DF113" s="766"/>
      <c r="DG113" s="792" t="s">
        <v>446</v>
      </c>
      <c r="DH113" s="793"/>
      <c r="DI113" s="793"/>
      <c r="DJ113" s="793"/>
      <c r="DK113" s="794"/>
      <c r="DL113" s="795" t="s">
        <v>453</v>
      </c>
      <c r="DM113" s="793"/>
      <c r="DN113" s="793"/>
      <c r="DO113" s="793"/>
      <c r="DP113" s="794"/>
      <c r="DQ113" s="795" t="s">
        <v>454</v>
      </c>
      <c r="DR113" s="793"/>
      <c r="DS113" s="793"/>
      <c r="DT113" s="793"/>
      <c r="DU113" s="794"/>
      <c r="DV113" s="837" t="s">
        <v>413</v>
      </c>
      <c r="DW113" s="838"/>
      <c r="DX113" s="838"/>
      <c r="DY113" s="838"/>
      <c r="DZ113" s="839"/>
    </row>
    <row r="114" spans="1:130" s="224" customFormat="1" ht="26.25" customHeight="1" x14ac:dyDescent="0.2">
      <c r="A114" s="927"/>
      <c r="B114" s="928"/>
      <c r="C114" s="765" t="s">
        <v>455</v>
      </c>
      <c r="D114" s="765"/>
      <c r="E114" s="765"/>
      <c r="F114" s="765"/>
      <c r="G114" s="765"/>
      <c r="H114" s="765"/>
      <c r="I114" s="765"/>
      <c r="J114" s="765"/>
      <c r="K114" s="765"/>
      <c r="L114" s="765"/>
      <c r="M114" s="765"/>
      <c r="N114" s="765"/>
      <c r="O114" s="765"/>
      <c r="P114" s="765"/>
      <c r="Q114" s="765"/>
      <c r="R114" s="765"/>
      <c r="S114" s="765"/>
      <c r="T114" s="765"/>
      <c r="U114" s="765"/>
      <c r="V114" s="765"/>
      <c r="W114" s="765"/>
      <c r="X114" s="765"/>
      <c r="Y114" s="765"/>
      <c r="Z114" s="766"/>
      <c r="AA114" s="792">
        <v>48728</v>
      </c>
      <c r="AB114" s="793"/>
      <c r="AC114" s="793"/>
      <c r="AD114" s="793"/>
      <c r="AE114" s="794"/>
      <c r="AF114" s="795">
        <v>81669</v>
      </c>
      <c r="AG114" s="793"/>
      <c r="AH114" s="793"/>
      <c r="AI114" s="793"/>
      <c r="AJ114" s="794"/>
      <c r="AK114" s="795">
        <v>114405</v>
      </c>
      <c r="AL114" s="793"/>
      <c r="AM114" s="793"/>
      <c r="AN114" s="793"/>
      <c r="AO114" s="794"/>
      <c r="AP114" s="837">
        <v>0.3</v>
      </c>
      <c r="AQ114" s="838"/>
      <c r="AR114" s="838"/>
      <c r="AS114" s="838"/>
      <c r="AT114" s="839"/>
      <c r="AU114" s="945"/>
      <c r="AV114" s="946"/>
      <c r="AW114" s="946"/>
      <c r="AX114" s="946"/>
      <c r="AY114" s="946"/>
      <c r="AZ114" s="828" t="s">
        <v>456</v>
      </c>
      <c r="BA114" s="765"/>
      <c r="BB114" s="765"/>
      <c r="BC114" s="765"/>
      <c r="BD114" s="765"/>
      <c r="BE114" s="765"/>
      <c r="BF114" s="765"/>
      <c r="BG114" s="765"/>
      <c r="BH114" s="765"/>
      <c r="BI114" s="765"/>
      <c r="BJ114" s="765"/>
      <c r="BK114" s="765"/>
      <c r="BL114" s="765"/>
      <c r="BM114" s="765"/>
      <c r="BN114" s="765"/>
      <c r="BO114" s="765"/>
      <c r="BP114" s="766"/>
      <c r="BQ114" s="829">
        <v>5287531</v>
      </c>
      <c r="BR114" s="830"/>
      <c r="BS114" s="830"/>
      <c r="BT114" s="830"/>
      <c r="BU114" s="830"/>
      <c r="BV114" s="830">
        <v>5231126</v>
      </c>
      <c r="BW114" s="830"/>
      <c r="BX114" s="830"/>
      <c r="BY114" s="830"/>
      <c r="BZ114" s="830"/>
      <c r="CA114" s="830">
        <v>5154573</v>
      </c>
      <c r="CB114" s="830"/>
      <c r="CC114" s="830"/>
      <c r="CD114" s="830"/>
      <c r="CE114" s="830"/>
      <c r="CF114" s="888">
        <v>15.5</v>
      </c>
      <c r="CG114" s="889"/>
      <c r="CH114" s="889"/>
      <c r="CI114" s="889"/>
      <c r="CJ114" s="889"/>
      <c r="CK114" s="940"/>
      <c r="CL114" s="834"/>
      <c r="CM114" s="828" t="s">
        <v>457</v>
      </c>
      <c r="CN114" s="765"/>
      <c r="CO114" s="765"/>
      <c r="CP114" s="765"/>
      <c r="CQ114" s="765"/>
      <c r="CR114" s="765"/>
      <c r="CS114" s="765"/>
      <c r="CT114" s="765"/>
      <c r="CU114" s="765"/>
      <c r="CV114" s="765"/>
      <c r="CW114" s="765"/>
      <c r="CX114" s="765"/>
      <c r="CY114" s="765"/>
      <c r="CZ114" s="765"/>
      <c r="DA114" s="765"/>
      <c r="DB114" s="765"/>
      <c r="DC114" s="765"/>
      <c r="DD114" s="765"/>
      <c r="DE114" s="765"/>
      <c r="DF114" s="766"/>
      <c r="DG114" s="792" t="s">
        <v>446</v>
      </c>
      <c r="DH114" s="793"/>
      <c r="DI114" s="793"/>
      <c r="DJ114" s="793"/>
      <c r="DK114" s="794"/>
      <c r="DL114" s="795" t="s">
        <v>130</v>
      </c>
      <c r="DM114" s="793"/>
      <c r="DN114" s="793"/>
      <c r="DO114" s="793"/>
      <c r="DP114" s="794"/>
      <c r="DQ114" s="795" t="s">
        <v>130</v>
      </c>
      <c r="DR114" s="793"/>
      <c r="DS114" s="793"/>
      <c r="DT114" s="793"/>
      <c r="DU114" s="794"/>
      <c r="DV114" s="837" t="s">
        <v>446</v>
      </c>
      <c r="DW114" s="838"/>
      <c r="DX114" s="838"/>
      <c r="DY114" s="838"/>
      <c r="DZ114" s="839"/>
    </row>
    <row r="115" spans="1:130" s="224" customFormat="1" ht="26.25" customHeight="1" x14ac:dyDescent="0.2">
      <c r="A115" s="927"/>
      <c r="B115" s="928"/>
      <c r="C115" s="765" t="s">
        <v>458</v>
      </c>
      <c r="D115" s="765"/>
      <c r="E115" s="765"/>
      <c r="F115" s="765"/>
      <c r="G115" s="765"/>
      <c r="H115" s="765"/>
      <c r="I115" s="765"/>
      <c r="J115" s="765"/>
      <c r="K115" s="765"/>
      <c r="L115" s="765"/>
      <c r="M115" s="765"/>
      <c r="N115" s="765"/>
      <c r="O115" s="765"/>
      <c r="P115" s="765"/>
      <c r="Q115" s="765"/>
      <c r="R115" s="765"/>
      <c r="S115" s="765"/>
      <c r="T115" s="765"/>
      <c r="U115" s="765"/>
      <c r="V115" s="765"/>
      <c r="W115" s="765"/>
      <c r="X115" s="765"/>
      <c r="Y115" s="765"/>
      <c r="Z115" s="766"/>
      <c r="AA115" s="931">
        <v>240343</v>
      </c>
      <c r="AB115" s="932"/>
      <c r="AC115" s="932"/>
      <c r="AD115" s="932"/>
      <c r="AE115" s="933"/>
      <c r="AF115" s="934">
        <v>240500</v>
      </c>
      <c r="AG115" s="932"/>
      <c r="AH115" s="932"/>
      <c r="AI115" s="932"/>
      <c r="AJ115" s="933"/>
      <c r="AK115" s="934">
        <v>515810</v>
      </c>
      <c r="AL115" s="932"/>
      <c r="AM115" s="932"/>
      <c r="AN115" s="932"/>
      <c r="AO115" s="933"/>
      <c r="AP115" s="935">
        <v>1.5</v>
      </c>
      <c r="AQ115" s="936"/>
      <c r="AR115" s="936"/>
      <c r="AS115" s="936"/>
      <c r="AT115" s="937"/>
      <c r="AU115" s="945"/>
      <c r="AV115" s="946"/>
      <c r="AW115" s="946"/>
      <c r="AX115" s="946"/>
      <c r="AY115" s="946"/>
      <c r="AZ115" s="828" t="s">
        <v>459</v>
      </c>
      <c r="BA115" s="765"/>
      <c r="BB115" s="765"/>
      <c r="BC115" s="765"/>
      <c r="BD115" s="765"/>
      <c r="BE115" s="765"/>
      <c r="BF115" s="765"/>
      <c r="BG115" s="765"/>
      <c r="BH115" s="765"/>
      <c r="BI115" s="765"/>
      <c r="BJ115" s="765"/>
      <c r="BK115" s="765"/>
      <c r="BL115" s="765"/>
      <c r="BM115" s="765"/>
      <c r="BN115" s="765"/>
      <c r="BO115" s="765"/>
      <c r="BP115" s="766"/>
      <c r="BQ115" s="829">
        <v>2846</v>
      </c>
      <c r="BR115" s="830"/>
      <c r="BS115" s="830"/>
      <c r="BT115" s="830"/>
      <c r="BU115" s="830"/>
      <c r="BV115" s="830" t="s">
        <v>460</v>
      </c>
      <c r="BW115" s="830"/>
      <c r="BX115" s="830"/>
      <c r="BY115" s="830"/>
      <c r="BZ115" s="830"/>
      <c r="CA115" s="830" t="s">
        <v>461</v>
      </c>
      <c r="CB115" s="830"/>
      <c r="CC115" s="830"/>
      <c r="CD115" s="830"/>
      <c r="CE115" s="830"/>
      <c r="CF115" s="888" t="s">
        <v>446</v>
      </c>
      <c r="CG115" s="889"/>
      <c r="CH115" s="889"/>
      <c r="CI115" s="889"/>
      <c r="CJ115" s="889"/>
      <c r="CK115" s="940"/>
      <c r="CL115" s="834"/>
      <c r="CM115" s="828" t="s">
        <v>462</v>
      </c>
      <c r="CN115" s="765"/>
      <c r="CO115" s="765"/>
      <c r="CP115" s="765"/>
      <c r="CQ115" s="765"/>
      <c r="CR115" s="765"/>
      <c r="CS115" s="765"/>
      <c r="CT115" s="765"/>
      <c r="CU115" s="765"/>
      <c r="CV115" s="765"/>
      <c r="CW115" s="765"/>
      <c r="CX115" s="765"/>
      <c r="CY115" s="765"/>
      <c r="CZ115" s="765"/>
      <c r="DA115" s="765"/>
      <c r="DB115" s="765"/>
      <c r="DC115" s="765"/>
      <c r="DD115" s="765"/>
      <c r="DE115" s="765"/>
      <c r="DF115" s="766"/>
      <c r="DG115" s="792" t="s">
        <v>463</v>
      </c>
      <c r="DH115" s="793"/>
      <c r="DI115" s="793"/>
      <c r="DJ115" s="793"/>
      <c r="DK115" s="794"/>
      <c r="DL115" s="795" t="s">
        <v>453</v>
      </c>
      <c r="DM115" s="793"/>
      <c r="DN115" s="793"/>
      <c r="DO115" s="793"/>
      <c r="DP115" s="794"/>
      <c r="DQ115" s="795" t="s">
        <v>440</v>
      </c>
      <c r="DR115" s="793"/>
      <c r="DS115" s="793"/>
      <c r="DT115" s="793"/>
      <c r="DU115" s="794"/>
      <c r="DV115" s="837" t="s">
        <v>446</v>
      </c>
      <c r="DW115" s="838"/>
      <c r="DX115" s="838"/>
      <c r="DY115" s="838"/>
      <c r="DZ115" s="839"/>
    </row>
    <row r="116" spans="1:130" s="224" customFormat="1" ht="26.25" customHeight="1" x14ac:dyDescent="0.2">
      <c r="A116" s="929"/>
      <c r="B116" s="930"/>
      <c r="C116" s="852" t="s">
        <v>464</v>
      </c>
      <c r="D116" s="852"/>
      <c r="E116" s="852"/>
      <c r="F116" s="852"/>
      <c r="G116" s="852"/>
      <c r="H116" s="852"/>
      <c r="I116" s="852"/>
      <c r="J116" s="852"/>
      <c r="K116" s="852"/>
      <c r="L116" s="852"/>
      <c r="M116" s="852"/>
      <c r="N116" s="852"/>
      <c r="O116" s="852"/>
      <c r="P116" s="852"/>
      <c r="Q116" s="852"/>
      <c r="R116" s="852"/>
      <c r="S116" s="852"/>
      <c r="T116" s="852"/>
      <c r="U116" s="852"/>
      <c r="V116" s="852"/>
      <c r="W116" s="852"/>
      <c r="X116" s="852"/>
      <c r="Y116" s="852"/>
      <c r="Z116" s="853"/>
      <c r="AA116" s="792" t="s">
        <v>440</v>
      </c>
      <c r="AB116" s="793"/>
      <c r="AC116" s="793"/>
      <c r="AD116" s="793"/>
      <c r="AE116" s="794"/>
      <c r="AF116" s="795" t="s">
        <v>413</v>
      </c>
      <c r="AG116" s="793"/>
      <c r="AH116" s="793"/>
      <c r="AI116" s="793"/>
      <c r="AJ116" s="794"/>
      <c r="AK116" s="795" t="s">
        <v>446</v>
      </c>
      <c r="AL116" s="793"/>
      <c r="AM116" s="793"/>
      <c r="AN116" s="793"/>
      <c r="AO116" s="794"/>
      <c r="AP116" s="837" t="s">
        <v>446</v>
      </c>
      <c r="AQ116" s="838"/>
      <c r="AR116" s="838"/>
      <c r="AS116" s="838"/>
      <c r="AT116" s="839"/>
      <c r="AU116" s="945"/>
      <c r="AV116" s="946"/>
      <c r="AW116" s="946"/>
      <c r="AX116" s="946"/>
      <c r="AY116" s="946"/>
      <c r="AZ116" s="922" t="s">
        <v>465</v>
      </c>
      <c r="BA116" s="923"/>
      <c r="BB116" s="923"/>
      <c r="BC116" s="923"/>
      <c r="BD116" s="923"/>
      <c r="BE116" s="923"/>
      <c r="BF116" s="923"/>
      <c r="BG116" s="923"/>
      <c r="BH116" s="923"/>
      <c r="BI116" s="923"/>
      <c r="BJ116" s="923"/>
      <c r="BK116" s="923"/>
      <c r="BL116" s="923"/>
      <c r="BM116" s="923"/>
      <c r="BN116" s="923"/>
      <c r="BO116" s="923"/>
      <c r="BP116" s="924"/>
      <c r="BQ116" s="829" t="s">
        <v>466</v>
      </c>
      <c r="BR116" s="830"/>
      <c r="BS116" s="830"/>
      <c r="BT116" s="830"/>
      <c r="BU116" s="830"/>
      <c r="BV116" s="830" t="s">
        <v>453</v>
      </c>
      <c r="BW116" s="830"/>
      <c r="BX116" s="830"/>
      <c r="BY116" s="830"/>
      <c r="BZ116" s="830"/>
      <c r="CA116" s="830" t="s">
        <v>130</v>
      </c>
      <c r="CB116" s="830"/>
      <c r="CC116" s="830"/>
      <c r="CD116" s="830"/>
      <c r="CE116" s="830"/>
      <c r="CF116" s="888" t="s">
        <v>454</v>
      </c>
      <c r="CG116" s="889"/>
      <c r="CH116" s="889"/>
      <c r="CI116" s="889"/>
      <c r="CJ116" s="889"/>
      <c r="CK116" s="940"/>
      <c r="CL116" s="834"/>
      <c r="CM116" s="828" t="s">
        <v>467</v>
      </c>
      <c r="CN116" s="765"/>
      <c r="CO116" s="765"/>
      <c r="CP116" s="765"/>
      <c r="CQ116" s="765"/>
      <c r="CR116" s="765"/>
      <c r="CS116" s="765"/>
      <c r="CT116" s="765"/>
      <c r="CU116" s="765"/>
      <c r="CV116" s="765"/>
      <c r="CW116" s="765"/>
      <c r="CX116" s="765"/>
      <c r="CY116" s="765"/>
      <c r="CZ116" s="765"/>
      <c r="DA116" s="765"/>
      <c r="DB116" s="765"/>
      <c r="DC116" s="765"/>
      <c r="DD116" s="765"/>
      <c r="DE116" s="765"/>
      <c r="DF116" s="766"/>
      <c r="DG116" s="792" t="s">
        <v>130</v>
      </c>
      <c r="DH116" s="793"/>
      <c r="DI116" s="793"/>
      <c r="DJ116" s="793"/>
      <c r="DK116" s="794"/>
      <c r="DL116" s="795" t="s">
        <v>440</v>
      </c>
      <c r="DM116" s="793"/>
      <c r="DN116" s="793"/>
      <c r="DO116" s="793"/>
      <c r="DP116" s="794"/>
      <c r="DQ116" s="795" t="s">
        <v>130</v>
      </c>
      <c r="DR116" s="793"/>
      <c r="DS116" s="793"/>
      <c r="DT116" s="793"/>
      <c r="DU116" s="794"/>
      <c r="DV116" s="837" t="s">
        <v>130</v>
      </c>
      <c r="DW116" s="838"/>
      <c r="DX116" s="838"/>
      <c r="DY116" s="838"/>
      <c r="DZ116" s="839"/>
    </row>
    <row r="117" spans="1:130" s="224" customFormat="1" ht="26.25" customHeight="1" x14ac:dyDescent="0.2">
      <c r="A117" s="908" t="s">
        <v>189</v>
      </c>
      <c r="B117" s="909"/>
      <c r="C117" s="909"/>
      <c r="D117" s="909"/>
      <c r="E117" s="909"/>
      <c r="F117" s="909"/>
      <c r="G117" s="909"/>
      <c r="H117" s="909"/>
      <c r="I117" s="909"/>
      <c r="J117" s="909"/>
      <c r="K117" s="909"/>
      <c r="L117" s="909"/>
      <c r="M117" s="909"/>
      <c r="N117" s="909"/>
      <c r="O117" s="909"/>
      <c r="P117" s="909"/>
      <c r="Q117" s="909"/>
      <c r="R117" s="909"/>
      <c r="S117" s="909"/>
      <c r="T117" s="909"/>
      <c r="U117" s="909"/>
      <c r="V117" s="909"/>
      <c r="W117" s="909"/>
      <c r="X117" s="909"/>
      <c r="Y117" s="890" t="s">
        <v>468</v>
      </c>
      <c r="Z117" s="910"/>
      <c r="AA117" s="915">
        <v>6216446</v>
      </c>
      <c r="AB117" s="916"/>
      <c r="AC117" s="916"/>
      <c r="AD117" s="916"/>
      <c r="AE117" s="917"/>
      <c r="AF117" s="918">
        <v>6573089</v>
      </c>
      <c r="AG117" s="916"/>
      <c r="AH117" s="916"/>
      <c r="AI117" s="916"/>
      <c r="AJ117" s="917"/>
      <c r="AK117" s="918">
        <v>6837462</v>
      </c>
      <c r="AL117" s="916"/>
      <c r="AM117" s="916"/>
      <c r="AN117" s="916"/>
      <c r="AO117" s="917"/>
      <c r="AP117" s="919"/>
      <c r="AQ117" s="920"/>
      <c r="AR117" s="920"/>
      <c r="AS117" s="920"/>
      <c r="AT117" s="921"/>
      <c r="AU117" s="945"/>
      <c r="AV117" s="946"/>
      <c r="AW117" s="946"/>
      <c r="AX117" s="946"/>
      <c r="AY117" s="946"/>
      <c r="AZ117" s="876" t="s">
        <v>469</v>
      </c>
      <c r="BA117" s="877"/>
      <c r="BB117" s="877"/>
      <c r="BC117" s="877"/>
      <c r="BD117" s="877"/>
      <c r="BE117" s="877"/>
      <c r="BF117" s="877"/>
      <c r="BG117" s="877"/>
      <c r="BH117" s="877"/>
      <c r="BI117" s="877"/>
      <c r="BJ117" s="877"/>
      <c r="BK117" s="877"/>
      <c r="BL117" s="877"/>
      <c r="BM117" s="877"/>
      <c r="BN117" s="877"/>
      <c r="BO117" s="877"/>
      <c r="BP117" s="878"/>
      <c r="BQ117" s="829" t="s">
        <v>130</v>
      </c>
      <c r="BR117" s="830"/>
      <c r="BS117" s="830"/>
      <c r="BT117" s="830"/>
      <c r="BU117" s="830"/>
      <c r="BV117" s="830" t="s">
        <v>130</v>
      </c>
      <c r="BW117" s="830"/>
      <c r="BX117" s="830"/>
      <c r="BY117" s="830"/>
      <c r="BZ117" s="830"/>
      <c r="CA117" s="830" t="s">
        <v>130</v>
      </c>
      <c r="CB117" s="830"/>
      <c r="CC117" s="830"/>
      <c r="CD117" s="830"/>
      <c r="CE117" s="830"/>
      <c r="CF117" s="888" t="s">
        <v>130</v>
      </c>
      <c r="CG117" s="889"/>
      <c r="CH117" s="889"/>
      <c r="CI117" s="889"/>
      <c r="CJ117" s="889"/>
      <c r="CK117" s="940"/>
      <c r="CL117" s="834"/>
      <c r="CM117" s="828" t="s">
        <v>470</v>
      </c>
      <c r="CN117" s="765"/>
      <c r="CO117" s="765"/>
      <c r="CP117" s="765"/>
      <c r="CQ117" s="765"/>
      <c r="CR117" s="765"/>
      <c r="CS117" s="765"/>
      <c r="CT117" s="765"/>
      <c r="CU117" s="765"/>
      <c r="CV117" s="765"/>
      <c r="CW117" s="765"/>
      <c r="CX117" s="765"/>
      <c r="CY117" s="765"/>
      <c r="CZ117" s="765"/>
      <c r="DA117" s="765"/>
      <c r="DB117" s="765"/>
      <c r="DC117" s="765"/>
      <c r="DD117" s="765"/>
      <c r="DE117" s="765"/>
      <c r="DF117" s="766"/>
      <c r="DG117" s="792" t="s">
        <v>130</v>
      </c>
      <c r="DH117" s="793"/>
      <c r="DI117" s="793"/>
      <c r="DJ117" s="793"/>
      <c r="DK117" s="794"/>
      <c r="DL117" s="795" t="s">
        <v>460</v>
      </c>
      <c r="DM117" s="793"/>
      <c r="DN117" s="793"/>
      <c r="DO117" s="793"/>
      <c r="DP117" s="794"/>
      <c r="DQ117" s="795" t="s">
        <v>447</v>
      </c>
      <c r="DR117" s="793"/>
      <c r="DS117" s="793"/>
      <c r="DT117" s="793"/>
      <c r="DU117" s="794"/>
      <c r="DV117" s="837" t="s">
        <v>447</v>
      </c>
      <c r="DW117" s="838"/>
      <c r="DX117" s="838"/>
      <c r="DY117" s="838"/>
      <c r="DZ117" s="839"/>
    </row>
    <row r="118" spans="1:130" s="224" customFormat="1" ht="26.25" customHeight="1" x14ac:dyDescent="0.2">
      <c r="A118" s="908" t="s">
        <v>434</v>
      </c>
      <c r="B118" s="909"/>
      <c r="C118" s="909"/>
      <c r="D118" s="909"/>
      <c r="E118" s="909"/>
      <c r="F118" s="909"/>
      <c r="G118" s="909"/>
      <c r="H118" s="909"/>
      <c r="I118" s="909"/>
      <c r="J118" s="909"/>
      <c r="K118" s="909"/>
      <c r="L118" s="909"/>
      <c r="M118" s="909"/>
      <c r="N118" s="909"/>
      <c r="O118" s="909"/>
      <c r="P118" s="909"/>
      <c r="Q118" s="909"/>
      <c r="R118" s="909"/>
      <c r="S118" s="909"/>
      <c r="T118" s="909"/>
      <c r="U118" s="909"/>
      <c r="V118" s="909"/>
      <c r="W118" s="909"/>
      <c r="X118" s="909"/>
      <c r="Y118" s="909"/>
      <c r="Z118" s="910"/>
      <c r="AA118" s="911" t="s">
        <v>431</v>
      </c>
      <c r="AB118" s="909"/>
      <c r="AC118" s="909"/>
      <c r="AD118" s="909"/>
      <c r="AE118" s="910"/>
      <c r="AF118" s="911" t="s">
        <v>432</v>
      </c>
      <c r="AG118" s="909"/>
      <c r="AH118" s="909"/>
      <c r="AI118" s="909"/>
      <c r="AJ118" s="910"/>
      <c r="AK118" s="911" t="s">
        <v>308</v>
      </c>
      <c r="AL118" s="909"/>
      <c r="AM118" s="909"/>
      <c r="AN118" s="909"/>
      <c r="AO118" s="910"/>
      <c r="AP118" s="912" t="s">
        <v>433</v>
      </c>
      <c r="AQ118" s="913"/>
      <c r="AR118" s="913"/>
      <c r="AS118" s="913"/>
      <c r="AT118" s="914"/>
      <c r="AU118" s="945"/>
      <c r="AV118" s="946"/>
      <c r="AW118" s="946"/>
      <c r="AX118" s="946"/>
      <c r="AY118" s="946"/>
      <c r="AZ118" s="851" t="s">
        <v>471</v>
      </c>
      <c r="BA118" s="852"/>
      <c r="BB118" s="852"/>
      <c r="BC118" s="852"/>
      <c r="BD118" s="852"/>
      <c r="BE118" s="852"/>
      <c r="BF118" s="852"/>
      <c r="BG118" s="852"/>
      <c r="BH118" s="852"/>
      <c r="BI118" s="852"/>
      <c r="BJ118" s="852"/>
      <c r="BK118" s="852"/>
      <c r="BL118" s="852"/>
      <c r="BM118" s="852"/>
      <c r="BN118" s="852"/>
      <c r="BO118" s="852"/>
      <c r="BP118" s="853"/>
      <c r="BQ118" s="892" t="s">
        <v>463</v>
      </c>
      <c r="BR118" s="858"/>
      <c r="BS118" s="858"/>
      <c r="BT118" s="858"/>
      <c r="BU118" s="858"/>
      <c r="BV118" s="858" t="s">
        <v>460</v>
      </c>
      <c r="BW118" s="858"/>
      <c r="BX118" s="858"/>
      <c r="BY118" s="858"/>
      <c r="BZ118" s="858"/>
      <c r="CA118" s="858" t="s">
        <v>440</v>
      </c>
      <c r="CB118" s="858"/>
      <c r="CC118" s="858"/>
      <c r="CD118" s="858"/>
      <c r="CE118" s="858"/>
      <c r="CF118" s="888" t="s">
        <v>460</v>
      </c>
      <c r="CG118" s="889"/>
      <c r="CH118" s="889"/>
      <c r="CI118" s="889"/>
      <c r="CJ118" s="889"/>
      <c r="CK118" s="940"/>
      <c r="CL118" s="834"/>
      <c r="CM118" s="828" t="s">
        <v>472</v>
      </c>
      <c r="CN118" s="765"/>
      <c r="CO118" s="765"/>
      <c r="CP118" s="765"/>
      <c r="CQ118" s="765"/>
      <c r="CR118" s="765"/>
      <c r="CS118" s="765"/>
      <c r="CT118" s="765"/>
      <c r="CU118" s="765"/>
      <c r="CV118" s="765"/>
      <c r="CW118" s="765"/>
      <c r="CX118" s="765"/>
      <c r="CY118" s="765"/>
      <c r="CZ118" s="765"/>
      <c r="DA118" s="765"/>
      <c r="DB118" s="765"/>
      <c r="DC118" s="765"/>
      <c r="DD118" s="765"/>
      <c r="DE118" s="765"/>
      <c r="DF118" s="766"/>
      <c r="DG118" s="792" t="s">
        <v>447</v>
      </c>
      <c r="DH118" s="793"/>
      <c r="DI118" s="793"/>
      <c r="DJ118" s="793"/>
      <c r="DK118" s="794"/>
      <c r="DL118" s="795" t="s">
        <v>440</v>
      </c>
      <c r="DM118" s="793"/>
      <c r="DN118" s="793"/>
      <c r="DO118" s="793"/>
      <c r="DP118" s="794"/>
      <c r="DQ118" s="795" t="s">
        <v>447</v>
      </c>
      <c r="DR118" s="793"/>
      <c r="DS118" s="793"/>
      <c r="DT118" s="793"/>
      <c r="DU118" s="794"/>
      <c r="DV118" s="837" t="s">
        <v>440</v>
      </c>
      <c r="DW118" s="838"/>
      <c r="DX118" s="838"/>
      <c r="DY118" s="838"/>
      <c r="DZ118" s="839"/>
    </row>
    <row r="119" spans="1:130" s="224" customFormat="1" ht="26.25" customHeight="1" x14ac:dyDescent="0.2">
      <c r="A119" s="831" t="s">
        <v>437</v>
      </c>
      <c r="B119" s="832"/>
      <c r="C119" s="873" t="s">
        <v>438</v>
      </c>
      <c r="D119" s="821"/>
      <c r="E119" s="821"/>
      <c r="F119" s="821"/>
      <c r="G119" s="821"/>
      <c r="H119" s="821"/>
      <c r="I119" s="821"/>
      <c r="J119" s="821"/>
      <c r="K119" s="821"/>
      <c r="L119" s="821"/>
      <c r="M119" s="821"/>
      <c r="N119" s="821"/>
      <c r="O119" s="821"/>
      <c r="P119" s="821"/>
      <c r="Q119" s="821"/>
      <c r="R119" s="821"/>
      <c r="S119" s="821"/>
      <c r="T119" s="821"/>
      <c r="U119" s="821"/>
      <c r="V119" s="821"/>
      <c r="W119" s="821"/>
      <c r="X119" s="821"/>
      <c r="Y119" s="821"/>
      <c r="Z119" s="822"/>
      <c r="AA119" s="901">
        <v>154320</v>
      </c>
      <c r="AB119" s="902"/>
      <c r="AC119" s="902"/>
      <c r="AD119" s="902"/>
      <c r="AE119" s="903"/>
      <c r="AF119" s="904">
        <v>154472</v>
      </c>
      <c r="AG119" s="902"/>
      <c r="AH119" s="902"/>
      <c r="AI119" s="902"/>
      <c r="AJ119" s="903"/>
      <c r="AK119" s="904">
        <v>429778</v>
      </c>
      <c r="AL119" s="902"/>
      <c r="AM119" s="902"/>
      <c r="AN119" s="902"/>
      <c r="AO119" s="903"/>
      <c r="AP119" s="905">
        <v>1.3</v>
      </c>
      <c r="AQ119" s="906"/>
      <c r="AR119" s="906"/>
      <c r="AS119" s="906"/>
      <c r="AT119" s="907"/>
      <c r="AU119" s="947"/>
      <c r="AV119" s="948"/>
      <c r="AW119" s="948"/>
      <c r="AX119" s="948"/>
      <c r="AY119" s="948"/>
      <c r="AZ119" s="245" t="s">
        <v>189</v>
      </c>
      <c r="BA119" s="245"/>
      <c r="BB119" s="245"/>
      <c r="BC119" s="245"/>
      <c r="BD119" s="245"/>
      <c r="BE119" s="245"/>
      <c r="BF119" s="245"/>
      <c r="BG119" s="245"/>
      <c r="BH119" s="245"/>
      <c r="BI119" s="245"/>
      <c r="BJ119" s="245"/>
      <c r="BK119" s="245"/>
      <c r="BL119" s="245"/>
      <c r="BM119" s="245"/>
      <c r="BN119" s="245"/>
      <c r="BO119" s="890" t="s">
        <v>473</v>
      </c>
      <c r="BP119" s="891"/>
      <c r="BQ119" s="892">
        <v>56811929</v>
      </c>
      <c r="BR119" s="858"/>
      <c r="BS119" s="858"/>
      <c r="BT119" s="858"/>
      <c r="BU119" s="858"/>
      <c r="BV119" s="858">
        <v>53540800</v>
      </c>
      <c r="BW119" s="858"/>
      <c r="BX119" s="858"/>
      <c r="BY119" s="858"/>
      <c r="BZ119" s="858"/>
      <c r="CA119" s="858">
        <v>51636976</v>
      </c>
      <c r="CB119" s="858"/>
      <c r="CC119" s="858"/>
      <c r="CD119" s="858"/>
      <c r="CE119" s="858"/>
      <c r="CF119" s="761"/>
      <c r="CG119" s="762"/>
      <c r="CH119" s="762"/>
      <c r="CI119" s="762"/>
      <c r="CJ119" s="847"/>
      <c r="CK119" s="941"/>
      <c r="CL119" s="836"/>
      <c r="CM119" s="851" t="s">
        <v>474</v>
      </c>
      <c r="CN119" s="852"/>
      <c r="CO119" s="852"/>
      <c r="CP119" s="852"/>
      <c r="CQ119" s="852"/>
      <c r="CR119" s="852"/>
      <c r="CS119" s="852"/>
      <c r="CT119" s="852"/>
      <c r="CU119" s="852"/>
      <c r="CV119" s="852"/>
      <c r="CW119" s="852"/>
      <c r="CX119" s="852"/>
      <c r="CY119" s="852"/>
      <c r="CZ119" s="852"/>
      <c r="DA119" s="852"/>
      <c r="DB119" s="852"/>
      <c r="DC119" s="852"/>
      <c r="DD119" s="852"/>
      <c r="DE119" s="852"/>
      <c r="DF119" s="853"/>
      <c r="DG119" s="776" t="s">
        <v>130</v>
      </c>
      <c r="DH119" s="777"/>
      <c r="DI119" s="777"/>
      <c r="DJ119" s="777"/>
      <c r="DK119" s="778"/>
      <c r="DL119" s="779" t="s">
        <v>460</v>
      </c>
      <c r="DM119" s="777"/>
      <c r="DN119" s="777"/>
      <c r="DO119" s="777"/>
      <c r="DP119" s="778"/>
      <c r="DQ119" s="779" t="s">
        <v>440</v>
      </c>
      <c r="DR119" s="777"/>
      <c r="DS119" s="777"/>
      <c r="DT119" s="777"/>
      <c r="DU119" s="778"/>
      <c r="DV119" s="861" t="s">
        <v>460</v>
      </c>
      <c r="DW119" s="862"/>
      <c r="DX119" s="862"/>
      <c r="DY119" s="862"/>
      <c r="DZ119" s="863"/>
    </row>
    <row r="120" spans="1:130" s="224" customFormat="1" ht="26.25" customHeight="1" x14ac:dyDescent="0.2">
      <c r="A120" s="833"/>
      <c r="B120" s="834"/>
      <c r="C120" s="828" t="s">
        <v>443</v>
      </c>
      <c r="D120" s="765"/>
      <c r="E120" s="765"/>
      <c r="F120" s="765"/>
      <c r="G120" s="765"/>
      <c r="H120" s="765"/>
      <c r="I120" s="765"/>
      <c r="J120" s="765"/>
      <c r="K120" s="765"/>
      <c r="L120" s="765"/>
      <c r="M120" s="765"/>
      <c r="N120" s="765"/>
      <c r="O120" s="765"/>
      <c r="P120" s="765"/>
      <c r="Q120" s="765"/>
      <c r="R120" s="765"/>
      <c r="S120" s="765"/>
      <c r="T120" s="765"/>
      <c r="U120" s="765"/>
      <c r="V120" s="765"/>
      <c r="W120" s="765"/>
      <c r="X120" s="765"/>
      <c r="Y120" s="765"/>
      <c r="Z120" s="766"/>
      <c r="AA120" s="792">
        <v>86023</v>
      </c>
      <c r="AB120" s="793"/>
      <c r="AC120" s="793"/>
      <c r="AD120" s="793"/>
      <c r="AE120" s="794"/>
      <c r="AF120" s="795">
        <v>86028</v>
      </c>
      <c r="AG120" s="793"/>
      <c r="AH120" s="793"/>
      <c r="AI120" s="793"/>
      <c r="AJ120" s="794"/>
      <c r="AK120" s="795">
        <v>86032</v>
      </c>
      <c r="AL120" s="793"/>
      <c r="AM120" s="793"/>
      <c r="AN120" s="793"/>
      <c r="AO120" s="794"/>
      <c r="AP120" s="837">
        <v>0.3</v>
      </c>
      <c r="AQ120" s="838"/>
      <c r="AR120" s="838"/>
      <c r="AS120" s="838"/>
      <c r="AT120" s="839"/>
      <c r="AU120" s="893" t="s">
        <v>475</v>
      </c>
      <c r="AV120" s="894"/>
      <c r="AW120" s="894"/>
      <c r="AX120" s="894"/>
      <c r="AY120" s="895"/>
      <c r="AZ120" s="873" t="s">
        <v>476</v>
      </c>
      <c r="BA120" s="821"/>
      <c r="BB120" s="821"/>
      <c r="BC120" s="821"/>
      <c r="BD120" s="821"/>
      <c r="BE120" s="821"/>
      <c r="BF120" s="821"/>
      <c r="BG120" s="821"/>
      <c r="BH120" s="821"/>
      <c r="BI120" s="821"/>
      <c r="BJ120" s="821"/>
      <c r="BK120" s="821"/>
      <c r="BL120" s="821"/>
      <c r="BM120" s="821"/>
      <c r="BN120" s="821"/>
      <c r="BO120" s="821"/>
      <c r="BP120" s="822"/>
      <c r="BQ120" s="874">
        <v>8267040</v>
      </c>
      <c r="BR120" s="855"/>
      <c r="BS120" s="855"/>
      <c r="BT120" s="855"/>
      <c r="BU120" s="855"/>
      <c r="BV120" s="855">
        <v>9971545</v>
      </c>
      <c r="BW120" s="855"/>
      <c r="BX120" s="855"/>
      <c r="BY120" s="855"/>
      <c r="BZ120" s="855"/>
      <c r="CA120" s="855">
        <v>10950400</v>
      </c>
      <c r="CB120" s="855"/>
      <c r="CC120" s="855"/>
      <c r="CD120" s="855"/>
      <c r="CE120" s="855"/>
      <c r="CF120" s="879">
        <v>32.9</v>
      </c>
      <c r="CG120" s="880"/>
      <c r="CH120" s="880"/>
      <c r="CI120" s="880"/>
      <c r="CJ120" s="880"/>
      <c r="CK120" s="881" t="s">
        <v>477</v>
      </c>
      <c r="CL120" s="865"/>
      <c r="CM120" s="865"/>
      <c r="CN120" s="865"/>
      <c r="CO120" s="866"/>
      <c r="CP120" s="885" t="s">
        <v>478</v>
      </c>
      <c r="CQ120" s="886"/>
      <c r="CR120" s="886"/>
      <c r="CS120" s="886"/>
      <c r="CT120" s="886"/>
      <c r="CU120" s="886"/>
      <c r="CV120" s="886"/>
      <c r="CW120" s="886"/>
      <c r="CX120" s="886"/>
      <c r="CY120" s="886"/>
      <c r="CZ120" s="886"/>
      <c r="DA120" s="886"/>
      <c r="DB120" s="886"/>
      <c r="DC120" s="886"/>
      <c r="DD120" s="886"/>
      <c r="DE120" s="886"/>
      <c r="DF120" s="887"/>
      <c r="DG120" s="874">
        <v>542938</v>
      </c>
      <c r="DH120" s="855"/>
      <c r="DI120" s="855"/>
      <c r="DJ120" s="855"/>
      <c r="DK120" s="855"/>
      <c r="DL120" s="855">
        <v>541372</v>
      </c>
      <c r="DM120" s="855"/>
      <c r="DN120" s="855"/>
      <c r="DO120" s="855"/>
      <c r="DP120" s="855"/>
      <c r="DQ120" s="855">
        <v>502320</v>
      </c>
      <c r="DR120" s="855"/>
      <c r="DS120" s="855"/>
      <c r="DT120" s="855"/>
      <c r="DU120" s="855"/>
      <c r="DV120" s="856">
        <v>1.5</v>
      </c>
      <c r="DW120" s="856"/>
      <c r="DX120" s="856"/>
      <c r="DY120" s="856"/>
      <c r="DZ120" s="857"/>
    </row>
    <row r="121" spans="1:130" s="224" customFormat="1" ht="26.25" customHeight="1" x14ac:dyDescent="0.2">
      <c r="A121" s="833"/>
      <c r="B121" s="834"/>
      <c r="C121" s="876" t="s">
        <v>479</v>
      </c>
      <c r="D121" s="877"/>
      <c r="E121" s="877"/>
      <c r="F121" s="877"/>
      <c r="G121" s="877"/>
      <c r="H121" s="877"/>
      <c r="I121" s="877"/>
      <c r="J121" s="877"/>
      <c r="K121" s="877"/>
      <c r="L121" s="877"/>
      <c r="M121" s="877"/>
      <c r="N121" s="877"/>
      <c r="O121" s="877"/>
      <c r="P121" s="877"/>
      <c r="Q121" s="877"/>
      <c r="R121" s="877"/>
      <c r="S121" s="877"/>
      <c r="T121" s="877"/>
      <c r="U121" s="877"/>
      <c r="V121" s="877"/>
      <c r="W121" s="877"/>
      <c r="X121" s="877"/>
      <c r="Y121" s="877"/>
      <c r="Z121" s="878"/>
      <c r="AA121" s="792" t="s">
        <v>440</v>
      </c>
      <c r="AB121" s="793"/>
      <c r="AC121" s="793"/>
      <c r="AD121" s="793"/>
      <c r="AE121" s="794"/>
      <c r="AF121" s="795" t="s">
        <v>447</v>
      </c>
      <c r="AG121" s="793"/>
      <c r="AH121" s="793"/>
      <c r="AI121" s="793"/>
      <c r="AJ121" s="794"/>
      <c r="AK121" s="795" t="s">
        <v>447</v>
      </c>
      <c r="AL121" s="793"/>
      <c r="AM121" s="793"/>
      <c r="AN121" s="793"/>
      <c r="AO121" s="794"/>
      <c r="AP121" s="837" t="s">
        <v>130</v>
      </c>
      <c r="AQ121" s="838"/>
      <c r="AR121" s="838"/>
      <c r="AS121" s="838"/>
      <c r="AT121" s="839"/>
      <c r="AU121" s="896"/>
      <c r="AV121" s="897"/>
      <c r="AW121" s="897"/>
      <c r="AX121" s="897"/>
      <c r="AY121" s="898"/>
      <c r="AZ121" s="828" t="s">
        <v>480</v>
      </c>
      <c r="BA121" s="765"/>
      <c r="BB121" s="765"/>
      <c r="BC121" s="765"/>
      <c r="BD121" s="765"/>
      <c r="BE121" s="765"/>
      <c r="BF121" s="765"/>
      <c r="BG121" s="765"/>
      <c r="BH121" s="765"/>
      <c r="BI121" s="765"/>
      <c r="BJ121" s="765"/>
      <c r="BK121" s="765"/>
      <c r="BL121" s="765"/>
      <c r="BM121" s="765"/>
      <c r="BN121" s="765"/>
      <c r="BO121" s="765"/>
      <c r="BP121" s="766"/>
      <c r="BQ121" s="829">
        <v>8890666</v>
      </c>
      <c r="BR121" s="830"/>
      <c r="BS121" s="830"/>
      <c r="BT121" s="830"/>
      <c r="BU121" s="830"/>
      <c r="BV121" s="830">
        <v>7233630</v>
      </c>
      <c r="BW121" s="830"/>
      <c r="BX121" s="830"/>
      <c r="BY121" s="830"/>
      <c r="BZ121" s="830"/>
      <c r="CA121" s="830">
        <v>6394352</v>
      </c>
      <c r="CB121" s="830"/>
      <c r="CC121" s="830"/>
      <c r="CD121" s="830"/>
      <c r="CE121" s="830"/>
      <c r="CF121" s="888">
        <v>19.2</v>
      </c>
      <c r="CG121" s="889"/>
      <c r="CH121" s="889"/>
      <c r="CI121" s="889"/>
      <c r="CJ121" s="889"/>
      <c r="CK121" s="882"/>
      <c r="CL121" s="868"/>
      <c r="CM121" s="868"/>
      <c r="CN121" s="868"/>
      <c r="CO121" s="869"/>
      <c r="CP121" s="848" t="s">
        <v>481</v>
      </c>
      <c r="CQ121" s="849"/>
      <c r="CR121" s="849"/>
      <c r="CS121" s="849"/>
      <c r="CT121" s="849"/>
      <c r="CU121" s="849"/>
      <c r="CV121" s="849"/>
      <c r="CW121" s="849"/>
      <c r="CX121" s="849"/>
      <c r="CY121" s="849"/>
      <c r="CZ121" s="849"/>
      <c r="DA121" s="849"/>
      <c r="DB121" s="849"/>
      <c r="DC121" s="849"/>
      <c r="DD121" s="849"/>
      <c r="DE121" s="849"/>
      <c r="DF121" s="850"/>
      <c r="DG121" s="829" t="s">
        <v>440</v>
      </c>
      <c r="DH121" s="830"/>
      <c r="DI121" s="830"/>
      <c r="DJ121" s="830"/>
      <c r="DK121" s="830"/>
      <c r="DL121" s="830" t="s">
        <v>130</v>
      </c>
      <c r="DM121" s="830"/>
      <c r="DN121" s="830"/>
      <c r="DO121" s="830"/>
      <c r="DP121" s="830"/>
      <c r="DQ121" s="830" t="s">
        <v>413</v>
      </c>
      <c r="DR121" s="830"/>
      <c r="DS121" s="830"/>
      <c r="DT121" s="830"/>
      <c r="DU121" s="830"/>
      <c r="DV121" s="807" t="s">
        <v>460</v>
      </c>
      <c r="DW121" s="807"/>
      <c r="DX121" s="807"/>
      <c r="DY121" s="807"/>
      <c r="DZ121" s="808"/>
    </row>
    <row r="122" spans="1:130" s="224" customFormat="1" ht="26.25" customHeight="1" x14ac:dyDescent="0.2">
      <c r="A122" s="833"/>
      <c r="B122" s="834"/>
      <c r="C122" s="828" t="s">
        <v>457</v>
      </c>
      <c r="D122" s="765"/>
      <c r="E122" s="765"/>
      <c r="F122" s="765"/>
      <c r="G122" s="765"/>
      <c r="H122" s="765"/>
      <c r="I122" s="765"/>
      <c r="J122" s="765"/>
      <c r="K122" s="765"/>
      <c r="L122" s="765"/>
      <c r="M122" s="765"/>
      <c r="N122" s="765"/>
      <c r="O122" s="765"/>
      <c r="P122" s="765"/>
      <c r="Q122" s="765"/>
      <c r="R122" s="765"/>
      <c r="S122" s="765"/>
      <c r="T122" s="765"/>
      <c r="U122" s="765"/>
      <c r="V122" s="765"/>
      <c r="W122" s="765"/>
      <c r="X122" s="765"/>
      <c r="Y122" s="765"/>
      <c r="Z122" s="766"/>
      <c r="AA122" s="792" t="s">
        <v>460</v>
      </c>
      <c r="AB122" s="793"/>
      <c r="AC122" s="793"/>
      <c r="AD122" s="793"/>
      <c r="AE122" s="794"/>
      <c r="AF122" s="795" t="s">
        <v>130</v>
      </c>
      <c r="AG122" s="793"/>
      <c r="AH122" s="793"/>
      <c r="AI122" s="793"/>
      <c r="AJ122" s="794"/>
      <c r="AK122" s="795" t="s">
        <v>460</v>
      </c>
      <c r="AL122" s="793"/>
      <c r="AM122" s="793"/>
      <c r="AN122" s="793"/>
      <c r="AO122" s="794"/>
      <c r="AP122" s="837" t="s">
        <v>460</v>
      </c>
      <c r="AQ122" s="838"/>
      <c r="AR122" s="838"/>
      <c r="AS122" s="838"/>
      <c r="AT122" s="839"/>
      <c r="AU122" s="896"/>
      <c r="AV122" s="897"/>
      <c r="AW122" s="897"/>
      <c r="AX122" s="897"/>
      <c r="AY122" s="898"/>
      <c r="AZ122" s="851" t="s">
        <v>482</v>
      </c>
      <c r="BA122" s="852"/>
      <c r="BB122" s="852"/>
      <c r="BC122" s="852"/>
      <c r="BD122" s="852"/>
      <c r="BE122" s="852"/>
      <c r="BF122" s="852"/>
      <c r="BG122" s="852"/>
      <c r="BH122" s="852"/>
      <c r="BI122" s="852"/>
      <c r="BJ122" s="852"/>
      <c r="BK122" s="852"/>
      <c r="BL122" s="852"/>
      <c r="BM122" s="852"/>
      <c r="BN122" s="852"/>
      <c r="BO122" s="852"/>
      <c r="BP122" s="853"/>
      <c r="BQ122" s="892">
        <v>34842356</v>
      </c>
      <c r="BR122" s="858"/>
      <c r="BS122" s="858"/>
      <c r="BT122" s="858"/>
      <c r="BU122" s="858"/>
      <c r="BV122" s="858">
        <v>34482718</v>
      </c>
      <c r="BW122" s="858"/>
      <c r="BX122" s="858"/>
      <c r="BY122" s="858"/>
      <c r="BZ122" s="858"/>
      <c r="CA122" s="858">
        <v>32238067</v>
      </c>
      <c r="CB122" s="858"/>
      <c r="CC122" s="858"/>
      <c r="CD122" s="858"/>
      <c r="CE122" s="858"/>
      <c r="CF122" s="859">
        <v>96.8</v>
      </c>
      <c r="CG122" s="860"/>
      <c r="CH122" s="860"/>
      <c r="CI122" s="860"/>
      <c r="CJ122" s="860"/>
      <c r="CK122" s="882"/>
      <c r="CL122" s="868"/>
      <c r="CM122" s="868"/>
      <c r="CN122" s="868"/>
      <c r="CO122" s="869"/>
      <c r="CP122" s="848" t="s">
        <v>483</v>
      </c>
      <c r="CQ122" s="849"/>
      <c r="CR122" s="849"/>
      <c r="CS122" s="849"/>
      <c r="CT122" s="849"/>
      <c r="CU122" s="849"/>
      <c r="CV122" s="849"/>
      <c r="CW122" s="849"/>
      <c r="CX122" s="849"/>
      <c r="CY122" s="849"/>
      <c r="CZ122" s="849"/>
      <c r="DA122" s="849"/>
      <c r="DB122" s="849"/>
      <c r="DC122" s="849"/>
      <c r="DD122" s="849"/>
      <c r="DE122" s="849"/>
      <c r="DF122" s="850"/>
      <c r="DG122" s="829" t="s">
        <v>130</v>
      </c>
      <c r="DH122" s="830"/>
      <c r="DI122" s="830"/>
      <c r="DJ122" s="830"/>
      <c r="DK122" s="830"/>
      <c r="DL122" s="830" t="s">
        <v>130</v>
      </c>
      <c r="DM122" s="830"/>
      <c r="DN122" s="830"/>
      <c r="DO122" s="830"/>
      <c r="DP122" s="830"/>
      <c r="DQ122" s="830" t="s">
        <v>461</v>
      </c>
      <c r="DR122" s="830"/>
      <c r="DS122" s="830"/>
      <c r="DT122" s="830"/>
      <c r="DU122" s="830"/>
      <c r="DV122" s="807" t="s">
        <v>460</v>
      </c>
      <c r="DW122" s="807"/>
      <c r="DX122" s="807"/>
      <c r="DY122" s="807"/>
      <c r="DZ122" s="808"/>
    </row>
    <row r="123" spans="1:130" s="224" customFormat="1" ht="26.25" customHeight="1" x14ac:dyDescent="0.2">
      <c r="A123" s="833"/>
      <c r="B123" s="834"/>
      <c r="C123" s="828" t="s">
        <v>467</v>
      </c>
      <c r="D123" s="765"/>
      <c r="E123" s="765"/>
      <c r="F123" s="765"/>
      <c r="G123" s="765"/>
      <c r="H123" s="765"/>
      <c r="I123" s="765"/>
      <c r="J123" s="765"/>
      <c r="K123" s="765"/>
      <c r="L123" s="765"/>
      <c r="M123" s="765"/>
      <c r="N123" s="765"/>
      <c r="O123" s="765"/>
      <c r="P123" s="765"/>
      <c r="Q123" s="765"/>
      <c r="R123" s="765"/>
      <c r="S123" s="765"/>
      <c r="T123" s="765"/>
      <c r="U123" s="765"/>
      <c r="V123" s="765"/>
      <c r="W123" s="765"/>
      <c r="X123" s="765"/>
      <c r="Y123" s="765"/>
      <c r="Z123" s="766"/>
      <c r="AA123" s="792" t="s">
        <v>461</v>
      </c>
      <c r="AB123" s="793"/>
      <c r="AC123" s="793"/>
      <c r="AD123" s="793"/>
      <c r="AE123" s="794"/>
      <c r="AF123" s="795" t="s">
        <v>454</v>
      </c>
      <c r="AG123" s="793"/>
      <c r="AH123" s="793"/>
      <c r="AI123" s="793"/>
      <c r="AJ123" s="794"/>
      <c r="AK123" s="795" t="s">
        <v>461</v>
      </c>
      <c r="AL123" s="793"/>
      <c r="AM123" s="793"/>
      <c r="AN123" s="793"/>
      <c r="AO123" s="794"/>
      <c r="AP123" s="837" t="s">
        <v>466</v>
      </c>
      <c r="AQ123" s="838"/>
      <c r="AR123" s="838"/>
      <c r="AS123" s="838"/>
      <c r="AT123" s="839"/>
      <c r="AU123" s="899"/>
      <c r="AV123" s="900"/>
      <c r="AW123" s="900"/>
      <c r="AX123" s="900"/>
      <c r="AY123" s="900"/>
      <c r="AZ123" s="245" t="s">
        <v>189</v>
      </c>
      <c r="BA123" s="245"/>
      <c r="BB123" s="245"/>
      <c r="BC123" s="245"/>
      <c r="BD123" s="245"/>
      <c r="BE123" s="245"/>
      <c r="BF123" s="245"/>
      <c r="BG123" s="245"/>
      <c r="BH123" s="245"/>
      <c r="BI123" s="245"/>
      <c r="BJ123" s="245"/>
      <c r="BK123" s="245"/>
      <c r="BL123" s="245"/>
      <c r="BM123" s="245"/>
      <c r="BN123" s="245"/>
      <c r="BO123" s="890" t="s">
        <v>484</v>
      </c>
      <c r="BP123" s="891"/>
      <c r="BQ123" s="845">
        <v>52000062</v>
      </c>
      <c r="BR123" s="846"/>
      <c r="BS123" s="846"/>
      <c r="BT123" s="846"/>
      <c r="BU123" s="846"/>
      <c r="BV123" s="846">
        <v>51687893</v>
      </c>
      <c r="BW123" s="846"/>
      <c r="BX123" s="846"/>
      <c r="BY123" s="846"/>
      <c r="BZ123" s="846"/>
      <c r="CA123" s="846">
        <v>49582819</v>
      </c>
      <c r="CB123" s="846"/>
      <c r="CC123" s="846"/>
      <c r="CD123" s="846"/>
      <c r="CE123" s="846"/>
      <c r="CF123" s="761"/>
      <c r="CG123" s="762"/>
      <c r="CH123" s="762"/>
      <c r="CI123" s="762"/>
      <c r="CJ123" s="847"/>
      <c r="CK123" s="882"/>
      <c r="CL123" s="868"/>
      <c r="CM123" s="868"/>
      <c r="CN123" s="868"/>
      <c r="CO123" s="869"/>
      <c r="CP123" s="848" t="s">
        <v>485</v>
      </c>
      <c r="CQ123" s="849"/>
      <c r="CR123" s="849"/>
      <c r="CS123" s="849"/>
      <c r="CT123" s="849"/>
      <c r="CU123" s="849"/>
      <c r="CV123" s="849"/>
      <c r="CW123" s="849"/>
      <c r="CX123" s="849"/>
      <c r="CY123" s="849"/>
      <c r="CZ123" s="849"/>
      <c r="DA123" s="849"/>
      <c r="DB123" s="849"/>
      <c r="DC123" s="849"/>
      <c r="DD123" s="849"/>
      <c r="DE123" s="849"/>
      <c r="DF123" s="850"/>
      <c r="DG123" s="792" t="s">
        <v>466</v>
      </c>
      <c r="DH123" s="793"/>
      <c r="DI123" s="793"/>
      <c r="DJ123" s="793"/>
      <c r="DK123" s="794"/>
      <c r="DL123" s="795" t="s">
        <v>454</v>
      </c>
      <c r="DM123" s="793"/>
      <c r="DN123" s="793"/>
      <c r="DO123" s="793"/>
      <c r="DP123" s="794"/>
      <c r="DQ123" s="795" t="s">
        <v>466</v>
      </c>
      <c r="DR123" s="793"/>
      <c r="DS123" s="793"/>
      <c r="DT123" s="793"/>
      <c r="DU123" s="794"/>
      <c r="DV123" s="837" t="s">
        <v>447</v>
      </c>
      <c r="DW123" s="838"/>
      <c r="DX123" s="838"/>
      <c r="DY123" s="838"/>
      <c r="DZ123" s="839"/>
    </row>
    <row r="124" spans="1:130" s="224" customFormat="1" ht="26.25" customHeight="1" thickBot="1" x14ac:dyDescent="0.25">
      <c r="A124" s="833"/>
      <c r="B124" s="834"/>
      <c r="C124" s="828" t="s">
        <v>470</v>
      </c>
      <c r="D124" s="765"/>
      <c r="E124" s="765"/>
      <c r="F124" s="765"/>
      <c r="G124" s="765"/>
      <c r="H124" s="765"/>
      <c r="I124" s="765"/>
      <c r="J124" s="765"/>
      <c r="K124" s="765"/>
      <c r="L124" s="765"/>
      <c r="M124" s="765"/>
      <c r="N124" s="765"/>
      <c r="O124" s="765"/>
      <c r="P124" s="765"/>
      <c r="Q124" s="765"/>
      <c r="R124" s="765"/>
      <c r="S124" s="765"/>
      <c r="T124" s="765"/>
      <c r="U124" s="765"/>
      <c r="V124" s="765"/>
      <c r="W124" s="765"/>
      <c r="X124" s="765"/>
      <c r="Y124" s="765"/>
      <c r="Z124" s="766"/>
      <c r="AA124" s="792" t="s">
        <v>447</v>
      </c>
      <c r="AB124" s="793"/>
      <c r="AC124" s="793"/>
      <c r="AD124" s="793"/>
      <c r="AE124" s="794"/>
      <c r="AF124" s="795" t="s">
        <v>447</v>
      </c>
      <c r="AG124" s="793"/>
      <c r="AH124" s="793"/>
      <c r="AI124" s="793"/>
      <c r="AJ124" s="794"/>
      <c r="AK124" s="795" t="s">
        <v>454</v>
      </c>
      <c r="AL124" s="793"/>
      <c r="AM124" s="793"/>
      <c r="AN124" s="793"/>
      <c r="AO124" s="794"/>
      <c r="AP124" s="837" t="s">
        <v>447</v>
      </c>
      <c r="AQ124" s="838"/>
      <c r="AR124" s="838"/>
      <c r="AS124" s="838"/>
      <c r="AT124" s="839"/>
      <c r="AU124" s="840" t="s">
        <v>486</v>
      </c>
      <c r="AV124" s="841"/>
      <c r="AW124" s="841"/>
      <c r="AX124" s="841"/>
      <c r="AY124" s="841"/>
      <c r="AZ124" s="841"/>
      <c r="BA124" s="841"/>
      <c r="BB124" s="841"/>
      <c r="BC124" s="841"/>
      <c r="BD124" s="841"/>
      <c r="BE124" s="841"/>
      <c r="BF124" s="841"/>
      <c r="BG124" s="841"/>
      <c r="BH124" s="841"/>
      <c r="BI124" s="841"/>
      <c r="BJ124" s="841"/>
      <c r="BK124" s="841"/>
      <c r="BL124" s="841"/>
      <c r="BM124" s="841"/>
      <c r="BN124" s="841"/>
      <c r="BO124" s="841"/>
      <c r="BP124" s="842"/>
      <c r="BQ124" s="843">
        <v>15.3</v>
      </c>
      <c r="BR124" s="844"/>
      <c r="BS124" s="844"/>
      <c r="BT124" s="844"/>
      <c r="BU124" s="844"/>
      <c r="BV124" s="844">
        <v>5.5</v>
      </c>
      <c r="BW124" s="844"/>
      <c r="BX124" s="844"/>
      <c r="BY124" s="844"/>
      <c r="BZ124" s="844"/>
      <c r="CA124" s="844">
        <v>6.1</v>
      </c>
      <c r="CB124" s="844"/>
      <c r="CC124" s="844"/>
      <c r="CD124" s="844"/>
      <c r="CE124" s="844"/>
      <c r="CF124" s="739"/>
      <c r="CG124" s="740"/>
      <c r="CH124" s="740"/>
      <c r="CI124" s="740"/>
      <c r="CJ124" s="875"/>
      <c r="CK124" s="883"/>
      <c r="CL124" s="883"/>
      <c r="CM124" s="883"/>
      <c r="CN124" s="883"/>
      <c r="CO124" s="884"/>
      <c r="CP124" s="848" t="s">
        <v>487</v>
      </c>
      <c r="CQ124" s="849"/>
      <c r="CR124" s="849"/>
      <c r="CS124" s="849"/>
      <c r="CT124" s="849"/>
      <c r="CU124" s="849"/>
      <c r="CV124" s="849"/>
      <c r="CW124" s="849"/>
      <c r="CX124" s="849"/>
      <c r="CY124" s="849"/>
      <c r="CZ124" s="849"/>
      <c r="DA124" s="849"/>
      <c r="DB124" s="849"/>
      <c r="DC124" s="849"/>
      <c r="DD124" s="849"/>
      <c r="DE124" s="849"/>
      <c r="DF124" s="850"/>
      <c r="DG124" s="776" t="s">
        <v>454</v>
      </c>
      <c r="DH124" s="777"/>
      <c r="DI124" s="777"/>
      <c r="DJ124" s="777"/>
      <c r="DK124" s="778"/>
      <c r="DL124" s="779" t="s">
        <v>454</v>
      </c>
      <c r="DM124" s="777"/>
      <c r="DN124" s="777"/>
      <c r="DO124" s="777"/>
      <c r="DP124" s="778"/>
      <c r="DQ124" s="779" t="s">
        <v>454</v>
      </c>
      <c r="DR124" s="777"/>
      <c r="DS124" s="777"/>
      <c r="DT124" s="777"/>
      <c r="DU124" s="778"/>
      <c r="DV124" s="861" t="s">
        <v>454</v>
      </c>
      <c r="DW124" s="862"/>
      <c r="DX124" s="862"/>
      <c r="DY124" s="862"/>
      <c r="DZ124" s="863"/>
    </row>
    <row r="125" spans="1:130" s="224" customFormat="1" ht="26.25" customHeight="1" x14ac:dyDescent="0.2">
      <c r="A125" s="833"/>
      <c r="B125" s="834"/>
      <c r="C125" s="828" t="s">
        <v>472</v>
      </c>
      <c r="D125" s="765"/>
      <c r="E125" s="765"/>
      <c r="F125" s="765"/>
      <c r="G125" s="765"/>
      <c r="H125" s="765"/>
      <c r="I125" s="765"/>
      <c r="J125" s="765"/>
      <c r="K125" s="765"/>
      <c r="L125" s="765"/>
      <c r="M125" s="765"/>
      <c r="N125" s="765"/>
      <c r="O125" s="765"/>
      <c r="P125" s="765"/>
      <c r="Q125" s="765"/>
      <c r="R125" s="765"/>
      <c r="S125" s="765"/>
      <c r="T125" s="765"/>
      <c r="U125" s="765"/>
      <c r="V125" s="765"/>
      <c r="W125" s="765"/>
      <c r="X125" s="765"/>
      <c r="Y125" s="765"/>
      <c r="Z125" s="766"/>
      <c r="AA125" s="792" t="s">
        <v>454</v>
      </c>
      <c r="AB125" s="793"/>
      <c r="AC125" s="793"/>
      <c r="AD125" s="793"/>
      <c r="AE125" s="794"/>
      <c r="AF125" s="795" t="s">
        <v>454</v>
      </c>
      <c r="AG125" s="793"/>
      <c r="AH125" s="793"/>
      <c r="AI125" s="793"/>
      <c r="AJ125" s="794"/>
      <c r="AK125" s="795" t="s">
        <v>454</v>
      </c>
      <c r="AL125" s="793"/>
      <c r="AM125" s="793"/>
      <c r="AN125" s="793"/>
      <c r="AO125" s="794"/>
      <c r="AP125" s="837" t="s">
        <v>454</v>
      </c>
      <c r="AQ125" s="838"/>
      <c r="AR125" s="838"/>
      <c r="AS125" s="838"/>
      <c r="AT125" s="839"/>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64" t="s">
        <v>488</v>
      </c>
      <c r="CL125" s="865"/>
      <c r="CM125" s="865"/>
      <c r="CN125" s="865"/>
      <c r="CO125" s="866"/>
      <c r="CP125" s="873" t="s">
        <v>489</v>
      </c>
      <c r="CQ125" s="821"/>
      <c r="CR125" s="821"/>
      <c r="CS125" s="821"/>
      <c r="CT125" s="821"/>
      <c r="CU125" s="821"/>
      <c r="CV125" s="821"/>
      <c r="CW125" s="821"/>
      <c r="CX125" s="821"/>
      <c r="CY125" s="821"/>
      <c r="CZ125" s="821"/>
      <c r="DA125" s="821"/>
      <c r="DB125" s="821"/>
      <c r="DC125" s="821"/>
      <c r="DD125" s="821"/>
      <c r="DE125" s="821"/>
      <c r="DF125" s="822"/>
      <c r="DG125" s="874" t="s">
        <v>454</v>
      </c>
      <c r="DH125" s="855"/>
      <c r="DI125" s="855"/>
      <c r="DJ125" s="855"/>
      <c r="DK125" s="855"/>
      <c r="DL125" s="855" t="s">
        <v>454</v>
      </c>
      <c r="DM125" s="855"/>
      <c r="DN125" s="855"/>
      <c r="DO125" s="855"/>
      <c r="DP125" s="855"/>
      <c r="DQ125" s="855" t="s">
        <v>454</v>
      </c>
      <c r="DR125" s="855"/>
      <c r="DS125" s="855"/>
      <c r="DT125" s="855"/>
      <c r="DU125" s="855"/>
      <c r="DV125" s="856" t="s">
        <v>454</v>
      </c>
      <c r="DW125" s="856"/>
      <c r="DX125" s="856"/>
      <c r="DY125" s="856"/>
      <c r="DZ125" s="857"/>
    </row>
    <row r="126" spans="1:130" s="224" customFormat="1" ht="26.25" customHeight="1" thickBot="1" x14ac:dyDescent="0.25">
      <c r="A126" s="833"/>
      <c r="B126" s="834"/>
      <c r="C126" s="828" t="s">
        <v>474</v>
      </c>
      <c r="D126" s="765"/>
      <c r="E126" s="765"/>
      <c r="F126" s="765"/>
      <c r="G126" s="765"/>
      <c r="H126" s="765"/>
      <c r="I126" s="765"/>
      <c r="J126" s="765"/>
      <c r="K126" s="765"/>
      <c r="L126" s="765"/>
      <c r="M126" s="765"/>
      <c r="N126" s="765"/>
      <c r="O126" s="765"/>
      <c r="P126" s="765"/>
      <c r="Q126" s="765"/>
      <c r="R126" s="765"/>
      <c r="S126" s="765"/>
      <c r="T126" s="765"/>
      <c r="U126" s="765"/>
      <c r="V126" s="765"/>
      <c r="W126" s="765"/>
      <c r="X126" s="765"/>
      <c r="Y126" s="765"/>
      <c r="Z126" s="766"/>
      <c r="AA126" s="792" t="s">
        <v>454</v>
      </c>
      <c r="AB126" s="793"/>
      <c r="AC126" s="793"/>
      <c r="AD126" s="793"/>
      <c r="AE126" s="794"/>
      <c r="AF126" s="795" t="s">
        <v>454</v>
      </c>
      <c r="AG126" s="793"/>
      <c r="AH126" s="793"/>
      <c r="AI126" s="793"/>
      <c r="AJ126" s="794"/>
      <c r="AK126" s="795" t="s">
        <v>454</v>
      </c>
      <c r="AL126" s="793"/>
      <c r="AM126" s="793"/>
      <c r="AN126" s="793"/>
      <c r="AO126" s="794"/>
      <c r="AP126" s="837" t="s">
        <v>454</v>
      </c>
      <c r="AQ126" s="838"/>
      <c r="AR126" s="838"/>
      <c r="AS126" s="838"/>
      <c r="AT126" s="839"/>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67"/>
      <c r="CL126" s="868"/>
      <c r="CM126" s="868"/>
      <c r="CN126" s="868"/>
      <c r="CO126" s="869"/>
      <c r="CP126" s="828" t="s">
        <v>490</v>
      </c>
      <c r="CQ126" s="765"/>
      <c r="CR126" s="765"/>
      <c r="CS126" s="765"/>
      <c r="CT126" s="765"/>
      <c r="CU126" s="765"/>
      <c r="CV126" s="765"/>
      <c r="CW126" s="765"/>
      <c r="CX126" s="765"/>
      <c r="CY126" s="765"/>
      <c r="CZ126" s="765"/>
      <c r="DA126" s="765"/>
      <c r="DB126" s="765"/>
      <c r="DC126" s="765"/>
      <c r="DD126" s="765"/>
      <c r="DE126" s="765"/>
      <c r="DF126" s="766"/>
      <c r="DG126" s="829" t="s">
        <v>454</v>
      </c>
      <c r="DH126" s="830"/>
      <c r="DI126" s="830"/>
      <c r="DJ126" s="830"/>
      <c r="DK126" s="830"/>
      <c r="DL126" s="830" t="s">
        <v>454</v>
      </c>
      <c r="DM126" s="830"/>
      <c r="DN126" s="830"/>
      <c r="DO126" s="830"/>
      <c r="DP126" s="830"/>
      <c r="DQ126" s="830" t="s">
        <v>454</v>
      </c>
      <c r="DR126" s="830"/>
      <c r="DS126" s="830"/>
      <c r="DT126" s="830"/>
      <c r="DU126" s="830"/>
      <c r="DV126" s="807" t="s">
        <v>454</v>
      </c>
      <c r="DW126" s="807"/>
      <c r="DX126" s="807"/>
      <c r="DY126" s="807"/>
      <c r="DZ126" s="808"/>
    </row>
    <row r="127" spans="1:130" s="224" customFormat="1" ht="26.25" customHeight="1" x14ac:dyDescent="0.2">
      <c r="A127" s="835"/>
      <c r="B127" s="836"/>
      <c r="C127" s="851" t="s">
        <v>491</v>
      </c>
      <c r="D127" s="852"/>
      <c r="E127" s="852"/>
      <c r="F127" s="852"/>
      <c r="G127" s="852"/>
      <c r="H127" s="852"/>
      <c r="I127" s="852"/>
      <c r="J127" s="852"/>
      <c r="K127" s="852"/>
      <c r="L127" s="852"/>
      <c r="M127" s="852"/>
      <c r="N127" s="852"/>
      <c r="O127" s="852"/>
      <c r="P127" s="852"/>
      <c r="Q127" s="852"/>
      <c r="R127" s="852"/>
      <c r="S127" s="852"/>
      <c r="T127" s="852"/>
      <c r="U127" s="852"/>
      <c r="V127" s="852"/>
      <c r="W127" s="852"/>
      <c r="X127" s="852"/>
      <c r="Y127" s="852"/>
      <c r="Z127" s="853"/>
      <c r="AA127" s="792" t="s">
        <v>454</v>
      </c>
      <c r="AB127" s="793"/>
      <c r="AC127" s="793"/>
      <c r="AD127" s="793"/>
      <c r="AE127" s="794"/>
      <c r="AF127" s="795" t="s">
        <v>466</v>
      </c>
      <c r="AG127" s="793"/>
      <c r="AH127" s="793"/>
      <c r="AI127" s="793"/>
      <c r="AJ127" s="794"/>
      <c r="AK127" s="795" t="s">
        <v>454</v>
      </c>
      <c r="AL127" s="793"/>
      <c r="AM127" s="793"/>
      <c r="AN127" s="793"/>
      <c r="AO127" s="794"/>
      <c r="AP127" s="837" t="s">
        <v>454</v>
      </c>
      <c r="AQ127" s="838"/>
      <c r="AR127" s="838"/>
      <c r="AS127" s="838"/>
      <c r="AT127" s="839"/>
      <c r="AU127" s="226"/>
      <c r="AV127" s="226"/>
      <c r="AW127" s="226"/>
      <c r="AX127" s="854" t="s">
        <v>492</v>
      </c>
      <c r="AY127" s="825"/>
      <c r="AZ127" s="825"/>
      <c r="BA127" s="825"/>
      <c r="BB127" s="825"/>
      <c r="BC127" s="825"/>
      <c r="BD127" s="825"/>
      <c r="BE127" s="826"/>
      <c r="BF127" s="824" t="s">
        <v>493</v>
      </c>
      <c r="BG127" s="825"/>
      <c r="BH127" s="825"/>
      <c r="BI127" s="825"/>
      <c r="BJ127" s="825"/>
      <c r="BK127" s="825"/>
      <c r="BL127" s="826"/>
      <c r="BM127" s="824" t="s">
        <v>494</v>
      </c>
      <c r="BN127" s="825"/>
      <c r="BO127" s="825"/>
      <c r="BP127" s="825"/>
      <c r="BQ127" s="825"/>
      <c r="BR127" s="825"/>
      <c r="BS127" s="826"/>
      <c r="BT127" s="824" t="s">
        <v>495</v>
      </c>
      <c r="BU127" s="825"/>
      <c r="BV127" s="825"/>
      <c r="BW127" s="825"/>
      <c r="BX127" s="825"/>
      <c r="BY127" s="825"/>
      <c r="BZ127" s="827"/>
      <c r="CA127" s="226"/>
      <c r="CB127" s="226"/>
      <c r="CC127" s="226"/>
      <c r="CD127" s="249"/>
      <c r="CE127" s="249"/>
      <c r="CF127" s="249"/>
      <c r="CG127" s="226"/>
      <c r="CH127" s="226"/>
      <c r="CI127" s="226"/>
      <c r="CJ127" s="248"/>
      <c r="CK127" s="867"/>
      <c r="CL127" s="868"/>
      <c r="CM127" s="868"/>
      <c r="CN127" s="868"/>
      <c r="CO127" s="869"/>
      <c r="CP127" s="828" t="s">
        <v>496</v>
      </c>
      <c r="CQ127" s="765"/>
      <c r="CR127" s="765"/>
      <c r="CS127" s="765"/>
      <c r="CT127" s="765"/>
      <c r="CU127" s="765"/>
      <c r="CV127" s="765"/>
      <c r="CW127" s="765"/>
      <c r="CX127" s="765"/>
      <c r="CY127" s="765"/>
      <c r="CZ127" s="765"/>
      <c r="DA127" s="765"/>
      <c r="DB127" s="765"/>
      <c r="DC127" s="765"/>
      <c r="DD127" s="765"/>
      <c r="DE127" s="765"/>
      <c r="DF127" s="766"/>
      <c r="DG127" s="829" t="s">
        <v>454</v>
      </c>
      <c r="DH127" s="830"/>
      <c r="DI127" s="830"/>
      <c r="DJ127" s="830"/>
      <c r="DK127" s="830"/>
      <c r="DL127" s="830" t="s">
        <v>454</v>
      </c>
      <c r="DM127" s="830"/>
      <c r="DN127" s="830"/>
      <c r="DO127" s="830"/>
      <c r="DP127" s="830"/>
      <c r="DQ127" s="830" t="s">
        <v>454</v>
      </c>
      <c r="DR127" s="830"/>
      <c r="DS127" s="830"/>
      <c r="DT127" s="830"/>
      <c r="DU127" s="830"/>
      <c r="DV127" s="807" t="s">
        <v>454</v>
      </c>
      <c r="DW127" s="807"/>
      <c r="DX127" s="807"/>
      <c r="DY127" s="807"/>
      <c r="DZ127" s="808"/>
    </row>
    <row r="128" spans="1:130" s="224" customFormat="1" ht="26.25" customHeight="1" thickBot="1" x14ac:dyDescent="0.25">
      <c r="A128" s="809" t="s">
        <v>497</v>
      </c>
      <c r="B128" s="810"/>
      <c r="C128" s="810"/>
      <c r="D128" s="810"/>
      <c r="E128" s="810"/>
      <c r="F128" s="810"/>
      <c r="G128" s="810"/>
      <c r="H128" s="810"/>
      <c r="I128" s="810"/>
      <c r="J128" s="810"/>
      <c r="K128" s="810"/>
      <c r="L128" s="810"/>
      <c r="M128" s="810"/>
      <c r="N128" s="810"/>
      <c r="O128" s="810"/>
      <c r="P128" s="810"/>
      <c r="Q128" s="810"/>
      <c r="R128" s="810"/>
      <c r="S128" s="810"/>
      <c r="T128" s="810"/>
      <c r="U128" s="810"/>
      <c r="V128" s="810"/>
      <c r="W128" s="811" t="s">
        <v>498</v>
      </c>
      <c r="X128" s="811"/>
      <c r="Y128" s="811"/>
      <c r="Z128" s="812"/>
      <c r="AA128" s="813">
        <v>1236242</v>
      </c>
      <c r="AB128" s="814"/>
      <c r="AC128" s="814"/>
      <c r="AD128" s="814"/>
      <c r="AE128" s="815"/>
      <c r="AF128" s="816">
        <v>1172299</v>
      </c>
      <c r="AG128" s="814"/>
      <c r="AH128" s="814"/>
      <c r="AI128" s="814"/>
      <c r="AJ128" s="815"/>
      <c r="AK128" s="816">
        <v>1122063</v>
      </c>
      <c r="AL128" s="814"/>
      <c r="AM128" s="814"/>
      <c r="AN128" s="814"/>
      <c r="AO128" s="815"/>
      <c r="AP128" s="817"/>
      <c r="AQ128" s="818"/>
      <c r="AR128" s="818"/>
      <c r="AS128" s="818"/>
      <c r="AT128" s="819"/>
      <c r="AU128" s="226"/>
      <c r="AV128" s="226"/>
      <c r="AW128" s="226"/>
      <c r="AX128" s="820" t="s">
        <v>499</v>
      </c>
      <c r="AY128" s="821"/>
      <c r="AZ128" s="821"/>
      <c r="BA128" s="821"/>
      <c r="BB128" s="821"/>
      <c r="BC128" s="821"/>
      <c r="BD128" s="821"/>
      <c r="BE128" s="822"/>
      <c r="BF128" s="799" t="s">
        <v>454</v>
      </c>
      <c r="BG128" s="800"/>
      <c r="BH128" s="800"/>
      <c r="BI128" s="800"/>
      <c r="BJ128" s="800"/>
      <c r="BK128" s="800"/>
      <c r="BL128" s="823"/>
      <c r="BM128" s="799">
        <v>11.56</v>
      </c>
      <c r="BN128" s="800"/>
      <c r="BO128" s="800"/>
      <c r="BP128" s="800"/>
      <c r="BQ128" s="800"/>
      <c r="BR128" s="800"/>
      <c r="BS128" s="823"/>
      <c r="BT128" s="799">
        <v>20</v>
      </c>
      <c r="BU128" s="800"/>
      <c r="BV128" s="800"/>
      <c r="BW128" s="800"/>
      <c r="BX128" s="800"/>
      <c r="BY128" s="800"/>
      <c r="BZ128" s="801"/>
      <c r="CA128" s="249"/>
      <c r="CB128" s="249"/>
      <c r="CC128" s="249"/>
      <c r="CD128" s="249"/>
      <c r="CE128" s="249"/>
      <c r="CF128" s="249"/>
      <c r="CG128" s="226"/>
      <c r="CH128" s="226"/>
      <c r="CI128" s="226"/>
      <c r="CJ128" s="248"/>
      <c r="CK128" s="870"/>
      <c r="CL128" s="871"/>
      <c r="CM128" s="871"/>
      <c r="CN128" s="871"/>
      <c r="CO128" s="872"/>
      <c r="CP128" s="802" t="s">
        <v>500</v>
      </c>
      <c r="CQ128" s="743"/>
      <c r="CR128" s="743"/>
      <c r="CS128" s="743"/>
      <c r="CT128" s="743"/>
      <c r="CU128" s="743"/>
      <c r="CV128" s="743"/>
      <c r="CW128" s="743"/>
      <c r="CX128" s="743"/>
      <c r="CY128" s="743"/>
      <c r="CZ128" s="743"/>
      <c r="DA128" s="743"/>
      <c r="DB128" s="743"/>
      <c r="DC128" s="743"/>
      <c r="DD128" s="743"/>
      <c r="DE128" s="743"/>
      <c r="DF128" s="744"/>
      <c r="DG128" s="803">
        <v>2846</v>
      </c>
      <c r="DH128" s="804"/>
      <c r="DI128" s="804"/>
      <c r="DJ128" s="804"/>
      <c r="DK128" s="804"/>
      <c r="DL128" s="804" t="s">
        <v>501</v>
      </c>
      <c r="DM128" s="804"/>
      <c r="DN128" s="804"/>
      <c r="DO128" s="804"/>
      <c r="DP128" s="804"/>
      <c r="DQ128" s="804" t="s">
        <v>502</v>
      </c>
      <c r="DR128" s="804"/>
      <c r="DS128" s="804"/>
      <c r="DT128" s="804"/>
      <c r="DU128" s="804"/>
      <c r="DV128" s="805" t="s">
        <v>454</v>
      </c>
      <c r="DW128" s="805"/>
      <c r="DX128" s="805"/>
      <c r="DY128" s="805"/>
      <c r="DZ128" s="806"/>
    </row>
    <row r="129" spans="1:131" s="224" customFormat="1" ht="26.25" customHeight="1" x14ac:dyDescent="0.2">
      <c r="A129" s="787" t="s">
        <v>109</v>
      </c>
      <c r="B129" s="788"/>
      <c r="C129" s="788"/>
      <c r="D129" s="788"/>
      <c r="E129" s="788"/>
      <c r="F129" s="788"/>
      <c r="G129" s="788"/>
      <c r="H129" s="788"/>
      <c r="I129" s="788"/>
      <c r="J129" s="788"/>
      <c r="K129" s="788"/>
      <c r="L129" s="788"/>
      <c r="M129" s="788"/>
      <c r="N129" s="788"/>
      <c r="O129" s="788"/>
      <c r="P129" s="788"/>
      <c r="Q129" s="788"/>
      <c r="R129" s="788"/>
      <c r="S129" s="788"/>
      <c r="T129" s="788"/>
      <c r="U129" s="788"/>
      <c r="V129" s="788"/>
      <c r="W129" s="789" t="s">
        <v>503</v>
      </c>
      <c r="X129" s="790"/>
      <c r="Y129" s="790"/>
      <c r="Z129" s="791"/>
      <c r="AA129" s="792">
        <v>34606764</v>
      </c>
      <c r="AB129" s="793"/>
      <c r="AC129" s="793"/>
      <c r="AD129" s="793"/>
      <c r="AE129" s="794"/>
      <c r="AF129" s="795">
        <v>36949889</v>
      </c>
      <c r="AG129" s="793"/>
      <c r="AH129" s="793"/>
      <c r="AI129" s="793"/>
      <c r="AJ129" s="794"/>
      <c r="AK129" s="795">
        <v>36455558</v>
      </c>
      <c r="AL129" s="793"/>
      <c r="AM129" s="793"/>
      <c r="AN129" s="793"/>
      <c r="AO129" s="794"/>
      <c r="AP129" s="796"/>
      <c r="AQ129" s="797"/>
      <c r="AR129" s="797"/>
      <c r="AS129" s="797"/>
      <c r="AT129" s="798"/>
      <c r="AU129" s="227"/>
      <c r="AV129" s="227"/>
      <c r="AW129" s="227"/>
      <c r="AX129" s="764" t="s">
        <v>504</v>
      </c>
      <c r="AY129" s="765"/>
      <c r="AZ129" s="765"/>
      <c r="BA129" s="765"/>
      <c r="BB129" s="765"/>
      <c r="BC129" s="765"/>
      <c r="BD129" s="765"/>
      <c r="BE129" s="766"/>
      <c r="BF129" s="783" t="s">
        <v>501</v>
      </c>
      <c r="BG129" s="784"/>
      <c r="BH129" s="784"/>
      <c r="BI129" s="784"/>
      <c r="BJ129" s="784"/>
      <c r="BK129" s="784"/>
      <c r="BL129" s="785"/>
      <c r="BM129" s="783">
        <v>16.559999999999999</v>
      </c>
      <c r="BN129" s="784"/>
      <c r="BO129" s="784"/>
      <c r="BP129" s="784"/>
      <c r="BQ129" s="784"/>
      <c r="BR129" s="784"/>
      <c r="BS129" s="785"/>
      <c r="BT129" s="783">
        <v>30</v>
      </c>
      <c r="BU129" s="784"/>
      <c r="BV129" s="784"/>
      <c r="BW129" s="784"/>
      <c r="BX129" s="784"/>
      <c r="BY129" s="784"/>
      <c r="BZ129" s="78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787" t="s">
        <v>505</v>
      </c>
      <c r="B130" s="788"/>
      <c r="C130" s="788"/>
      <c r="D130" s="788"/>
      <c r="E130" s="788"/>
      <c r="F130" s="788"/>
      <c r="G130" s="788"/>
      <c r="H130" s="788"/>
      <c r="I130" s="788"/>
      <c r="J130" s="788"/>
      <c r="K130" s="788"/>
      <c r="L130" s="788"/>
      <c r="M130" s="788"/>
      <c r="N130" s="788"/>
      <c r="O130" s="788"/>
      <c r="P130" s="788"/>
      <c r="Q130" s="788"/>
      <c r="R130" s="788"/>
      <c r="S130" s="788"/>
      <c r="T130" s="788"/>
      <c r="U130" s="788"/>
      <c r="V130" s="788"/>
      <c r="W130" s="789" t="s">
        <v>506</v>
      </c>
      <c r="X130" s="790"/>
      <c r="Y130" s="790"/>
      <c r="Z130" s="791"/>
      <c r="AA130" s="792">
        <v>3345814</v>
      </c>
      <c r="AB130" s="793"/>
      <c r="AC130" s="793"/>
      <c r="AD130" s="793"/>
      <c r="AE130" s="794"/>
      <c r="AF130" s="795">
        <v>3277664</v>
      </c>
      <c r="AG130" s="793"/>
      <c r="AH130" s="793"/>
      <c r="AI130" s="793"/>
      <c r="AJ130" s="794"/>
      <c r="AK130" s="795">
        <v>3163710</v>
      </c>
      <c r="AL130" s="793"/>
      <c r="AM130" s="793"/>
      <c r="AN130" s="793"/>
      <c r="AO130" s="794"/>
      <c r="AP130" s="796"/>
      <c r="AQ130" s="797"/>
      <c r="AR130" s="797"/>
      <c r="AS130" s="797"/>
      <c r="AT130" s="798"/>
      <c r="AU130" s="227"/>
      <c r="AV130" s="227"/>
      <c r="AW130" s="227"/>
      <c r="AX130" s="764" t="s">
        <v>507</v>
      </c>
      <c r="AY130" s="765"/>
      <c r="AZ130" s="765"/>
      <c r="BA130" s="765"/>
      <c r="BB130" s="765"/>
      <c r="BC130" s="765"/>
      <c r="BD130" s="765"/>
      <c r="BE130" s="766"/>
      <c r="BF130" s="767">
        <v>6.3</v>
      </c>
      <c r="BG130" s="768"/>
      <c r="BH130" s="768"/>
      <c r="BI130" s="768"/>
      <c r="BJ130" s="768"/>
      <c r="BK130" s="768"/>
      <c r="BL130" s="769"/>
      <c r="BM130" s="767">
        <v>25</v>
      </c>
      <c r="BN130" s="768"/>
      <c r="BO130" s="768"/>
      <c r="BP130" s="768"/>
      <c r="BQ130" s="768"/>
      <c r="BR130" s="768"/>
      <c r="BS130" s="769"/>
      <c r="BT130" s="767">
        <v>35</v>
      </c>
      <c r="BU130" s="768"/>
      <c r="BV130" s="768"/>
      <c r="BW130" s="768"/>
      <c r="BX130" s="768"/>
      <c r="BY130" s="768"/>
      <c r="BZ130" s="770"/>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771"/>
      <c r="B131" s="772"/>
      <c r="C131" s="772"/>
      <c r="D131" s="772"/>
      <c r="E131" s="772"/>
      <c r="F131" s="772"/>
      <c r="G131" s="772"/>
      <c r="H131" s="772"/>
      <c r="I131" s="772"/>
      <c r="J131" s="772"/>
      <c r="K131" s="772"/>
      <c r="L131" s="772"/>
      <c r="M131" s="772"/>
      <c r="N131" s="772"/>
      <c r="O131" s="772"/>
      <c r="P131" s="772"/>
      <c r="Q131" s="772"/>
      <c r="R131" s="772"/>
      <c r="S131" s="772"/>
      <c r="T131" s="772"/>
      <c r="U131" s="772"/>
      <c r="V131" s="772"/>
      <c r="W131" s="773" t="s">
        <v>508</v>
      </c>
      <c r="X131" s="774"/>
      <c r="Y131" s="774"/>
      <c r="Z131" s="775"/>
      <c r="AA131" s="776">
        <v>31260950</v>
      </c>
      <c r="AB131" s="777"/>
      <c r="AC131" s="777"/>
      <c r="AD131" s="777"/>
      <c r="AE131" s="778"/>
      <c r="AF131" s="779">
        <v>33672225</v>
      </c>
      <c r="AG131" s="777"/>
      <c r="AH131" s="777"/>
      <c r="AI131" s="777"/>
      <c r="AJ131" s="778"/>
      <c r="AK131" s="779">
        <v>33291848</v>
      </c>
      <c r="AL131" s="777"/>
      <c r="AM131" s="777"/>
      <c r="AN131" s="777"/>
      <c r="AO131" s="778"/>
      <c r="AP131" s="780"/>
      <c r="AQ131" s="781"/>
      <c r="AR131" s="781"/>
      <c r="AS131" s="781"/>
      <c r="AT131" s="782"/>
      <c r="AU131" s="227"/>
      <c r="AV131" s="227"/>
      <c r="AW131" s="227"/>
      <c r="AX131" s="742" t="s">
        <v>509</v>
      </c>
      <c r="AY131" s="743"/>
      <c r="AZ131" s="743"/>
      <c r="BA131" s="743"/>
      <c r="BB131" s="743"/>
      <c r="BC131" s="743"/>
      <c r="BD131" s="743"/>
      <c r="BE131" s="744"/>
      <c r="BF131" s="745">
        <v>6.1</v>
      </c>
      <c r="BG131" s="746"/>
      <c r="BH131" s="746"/>
      <c r="BI131" s="746"/>
      <c r="BJ131" s="746"/>
      <c r="BK131" s="746"/>
      <c r="BL131" s="747"/>
      <c r="BM131" s="745">
        <v>350</v>
      </c>
      <c r="BN131" s="746"/>
      <c r="BO131" s="746"/>
      <c r="BP131" s="746"/>
      <c r="BQ131" s="746"/>
      <c r="BR131" s="746"/>
      <c r="BS131" s="747"/>
      <c r="BT131" s="748"/>
      <c r="BU131" s="749"/>
      <c r="BV131" s="749"/>
      <c r="BW131" s="749"/>
      <c r="BX131" s="749"/>
      <c r="BY131" s="749"/>
      <c r="BZ131" s="750"/>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751" t="s">
        <v>510</v>
      </c>
      <c r="B132" s="752"/>
      <c r="C132" s="752"/>
      <c r="D132" s="752"/>
      <c r="E132" s="752"/>
      <c r="F132" s="752"/>
      <c r="G132" s="752"/>
      <c r="H132" s="752"/>
      <c r="I132" s="752"/>
      <c r="J132" s="752"/>
      <c r="K132" s="752"/>
      <c r="L132" s="752"/>
      <c r="M132" s="752"/>
      <c r="N132" s="752"/>
      <c r="O132" s="752"/>
      <c r="P132" s="752"/>
      <c r="Q132" s="752"/>
      <c r="R132" s="752"/>
      <c r="S132" s="752"/>
      <c r="T132" s="752"/>
      <c r="U132" s="752"/>
      <c r="V132" s="755" t="s">
        <v>511</v>
      </c>
      <c r="W132" s="755"/>
      <c r="X132" s="755"/>
      <c r="Y132" s="755"/>
      <c r="Z132" s="756"/>
      <c r="AA132" s="757">
        <v>5.2282160329999998</v>
      </c>
      <c r="AB132" s="758"/>
      <c r="AC132" s="758"/>
      <c r="AD132" s="758"/>
      <c r="AE132" s="759"/>
      <c r="AF132" s="760">
        <v>6.3052738570000004</v>
      </c>
      <c r="AG132" s="758"/>
      <c r="AH132" s="758"/>
      <c r="AI132" s="758"/>
      <c r="AJ132" s="759"/>
      <c r="AK132" s="760">
        <v>7.664606214</v>
      </c>
      <c r="AL132" s="758"/>
      <c r="AM132" s="758"/>
      <c r="AN132" s="758"/>
      <c r="AO132" s="759"/>
      <c r="AP132" s="761"/>
      <c r="AQ132" s="762"/>
      <c r="AR132" s="762"/>
      <c r="AS132" s="762"/>
      <c r="AT132" s="763"/>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753"/>
      <c r="B133" s="754"/>
      <c r="C133" s="754"/>
      <c r="D133" s="754"/>
      <c r="E133" s="754"/>
      <c r="F133" s="754"/>
      <c r="G133" s="754"/>
      <c r="H133" s="754"/>
      <c r="I133" s="754"/>
      <c r="J133" s="754"/>
      <c r="K133" s="754"/>
      <c r="L133" s="754"/>
      <c r="M133" s="754"/>
      <c r="N133" s="754"/>
      <c r="O133" s="754"/>
      <c r="P133" s="754"/>
      <c r="Q133" s="754"/>
      <c r="R133" s="754"/>
      <c r="S133" s="754"/>
      <c r="T133" s="754"/>
      <c r="U133" s="754"/>
      <c r="V133" s="734" t="s">
        <v>512</v>
      </c>
      <c r="W133" s="734"/>
      <c r="X133" s="734"/>
      <c r="Y133" s="734"/>
      <c r="Z133" s="735"/>
      <c r="AA133" s="736">
        <v>6.2</v>
      </c>
      <c r="AB133" s="737"/>
      <c r="AC133" s="737"/>
      <c r="AD133" s="737"/>
      <c r="AE133" s="738"/>
      <c r="AF133" s="736">
        <v>5.9</v>
      </c>
      <c r="AG133" s="737"/>
      <c r="AH133" s="737"/>
      <c r="AI133" s="737"/>
      <c r="AJ133" s="738"/>
      <c r="AK133" s="736">
        <v>6.3</v>
      </c>
      <c r="AL133" s="737"/>
      <c r="AM133" s="737"/>
      <c r="AN133" s="737"/>
      <c r="AO133" s="738"/>
      <c r="AP133" s="739"/>
      <c r="AQ133" s="740"/>
      <c r="AR133" s="740"/>
      <c r="AS133" s="740"/>
      <c r="AT133" s="741"/>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kqKLVn4krUUAFk3ywiJpVEaiyHT7kD3CHklIC9EnHdc04zVo3IYMNQHIG/29SfaTTTAItusCZMfcssU4FoMj4Q==" saltValue="vQZnpvDzgIdMketq4hIHR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54" customWidth="1"/>
    <col min="121" max="121" width="0" style="253" hidden="1" customWidth="1"/>
    <col min="122" max="16384" width="9" style="253" hidden="1"/>
  </cols>
  <sheetData>
    <row r="1" spans="1:120" ht="13.2"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3"/>
    </row>
    <row r="17" spans="119:120" ht="13.2" x14ac:dyDescent="0.2">
      <c r="DP17" s="253"/>
    </row>
    <row r="18" spans="119:120" ht="13.2" x14ac:dyDescent="0.2"/>
    <row r="19" spans="119:120" ht="13.2" x14ac:dyDescent="0.2"/>
    <row r="20" spans="119:120" ht="13.2" x14ac:dyDescent="0.2">
      <c r="DO20" s="253"/>
      <c r="DP20" s="253"/>
    </row>
    <row r="21" spans="119:120" ht="13.2" x14ac:dyDescent="0.2">
      <c r="DP21" s="253"/>
    </row>
    <row r="22" spans="119:120" ht="13.2" x14ac:dyDescent="0.2"/>
    <row r="23" spans="119:120" ht="13.2" x14ac:dyDescent="0.2">
      <c r="DO23" s="253"/>
      <c r="DP23" s="253"/>
    </row>
    <row r="24" spans="119:120" ht="13.2" x14ac:dyDescent="0.2">
      <c r="DP24" s="253"/>
    </row>
    <row r="25" spans="119:120" ht="13.2" x14ac:dyDescent="0.2">
      <c r="DP25" s="253"/>
    </row>
    <row r="26" spans="119:120" ht="13.2" x14ac:dyDescent="0.2">
      <c r="DO26" s="253"/>
      <c r="DP26" s="253"/>
    </row>
    <row r="27" spans="119:120" ht="13.2" x14ac:dyDescent="0.2"/>
    <row r="28" spans="119:120" ht="13.2" x14ac:dyDescent="0.2">
      <c r="DO28" s="253"/>
      <c r="DP28" s="253"/>
    </row>
    <row r="29" spans="119:120" ht="13.2" x14ac:dyDescent="0.2">
      <c r="DP29" s="253"/>
    </row>
    <row r="30" spans="119:120" ht="13.2" x14ac:dyDescent="0.2"/>
    <row r="31" spans="119:120" ht="13.2" x14ac:dyDescent="0.2">
      <c r="DO31" s="253"/>
      <c r="DP31" s="253"/>
    </row>
    <row r="32" spans="119:120" ht="13.2" x14ac:dyDescent="0.2"/>
    <row r="33" spans="98:120" ht="13.2" x14ac:dyDescent="0.2">
      <c r="DO33" s="253"/>
      <c r="DP33" s="253"/>
    </row>
    <row r="34" spans="98:120" ht="13.2" x14ac:dyDescent="0.2">
      <c r="DM34" s="253"/>
    </row>
    <row r="35" spans="98:120" ht="13.2" x14ac:dyDescent="0.2">
      <c r="CT35" s="253"/>
      <c r="CU35" s="253"/>
      <c r="CV35" s="253"/>
      <c r="CY35" s="253"/>
      <c r="CZ35" s="253"/>
      <c r="DA35" s="253"/>
      <c r="DD35" s="253"/>
      <c r="DE35" s="253"/>
      <c r="DF35" s="253"/>
      <c r="DI35" s="253"/>
      <c r="DJ35" s="253"/>
      <c r="DK35" s="253"/>
      <c r="DM35" s="253"/>
      <c r="DN35" s="253"/>
      <c r="DO35" s="253"/>
      <c r="DP35" s="253"/>
    </row>
    <row r="36" spans="98:120" ht="13.2" x14ac:dyDescent="0.2"/>
    <row r="37" spans="98:120" ht="13.2" x14ac:dyDescent="0.2">
      <c r="CW37" s="253"/>
      <c r="DB37" s="253"/>
      <c r="DG37" s="253"/>
      <c r="DL37" s="253"/>
      <c r="DP37" s="253"/>
    </row>
    <row r="38" spans="98:120" ht="13.2"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3"/>
      <c r="DO49" s="253"/>
      <c r="DP49" s="25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3"/>
      <c r="CS63" s="253"/>
      <c r="CX63" s="253"/>
      <c r="DC63" s="253"/>
      <c r="DH63" s="253"/>
    </row>
    <row r="64" spans="22:120" ht="13.2" x14ac:dyDescent="0.2">
      <c r="V64" s="253"/>
    </row>
    <row r="65" spans="15:120" ht="13.2"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2" x14ac:dyDescent="0.2">
      <c r="Q66" s="253"/>
      <c r="S66" s="253"/>
      <c r="U66" s="253"/>
      <c r="DM66" s="253"/>
    </row>
    <row r="67" spans="15:120" ht="13.2"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2" x14ac:dyDescent="0.2"/>
    <row r="69" spans="15:120" ht="13.2" x14ac:dyDescent="0.2"/>
    <row r="70" spans="15:120" ht="13.2" x14ac:dyDescent="0.2"/>
    <row r="71" spans="15:120" ht="13.2" x14ac:dyDescent="0.2"/>
    <row r="72" spans="15:120" ht="13.2" x14ac:dyDescent="0.2">
      <c r="DP72" s="253"/>
    </row>
    <row r="73" spans="15:120" ht="13.2" x14ac:dyDescent="0.2">
      <c r="DP73" s="25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3"/>
      <c r="CX96" s="253"/>
      <c r="DC96" s="253"/>
      <c r="DH96" s="253"/>
    </row>
    <row r="97" spans="24:120" ht="13.2" x14ac:dyDescent="0.2">
      <c r="CS97" s="253"/>
      <c r="CX97" s="253"/>
      <c r="DC97" s="253"/>
      <c r="DH97" s="253"/>
      <c r="DP97" s="254" t="s">
        <v>513</v>
      </c>
    </row>
    <row r="98" spans="24:120" ht="13.2" hidden="1" x14ac:dyDescent="0.2">
      <c r="CS98" s="253"/>
      <c r="CX98" s="253"/>
      <c r="DC98" s="253"/>
      <c r="DH98" s="253"/>
    </row>
    <row r="99" spans="24:120" ht="13.2"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2" hidden="1" x14ac:dyDescent="0.2">
      <c r="CT103" s="253"/>
      <c r="CV103" s="253"/>
      <c r="CW103" s="253"/>
      <c r="CY103" s="253"/>
      <c r="DA103" s="253"/>
      <c r="DB103" s="253"/>
      <c r="DD103" s="253"/>
      <c r="DF103" s="253"/>
      <c r="DG103" s="253"/>
      <c r="DI103" s="253"/>
      <c r="DK103" s="253"/>
      <c r="DL103" s="253"/>
      <c r="DM103" s="253"/>
      <c r="DN103" s="253"/>
      <c r="DO103" s="253"/>
      <c r="DP103" s="253"/>
    </row>
    <row r="104" spans="24:120" ht="13.2"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efJ5EA7uFAUDEt5xSAXKDXW0yquSNv1obfNG/EDlIHeqNgaik1Dno04/B/RKvbGBaJeMMpMzuRjYC78l4QFJUQ==" saltValue="W8/zVnn8p7R1QjlosloxQ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54" customWidth="1"/>
    <col min="117" max="16384" width="9" style="253" hidden="1"/>
  </cols>
  <sheetData>
    <row r="1" spans="2:116" ht="13.2"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2" x14ac:dyDescent="0.2"/>
    <row r="3" spans="2:116" ht="13.2" x14ac:dyDescent="0.2"/>
    <row r="4" spans="2:116" ht="13.2"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2"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2" x14ac:dyDescent="0.2"/>
    <row r="20" spans="9:116" ht="13.2" x14ac:dyDescent="0.2"/>
    <row r="21" spans="9:116" ht="13.2" x14ac:dyDescent="0.2">
      <c r="DL21" s="253"/>
    </row>
    <row r="22" spans="9:116" ht="13.2" x14ac:dyDescent="0.2">
      <c r="DI22" s="253"/>
      <c r="DJ22" s="253"/>
      <c r="DK22" s="253"/>
      <c r="DL22" s="253"/>
    </row>
    <row r="23" spans="9:116" ht="13.2" x14ac:dyDescent="0.2">
      <c r="CY23" s="253"/>
      <c r="CZ23" s="253"/>
      <c r="DA23" s="253"/>
      <c r="DB23" s="253"/>
      <c r="DC23" s="253"/>
      <c r="DD23" s="253"/>
      <c r="DE23" s="253"/>
      <c r="DF23" s="253"/>
      <c r="DG23" s="253"/>
      <c r="DH23" s="253"/>
      <c r="DI23" s="253"/>
      <c r="DJ23" s="253"/>
      <c r="DK23" s="253"/>
      <c r="DL23" s="25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3"/>
      <c r="DA35" s="253"/>
      <c r="DB35" s="253"/>
      <c r="DC35" s="253"/>
      <c r="DD35" s="253"/>
      <c r="DE35" s="253"/>
      <c r="DF35" s="253"/>
      <c r="DG35" s="253"/>
      <c r="DH35" s="253"/>
      <c r="DI35" s="253"/>
      <c r="DJ35" s="253"/>
      <c r="DK35" s="253"/>
      <c r="DL35" s="253"/>
    </row>
    <row r="36" spans="15:116" ht="13.2" x14ac:dyDescent="0.2"/>
    <row r="37" spans="15:116" ht="13.2" x14ac:dyDescent="0.2">
      <c r="DL37" s="253"/>
    </row>
    <row r="38" spans="15:116" ht="13.2" x14ac:dyDescent="0.2">
      <c r="DI38" s="253"/>
      <c r="DJ38" s="253"/>
      <c r="DK38" s="253"/>
      <c r="DL38" s="253"/>
    </row>
    <row r="39" spans="15:116" ht="13.2" x14ac:dyDescent="0.2"/>
    <row r="40" spans="15:116" ht="13.2" x14ac:dyDescent="0.2"/>
    <row r="41" spans="15:116" ht="13.2" x14ac:dyDescent="0.2"/>
    <row r="42" spans="15:116" ht="13.2" x14ac:dyDescent="0.2"/>
    <row r="43" spans="15:116" ht="13.2"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2" x14ac:dyDescent="0.2">
      <c r="DL44" s="253"/>
    </row>
    <row r="45" spans="15:116" ht="13.2" x14ac:dyDescent="0.2"/>
    <row r="46" spans="15:116" ht="13.2" x14ac:dyDescent="0.2">
      <c r="DA46" s="253"/>
      <c r="DB46" s="253"/>
      <c r="DC46" s="253"/>
      <c r="DD46" s="253"/>
      <c r="DE46" s="253"/>
      <c r="DF46" s="253"/>
      <c r="DG46" s="253"/>
      <c r="DH46" s="253"/>
      <c r="DI46" s="253"/>
      <c r="DJ46" s="253"/>
      <c r="DK46" s="253"/>
      <c r="DL46" s="253"/>
    </row>
    <row r="47" spans="15:116" ht="13.2" x14ac:dyDescent="0.2"/>
    <row r="48" spans="15:116" ht="13.2" x14ac:dyDescent="0.2"/>
    <row r="49" spans="104:116" ht="13.2" x14ac:dyDescent="0.2"/>
    <row r="50" spans="104:116" ht="13.2" x14ac:dyDescent="0.2">
      <c r="CZ50" s="253"/>
      <c r="DA50" s="253"/>
      <c r="DB50" s="253"/>
      <c r="DC50" s="253"/>
      <c r="DD50" s="253"/>
      <c r="DE50" s="253"/>
      <c r="DF50" s="253"/>
      <c r="DG50" s="253"/>
      <c r="DH50" s="253"/>
      <c r="DI50" s="253"/>
      <c r="DJ50" s="253"/>
      <c r="DK50" s="253"/>
      <c r="DL50" s="253"/>
    </row>
    <row r="51" spans="104:116" ht="13.2" x14ac:dyDescent="0.2"/>
    <row r="52" spans="104:116" ht="13.2" x14ac:dyDescent="0.2"/>
    <row r="53" spans="104:116" ht="13.2" x14ac:dyDescent="0.2">
      <c r="DL53" s="25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3"/>
      <c r="DD67" s="253"/>
      <c r="DE67" s="253"/>
      <c r="DF67" s="253"/>
      <c r="DG67" s="253"/>
      <c r="DH67" s="253"/>
      <c r="DI67" s="253"/>
      <c r="DJ67" s="253"/>
      <c r="DK67" s="253"/>
      <c r="DL67" s="25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g+tu67/X/x8JGN15y05a2oxl7drKK0HQjA7M5Z3JvoASt2p6o611rmI2OLV4wsUJ36hztqxbSQp/anT9AGycBw==" saltValue="7TMVWiQ9WJWp4aInlAsDH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4140625" style="255" customWidth="1"/>
    <col min="37" max="44" width="17" style="255" customWidth="1"/>
    <col min="45" max="45" width="6.109375" style="261" customWidth="1"/>
    <col min="46" max="46" width="3" style="259" customWidth="1"/>
    <col min="47" max="47" width="19.109375" style="255" hidden="1" customWidth="1"/>
    <col min="48" max="52" width="12.6640625" style="255" hidden="1" customWidth="1"/>
    <col min="53" max="16384" width="8.6640625" style="255" hidden="1"/>
  </cols>
  <sheetData>
    <row r="1" spans="1:46" ht="13.2" x14ac:dyDescent="0.2">
      <c r="AS1" s="255"/>
      <c r="AT1" s="255"/>
    </row>
    <row r="2" spans="1:46" ht="13.2" x14ac:dyDescent="0.2">
      <c r="AS2" s="255"/>
      <c r="AT2" s="255"/>
    </row>
    <row r="3" spans="1:46" ht="13.2" x14ac:dyDescent="0.2">
      <c r="AS3" s="255"/>
      <c r="AT3" s="255"/>
    </row>
    <row r="4" spans="1:46" ht="13.2" x14ac:dyDescent="0.2">
      <c r="AS4" s="255"/>
      <c r="AT4" s="255"/>
    </row>
    <row r="5" spans="1:46" ht="16.2" x14ac:dyDescent="0.2">
      <c r="A5" s="256" t="s">
        <v>514</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2" x14ac:dyDescent="0.2">
      <c r="A6" s="259"/>
      <c r="AK6" s="260" t="s">
        <v>515</v>
      </c>
      <c r="AL6" s="260"/>
      <c r="AM6" s="260"/>
      <c r="AN6" s="260"/>
    </row>
    <row r="7" spans="1:46" ht="13.5" customHeight="1" x14ac:dyDescent="0.2">
      <c r="A7" s="259"/>
      <c r="AK7" s="262"/>
      <c r="AL7" s="263"/>
      <c r="AM7" s="263"/>
      <c r="AN7" s="264"/>
      <c r="AO7" s="1131" t="s">
        <v>516</v>
      </c>
      <c r="AP7" s="265"/>
      <c r="AQ7" s="266" t="s">
        <v>517</v>
      </c>
      <c r="AR7" s="267"/>
    </row>
    <row r="8" spans="1:46" ht="13.2" x14ac:dyDescent="0.2">
      <c r="A8" s="259"/>
      <c r="AK8" s="268"/>
      <c r="AL8" s="269"/>
      <c r="AM8" s="269"/>
      <c r="AN8" s="270"/>
      <c r="AO8" s="1132"/>
      <c r="AP8" s="271" t="s">
        <v>518</v>
      </c>
      <c r="AQ8" s="272" t="s">
        <v>519</v>
      </c>
      <c r="AR8" s="273" t="s">
        <v>520</v>
      </c>
    </row>
    <row r="9" spans="1:46" ht="13.2" x14ac:dyDescent="0.2">
      <c r="A9" s="259"/>
      <c r="AK9" s="1143" t="s">
        <v>521</v>
      </c>
      <c r="AL9" s="1144"/>
      <c r="AM9" s="1144"/>
      <c r="AN9" s="1145"/>
      <c r="AO9" s="274">
        <v>11273294</v>
      </c>
      <c r="AP9" s="274">
        <v>55068</v>
      </c>
      <c r="AQ9" s="275">
        <v>61723</v>
      </c>
      <c r="AR9" s="276">
        <v>-10.8</v>
      </c>
    </row>
    <row r="10" spans="1:46" ht="13.5" customHeight="1" x14ac:dyDescent="0.2">
      <c r="A10" s="259"/>
      <c r="AK10" s="1143" t="s">
        <v>522</v>
      </c>
      <c r="AL10" s="1144"/>
      <c r="AM10" s="1144"/>
      <c r="AN10" s="1145"/>
      <c r="AO10" s="277">
        <v>26192</v>
      </c>
      <c r="AP10" s="277">
        <v>128</v>
      </c>
      <c r="AQ10" s="278">
        <v>1286</v>
      </c>
      <c r="AR10" s="279">
        <v>-90</v>
      </c>
    </row>
    <row r="11" spans="1:46" ht="13.5" customHeight="1" x14ac:dyDescent="0.2">
      <c r="A11" s="259"/>
      <c r="AK11" s="1143" t="s">
        <v>523</v>
      </c>
      <c r="AL11" s="1144"/>
      <c r="AM11" s="1144"/>
      <c r="AN11" s="1145"/>
      <c r="AO11" s="277">
        <v>114083</v>
      </c>
      <c r="AP11" s="277">
        <v>557</v>
      </c>
      <c r="AQ11" s="278">
        <v>1067</v>
      </c>
      <c r="AR11" s="279">
        <v>-47.8</v>
      </c>
    </row>
    <row r="12" spans="1:46" ht="13.5" customHeight="1" x14ac:dyDescent="0.2">
      <c r="A12" s="259"/>
      <c r="AK12" s="1143" t="s">
        <v>524</v>
      </c>
      <c r="AL12" s="1144"/>
      <c r="AM12" s="1144"/>
      <c r="AN12" s="1145"/>
      <c r="AO12" s="277" t="s">
        <v>525</v>
      </c>
      <c r="AP12" s="277" t="s">
        <v>525</v>
      </c>
      <c r="AQ12" s="278">
        <v>49</v>
      </c>
      <c r="AR12" s="279" t="s">
        <v>525</v>
      </c>
    </row>
    <row r="13" spans="1:46" ht="13.5" customHeight="1" x14ac:dyDescent="0.2">
      <c r="A13" s="259"/>
      <c r="AK13" s="1143" t="s">
        <v>526</v>
      </c>
      <c r="AL13" s="1144"/>
      <c r="AM13" s="1144"/>
      <c r="AN13" s="1145"/>
      <c r="AO13" s="277">
        <v>500856</v>
      </c>
      <c r="AP13" s="277">
        <v>2447</v>
      </c>
      <c r="AQ13" s="278">
        <v>2137</v>
      </c>
      <c r="AR13" s="279">
        <v>14.5</v>
      </c>
    </row>
    <row r="14" spans="1:46" ht="13.5" customHeight="1" x14ac:dyDescent="0.2">
      <c r="A14" s="259"/>
      <c r="AK14" s="1143" t="s">
        <v>527</v>
      </c>
      <c r="AL14" s="1144"/>
      <c r="AM14" s="1144"/>
      <c r="AN14" s="1145"/>
      <c r="AO14" s="277">
        <v>213521</v>
      </c>
      <c r="AP14" s="277">
        <v>1043</v>
      </c>
      <c r="AQ14" s="278">
        <v>1241</v>
      </c>
      <c r="AR14" s="279">
        <v>-16</v>
      </c>
    </row>
    <row r="15" spans="1:46" ht="13.5" customHeight="1" x14ac:dyDescent="0.2">
      <c r="A15" s="259"/>
      <c r="AK15" s="1146" t="s">
        <v>528</v>
      </c>
      <c r="AL15" s="1147"/>
      <c r="AM15" s="1147"/>
      <c r="AN15" s="1148"/>
      <c r="AO15" s="277">
        <v>-587061</v>
      </c>
      <c r="AP15" s="277">
        <v>-2868</v>
      </c>
      <c r="AQ15" s="278">
        <v>-3809</v>
      </c>
      <c r="AR15" s="279">
        <v>-24.7</v>
      </c>
    </row>
    <row r="16" spans="1:46" ht="13.2" x14ac:dyDescent="0.2">
      <c r="A16" s="259"/>
      <c r="AK16" s="1146" t="s">
        <v>189</v>
      </c>
      <c r="AL16" s="1147"/>
      <c r="AM16" s="1147"/>
      <c r="AN16" s="1148"/>
      <c r="AO16" s="277">
        <v>11540885</v>
      </c>
      <c r="AP16" s="277">
        <v>56375</v>
      </c>
      <c r="AQ16" s="278">
        <v>63693</v>
      </c>
      <c r="AR16" s="279">
        <v>-11.5</v>
      </c>
    </row>
    <row r="17" spans="1:46" ht="13.2" x14ac:dyDescent="0.2">
      <c r="A17" s="259"/>
    </row>
    <row r="18" spans="1:46" ht="13.2" x14ac:dyDescent="0.2">
      <c r="A18" s="259"/>
      <c r="AQ18" s="280"/>
      <c r="AR18" s="280"/>
    </row>
    <row r="19" spans="1:46" ht="13.2" x14ac:dyDescent="0.2">
      <c r="A19" s="259"/>
      <c r="AK19" s="255" t="s">
        <v>529</v>
      </c>
    </row>
    <row r="20" spans="1:46" ht="13.2" x14ac:dyDescent="0.2">
      <c r="A20" s="259"/>
      <c r="AK20" s="281"/>
      <c r="AL20" s="282"/>
      <c r="AM20" s="282"/>
      <c r="AN20" s="283"/>
      <c r="AO20" s="284" t="s">
        <v>530</v>
      </c>
      <c r="AP20" s="285" t="s">
        <v>531</v>
      </c>
      <c r="AQ20" s="286" t="s">
        <v>532</v>
      </c>
      <c r="AR20" s="287"/>
    </row>
    <row r="21" spans="1:46" s="260" customFormat="1" ht="13.2" x14ac:dyDescent="0.2">
      <c r="A21" s="288"/>
      <c r="AK21" s="1149" t="s">
        <v>533</v>
      </c>
      <c r="AL21" s="1150"/>
      <c r="AM21" s="1150"/>
      <c r="AN21" s="1151"/>
      <c r="AO21" s="289">
        <v>5.87</v>
      </c>
      <c r="AP21" s="290">
        <v>6.06</v>
      </c>
      <c r="AQ21" s="291">
        <v>-0.19</v>
      </c>
      <c r="AS21" s="292"/>
      <c r="AT21" s="288"/>
    </row>
    <row r="22" spans="1:46" s="260" customFormat="1" ht="13.2" x14ac:dyDescent="0.2">
      <c r="A22" s="288"/>
      <c r="AK22" s="1149" t="s">
        <v>534</v>
      </c>
      <c r="AL22" s="1150"/>
      <c r="AM22" s="1150"/>
      <c r="AN22" s="1151"/>
      <c r="AO22" s="293">
        <v>103.4</v>
      </c>
      <c r="AP22" s="294">
        <v>99.8</v>
      </c>
      <c r="AQ22" s="295">
        <v>3.6</v>
      </c>
      <c r="AR22" s="280"/>
      <c r="AS22" s="292"/>
      <c r="AT22" s="288"/>
    </row>
    <row r="23" spans="1:46" s="260" customFormat="1" ht="13.2" x14ac:dyDescent="0.2">
      <c r="A23" s="288"/>
      <c r="AP23" s="280"/>
      <c r="AQ23" s="280"/>
      <c r="AR23" s="280"/>
      <c r="AS23" s="292"/>
      <c r="AT23" s="288"/>
    </row>
    <row r="24" spans="1:46" s="260" customFormat="1" ht="13.2" x14ac:dyDescent="0.2">
      <c r="A24" s="288"/>
      <c r="AP24" s="280"/>
      <c r="AQ24" s="280"/>
      <c r="AR24" s="280"/>
      <c r="AS24" s="292"/>
      <c r="AT24" s="288"/>
    </row>
    <row r="25" spans="1:46" s="260" customFormat="1" ht="13.2"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2" x14ac:dyDescent="0.2">
      <c r="A26" s="1142" t="s">
        <v>535</v>
      </c>
      <c r="B26" s="1142"/>
      <c r="C26" s="1142"/>
      <c r="D26" s="1142"/>
      <c r="E26" s="1142"/>
      <c r="F26" s="1142"/>
      <c r="G26" s="1142"/>
      <c r="H26" s="1142"/>
      <c r="I26" s="1142"/>
      <c r="J26" s="1142"/>
      <c r="K26" s="1142"/>
      <c r="L26" s="1142"/>
      <c r="M26" s="1142"/>
      <c r="N26" s="1142"/>
      <c r="O26" s="1142"/>
      <c r="P26" s="1142"/>
      <c r="Q26" s="1142"/>
      <c r="R26" s="1142"/>
      <c r="S26" s="1142"/>
      <c r="T26" s="1142"/>
      <c r="U26" s="1142"/>
      <c r="V26" s="1142"/>
      <c r="W26" s="1142"/>
      <c r="X26" s="1142"/>
      <c r="Y26" s="1142"/>
      <c r="Z26" s="1142"/>
      <c r="AA26" s="1142"/>
      <c r="AB26" s="1142"/>
      <c r="AC26" s="1142"/>
      <c r="AD26" s="1142"/>
      <c r="AE26" s="1142"/>
      <c r="AF26" s="1142"/>
      <c r="AG26" s="1142"/>
      <c r="AH26" s="1142"/>
      <c r="AI26" s="1142"/>
      <c r="AJ26" s="1142"/>
      <c r="AK26" s="1142"/>
      <c r="AL26" s="1142"/>
      <c r="AM26" s="1142"/>
      <c r="AN26" s="1142"/>
      <c r="AO26" s="1142"/>
      <c r="AP26" s="1142"/>
      <c r="AQ26" s="1142"/>
      <c r="AR26" s="1142"/>
      <c r="AS26" s="1142"/>
    </row>
    <row r="27" spans="1:46" ht="13.2" x14ac:dyDescent="0.2">
      <c r="A27" s="300"/>
      <c r="AS27" s="255"/>
      <c r="AT27" s="255"/>
    </row>
    <row r="28" spans="1:46" ht="16.2" x14ac:dyDescent="0.2">
      <c r="A28" s="256" t="s">
        <v>536</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2" x14ac:dyDescent="0.2">
      <c r="A29" s="259"/>
      <c r="AK29" s="260" t="s">
        <v>537</v>
      </c>
      <c r="AL29" s="260"/>
      <c r="AM29" s="260"/>
      <c r="AN29" s="260"/>
      <c r="AS29" s="302"/>
    </row>
    <row r="30" spans="1:46" ht="13.5" customHeight="1" x14ac:dyDescent="0.2">
      <c r="A30" s="259"/>
      <c r="AK30" s="262"/>
      <c r="AL30" s="263"/>
      <c r="AM30" s="263"/>
      <c r="AN30" s="264"/>
      <c r="AO30" s="1131" t="s">
        <v>516</v>
      </c>
      <c r="AP30" s="265"/>
      <c r="AQ30" s="266" t="s">
        <v>517</v>
      </c>
      <c r="AR30" s="267"/>
    </row>
    <row r="31" spans="1:46" ht="13.2" x14ac:dyDescent="0.2">
      <c r="A31" s="259"/>
      <c r="AK31" s="268"/>
      <c r="AL31" s="269"/>
      <c r="AM31" s="269"/>
      <c r="AN31" s="270"/>
      <c r="AO31" s="1132"/>
      <c r="AP31" s="271" t="s">
        <v>518</v>
      </c>
      <c r="AQ31" s="272" t="s">
        <v>519</v>
      </c>
      <c r="AR31" s="273" t="s">
        <v>520</v>
      </c>
    </row>
    <row r="32" spans="1:46" ht="27" customHeight="1" x14ac:dyDescent="0.2">
      <c r="A32" s="259"/>
      <c r="AK32" s="1133" t="s">
        <v>538</v>
      </c>
      <c r="AL32" s="1134"/>
      <c r="AM32" s="1134"/>
      <c r="AN32" s="1135"/>
      <c r="AO32" s="303">
        <v>5777003</v>
      </c>
      <c r="AP32" s="303">
        <v>28219</v>
      </c>
      <c r="AQ32" s="304">
        <v>26449</v>
      </c>
      <c r="AR32" s="305">
        <v>6.7</v>
      </c>
    </row>
    <row r="33" spans="1:46" ht="13.5" customHeight="1" x14ac:dyDescent="0.2">
      <c r="A33" s="259"/>
      <c r="AK33" s="1133" t="s">
        <v>539</v>
      </c>
      <c r="AL33" s="1134"/>
      <c r="AM33" s="1134"/>
      <c r="AN33" s="1135"/>
      <c r="AO33" s="303" t="s">
        <v>525</v>
      </c>
      <c r="AP33" s="303" t="s">
        <v>525</v>
      </c>
      <c r="AQ33" s="304">
        <v>1</v>
      </c>
      <c r="AR33" s="305" t="s">
        <v>525</v>
      </c>
    </row>
    <row r="34" spans="1:46" ht="27" customHeight="1" x14ac:dyDescent="0.2">
      <c r="A34" s="259"/>
      <c r="AK34" s="1133" t="s">
        <v>540</v>
      </c>
      <c r="AL34" s="1134"/>
      <c r="AM34" s="1134"/>
      <c r="AN34" s="1135"/>
      <c r="AO34" s="303" t="s">
        <v>525</v>
      </c>
      <c r="AP34" s="303" t="s">
        <v>525</v>
      </c>
      <c r="AQ34" s="304">
        <v>29</v>
      </c>
      <c r="AR34" s="305" t="s">
        <v>525</v>
      </c>
    </row>
    <row r="35" spans="1:46" ht="27" customHeight="1" x14ac:dyDescent="0.2">
      <c r="A35" s="259"/>
      <c r="AK35" s="1133" t="s">
        <v>541</v>
      </c>
      <c r="AL35" s="1134"/>
      <c r="AM35" s="1134"/>
      <c r="AN35" s="1135"/>
      <c r="AO35" s="303">
        <v>430244</v>
      </c>
      <c r="AP35" s="303">
        <v>2102</v>
      </c>
      <c r="AQ35" s="304">
        <v>5448</v>
      </c>
      <c r="AR35" s="305">
        <v>-61.4</v>
      </c>
    </row>
    <row r="36" spans="1:46" ht="27" customHeight="1" x14ac:dyDescent="0.2">
      <c r="A36" s="259"/>
      <c r="AK36" s="1133" t="s">
        <v>542</v>
      </c>
      <c r="AL36" s="1134"/>
      <c r="AM36" s="1134"/>
      <c r="AN36" s="1135"/>
      <c r="AO36" s="303">
        <v>114405</v>
      </c>
      <c r="AP36" s="303">
        <v>559</v>
      </c>
      <c r="AQ36" s="304">
        <v>445</v>
      </c>
      <c r="AR36" s="305">
        <v>25.6</v>
      </c>
    </row>
    <row r="37" spans="1:46" ht="13.5" customHeight="1" x14ac:dyDescent="0.2">
      <c r="A37" s="259"/>
      <c r="AK37" s="1133" t="s">
        <v>543</v>
      </c>
      <c r="AL37" s="1134"/>
      <c r="AM37" s="1134"/>
      <c r="AN37" s="1135"/>
      <c r="AO37" s="303">
        <v>515810</v>
      </c>
      <c r="AP37" s="303">
        <v>2520</v>
      </c>
      <c r="AQ37" s="304">
        <v>1095</v>
      </c>
      <c r="AR37" s="305">
        <v>130.1</v>
      </c>
    </row>
    <row r="38" spans="1:46" ht="27" customHeight="1" x14ac:dyDescent="0.2">
      <c r="A38" s="259"/>
      <c r="AK38" s="1136" t="s">
        <v>544</v>
      </c>
      <c r="AL38" s="1137"/>
      <c r="AM38" s="1137"/>
      <c r="AN38" s="1138"/>
      <c r="AO38" s="306" t="s">
        <v>525</v>
      </c>
      <c r="AP38" s="306" t="s">
        <v>525</v>
      </c>
      <c r="AQ38" s="307">
        <v>0</v>
      </c>
      <c r="AR38" s="295" t="s">
        <v>525</v>
      </c>
      <c r="AS38" s="302"/>
    </row>
    <row r="39" spans="1:46" ht="13.2" x14ac:dyDescent="0.2">
      <c r="A39" s="259"/>
      <c r="AK39" s="1136" t="s">
        <v>545</v>
      </c>
      <c r="AL39" s="1137"/>
      <c r="AM39" s="1137"/>
      <c r="AN39" s="1138"/>
      <c r="AO39" s="303">
        <v>-1122063</v>
      </c>
      <c r="AP39" s="303">
        <v>-5481</v>
      </c>
      <c r="AQ39" s="304">
        <v>-7113</v>
      </c>
      <c r="AR39" s="305">
        <v>-22.9</v>
      </c>
      <c r="AS39" s="302"/>
    </row>
    <row r="40" spans="1:46" ht="27" customHeight="1" x14ac:dyDescent="0.2">
      <c r="A40" s="259"/>
      <c r="AK40" s="1133" t="s">
        <v>546</v>
      </c>
      <c r="AL40" s="1134"/>
      <c r="AM40" s="1134"/>
      <c r="AN40" s="1135"/>
      <c r="AO40" s="303">
        <v>-3163710</v>
      </c>
      <c r="AP40" s="303">
        <v>-15454</v>
      </c>
      <c r="AQ40" s="304">
        <v>-18923</v>
      </c>
      <c r="AR40" s="305">
        <v>-18.3</v>
      </c>
      <c r="AS40" s="302"/>
    </row>
    <row r="41" spans="1:46" ht="13.2" x14ac:dyDescent="0.2">
      <c r="A41" s="259"/>
      <c r="AK41" s="1139" t="s">
        <v>301</v>
      </c>
      <c r="AL41" s="1140"/>
      <c r="AM41" s="1140"/>
      <c r="AN41" s="1141"/>
      <c r="AO41" s="303">
        <v>2551689</v>
      </c>
      <c r="AP41" s="303">
        <v>12464</v>
      </c>
      <c r="AQ41" s="304">
        <v>7431</v>
      </c>
      <c r="AR41" s="305">
        <v>67.7</v>
      </c>
      <c r="AS41" s="302"/>
    </row>
    <row r="42" spans="1:46" ht="13.2" x14ac:dyDescent="0.2">
      <c r="A42" s="259"/>
      <c r="AK42" s="308" t="s">
        <v>547</v>
      </c>
      <c r="AQ42" s="280"/>
      <c r="AR42" s="280"/>
      <c r="AS42" s="302"/>
    </row>
    <row r="43" spans="1:46" ht="13.2" x14ac:dyDescent="0.2">
      <c r="A43" s="259"/>
      <c r="AP43" s="309"/>
      <c r="AQ43" s="280"/>
      <c r="AS43" s="302"/>
    </row>
    <row r="44" spans="1:46" ht="13.2" x14ac:dyDescent="0.2">
      <c r="A44" s="259"/>
      <c r="AQ44" s="280"/>
    </row>
    <row r="45" spans="1:46" ht="13.2"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2"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548</v>
      </c>
    </row>
    <row r="48" spans="1:46" ht="13.2" x14ac:dyDescent="0.2">
      <c r="A48" s="259"/>
      <c r="AK48" s="313" t="s">
        <v>549</v>
      </c>
      <c r="AL48" s="313"/>
      <c r="AM48" s="313"/>
      <c r="AN48" s="313"/>
      <c r="AO48" s="313"/>
      <c r="AP48" s="313"/>
      <c r="AQ48" s="314"/>
      <c r="AR48" s="313"/>
    </row>
    <row r="49" spans="1:44" ht="13.5" customHeight="1" x14ac:dyDescent="0.2">
      <c r="A49" s="259"/>
      <c r="AK49" s="315"/>
      <c r="AL49" s="316"/>
      <c r="AM49" s="1126" t="s">
        <v>516</v>
      </c>
      <c r="AN49" s="1128" t="s">
        <v>550</v>
      </c>
      <c r="AO49" s="1129"/>
      <c r="AP49" s="1129"/>
      <c r="AQ49" s="1129"/>
      <c r="AR49" s="1130"/>
    </row>
    <row r="50" spans="1:44" ht="13.2" x14ac:dyDescent="0.2">
      <c r="A50" s="259"/>
      <c r="AK50" s="317"/>
      <c r="AL50" s="318"/>
      <c r="AM50" s="1127"/>
      <c r="AN50" s="319" t="s">
        <v>551</v>
      </c>
      <c r="AO50" s="320" t="s">
        <v>552</v>
      </c>
      <c r="AP50" s="321" t="s">
        <v>553</v>
      </c>
      <c r="AQ50" s="322" t="s">
        <v>554</v>
      </c>
      <c r="AR50" s="323" t="s">
        <v>555</v>
      </c>
    </row>
    <row r="51" spans="1:44" ht="13.2" x14ac:dyDescent="0.2">
      <c r="A51" s="259"/>
      <c r="AK51" s="315" t="s">
        <v>556</v>
      </c>
      <c r="AL51" s="316"/>
      <c r="AM51" s="324">
        <v>4281103</v>
      </c>
      <c r="AN51" s="325">
        <v>21528</v>
      </c>
      <c r="AO51" s="326">
        <v>14.1</v>
      </c>
      <c r="AP51" s="327">
        <v>33173</v>
      </c>
      <c r="AQ51" s="328">
        <v>-19.2</v>
      </c>
      <c r="AR51" s="329">
        <v>33.299999999999997</v>
      </c>
    </row>
    <row r="52" spans="1:44" ht="13.2" x14ac:dyDescent="0.2">
      <c r="A52" s="259"/>
      <c r="AK52" s="330"/>
      <c r="AL52" s="331" t="s">
        <v>557</v>
      </c>
      <c r="AM52" s="332">
        <v>2503284</v>
      </c>
      <c r="AN52" s="333">
        <v>12588</v>
      </c>
      <c r="AO52" s="334">
        <v>9.1</v>
      </c>
      <c r="AP52" s="335">
        <v>20353</v>
      </c>
      <c r="AQ52" s="336">
        <v>-25.4</v>
      </c>
      <c r="AR52" s="337">
        <v>34.5</v>
      </c>
    </row>
    <row r="53" spans="1:44" ht="13.2" x14ac:dyDescent="0.2">
      <c r="A53" s="259"/>
      <c r="AK53" s="315" t="s">
        <v>558</v>
      </c>
      <c r="AL53" s="316"/>
      <c r="AM53" s="324">
        <v>6745297</v>
      </c>
      <c r="AN53" s="325">
        <v>33763</v>
      </c>
      <c r="AO53" s="326">
        <v>56.8</v>
      </c>
      <c r="AP53" s="327">
        <v>37644</v>
      </c>
      <c r="AQ53" s="328">
        <v>13.5</v>
      </c>
      <c r="AR53" s="329">
        <v>43.3</v>
      </c>
    </row>
    <row r="54" spans="1:44" ht="13.2" x14ac:dyDescent="0.2">
      <c r="A54" s="259"/>
      <c r="AK54" s="330"/>
      <c r="AL54" s="331" t="s">
        <v>557</v>
      </c>
      <c r="AM54" s="332">
        <v>4854394</v>
      </c>
      <c r="AN54" s="333">
        <v>24298</v>
      </c>
      <c r="AO54" s="334">
        <v>93</v>
      </c>
      <c r="AP54" s="335">
        <v>24939</v>
      </c>
      <c r="AQ54" s="336">
        <v>22.5</v>
      </c>
      <c r="AR54" s="337">
        <v>70.5</v>
      </c>
    </row>
    <row r="55" spans="1:44" ht="13.2" x14ac:dyDescent="0.2">
      <c r="A55" s="259"/>
      <c r="AK55" s="315" t="s">
        <v>559</v>
      </c>
      <c r="AL55" s="316"/>
      <c r="AM55" s="324">
        <v>2851530</v>
      </c>
      <c r="AN55" s="325">
        <v>14104</v>
      </c>
      <c r="AO55" s="326">
        <v>-58.2</v>
      </c>
      <c r="AP55" s="327">
        <v>39221</v>
      </c>
      <c r="AQ55" s="328">
        <v>4.2</v>
      </c>
      <c r="AR55" s="329">
        <v>-62.4</v>
      </c>
    </row>
    <row r="56" spans="1:44" ht="13.2" x14ac:dyDescent="0.2">
      <c r="A56" s="259"/>
      <c r="AK56" s="330"/>
      <c r="AL56" s="331" t="s">
        <v>557</v>
      </c>
      <c r="AM56" s="332">
        <v>1683334</v>
      </c>
      <c r="AN56" s="333">
        <v>8326</v>
      </c>
      <c r="AO56" s="334">
        <v>-65.7</v>
      </c>
      <c r="AP56" s="335">
        <v>24821</v>
      </c>
      <c r="AQ56" s="336">
        <v>-0.5</v>
      </c>
      <c r="AR56" s="337">
        <v>-65.2</v>
      </c>
    </row>
    <row r="57" spans="1:44" ht="13.2" x14ac:dyDescent="0.2">
      <c r="A57" s="259"/>
      <c r="AK57" s="315" t="s">
        <v>560</v>
      </c>
      <c r="AL57" s="316"/>
      <c r="AM57" s="324">
        <v>4361369</v>
      </c>
      <c r="AN57" s="325">
        <v>21447</v>
      </c>
      <c r="AO57" s="326">
        <v>52.1</v>
      </c>
      <c r="AP57" s="327">
        <v>38566</v>
      </c>
      <c r="AQ57" s="328">
        <v>-1.7</v>
      </c>
      <c r="AR57" s="329">
        <v>53.8</v>
      </c>
    </row>
    <row r="58" spans="1:44" ht="13.2" x14ac:dyDescent="0.2">
      <c r="A58" s="259"/>
      <c r="AK58" s="330"/>
      <c r="AL58" s="331" t="s">
        <v>557</v>
      </c>
      <c r="AM58" s="332">
        <v>2918810</v>
      </c>
      <c r="AN58" s="333">
        <v>14353</v>
      </c>
      <c r="AO58" s="334">
        <v>72.400000000000006</v>
      </c>
      <c r="AP58" s="335">
        <v>24059</v>
      </c>
      <c r="AQ58" s="336">
        <v>-3.1</v>
      </c>
      <c r="AR58" s="337">
        <v>75.5</v>
      </c>
    </row>
    <row r="59" spans="1:44" ht="13.2" x14ac:dyDescent="0.2">
      <c r="A59" s="259"/>
      <c r="AK59" s="315" t="s">
        <v>561</v>
      </c>
      <c r="AL59" s="316"/>
      <c r="AM59" s="324">
        <v>7164373</v>
      </c>
      <c r="AN59" s="325">
        <v>34996</v>
      </c>
      <c r="AO59" s="326">
        <v>63.2</v>
      </c>
      <c r="AP59" s="327">
        <v>35156</v>
      </c>
      <c r="AQ59" s="328">
        <v>-8.8000000000000007</v>
      </c>
      <c r="AR59" s="329">
        <v>72</v>
      </c>
    </row>
    <row r="60" spans="1:44" ht="13.2" x14ac:dyDescent="0.2">
      <c r="A60" s="259"/>
      <c r="AK60" s="330"/>
      <c r="AL60" s="331" t="s">
        <v>557</v>
      </c>
      <c r="AM60" s="332">
        <v>5488656</v>
      </c>
      <c r="AN60" s="333">
        <v>26811</v>
      </c>
      <c r="AO60" s="334">
        <v>86.8</v>
      </c>
      <c r="AP60" s="335">
        <v>22430</v>
      </c>
      <c r="AQ60" s="336">
        <v>-6.8</v>
      </c>
      <c r="AR60" s="337">
        <v>93.6</v>
      </c>
    </row>
    <row r="61" spans="1:44" ht="13.2" x14ac:dyDescent="0.2">
      <c r="A61" s="259"/>
      <c r="AK61" s="315" t="s">
        <v>562</v>
      </c>
      <c r="AL61" s="338"/>
      <c r="AM61" s="324">
        <v>5080734</v>
      </c>
      <c r="AN61" s="325">
        <v>25168</v>
      </c>
      <c r="AO61" s="326">
        <v>25.6</v>
      </c>
      <c r="AP61" s="327">
        <v>36752</v>
      </c>
      <c r="AQ61" s="339">
        <v>-2.4</v>
      </c>
      <c r="AR61" s="329">
        <v>28</v>
      </c>
    </row>
    <row r="62" spans="1:44" ht="13.2" x14ac:dyDescent="0.2">
      <c r="A62" s="259"/>
      <c r="AK62" s="330"/>
      <c r="AL62" s="331" t="s">
        <v>557</v>
      </c>
      <c r="AM62" s="332">
        <v>3489696</v>
      </c>
      <c r="AN62" s="333">
        <v>17275</v>
      </c>
      <c r="AO62" s="334">
        <v>39.1</v>
      </c>
      <c r="AP62" s="335">
        <v>23320</v>
      </c>
      <c r="AQ62" s="336">
        <v>-2.7</v>
      </c>
      <c r="AR62" s="337">
        <v>41.8</v>
      </c>
    </row>
    <row r="63" spans="1:44" ht="13.2" x14ac:dyDescent="0.2">
      <c r="A63" s="259"/>
    </row>
    <row r="64" spans="1:44" ht="13.2" x14ac:dyDescent="0.2">
      <c r="A64" s="259"/>
    </row>
    <row r="65" spans="1:46" ht="13.2" x14ac:dyDescent="0.2">
      <c r="A65" s="259"/>
    </row>
    <row r="66" spans="1:46" ht="13.2"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2" hidden="1" x14ac:dyDescent="0.2"/>
    <row r="71" spans="1:46" ht="13.2" hidden="1" x14ac:dyDescent="0.2"/>
    <row r="72" spans="1:46" ht="13.2" hidden="1" x14ac:dyDescent="0.2"/>
    <row r="73" spans="1:46" ht="13.2" hidden="1" x14ac:dyDescent="0.2"/>
  </sheetData>
  <sheetProtection algorithmName="SHA-512" hashValue="Aw7/X3whzJ72M8ta/qdDFJcQnUWQB9YptrJ57wXlkvwziGfdVTACRueE0Ctag1AVKdtzJtPLtturVQUR/KQBXA==" saltValue="xuTT18Hgjkn2RGVs/RA+f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2" x14ac:dyDescent="0.2">
      <c r="B2" s="253"/>
      <c r="DG2" s="253"/>
    </row>
    <row r="3" spans="2:125" ht="13.2"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2" x14ac:dyDescent="0.2"/>
    <row r="5" spans="2:125" ht="13.2" x14ac:dyDescent="0.2"/>
    <row r="6" spans="2:125" ht="13.2" x14ac:dyDescent="0.2"/>
    <row r="7" spans="2:125" ht="13.2" x14ac:dyDescent="0.2"/>
    <row r="8" spans="2:125" ht="13.2" x14ac:dyDescent="0.2"/>
    <row r="9" spans="2:125" ht="13.2" x14ac:dyDescent="0.2">
      <c r="DU9" s="25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3"/>
    </row>
    <row r="18" spans="125:125" ht="13.2" x14ac:dyDescent="0.2"/>
    <row r="19" spans="125:125" ht="13.2" x14ac:dyDescent="0.2"/>
    <row r="20" spans="125:125" ht="13.2" x14ac:dyDescent="0.2">
      <c r="DU20" s="253"/>
    </row>
    <row r="21" spans="125:125" ht="13.2" x14ac:dyDescent="0.2">
      <c r="DU21" s="25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3"/>
    </row>
    <row r="29" spans="125:125" ht="13.2" x14ac:dyDescent="0.2"/>
    <row r="30" spans="125:125" ht="13.2" x14ac:dyDescent="0.2"/>
    <row r="31" spans="125:125" ht="13.2" x14ac:dyDescent="0.2"/>
    <row r="32" spans="125:125" ht="13.2" x14ac:dyDescent="0.2"/>
    <row r="33" spans="2:125" ht="13.2" x14ac:dyDescent="0.2">
      <c r="B33" s="253"/>
      <c r="G33" s="253"/>
      <c r="I33" s="253"/>
    </row>
    <row r="34" spans="2:125" ht="13.2" x14ac:dyDescent="0.2">
      <c r="C34" s="253"/>
      <c r="P34" s="253"/>
      <c r="DE34" s="253"/>
      <c r="DH34" s="253"/>
    </row>
    <row r="35" spans="2:125" ht="13.2" x14ac:dyDescent="0.2">
      <c r="D35" s="253"/>
      <c r="E35" s="253"/>
      <c r="DG35" s="253"/>
      <c r="DJ35" s="253"/>
      <c r="DP35" s="253"/>
      <c r="DQ35" s="253"/>
      <c r="DR35" s="253"/>
      <c r="DS35" s="253"/>
      <c r="DT35" s="253"/>
      <c r="DU35" s="253"/>
    </row>
    <row r="36" spans="2:125" ht="13.2"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2" x14ac:dyDescent="0.2">
      <c r="DU37" s="253"/>
    </row>
    <row r="38" spans="2:125" ht="13.2" x14ac:dyDescent="0.2">
      <c r="DT38" s="253"/>
      <c r="DU38" s="253"/>
    </row>
    <row r="39" spans="2:125" ht="13.2" x14ac:dyDescent="0.2"/>
    <row r="40" spans="2:125" ht="13.2" x14ac:dyDescent="0.2">
      <c r="DH40" s="253"/>
    </row>
    <row r="41" spans="2:125" ht="13.2" x14ac:dyDescent="0.2">
      <c r="DE41" s="253"/>
    </row>
    <row r="42" spans="2:125" ht="13.2" x14ac:dyDescent="0.2">
      <c r="DG42" s="253"/>
      <c r="DJ42" s="253"/>
    </row>
    <row r="43" spans="2:125" ht="13.2"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2" x14ac:dyDescent="0.2">
      <c r="DU44" s="253"/>
    </row>
    <row r="45" spans="2:125" ht="13.2" x14ac:dyDescent="0.2"/>
    <row r="46" spans="2:125" ht="13.2" x14ac:dyDescent="0.2"/>
    <row r="47" spans="2:125" ht="13.2" x14ac:dyDescent="0.2"/>
    <row r="48" spans="2:125" ht="13.2" x14ac:dyDescent="0.2">
      <c r="DT48" s="253"/>
      <c r="DU48" s="253"/>
    </row>
    <row r="49" spans="120:125" ht="13.2" x14ac:dyDescent="0.2">
      <c r="DU49" s="253"/>
    </row>
    <row r="50" spans="120:125" ht="13.2" x14ac:dyDescent="0.2">
      <c r="DU50" s="253"/>
    </row>
    <row r="51" spans="120:125" ht="13.2" x14ac:dyDescent="0.2">
      <c r="DP51" s="253"/>
      <c r="DQ51" s="253"/>
      <c r="DR51" s="253"/>
      <c r="DS51" s="253"/>
      <c r="DT51" s="253"/>
      <c r="DU51" s="253"/>
    </row>
    <row r="52" spans="120:125" ht="13.2" x14ac:dyDescent="0.2"/>
    <row r="53" spans="120:125" ht="13.2" x14ac:dyDescent="0.2"/>
    <row r="54" spans="120:125" ht="13.2" x14ac:dyDescent="0.2">
      <c r="DU54" s="253"/>
    </row>
    <row r="55" spans="120:125" ht="13.2" x14ac:dyDescent="0.2"/>
    <row r="56" spans="120:125" ht="13.2" x14ac:dyDescent="0.2"/>
    <row r="57" spans="120:125" ht="13.2" x14ac:dyDescent="0.2"/>
    <row r="58" spans="120:125" ht="13.2" x14ac:dyDescent="0.2">
      <c r="DU58" s="253"/>
    </row>
    <row r="59" spans="120:125" ht="13.2" x14ac:dyDescent="0.2"/>
    <row r="60" spans="120:125" ht="13.2" x14ac:dyDescent="0.2"/>
    <row r="61" spans="120:125" ht="13.2" x14ac:dyDescent="0.2"/>
    <row r="62" spans="120:125" ht="13.2" x14ac:dyDescent="0.2"/>
    <row r="63" spans="120:125" ht="13.2" x14ac:dyDescent="0.2">
      <c r="DU63" s="253"/>
    </row>
    <row r="64" spans="120:125" ht="13.2" x14ac:dyDescent="0.2">
      <c r="DT64" s="253"/>
      <c r="DU64" s="253"/>
    </row>
    <row r="65" spans="123:125" ht="13.2" x14ac:dyDescent="0.2"/>
    <row r="66" spans="123:125" ht="13.2" x14ac:dyDescent="0.2"/>
    <row r="67" spans="123:125" ht="13.2" x14ac:dyDescent="0.2"/>
    <row r="68" spans="123:125" ht="13.2" x14ac:dyDescent="0.2"/>
    <row r="69" spans="123:125" ht="13.2" x14ac:dyDescent="0.2">
      <c r="DS69" s="253"/>
      <c r="DT69" s="253"/>
      <c r="DU69" s="25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3"/>
    </row>
    <row r="83" spans="116:125" ht="13.2" x14ac:dyDescent="0.2">
      <c r="DM83" s="253"/>
      <c r="DN83" s="253"/>
      <c r="DO83" s="253"/>
      <c r="DP83" s="253"/>
      <c r="DQ83" s="253"/>
      <c r="DR83" s="253"/>
      <c r="DS83" s="253"/>
      <c r="DT83" s="253"/>
      <c r="DU83" s="253"/>
    </row>
    <row r="84" spans="116:125" ht="13.2" x14ac:dyDescent="0.2"/>
    <row r="85" spans="116:125" ht="13.2" x14ac:dyDescent="0.2"/>
    <row r="86" spans="116:125" ht="13.2" x14ac:dyDescent="0.2"/>
    <row r="87" spans="116:125" ht="13.2" x14ac:dyDescent="0.2"/>
    <row r="88" spans="116:125" ht="13.2" x14ac:dyDescent="0.2">
      <c r="DU88" s="25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564</v>
      </c>
    </row>
    <row r="121" spans="125:125" ht="13.5" hidden="1" customHeight="1" x14ac:dyDescent="0.2">
      <c r="DU121" s="253"/>
    </row>
  </sheetData>
  <sheetProtection algorithmName="SHA-512" hashValue="nvgBC6U+T7DoN8Nhzdzix4l9t9zYFWCKawG6rRfzyYZvzoR7xOjRcI1aivgyCe6Mjhq0U7hxl8vuwaRIYIE6IA==" saltValue="p+Ie9EhCxMW0Vuu684+B9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2" x14ac:dyDescent="0.2">
      <c r="B2" s="253"/>
      <c r="T2" s="253"/>
    </row>
    <row r="3" spans="1:125"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3"/>
      <c r="G33" s="253"/>
      <c r="I33" s="253"/>
    </row>
    <row r="34" spans="2:125" ht="13.2" x14ac:dyDescent="0.2">
      <c r="C34" s="253"/>
      <c r="P34" s="253"/>
      <c r="R34" s="253"/>
      <c r="U34" s="253"/>
    </row>
    <row r="35" spans="2:125" ht="13.2"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2" x14ac:dyDescent="0.2">
      <c r="F36" s="253"/>
      <c r="H36" s="253"/>
      <c r="J36" s="253"/>
      <c r="K36" s="253"/>
      <c r="L36" s="253"/>
      <c r="M36" s="253"/>
      <c r="N36" s="253"/>
      <c r="O36" s="253"/>
      <c r="Q36" s="253"/>
      <c r="S36" s="253"/>
      <c r="V36" s="253"/>
    </row>
    <row r="37" spans="2:125" ht="13.2" x14ac:dyDescent="0.2"/>
    <row r="38" spans="2:125" ht="13.2" x14ac:dyDescent="0.2"/>
    <row r="39" spans="2:125" ht="13.2" x14ac:dyDescent="0.2"/>
    <row r="40" spans="2:125" ht="13.2" x14ac:dyDescent="0.2">
      <c r="U40" s="253"/>
    </row>
    <row r="41" spans="2:125" ht="13.2" x14ac:dyDescent="0.2">
      <c r="R41" s="253"/>
    </row>
    <row r="42" spans="2:125" ht="13.2"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2" x14ac:dyDescent="0.2">
      <c r="Q43" s="253"/>
      <c r="S43" s="253"/>
      <c r="V43" s="25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565</v>
      </c>
    </row>
  </sheetData>
  <sheetProtection algorithmName="SHA-512" hashValue="FQzJbEK6MLa0gsYY3Cleu/hWj3EMYYbxx1UKz9lAEjY9wsWRA/j34kS5P3FZ8gdySCaKt67pzP44lB5O47+Fxg==" saltValue="zGhkcIv6LCfTB5mXPwSqW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566</v>
      </c>
      <c r="G46" s="8" t="s">
        <v>567</v>
      </c>
      <c r="H46" s="8" t="s">
        <v>568</v>
      </c>
      <c r="I46" s="8" t="s">
        <v>569</v>
      </c>
      <c r="J46" s="9" t="s">
        <v>570</v>
      </c>
    </row>
    <row r="47" spans="2:10" ht="57.75" customHeight="1" x14ac:dyDescent="0.2">
      <c r="B47" s="10"/>
      <c r="C47" s="1152" t="s">
        <v>3</v>
      </c>
      <c r="D47" s="1152"/>
      <c r="E47" s="1153"/>
      <c r="F47" s="11">
        <v>6.42</v>
      </c>
      <c r="G47" s="12">
        <v>7</v>
      </c>
      <c r="H47" s="12">
        <v>8.0399999999999991</v>
      </c>
      <c r="I47" s="12">
        <v>11.06</v>
      </c>
      <c r="J47" s="13">
        <v>8.7799999999999994</v>
      </c>
    </row>
    <row r="48" spans="2:10" ht="57.75" customHeight="1" x14ac:dyDescent="0.2">
      <c r="B48" s="14"/>
      <c r="C48" s="1154" t="s">
        <v>4</v>
      </c>
      <c r="D48" s="1154"/>
      <c r="E48" s="1155"/>
      <c r="F48" s="15">
        <v>4.51</v>
      </c>
      <c r="G48" s="16">
        <v>3.98</v>
      </c>
      <c r="H48" s="16">
        <v>5.82</v>
      </c>
      <c r="I48" s="16">
        <v>8.14</v>
      </c>
      <c r="J48" s="17">
        <v>7.28</v>
      </c>
    </row>
    <row r="49" spans="2:10" ht="57.75" customHeight="1" thickBot="1" x14ac:dyDescent="0.25">
      <c r="B49" s="18"/>
      <c r="C49" s="1156" t="s">
        <v>5</v>
      </c>
      <c r="D49" s="1156"/>
      <c r="E49" s="1157"/>
      <c r="F49" s="19" t="s">
        <v>571</v>
      </c>
      <c r="G49" s="20" t="s">
        <v>572</v>
      </c>
      <c r="H49" s="20">
        <v>1.27</v>
      </c>
      <c r="I49" s="20">
        <v>3.49</v>
      </c>
      <c r="J49" s="21" t="s">
        <v>573</v>
      </c>
    </row>
    <row r="50" spans="2:10" ht="13.2" x14ac:dyDescent="0.2"/>
  </sheetData>
  <sheetProtection algorithmName="SHA-512" hashValue="RoD7tTjtCs35gCt51gIEsCyWaxCkzm3H87jn7nRcv9sDUyqnyHszEv7xjxJecyKFHxRxFeXkg70K+kujGCS8xw==" saltValue="vlh2uUdUjc4AYubpqvnIB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566</v>
      </c>
      <c r="G33" s="29" t="s">
        <v>567</v>
      </c>
      <c r="H33" s="29" t="s">
        <v>568</v>
      </c>
      <c r="I33" s="29" t="s">
        <v>569</v>
      </c>
      <c r="J33" s="30" t="s">
        <v>570</v>
      </c>
      <c r="K33" s="22"/>
      <c r="L33" s="22"/>
      <c r="M33" s="22"/>
      <c r="N33" s="22"/>
      <c r="O33" s="22"/>
      <c r="P33" s="22"/>
    </row>
    <row r="34" spans="1:16" ht="39" customHeight="1" x14ac:dyDescent="0.2">
      <c r="A34" s="22"/>
      <c r="B34" s="31"/>
      <c r="C34" s="1162" t="s">
        <v>574</v>
      </c>
      <c r="D34" s="1162"/>
      <c r="E34" s="1163"/>
      <c r="F34" s="32">
        <v>4.5</v>
      </c>
      <c r="G34" s="33">
        <v>3.97</v>
      </c>
      <c r="H34" s="33">
        <v>5.82</v>
      </c>
      <c r="I34" s="33">
        <v>8.14</v>
      </c>
      <c r="J34" s="34">
        <v>7.28</v>
      </c>
      <c r="K34" s="22"/>
      <c r="L34" s="22"/>
      <c r="M34" s="22"/>
      <c r="N34" s="22"/>
      <c r="O34" s="22"/>
      <c r="P34" s="22"/>
    </row>
    <row r="35" spans="1:16" ht="39" customHeight="1" x14ac:dyDescent="0.2">
      <c r="A35" s="22"/>
      <c r="B35" s="35"/>
      <c r="C35" s="1158" t="s">
        <v>575</v>
      </c>
      <c r="D35" s="1158"/>
      <c r="E35" s="1159"/>
      <c r="F35" s="36">
        <v>7.94</v>
      </c>
      <c r="G35" s="37">
        <v>8.82</v>
      </c>
      <c r="H35" s="37">
        <v>8.5399999999999991</v>
      </c>
      <c r="I35" s="37">
        <v>8.99</v>
      </c>
      <c r="J35" s="38">
        <v>7.03</v>
      </c>
      <c r="K35" s="22"/>
      <c r="L35" s="22"/>
      <c r="M35" s="22"/>
      <c r="N35" s="22"/>
      <c r="O35" s="22"/>
      <c r="P35" s="22"/>
    </row>
    <row r="36" spans="1:16" ht="39" customHeight="1" x14ac:dyDescent="0.2">
      <c r="A36" s="22"/>
      <c r="B36" s="35"/>
      <c r="C36" s="1158" t="s">
        <v>576</v>
      </c>
      <c r="D36" s="1158"/>
      <c r="E36" s="1159"/>
      <c r="F36" s="36">
        <v>3.68</v>
      </c>
      <c r="G36" s="37">
        <v>4.34</v>
      </c>
      <c r="H36" s="37">
        <v>4.93</v>
      </c>
      <c r="I36" s="37">
        <v>5.03</v>
      </c>
      <c r="J36" s="38">
        <v>4.51</v>
      </c>
      <c r="K36" s="22"/>
      <c r="L36" s="22"/>
      <c r="M36" s="22"/>
      <c r="N36" s="22"/>
      <c r="O36" s="22"/>
      <c r="P36" s="22"/>
    </row>
    <row r="37" spans="1:16" ht="39" customHeight="1" x14ac:dyDescent="0.2">
      <c r="A37" s="22"/>
      <c r="B37" s="35"/>
      <c r="C37" s="1158" t="s">
        <v>577</v>
      </c>
      <c r="D37" s="1158"/>
      <c r="E37" s="1159"/>
      <c r="F37" s="36">
        <v>0.72</v>
      </c>
      <c r="G37" s="37">
        <v>0.1</v>
      </c>
      <c r="H37" s="37">
        <v>0.93</v>
      </c>
      <c r="I37" s="37">
        <v>0.77</v>
      </c>
      <c r="J37" s="38">
        <v>1.55</v>
      </c>
      <c r="K37" s="22"/>
      <c r="L37" s="22"/>
      <c r="M37" s="22"/>
      <c r="N37" s="22"/>
      <c r="O37" s="22"/>
      <c r="P37" s="22"/>
    </row>
    <row r="38" spans="1:16" ht="39" customHeight="1" x14ac:dyDescent="0.2">
      <c r="A38" s="22"/>
      <c r="B38" s="35"/>
      <c r="C38" s="1158" t="s">
        <v>578</v>
      </c>
      <c r="D38" s="1158"/>
      <c r="E38" s="1159"/>
      <c r="F38" s="36">
        <v>1.07</v>
      </c>
      <c r="G38" s="37">
        <v>0.44</v>
      </c>
      <c r="H38" s="37">
        <v>0.75</v>
      </c>
      <c r="I38" s="37">
        <v>1.1200000000000001</v>
      </c>
      <c r="J38" s="38">
        <v>0.33</v>
      </c>
      <c r="K38" s="22"/>
      <c r="L38" s="22"/>
      <c r="M38" s="22"/>
      <c r="N38" s="22"/>
      <c r="O38" s="22"/>
      <c r="P38" s="22"/>
    </row>
    <row r="39" spans="1:16" ht="39" customHeight="1" x14ac:dyDescent="0.2">
      <c r="A39" s="22"/>
      <c r="B39" s="35"/>
      <c r="C39" s="1158" t="s">
        <v>579</v>
      </c>
      <c r="D39" s="1158"/>
      <c r="E39" s="1159"/>
      <c r="F39" s="36">
        <v>0.12</v>
      </c>
      <c r="G39" s="37">
        <v>0.26</v>
      </c>
      <c r="H39" s="37">
        <v>0.03</v>
      </c>
      <c r="I39" s="37">
        <v>0.03</v>
      </c>
      <c r="J39" s="38">
        <v>0.03</v>
      </c>
      <c r="K39" s="22"/>
      <c r="L39" s="22"/>
      <c r="M39" s="22"/>
      <c r="N39" s="22"/>
      <c r="O39" s="22"/>
      <c r="P39" s="22"/>
    </row>
    <row r="40" spans="1:16" ht="39" customHeight="1" x14ac:dyDescent="0.2">
      <c r="A40" s="22"/>
      <c r="B40" s="35"/>
      <c r="C40" s="1158" t="s">
        <v>580</v>
      </c>
      <c r="D40" s="1158"/>
      <c r="E40" s="1159"/>
      <c r="F40" s="36">
        <v>0</v>
      </c>
      <c r="G40" s="37">
        <v>0</v>
      </c>
      <c r="H40" s="37">
        <v>0</v>
      </c>
      <c r="I40" s="37">
        <v>0</v>
      </c>
      <c r="J40" s="38">
        <v>0</v>
      </c>
      <c r="K40" s="22"/>
      <c r="L40" s="22"/>
      <c r="M40" s="22"/>
      <c r="N40" s="22"/>
      <c r="O40" s="22"/>
      <c r="P40" s="22"/>
    </row>
    <row r="41" spans="1:16" ht="39" customHeight="1" x14ac:dyDescent="0.2">
      <c r="A41" s="22"/>
      <c r="B41" s="35"/>
      <c r="C41" s="1158"/>
      <c r="D41" s="1158"/>
      <c r="E41" s="1159"/>
      <c r="F41" s="36"/>
      <c r="G41" s="37"/>
      <c r="H41" s="37"/>
      <c r="I41" s="37"/>
      <c r="J41" s="38"/>
      <c r="K41" s="22"/>
      <c r="L41" s="22"/>
      <c r="M41" s="22"/>
      <c r="N41" s="22"/>
      <c r="O41" s="22"/>
      <c r="P41" s="22"/>
    </row>
    <row r="42" spans="1:16" ht="39" customHeight="1" x14ac:dyDescent="0.2">
      <c r="A42" s="22"/>
      <c r="B42" s="39"/>
      <c r="C42" s="1158" t="s">
        <v>581</v>
      </c>
      <c r="D42" s="1158"/>
      <c r="E42" s="1159"/>
      <c r="F42" s="36" t="s">
        <v>525</v>
      </c>
      <c r="G42" s="37" t="s">
        <v>525</v>
      </c>
      <c r="H42" s="37" t="s">
        <v>525</v>
      </c>
      <c r="I42" s="37" t="s">
        <v>525</v>
      </c>
      <c r="J42" s="38" t="s">
        <v>525</v>
      </c>
      <c r="K42" s="22"/>
      <c r="L42" s="22"/>
      <c r="M42" s="22"/>
      <c r="N42" s="22"/>
      <c r="O42" s="22"/>
      <c r="P42" s="22"/>
    </row>
    <row r="43" spans="1:16" ht="39" customHeight="1" thickBot="1" x14ac:dyDescent="0.25">
      <c r="A43" s="22"/>
      <c r="B43" s="40"/>
      <c r="C43" s="1160" t="s">
        <v>582</v>
      </c>
      <c r="D43" s="1160"/>
      <c r="E43" s="1161"/>
      <c r="F43" s="41" t="s">
        <v>525</v>
      </c>
      <c r="G43" s="42" t="s">
        <v>525</v>
      </c>
      <c r="H43" s="42" t="s">
        <v>525</v>
      </c>
      <c r="I43" s="42" t="s">
        <v>525</v>
      </c>
      <c r="J43" s="43" t="s">
        <v>525</v>
      </c>
      <c r="K43" s="22"/>
      <c r="L43" s="22"/>
      <c r="M43" s="22"/>
      <c r="N43" s="22"/>
      <c r="O43" s="22"/>
      <c r="P43" s="22"/>
    </row>
    <row r="44" spans="1:16" ht="39" customHeight="1" x14ac:dyDescent="0.2">
      <c r="A44" s="22"/>
      <c r="B44" s="44" t="s">
        <v>8</v>
      </c>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YEd5CqH6MwggzWX8Gb0f/tQa/c1DIwROUZX4hmUrNxAQ28gCALcAGcfoUkIPFwymE2BCnI50WY79tuJZxQFWgg==" saltValue="kHOmnUcptqSvykvsz/zM4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46" zoomScaleNormal="100"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5">
      <c r="A44" s="46"/>
      <c r="B44" s="49" t="s">
        <v>10</v>
      </c>
      <c r="C44" s="50"/>
      <c r="D44" s="50"/>
      <c r="E44" s="51"/>
      <c r="F44" s="51"/>
      <c r="G44" s="51"/>
      <c r="H44" s="51"/>
      <c r="I44" s="51"/>
      <c r="J44" s="52" t="s">
        <v>2</v>
      </c>
      <c r="K44" s="53" t="s">
        <v>566</v>
      </c>
      <c r="L44" s="54" t="s">
        <v>567</v>
      </c>
      <c r="M44" s="54" t="s">
        <v>568</v>
      </c>
      <c r="N44" s="54" t="s">
        <v>569</v>
      </c>
      <c r="O44" s="55" t="s">
        <v>570</v>
      </c>
      <c r="P44" s="46"/>
      <c r="Q44" s="46"/>
      <c r="R44" s="46"/>
      <c r="S44" s="46"/>
      <c r="T44" s="46"/>
      <c r="U44" s="46"/>
    </row>
    <row r="45" spans="1:21" ht="30.75" customHeight="1" x14ac:dyDescent="0.2">
      <c r="A45" s="46"/>
      <c r="B45" s="1187" t="s">
        <v>11</v>
      </c>
      <c r="C45" s="1188"/>
      <c r="D45" s="56"/>
      <c r="E45" s="1193" t="s">
        <v>12</v>
      </c>
      <c r="F45" s="1193"/>
      <c r="G45" s="1193"/>
      <c r="H45" s="1193"/>
      <c r="I45" s="1193"/>
      <c r="J45" s="1194"/>
      <c r="K45" s="57">
        <v>5701</v>
      </c>
      <c r="L45" s="58">
        <v>5790</v>
      </c>
      <c r="M45" s="58">
        <v>5681</v>
      </c>
      <c r="N45" s="58">
        <v>5724</v>
      </c>
      <c r="O45" s="59">
        <v>5777</v>
      </c>
      <c r="P45" s="46"/>
      <c r="Q45" s="46"/>
      <c r="R45" s="46"/>
      <c r="S45" s="46"/>
      <c r="T45" s="46"/>
      <c r="U45" s="46"/>
    </row>
    <row r="46" spans="1:21" ht="30.75" customHeight="1" x14ac:dyDescent="0.2">
      <c r="A46" s="46"/>
      <c r="B46" s="1189"/>
      <c r="C46" s="1190"/>
      <c r="D46" s="60"/>
      <c r="E46" s="1166" t="s">
        <v>13</v>
      </c>
      <c r="F46" s="1166"/>
      <c r="G46" s="1166"/>
      <c r="H46" s="1166"/>
      <c r="I46" s="1166"/>
      <c r="J46" s="1167"/>
      <c r="K46" s="61" t="s">
        <v>525</v>
      </c>
      <c r="L46" s="62" t="s">
        <v>525</v>
      </c>
      <c r="M46" s="62" t="s">
        <v>525</v>
      </c>
      <c r="N46" s="62" t="s">
        <v>525</v>
      </c>
      <c r="O46" s="63" t="s">
        <v>525</v>
      </c>
      <c r="P46" s="46"/>
      <c r="Q46" s="46"/>
      <c r="R46" s="46"/>
      <c r="S46" s="46"/>
      <c r="T46" s="46"/>
      <c r="U46" s="46"/>
    </row>
    <row r="47" spans="1:21" ht="30.75" customHeight="1" x14ac:dyDescent="0.2">
      <c r="A47" s="46"/>
      <c r="B47" s="1189"/>
      <c r="C47" s="1190"/>
      <c r="D47" s="60"/>
      <c r="E47" s="1166" t="s">
        <v>14</v>
      </c>
      <c r="F47" s="1166"/>
      <c r="G47" s="1166"/>
      <c r="H47" s="1166"/>
      <c r="I47" s="1166"/>
      <c r="J47" s="1167"/>
      <c r="K47" s="61" t="s">
        <v>525</v>
      </c>
      <c r="L47" s="62" t="s">
        <v>525</v>
      </c>
      <c r="M47" s="62" t="s">
        <v>525</v>
      </c>
      <c r="N47" s="62" t="s">
        <v>525</v>
      </c>
      <c r="O47" s="63" t="s">
        <v>525</v>
      </c>
      <c r="P47" s="46"/>
      <c r="Q47" s="46"/>
      <c r="R47" s="46"/>
      <c r="S47" s="46"/>
      <c r="T47" s="46"/>
      <c r="U47" s="46"/>
    </row>
    <row r="48" spans="1:21" ht="30.75" customHeight="1" x14ac:dyDescent="0.2">
      <c r="A48" s="46"/>
      <c r="B48" s="1189"/>
      <c r="C48" s="1190"/>
      <c r="D48" s="60"/>
      <c r="E48" s="1166" t="s">
        <v>15</v>
      </c>
      <c r="F48" s="1166"/>
      <c r="G48" s="1166"/>
      <c r="H48" s="1166"/>
      <c r="I48" s="1166"/>
      <c r="J48" s="1167"/>
      <c r="K48" s="61">
        <v>516</v>
      </c>
      <c r="L48" s="62">
        <v>491</v>
      </c>
      <c r="M48" s="62">
        <v>247</v>
      </c>
      <c r="N48" s="62">
        <v>527</v>
      </c>
      <c r="O48" s="63">
        <v>430</v>
      </c>
      <c r="P48" s="46"/>
      <c r="Q48" s="46"/>
      <c r="R48" s="46"/>
      <c r="S48" s="46"/>
      <c r="T48" s="46"/>
      <c r="U48" s="46"/>
    </row>
    <row r="49" spans="1:21" ht="30.75" customHeight="1" x14ac:dyDescent="0.2">
      <c r="A49" s="46"/>
      <c r="B49" s="1189"/>
      <c r="C49" s="1190"/>
      <c r="D49" s="60"/>
      <c r="E49" s="1166" t="s">
        <v>16</v>
      </c>
      <c r="F49" s="1166"/>
      <c r="G49" s="1166"/>
      <c r="H49" s="1166"/>
      <c r="I49" s="1166"/>
      <c r="J49" s="1167"/>
      <c r="K49" s="61">
        <v>21</v>
      </c>
      <c r="L49" s="62">
        <v>21</v>
      </c>
      <c r="M49" s="62">
        <v>49</v>
      </c>
      <c r="N49" s="62">
        <v>82</v>
      </c>
      <c r="O49" s="63">
        <v>114</v>
      </c>
      <c r="P49" s="46"/>
      <c r="Q49" s="46"/>
      <c r="R49" s="46"/>
      <c r="S49" s="46"/>
      <c r="T49" s="46"/>
      <c r="U49" s="46"/>
    </row>
    <row r="50" spans="1:21" ht="30.75" customHeight="1" x14ac:dyDescent="0.2">
      <c r="A50" s="46"/>
      <c r="B50" s="1189"/>
      <c r="C50" s="1190"/>
      <c r="D50" s="60"/>
      <c r="E50" s="1166" t="s">
        <v>17</v>
      </c>
      <c r="F50" s="1166"/>
      <c r="G50" s="1166"/>
      <c r="H50" s="1166"/>
      <c r="I50" s="1166"/>
      <c r="J50" s="1167"/>
      <c r="K50" s="61">
        <v>253</v>
      </c>
      <c r="L50" s="62">
        <v>240</v>
      </c>
      <c r="M50" s="62">
        <v>240</v>
      </c>
      <c r="N50" s="62">
        <v>241</v>
      </c>
      <c r="O50" s="63">
        <v>516</v>
      </c>
      <c r="P50" s="46"/>
      <c r="Q50" s="46"/>
      <c r="R50" s="46"/>
      <c r="S50" s="46"/>
      <c r="T50" s="46"/>
      <c r="U50" s="46"/>
    </row>
    <row r="51" spans="1:21" ht="30.75" customHeight="1" x14ac:dyDescent="0.2">
      <c r="A51" s="46"/>
      <c r="B51" s="1191"/>
      <c r="C51" s="1192"/>
      <c r="D51" s="64"/>
      <c r="E51" s="1166" t="s">
        <v>18</v>
      </c>
      <c r="F51" s="1166"/>
      <c r="G51" s="1166"/>
      <c r="H51" s="1166"/>
      <c r="I51" s="1166"/>
      <c r="J51" s="1167"/>
      <c r="K51" s="61" t="s">
        <v>525</v>
      </c>
      <c r="L51" s="62" t="s">
        <v>525</v>
      </c>
      <c r="M51" s="62" t="s">
        <v>525</v>
      </c>
      <c r="N51" s="62" t="s">
        <v>525</v>
      </c>
      <c r="O51" s="63" t="s">
        <v>525</v>
      </c>
      <c r="P51" s="46"/>
      <c r="Q51" s="46"/>
      <c r="R51" s="46"/>
      <c r="S51" s="46"/>
      <c r="T51" s="46"/>
      <c r="U51" s="46"/>
    </row>
    <row r="52" spans="1:21" ht="30.75" customHeight="1" x14ac:dyDescent="0.2">
      <c r="A52" s="46"/>
      <c r="B52" s="1164" t="s">
        <v>19</v>
      </c>
      <c r="C52" s="1165"/>
      <c r="D52" s="64"/>
      <c r="E52" s="1166" t="s">
        <v>20</v>
      </c>
      <c r="F52" s="1166"/>
      <c r="G52" s="1166"/>
      <c r="H52" s="1166"/>
      <c r="I52" s="1166"/>
      <c r="J52" s="1167"/>
      <c r="K52" s="61">
        <v>4402</v>
      </c>
      <c r="L52" s="62">
        <v>4612</v>
      </c>
      <c r="M52" s="62">
        <v>4582</v>
      </c>
      <c r="N52" s="62">
        <v>4450</v>
      </c>
      <c r="O52" s="63">
        <v>4285</v>
      </c>
      <c r="P52" s="46"/>
      <c r="Q52" s="46"/>
      <c r="R52" s="46"/>
      <c r="S52" s="46"/>
      <c r="T52" s="46"/>
      <c r="U52" s="46"/>
    </row>
    <row r="53" spans="1:21" ht="30.75" customHeight="1" thickBot="1" x14ac:dyDescent="0.25">
      <c r="A53" s="46"/>
      <c r="B53" s="1168" t="s">
        <v>21</v>
      </c>
      <c r="C53" s="1169"/>
      <c r="D53" s="65"/>
      <c r="E53" s="1170" t="s">
        <v>22</v>
      </c>
      <c r="F53" s="1170"/>
      <c r="G53" s="1170"/>
      <c r="H53" s="1170"/>
      <c r="I53" s="1170"/>
      <c r="J53" s="1171"/>
      <c r="K53" s="66">
        <v>2089</v>
      </c>
      <c r="L53" s="67">
        <v>1930</v>
      </c>
      <c r="M53" s="67">
        <v>1635</v>
      </c>
      <c r="N53" s="67">
        <v>2124</v>
      </c>
      <c r="O53" s="68">
        <v>2552</v>
      </c>
      <c r="P53" s="46"/>
      <c r="Q53" s="46"/>
      <c r="R53" s="46"/>
      <c r="S53" s="46"/>
      <c r="T53" s="46"/>
      <c r="U53" s="46"/>
    </row>
    <row r="54" spans="1:21" ht="24" customHeight="1" x14ac:dyDescent="0.2">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2">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25">
      <c r="A56" s="46"/>
      <c r="B56" s="70" t="s">
        <v>25</v>
      </c>
      <c r="C56" s="71"/>
      <c r="D56" s="71"/>
      <c r="E56" s="71"/>
      <c r="F56" s="71"/>
      <c r="G56" s="71"/>
      <c r="H56" s="71"/>
      <c r="I56" s="71"/>
      <c r="J56" s="71"/>
      <c r="K56" s="72"/>
      <c r="L56" s="72"/>
      <c r="M56" s="72"/>
      <c r="N56" s="72"/>
      <c r="O56" s="73" t="s">
        <v>583</v>
      </c>
      <c r="P56" s="46"/>
      <c r="Q56" s="46"/>
      <c r="R56" s="46"/>
      <c r="S56" s="46"/>
      <c r="T56" s="46"/>
      <c r="U56" s="46"/>
    </row>
    <row r="57" spans="1:21" ht="31.5" customHeight="1" thickBot="1" x14ac:dyDescent="0.25">
      <c r="A57" s="46"/>
      <c r="B57" s="74"/>
      <c r="C57" s="75"/>
      <c r="D57" s="75"/>
      <c r="E57" s="76"/>
      <c r="F57" s="76"/>
      <c r="G57" s="76"/>
      <c r="H57" s="76"/>
      <c r="I57" s="76"/>
      <c r="J57" s="77" t="s">
        <v>2</v>
      </c>
      <c r="K57" s="78" t="s">
        <v>584</v>
      </c>
      <c r="L57" s="79" t="s">
        <v>585</v>
      </c>
      <c r="M57" s="79" t="s">
        <v>586</v>
      </c>
      <c r="N57" s="79" t="s">
        <v>587</v>
      </c>
      <c r="O57" s="80" t="s">
        <v>588</v>
      </c>
      <c r="P57" s="46"/>
      <c r="Q57" s="46"/>
      <c r="R57" s="46"/>
      <c r="S57" s="46"/>
      <c r="T57" s="46"/>
      <c r="U57" s="46"/>
    </row>
    <row r="58" spans="1:21" ht="31.5" customHeight="1" x14ac:dyDescent="0.2">
      <c r="B58" s="1172" t="s">
        <v>26</v>
      </c>
      <c r="C58" s="1173"/>
      <c r="D58" s="1178" t="s">
        <v>27</v>
      </c>
      <c r="E58" s="1179"/>
      <c r="F58" s="1179"/>
      <c r="G58" s="1179"/>
      <c r="H58" s="1179"/>
      <c r="I58" s="1179"/>
      <c r="J58" s="1180"/>
      <c r="K58" s="81" t="s">
        <v>605</v>
      </c>
      <c r="L58" s="82" t="s">
        <v>605</v>
      </c>
      <c r="M58" s="82" t="s">
        <v>605</v>
      </c>
      <c r="N58" s="82" t="s">
        <v>605</v>
      </c>
      <c r="O58" s="83" t="s">
        <v>605</v>
      </c>
    </row>
    <row r="59" spans="1:21" ht="31.5" customHeight="1" x14ac:dyDescent="0.2">
      <c r="B59" s="1174"/>
      <c r="C59" s="1175"/>
      <c r="D59" s="1181" t="s">
        <v>28</v>
      </c>
      <c r="E59" s="1182"/>
      <c r="F59" s="1182"/>
      <c r="G59" s="1182"/>
      <c r="H59" s="1182"/>
      <c r="I59" s="1182"/>
      <c r="J59" s="1183"/>
      <c r="K59" s="84" t="s">
        <v>605</v>
      </c>
      <c r="L59" s="85" t="s">
        <v>605</v>
      </c>
      <c r="M59" s="85" t="s">
        <v>605</v>
      </c>
      <c r="N59" s="85" t="s">
        <v>605</v>
      </c>
      <c r="O59" s="86" t="s">
        <v>605</v>
      </c>
    </row>
    <row r="60" spans="1:21" ht="31.5" customHeight="1" thickBot="1" x14ac:dyDescent="0.25">
      <c r="B60" s="1176"/>
      <c r="C60" s="1177"/>
      <c r="D60" s="1184" t="s">
        <v>29</v>
      </c>
      <c r="E60" s="1185"/>
      <c r="F60" s="1185"/>
      <c r="G60" s="1185"/>
      <c r="H60" s="1185"/>
      <c r="I60" s="1185"/>
      <c r="J60" s="1186"/>
      <c r="K60" s="87" t="s">
        <v>605</v>
      </c>
      <c r="L60" s="88" t="s">
        <v>605</v>
      </c>
      <c r="M60" s="88" t="s">
        <v>605</v>
      </c>
      <c r="N60" s="88" t="s">
        <v>605</v>
      </c>
      <c r="O60" s="89" t="s">
        <v>605</v>
      </c>
    </row>
    <row r="61" spans="1:21" ht="24" customHeight="1" x14ac:dyDescent="0.2">
      <c r="B61" s="90"/>
      <c r="C61" s="90"/>
      <c r="D61" s="91" t="s">
        <v>30</v>
      </c>
      <c r="E61" s="92"/>
      <c r="F61" s="92"/>
      <c r="G61" s="92"/>
      <c r="H61" s="92"/>
      <c r="I61" s="92"/>
      <c r="J61" s="92"/>
      <c r="K61" s="92"/>
      <c r="L61" s="92"/>
      <c r="M61" s="92"/>
      <c r="N61" s="92"/>
      <c r="O61" s="92"/>
    </row>
    <row r="62" spans="1:21" ht="24" customHeight="1" x14ac:dyDescent="0.2">
      <c r="B62" s="93"/>
      <c r="C62" s="93"/>
      <c r="D62" s="91" t="s">
        <v>31</v>
      </c>
      <c r="E62" s="92"/>
      <c r="F62" s="92"/>
      <c r="G62" s="92"/>
      <c r="H62" s="92"/>
      <c r="I62" s="92"/>
      <c r="J62" s="92"/>
      <c r="K62" s="92"/>
      <c r="L62" s="92"/>
      <c r="M62" s="92"/>
      <c r="N62" s="92"/>
      <c r="O62" s="92"/>
    </row>
    <row r="63" spans="1:21" ht="24" customHeight="1" x14ac:dyDescent="0.2">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CGX3UQo0q3GOPvvDVC4Ne80tJL7M4tvp+ZWE0fa2Cfle2qUBbtq31YdqZ8LGlZ3YcK5tAFkoQmPlHCoGRd0u4g==" saltValue="PigLhlfhoUHjlw1OCdLRd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13" zoomScaleNormal="100" zoomScaleSheetLayoutView="100" workbookViewId="0"/>
  </sheetViews>
  <sheetFormatPr defaultColWidth="0" defaultRowHeight="13.5" customHeight="1" zeroHeight="1" x14ac:dyDescent="0.2"/>
  <cols>
    <col min="1" max="1" width="6.6640625" style="94" customWidth="1"/>
    <col min="2" max="3" width="12.6640625" style="94" customWidth="1"/>
    <col min="4" max="4" width="11.6640625" style="94" customWidth="1"/>
    <col min="5" max="8" width="10.33203125" style="94" customWidth="1"/>
    <col min="9" max="13" width="16.33203125" style="94" customWidth="1"/>
    <col min="14" max="19" width="12.66406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9</v>
      </c>
    </row>
    <row r="40" spans="2:13" ht="27.75" customHeight="1" thickBot="1" x14ac:dyDescent="0.25">
      <c r="B40" s="96" t="s">
        <v>10</v>
      </c>
      <c r="C40" s="97"/>
      <c r="D40" s="97"/>
      <c r="E40" s="98"/>
      <c r="F40" s="98"/>
      <c r="G40" s="98"/>
      <c r="H40" s="99" t="s">
        <v>2</v>
      </c>
      <c r="I40" s="100" t="s">
        <v>566</v>
      </c>
      <c r="J40" s="101" t="s">
        <v>567</v>
      </c>
      <c r="K40" s="101" t="s">
        <v>568</v>
      </c>
      <c r="L40" s="101" t="s">
        <v>569</v>
      </c>
      <c r="M40" s="102" t="s">
        <v>570</v>
      </c>
    </row>
    <row r="41" spans="2:13" ht="27.75" customHeight="1" x14ac:dyDescent="0.2">
      <c r="B41" s="1207" t="s">
        <v>32</v>
      </c>
      <c r="C41" s="1208"/>
      <c r="D41" s="103"/>
      <c r="E41" s="1209" t="s">
        <v>33</v>
      </c>
      <c r="F41" s="1209"/>
      <c r="G41" s="1209"/>
      <c r="H41" s="1210"/>
      <c r="I41" s="342">
        <v>52007</v>
      </c>
      <c r="J41" s="343">
        <v>51192</v>
      </c>
      <c r="K41" s="343">
        <v>47968</v>
      </c>
      <c r="L41" s="343">
        <v>44951</v>
      </c>
      <c r="M41" s="344">
        <v>42355</v>
      </c>
    </row>
    <row r="42" spans="2:13" ht="27.75" customHeight="1" x14ac:dyDescent="0.2">
      <c r="B42" s="1197"/>
      <c r="C42" s="1198"/>
      <c r="D42" s="104"/>
      <c r="E42" s="1201" t="s">
        <v>34</v>
      </c>
      <c r="F42" s="1201"/>
      <c r="G42" s="1201"/>
      <c r="H42" s="1202"/>
      <c r="I42" s="345">
        <v>1732</v>
      </c>
      <c r="J42" s="346">
        <v>1521</v>
      </c>
      <c r="K42" s="346">
        <v>1305</v>
      </c>
      <c r="L42" s="346">
        <v>1085</v>
      </c>
      <c r="M42" s="347">
        <v>1702</v>
      </c>
    </row>
    <row r="43" spans="2:13" ht="27.75" customHeight="1" x14ac:dyDescent="0.2">
      <c r="B43" s="1197"/>
      <c r="C43" s="1198"/>
      <c r="D43" s="104"/>
      <c r="E43" s="1201" t="s">
        <v>35</v>
      </c>
      <c r="F43" s="1201"/>
      <c r="G43" s="1201"/>
      <c r="H43" s="1202"/>
      <c r="I43" s="345">
        <v>716</v>
      </c>
      <c r="J43" s="346">
        <v>644</v>
      </c>
      <c r="K43" s="346">
        <v>543</v>
      </c>
      <c r="L43" s="346">
        <v>541</v>
      </c>
      <c r="M43" s="347">
        <v>502</v>
      </c>
    </row>
    <row r="44" spans="2:13" ht="27.75" customHeight="1" x14ac:dyDescent="0.2">
      <c r="B44" s="1197"/>
      <c r="C44" s="1198"/>
      <c r="D44" s="104"/>
      <c r="E44" s="1201" t="s">
        <v>36</v>
      </c>
      <c r="F44" s="1201"/>
      <c r="G44" s="1201"/>
      <c r="H44" s="1202"/>
      <c r="I44" s="345">
        <v>1240</v>
      </c>
      <c r="J44" s="346">
        <v>1748</v>
      </c>
      <c r="K44" s="346">
        <v>1705</v>
      </c>
      <c r="L44" s="346">
        <v>1732</v>
      </c>
      <c r="M44" s="347">
        <v>1923</v>
      </c>
    </row>
    <row r="45" spans="2:13" ht="27.75" customHeight="1" x14ac:dyDescent="0.2">
      <c r="B45" s="1197"/>
      <c r="C45" s="1198"/>
      <c r="D45" s="104"/>
      <c r="E45" s="1201" t="s">
        <v>37</v>
      </c>
      <c r="F45" s="1201"/>
      <c r="G45" s="1201"/>
      <c r="H45" s="1202"/>
      <c r="I45" s="345">
        <v>5520</v>
      </c>
      <c r="J45" s="346">
        <v>5435</v>
      </c>
      <c r="K45" s="346">
        <v>5288</v>
      </c>
      <c r="L45" s="346">
        <v>5231</v>
      </c>
      <c r="M45" s="347">
        <v>5155</v>
      </c>
    </row>
    <row r="46" spans="2:13" ht="27.75" customHeight="1" x14ac:dyDescent="0.2">
      <c r="B46" s="1197"/>
      <c r="C46" s="1198"/>
      <c r="D46" s="105"/>
      <c r="E46" s="1201" t="s">
        <v>38</v>
      </c>
      <c r="F46" s="1201"/>
      <c r="G46" s="1201"/>
      <c r="H46" s="1202"/>
      <c r="I46" s="345" t="s">
        <v>525</v>
      </c>
      <c r="J46" s="346" t="s">
        <v>525</v>
      </c>
      <c r="K46" s="346">
        <v>3</v>
      </c>
      <c r="L46" s="346" t="s">
        <v>525</v>
      </c>
      <c r="M46" s="347" t="s">
        <v>525</v>
      </c>
    </row>
    <row r="47" spans="2:13" ht="27.75" customHeight="1" x14ac:dyDescent="0.2">
      <c r="B47" s="1197"/>
      <c r="C47" s="1198"/>
      <c r="D47" s="106"/>
      <c r="E47" s="1211" t="s">
        <v>39</v>
      </c>
      <c r="F47" s="1212"/>
      <c r="G47" s="1212"/>
      <c r="H47" s="1213"/>
      <c r="I47" s="345" t="s">
        <v>525</v>
      </c>
      <c r="J47" s="346" t="s">
        <v>525</v>
      </c>
      <c r="K47" s="346" t="s">
        <v>525</v>
      </c>
      <c r="L47" s="346" t="s">
        <v>525</v>
      </c>
      <c r="M47" s="347" t="s">
        <v>525</v>
      </c>
    </row>
    <row r="48" spans="2:13" ht="27.75" customHeight="1" x14ac:dyDescent="0.2">
      <c r="B48" s="1197"/>
      <c r="C48" s="1198"/>
      <c r="D48" s="104"/>
      <c r="E48" s="1201" t="s">
        <v>40</v>
      </c>
      <c r="F48" s="1201"/>
      <c r="G48" s="1201"/>
      <c r="H48" s="1202"/>
      <c r="I48" s="345" t="s">
        <v>525</v>
      </c>
      <c r="J48" s="346" t="s">
        <v>525</v>
      </c>
      <c r="K48" s="346" t="s">
        <v>525</v>
      </c>
      <c r="L48" s="346" t="s">
        <v>525</v>
      </c>
      <c r="M48" s="347" t="s">
        <v>525</v>
      </c>
    </row>
    <row r="49" spans="2:13" ht="27.75" customHeight="1" x14ac:dyDescent="0.2">
      <c r="B49" s="1199"/>
      <c r="C49" s="1200"/>
      <c r="D49" s="104"/>
      <c r="E49" s="1201" t="s">
        <v>41</v>
      </c>
      <c r="F49" s="1201"/>
      <c r="G49" s="1201"/>
      <c r="H49" s="1202"/>
      <c r="I49" s="345" t="s">
        <v>525</v>
      </c>
      <c r="J49" s="346" t="s">
        <v>525</v>
      </c>
      <c r="K49" s="346" t="s">
        <v>525</v>
      </c>
      <c r="L49" s="346" t="s">
        <v>525</v>
      </c>
      <c r="M49" s="347" t="s">
        <v>525</v>
      </c>
    </row>
    <row r="50" spans="2:13" ht="27.75" customHeight="1" x14ac:dyDescent="0.2">
      <c r="B50" s="1195" t="s">
        <v>42</v>
      </c>
      <c r="C50" s="1196"/>
      <c r="D50" s="107"/>
      <c r="E50" s="1201" t="s">
        <v>43</v>
      </c>
      <c r="F50" s="1201"/>
      <c r="G50" s="1201"/>
      <c r="H50" s="1202"/>
      <c r="I50" s="345">
        <v>7056</v>
      </c>
      <c r="J50" s="346">
        <v>7848</v>
      </c>
      <c r="K50" s="346">
        <v>8267</v>
      </c>
      <c r="L50" s="346">
        <v>9972</v>
      </c>
      <c r="M50" s="347">
        <v>10950</v>
      </c>
    </row>
    <row r="51" spans="2:13" ht="27.75" customHeight="1" x14ac:dyDescent="0.2">
      <c r="B51" s="1197"/>
      <c r="C51" s="1198"/>
      <c r="D51" s="104"/>
      <c r="E51" s="1201" t="s">
        <v>44</v>
      </c>
      <c r="F51" s="1201"/>
      <c r="G51" s="1201"/>
      <c r="H51" s="1202"/>
      <c r="I51" s="345">
        <v>10667</v>
      </c>
      <c r="J51" s="346">
        <v>9738</v>
      </c>
      <c r="K51" s="346">
        <v>8891</v>
      </c>
      <c r="L51" s="346">
        <v>7234</v>
      </c>
      <c r="M51" s="347">
        <v>6394</v>
      </c>
    </row>
    <row r="52" spans="2:13" ht="27.75" customHeight="1" x14ac:dyDescent="0.2">
      <c r="B52" s="1199"/>
      <c r="C52" s="1200"/>
      <c r="D52" s="104"/>
      <c r="E52" s="1201" t="s">
        <v>45</v>
      </c>
      <c r="F52" s="1201"/>
      <c r="G52" s="1201"/>
      <c r="H52" s="1202"/>
      <c r="I52" s="345">
        <v>37927</v>
      </c>
      <c r="J52" s="346">
        <v>36594</v>
      </c>
      <c r="K52" s="346">
        <v>34842</v>
      </c>
      <c r="L52" s="346">
        <v>34483</v>
      </c>
      <c r="M52" s="347">
        <v>32238</v>
      </c>
    </row>
    <row r="53" spans="2:13" ht="27.75" customHeight="1" thickBot="1" x14ac:dyDescent="0.25">
      <c r="B53" s="1203" t="s">
        <v>46</v>
      </c>
      <c r="C53" s="1204"/>
      <c r="D53" s="108"/>
      <c r="E53" s="1205" t="s">
        <v>47</v>
      </c>
      <c r="F53" s="1205"/>
      <c r="G53" s="1205"/>
      <c r="H53" s="1206"/>
      <c r="I53" s="348">
        <v>5564</v>
      </c>
      <c r="J53" s="349">
        <v>6359</v>
      </c>
      <c r="K53" s="349">
        <v>4812</v>
      </c>
      <c r="L53" s="349">
        <v>1853</v>
      </c>
      <c r="M53" s="350">
        <v>2054</v>
      </c>
    </row>
    <row r="54" spans="2:13" ht="27.75" customHeight="1" x14ac:dyDescent="0.2">
      <c r="B54" s="109" t="s">
        <v>48</v>
      </c>
      <c r="C54" s="110"/>
      <c r="D54" s="110"/>
      <c r="E54" s="111"/>
      <c r="F54" s="111"/>
      <c r="G54" s="111"/>
      <c r="H54" s="111"/>
      <c r="I54" s="112"/>
      <c r="J54" s="112"/>
      <c r="K54" s="112"/>
      <c r="L54" s="112"/>
      <c r="M54" s="112"/>
    </row>
    <row r="55" spans="2:13" ht="13.2" x14ac:dyDescent="0.2"/>
  </sheetData>
  <sheetProtection algorithmName="SHA-512" hashValue="06yNvIjTVlP7kRle7BHOikCE8t5BnjgBDPZPxjY0CY6C3Kr/+V8ZT59PLfa2RbbQYqoGbrmPU4snrtdEce4bkw==" saltValue="quOuHHvvK5MMLRKmNi7re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pageSetUpPr fitToPage="1"/>
  </sheetPr>
  <dimension ref="B1:W64"/>
  <sheetViews>
    <sheetView showGridLines="0" topLeftCell="A37"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3" t="s">
        <v>49</v>
      </c>
    </row>
    <row r="54" spans="2:8" ht="29.25" customHeight="1" thickBot="1" x14ac:dyDescent="0.3">
      <c r="B54" s="114" t="s">
        <v>1</v>
      </c>
      <c r="C54" s="115"/>
      <c r="D54" s="115"/>
      <c r="E54" s="116" t="s">
        <v>2</v>
      </c>
      <c r="F54" s="117" t="s">
        <v>568</v>
      </c>
      <c r="G54" s="117" t="s">
        <v>569</v>
      </c>
      <c r="H54" s="118" t="s">
        <v>570</v>
      </c>
    </row>
    <row r="55" spans="2:8" ht="52.5" customHeight="1" x14ac:dyDescent="0.2">
      <c r="B55" s="119"/>
      <c r="C55" s="1222" t="s">
        <v>50</v>
      </c>
      <c r="D55" s="1222"/>
      <c r="E55" s="1223"/>
      <c r="F55" s="120">
        <v>2781</v>
      </c>
      <c r="G55" s="120">
        <v>4087</v>
      </c>
      <c r="H55" s="121">
        <v>3200</v>
      </c>
    </row>
    <row r="56" spans="2:8" ht="52.5" customHeight="1" x14ac:dyDescent="0.2">
      <c r="B56" s="122"/>
      <c r="C56" s="1224" t="s">
        <v>51</v>
      </c>
      <c r="D56" s="1224"/>
      <c r="E56" s="1225"/>
      <c r="F56" s="123">
        <v>709</v>
      </c>
      <c r="G56" s="123">
        <v>909</v>
      </c>
      <c r="H56" s="124">
        <v>910</v>
      </c>
    </row>
    <row r="57" spans="2:8" ht="53.25" customHeight="1" x14ac:dyDescent="0.2">
      <c r="B57" s="122"/>
      <c r="C57" s="1226" t="s">
        <v>52</v>
      </c>
      <c r="D57" s="1226"/>
      <c r="E57" s="1227"/>
      <c r="F57" s="125">
        <v>2289</v>
      </c>
      <c r="G57" s="125">
        <v>2293</v>
      </c>
      <c r="H57" s="126">
        <v>4025</v>
      </c>
    </row>
    <row r="58" spans="2:8" ht="45.75" customHeight="1" x14ac:dyDescent="0.2">
      <c r="B58" s="127"/>
      <c r="C58" s="1214" t="s">
        <v>600</v>
      </c>
      <c r="D58" s="1215"/>
      <c r="E58" s="1216"/>
      <c r="F58" s="128">
        <v>2003</v>
      </c>
      <c r="G58" s="128">
        <v>1952</v>
      </c>
      <c r="H58" s="129">
        <v>2453</v>
      </c>
    </row>
    <row r="59" spans="2:8" ht="45.75" customHeight="1" x14ac:dyDescent="0.2">
      <c r="B59" s="127"/>
      <c r="C59" s="1214" t="s">
        <v>601</v>
      </c>
      <c r="D59" s="1215"/>
      <c r="E59" s="1216"/>
      <c r="F59" s="128" t="s">
        <v>525</v>
      </c>
      <c r="G59" s="128" t="s">
        <v>525</v>
      </c>
      <c r="H59" s="129">
        <v>1179</v>
      </c>
    </row>
    <row r="60" spans="2:8" ht="45.75" customHeight="1" x14ac:dyDescent="0.2">
      <c r="B60" s="127"/>
      <c r="C60" s="1214" t="s">
        <v>602</v>
      </c>
      <c r="D60" s="1215"/>
      <c r="E60" s="1216"/>
      <c r="F60" s="128">
        <v>91</v>
      </c>
      <c r="G60" s="128">
        <v>126</v>
      </c>
      <c r="H60" s="129">
        <v>156</v>
      </c>
    </row>
    <row r="61" spans="2:8" ht="45.75" customHeight="1" x14ac:dyDescent="0.2">
      <c r="B61" s="127"/>
      <c r="C61" s="1214" t="s">
        <v>603</v>
      </c>
      <c r="D61" s="1215"/>
      <c r="E61" s="1216"/>
      <c r="F61" s="128">
        <v>60</v>
      </c>
      <c r="G61" s="128">
        <v>63</v>
      </c>
      <c r="H61" s="129">
        <v>66</v>
      </c>
    </row>
    <row r="62" spans="2:8" ht="45.75" customHeight="1" thickBot="1" x14ac:dyDescent="0.25">
      <c r="B62" s="130"/>
      <c r="C62" s="1217" t="s">
        <v>604</v>
      </c>
      <c r="D62" s="1218"/>
      <c r="E62" s="1219"/>
      <c r="F62" s="131">
        <v>23</v>
      </c>
      <c r="G62" s="131">
        <v>39</v>
      </c>
      <c r="H62" s="132">
        <v>61</v>
      </c>
    </row>
    <row r="63" spans="2:8" ht="52.5" customHeight="1" thickBot="1" x14ac:dyDescent="0.25">
      <c r="B63" s="133"/>
      <c r="C63" s="1220" t="s">
        <v>53</v>
      </c>
      <c r="D63" s="1220"/>
      <c r="E63" s="1221"/>
      <c r="F63" s="134">
        <v>5779</v>
      </c>
      <c r="G63" s="134">
        <v>7289</v>
      </c>
      <c r="H63" s="135">
        <v>8135</v>
      </c>
    </row>
    <row r="64" spans="2:8" ht="13.2" x14ac:dyDescent="0.2"/>
  </sheetData>
  <sheetProtection algorithmName="SHA-512" hashValue="N2yTwvzAT9HubcR1bRNC1YujkinTobcw1TwKitzUHw/uTobzSDFnbRrv03iA/elz6+T83RKMUIV0w9m2kdE7fw==" saltValue="AUS9BmLiE9bJeaKjVEE1d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C077B0-F54A-4B97-B20D-80BD4EF9917E}">
  <sheetPr codeName="Sheet10">
    <pageSetUpPr fitToPage="1"/>
  </sheetPr>
  <dimension ref="A1:DE85"/>
  <sheetViews>
    <sheetView showGridLines="0" zoomScale="55" zoomScaleNormal="55" zoomScaleSheetLayoutView="55" workbookViewId="0"/>
  </sheetViews>
  <sheetFormatPr defaultColWidth="0" defaultRowHeight="13.5" customHeight="1" zeroHeight="1" x14ac:dyDescent="0.2"/>
  <cols>
    <col min="1" max="1" width="6.33203125" style="255" customWidth="1"/>
    <col min="2" max="107" width="2.44140625" style="255" customWidth="1"/>
    <col min="108" max="108" width="6.109375" style="261" customWidth="1"/>
    <col min="109" max="109" width="5.88671875" style="259" customWidth="1"/>
    <col min="110" max="16384" width="8.6640625" style="255" hidden="1"/>
  </cols>
  <sheetData>
    <row r="1" spans="1:109" ht="42.75" customHeight="1" x14ac:dyDescent="0.2">
      <c r="A1" s="351"/>
      <c r="B1" s="352"/>
      <c r="DD1" s="255"/>
      <c r="DE1" s="255"/>
    </row>
    <row r="2" spans="1:109" ht="25.5" customHeight="1" x14ac:dyDescent="0.2">
      <c r="A2" s="353"/>
      <c r="C2" s="353"/>
      <c r="O2" s="353"/>
      <c r="P2" s="353"/>
      <c r="Q2" s="353"/>
      <c r="R2" s="353"/>
      <c r="S2" s="353"/>
      <c r="T2" s="353"/>
      <c r="U2" s="353"/>
      <c r="V2" s="353"/>
      <c r="W2" s="353"/>
      <c r="X2" s="353"/>
      <c r="Y2" s="353"/>
      <c r="Z2" s="353"/>
      <c r="AA2" s="353"/>
      <c r="AB2" s="353"/>
      <c r="AC2" s="353"/>
      <c r="AD2" s="353"/>
      <c r="AE2" s="353"/>
      <c r="AF2" s="353"/>
      <c r="AG2" s="353"/>
      <c r="AH2" s="353"/>
      <c r="AI2" s="353"/>
      <c r="AU2" s="353"/>
      <c r="BG2" s="353"/>
      <c r="BS2" s="353"/>
      <c r="CE2" s="353"/>
      <c r="CQ2" s="353"/>
      <c r="DD2" s="255"/>
      <c r="DE2" s="255"/>
    </row>
    <row r="3" spans="1:109" ht="25.5" customHeight="1" x14ac:dyDescent="0.2">
      <c r="A3" s="353"/>
      <c r="C3" s="353"/>
      <c r="O3" s="353"/>
      <c r="P3" s="353"/>
      <c r="Q3" s="353"/>
      <c r="R3" s="353"/>
      <c r="S3" s="353"/>
      <c r="T3" s="353"/>
      <c r="U3" s="353"/>
      <c r="V3" s="353"/>
      <c r="W3" s="353"/>
      <c r="X3" s="353"/>
      <c r="Y3" s="353"/>
      <c r="Z3" s="353"/>
      <c r="AA3" s="353"/>
      <c r="AB3" s="353"/>
      <c r="AC3" s="353"/>
      <c r="AD3" s="353"/>
      <c r="AE3" s="353"/>
      <c r="AF3" s="353"/>
      <c r="AG3" s="353"/>
      <c r="AH3" s="353"/>
      <c r="AI3" s="353"/>
      <c r="AU3" s="353"/>
      <c r="BG3" s="353"/>
      <c r="BS3" s="353"/>
      <c r="CE3" s="353"/>
      <c r="CQ3" s="353"/>
      <c r="DD3" s="255"/>
      <c r="DE3" s="255"/>
    </row>
    <row r="4" spans="1:109" s="253" customFormat="1" ht="13.2" x14ac:dyDescent="0.2">
      <c r="A4" s="353"/>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AP4" s="353"/>
      <c r="AQ4" s="353"/>
      <c r="AR4" s="353"/>
      <c r="AS4" s="353"/>
      <c r="AT4" s="353"/>
      <c r="AU4" s="353"/>
      <c r="AV4" s="353"/>
      <c r="AW4" s="353"/>
      <c r="AX4" s="353"/>
      <c r="AY4" s="353"/>
      <c r="AZ4" s="353"/>
      <c r="BA4" s="353"/>
      <c r="BB4" s="353"/>
      <c r="BC4" s="353"/>
      <c r="BD4" s="353"/>
      <c r="BE4" s="353"/>
      <c r="BF4" s="353"/>
      <c r="BG4" s="353"/>
      <c r="BH4" s="353"/>
      <c r="BI4" s="353"/>
      <c r="BJ4" s="353"/>
      <c r="BK4" s="353"/>
      <c r="BL4" s="353"/>
      <c r="BM4" s="353"/>
      <c r="BN4" s="353"/>
      <c r="BO4" s="353"/>
      <c r="BP4" s="353"/>
      <c r="BQ4" s="353"/>
      <c r="BR4" s="353"/>
      <c r="BS4" s="353"/>
      <c r="BT4" s="353"/>
      <c r="BU4" s="353"/>
      <c r="BV4" s="353"/>
      <c r="BW4" s="353"/>
      <c r="BX4" s="353"/>
      <c r="BY4" s="353"/>
      <c r="BZ4" s="353"/>
      <c r="CA4" s="353"/>
      <c r="CB4" s="353"/>
      <c r="CC4" s="353"/>
      <c r="CD4" s="353"/>
      <c r="CE4" s="353"/>
      <c r="CF4" s="353"/>
      <c r="CG4" s="353"/>
      <c r="CH4" s="353"/>
      <c r="CI4" s="353"/>
      <c r="CJ4" s="353"/>
      <c r="CK4" s="353"/>
      <c r="CL4" s="353"/>
      <c r="CM4" s="353"/>
      <c r="CN4" s="353"/>
      <c r="CO4" s="353"/>
      <c r="CP4" s="353"/>
      <c r="CQ4" s="353"/>
      <c r="CR4" s="353"/>
      <c r="CS4" s="353"/>
      <c r="CT4" s="353"/>
      <c r="CU4" s="353"/>
      <c r="CV4" s="353"/>
      <c r="CW4" s="353"/>
      <c r="CX4" s="353"/>
      <c r="CY4" s="353"/>
      <c r="CZ4" s="353"/>
      <c r="DA4" s="353"/>
      <c r="DB4" s="353"/>
      <c r="DC4" s="353"/>
      <c r="DD4" s="353"/>
      <c r="DE4" s="353"/>
    </row>
    <row r="5" spans="1:109" s="253" customFormat="1" ht="13.2" x14ac:dyDescent="0.2">
      <c r="A5" s="353"/>
      <c r="B5" s="353"/>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3"/>
      <c r="AP5" s="353"/>
      <c r="AQ5" s="353"/>
      <c r="AR5" s="353"/>
      <c r="AS5" s="353"/>
      <c r="AT5" s="353"/>
      <c r="AU5" s="353"/>
      <c r="AV5" s="353"/>
      <c r="AW5" s="353"/>
      <c r="AX5" s="353"/>
      <c r="AY5" s="353"/>
      <c r="AZ5" s="353"/>
      <c r="BA5" s="353"/>
      <c r="BB5" s="353"/>
      <c r="BC5" s="353"/>
      <c r="BD5" s="353"/>
      <c r="BE5" s="353"/>
      <c r="BF5" s="353"/>
      <c r="BG5" s="353"/>
      <c r="BH5" s="353"/>
      <c r="BI5" s="353"/>
      <c r="BJ5" s="353"/>
      <c r="BK5" s="353"/>
      <c r="BL5" s="353"/>
      <c r="BM5" s="353"/>
      <c r="BN5" s="353"/>
      <c r="BO5" s="353"/>
      <c r="BP5" s="353"/>
      <c r="BQ5" s="353"/>
      <c r="BR5" s="353"/>
      <c r="BS5" s="353"/>
      <c r="BT5" s="353"/>
      <c r="BU5" s="353"/>
      <c r="BV5" s="353"/>
      <c r="BW5" s="353"/>
      <c r="BX5" s="353"/>
      <c r="BY5" s="353"/>
      <c r="BZ5" s="353"/>
      <c r="CA5" s="353"/>
      <c r="CB5" s="353"/>
      <c r="CC5" s="353"/>
      <c r="CD5" s="353"/>
      <c r="CE5" s="353"/>
      <c r="CF5" s="353"/>
      <c r="CG5" s="353"/>
      <c r="CH5" s="353"/>
      <c r="CI5" s="353"/>
      <c r="CJ5" s="353"/>
      <c r="CK5" s="353"/>
      <c r="CL5" s="353"/>
      <c r="CM5" s="353"/>
      <c r="CN5" s="353"/>
      <c r="CO5" s="353"/>
      <c r="CP5" s="353"/>
      <c r="CQ5" s="353"/>
      <c r="CR5" s="353"/>
      <c r="CS5" s="353"/>
      <c r="CT5" s="353"/>
      <c r="CU5" s="353"/>
      <c r="CV5" s="353"/>
      <c r="CW5" s="353"/>
      <c r="CX5" s="353"/>
      <c r="CY5" s="353"/>
      <c r="CZ5" s="353"/>
      <c r="DA5" s="353"/>
      <c r="DB5" s="353"/>
      <c r="DC5" s="353"/>
      <c r="DD5" s="353"/>
      <c r="DE5" s="353"/>
    </row>
    <row r="6" spans="1:109" s="253" customFormat="1" ht="13.2" x14ac:dyDescent="0.2">
      <c r="A6" s="353"/>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c r="BC6" s="353"/>
      <c r="BD6" s="353"/>
      <c r="BE6" s="353"/>
      <c r="BF6" s="353"/>
      <c r="BG6" s="353"/>
      <c r="BH6" s="353"/>
      <c r="BI6" s="353"/>
      <c r="BJ6" s="353"/>
      <c r="BK6" s="353"/>
      <c r="BL6" s="353"/>
      <c r="BM6" s="353"/>
      <c r="BN6" s="353"/>
      <c r="BO6" s="353"/>
      <c r="BP6" s="353"/>
      <c r="BQ6" s="353"/>
      <c r="BR6" s="353"/>
      <c r="BS6" s="353"/>
      <c r="BT6" s="353"/>
      <c r="BU6" s="353"/>
      <c r="BV6" s="353"/>
      <c r="BW6" s="353"/>
      <c r="BX6" s="353"/>
      <c r="BY6" s="353"/>
      <c r="BZ6" s="353"/>
      <c r="CA6" s="353"/>
      <c r="CB6" s="353"/>
      <c r="CC6" s="353"/>
      <c r="CD6" s="353"/>
      <c r="CE6" s="353"/>
      <c r="CF6" s="353"/>
      <c r="CG6" s="353"/>
      <c r="CH6" s="353"/>
      <c r="CI6" s="353"/>
      <c r="CJ6" s="353"/>
      <c r="CK6" s="353"/>
      <c r="CL6" s="353"/>
      <c r="CM6" s="353"/>
      <c r="CN6" s="353"/>
      <c r="CO6" s="353"/>
      <c r="CP6" s="353"/>
      <c r="CQ6" s="353"/>
      <c r="CR6" s="353"/>
      <c r="CS6" s="353"/>
      <c r="CT6" s="353"/>
      <c r="CU6" s="353"/>
      <c r="CV6" s="353"/>
      <c r="CW6" s="353"/>
      <c r="CX6" s="353"/>
      <c r="CY6" s="353"/>
      <c r="CZ6" s="353"/>
      <c r="DA6" s="353"/>
      <c r="DB6" s="353"/>
      <c r="DC6" s="353"/>
      <c r="DD6" s="353"/>
      <c r="DE6" s="353"/>
    </row>
    <row r="7" spans="1:109" s="253" customFormat="1" ht="13.2" x14ac:dyDescent="0.2">
      <c r="A7" s="353"/>
      <c r="B7" s="353"/>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53"/>
      <c r="AP7" s="353"/>
      <c r="AQ7" s="353"/>
      <c r="AR7" s="353"/>
      <c r="AS7" s="353"/>
      <c r="AT7" s="353"/>
      <c r="AU7" s="353"/>
      <c r="AV7" s="353"/>
      <c r="AW7" s="353"/>
      <c r="AX7" s="353"/>
      <c r="AY7" s="353"/>
      <c r="AZ7" s="353"/>
      <c r="BA7" s="353"/>
      <c r="BB7" s="353"/>
      <c r="BC7" s="353"/>
      <c r="BD7" s="353"/>
      <c r="BE7" s="353"/>
      <c r="BF7" s="353"/>
      <c r="BG7" s="353"/>
      <c r="BH7" s="353"/>
      <c r="BI7" s="353"/>
      <c r="BJ7" s="353"/>
      <c r="BK7" s="353"/>
      <c r="BL7" s="353"/>
      <c r="BM7" s="353"/>
      <c r="BN7" s="353"/>
      <c r="BO7" s="353"/>
      <c r="BP7" s="353"/>
      <c r="BQ7" s="353"/>
      <c r="BR7" s="353"/>
      <c r="BS7" s="353"/>
      <c r="BT7" s="353"/>
      <c r="BU7" s="353"/>
      <c r="BV7" s="353"/>
      <c r="BW7" s="353"/>
      <c r="BX7" s="353"/>
      <c r="BY7" s="353"/>
      <c r="BZ7" s="353"/>
      <c r="CA7" s="353"/>
      <c r="CB7" s="353"/>
      <c r="CC7" s="353"/>
      <c r="CD7" s="353"/>
      <c r="CE7" s="353"/>
      <c r="CF7" s="353"/>
      <c r="CG7" s="353"/>
      <c r="CH7" s="353"/>
      <c r="CI7" s="353"/>
      <c r="CJ7" s="353"/>
      <c r="CK7" s="353"/>
      <c r="CL7" s="353"/>
      <c r="CM7" s="353"/>
      <c r="CN7" s="353"/>
      <c r="CO7" s="353"/>
      <c r="CP7" s="353"/>
      <c r="CQ7" s="353"/>
      <c r="CR7" s="353"/>
      <c r="CS7" s="353"/>
      <c r="CT7" s="353"/>
      <c r="CU7" s="353"/>
      <c r="CV7" s="353"/>
      <c r="CW7" s="353"/>
      <c r="CX7" s="353"/>
      <c r="CY7" s="353"/>
      <c r="CZ7" s="353"/>
      <c r="DA7" s="353"/>
      <c r="DB7" s="353"/>
      <c r="DC7" s="353"/>
      <c r="DD7" s="353"/>
      <c r="DE7" s="353"/>
    </row>
    <row r="8" spans="1:109" s="253" customFormat="1" ht="13.2" x14ac:dyDescent="0.2">
      <c r="A8" s="353"/>
      <c r="B8" s="353"/>
      <c r="C8" s="353"/>
      <c r="D8" s="353"/>
      <c r="E8" s="353"/>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3"/>
      <c r="AM8" s="353"/>
      <c r="AN8" s="353"/>
      <c r="AO8" s="353"/>
      <c r="AP8" s="353"/>
      <c r="AQ8" s="353"/>
      <c r="AR8" s="353"/>
      <c r="AS8" s="353"/>
      <c r="AT8" s="353"/>
      <c r="AU8" s="353"/>
      <c r="AV8" s="353"/>
      <c r="AW8" s="353"/>
      <c r="AX8" s="353"/>
      <c r="AY8" s="353"/>
      <c r="AZ8" s="353"/>
      <c r="BA8" s="353"/>
      <c r="BB8" s="353"/>
      <c r="BC8" s="353"/>
      <c r="BD8" s="353"/>
      <c r="BE8" s="353"/>
      <c r="BF8" s="353"/>
      <c r="BG8" s="353"/>
      <c r="BH8" s="353"/>
      <c r="BI8" s="353"/>
      <c r="BJ8" s="353"/>
      <c r="BK8" s="353"/>
      <c r="BL8" s="353"/>
      <c r="BM8" s="353"/>
      <c r="BN8" s="353"/>
      <c r="BO8" s="353"/>
      <c r="BP8" s="353"/>
      <c r="BQ8" s="353"/>
      <c r="BR8" s="353"/>
      <c r="BS8" s="353"/>
      <c r="BT8" s="353"/>
      <c r="BU8" s="353"/>
      <c r="BV8" s="353"/>
      <c r="BW8" s="353"/>
      <c r="BX8" s="353"/>
      <c r="BY8" s="353"/>
      <c r="BZ8" s="353"/>
      <c r="CA8" s="353"/>
      <c r="CB8" s="353"/>
      <c r="CC8" s="353"/>
      <c r="CD8" s="353"/>
      <c r="CE8" s="353"/>
      <c r="CF8" s="353"/>
      <c r="CG8" s="353"/>
      <c r="CH8" s="353"/>
      <c r="CI8" s="353"/>
      <c r="CJ8" s="353"/>
      <c r="CK8" s="353"/>
      <c r="CL8" s="353"/>
      <c r="CM8" s="353"/>
      <c r="CN8" s="353"/>
      <c r="CO8" s="353"/>
      <c r="CP8" s="353"/>
      <c r="CQ8" s="353"/>
      <c r="CR8" s="353"/>
      <c r="CS8" s="353"/>
      <c r="CT8" s="353"/>
      <c r="CU8" s="353"/>
      <c r="CV8" s="353"/>
      <c r="CW8" s="353"/>
      <c r="CX8" s="353"/>
      <c r="CY8" s="353"/>
      <c r="CZ8" s="353"/>
      <c r="DA8" s="353"/>
      <c r="DB8" s="353"/>
      <c r="DC8" s="353"/>
      <c r="DD8" s="353"/>
      <c r="DE8" s="353"/>
    </row>
    <row r="9" spans="1:109" s="253" customFormat="1" ht="13.2" x14ac:dyDescent="0.2">
      <c r="A9" s="353"/>
      <c r="B9" s="353"/>
      <c r="C9" s="353"/>
      <c r="D9" s="353"/>
      <c r="E9" s="353"/>
      <c r="F9" s="353"/>
      <c r="G9" s="353"/>
      <c r="H9" s="353"/>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3"/>
      <c r="BU9" s="353"/>
      <c r="BV9" s="353"/>
      <c r="BW9" s="353"/>
      <c r="BX9" s="353"/>
      <c r="BY9" s="353"/>
      <c r="BZ9" s="353"/>
      <c r="CA9" s="353"/>
      <c r="CB9" s="353"/>
      <c r="CC9" s="353"/>
      <c r="CD9" s="353"/>
      <c r="CE9" s="353"/>
      <c r="CF9" s="353"/>
      <c r="CG9" s="353"/>
      <c r="CH9" s="353"/>
      <c r="CI9" s="353"/>
      <c r="CJ9" s="353"/>
      <c r="CK9" s="353"/>
      <c r="CL9" s="353"/>
      <c r="CM9" s="353"/>
      <c r="CN9" s="353"/>
      <c r="CO9" s="353"/>
      <c r="CP9" s="353"/>
      <c r="CQ9" s="353"/>
      <c r="CR9" s="353"/>
      <c r="CS9" s="353"/>
      <c r="CT9" s="353"/>
      <c r="CU9" s="353"/>
      <c r="CV9" s="353"/>
      <c r="CW9" s="353"/>
      <c r="CX9" s="353"/>
      <c r="CY9" s="353"/>
      <c r="CZ9" s="353"/>
      <c r="DA9" s="353"/>
      <c r="DB9" s="353"/>
      <c r="DC9" s="353"/>
      <c r="DD9" s="353"/>
      <c r="DE9" s="353"/>
    </row>
    <row r="10" spans="1:109" s="253" customFormat="1" ht="13.2" x14ac:dyDescent="0.2">
      <c r="A10" s="353"/>
      <c r="B10" s="353"/>
      <c r="C10" s="353"/>
      <c r="D10" s="353"/>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3"/>
      <c r="BW10" s="353"/>
      <c r="BX10" s="353"/>
      <c r="BY10" s="353"/>
      <c r="BZ10" s="353"/>
      <c r="CA10" s="353"/>
      <c r="CB10" s="353"/>
      <c r="CC10" s="353"/>
      <c r="CD10" s="353"/>
      <c r="CE10" s="353"/>
      <c r="CF10" s="353"/>
      <c r="CG10" s="353"/>
      <c r="CH10" s="353"/>
      <c r="CI10" s="353"/>
      <c r="CJ10" s="353"/>
      <c r="CK10" s="353"/>
      <c r="CL10" s="353"/>
      <c r="CM10" s="353"/>
      <c r="CN10" s="353"/>
      <c r="CO10" s="353"/>
      <c r="CP10" s="353"/>
      <c r="CQ10" s="353"/>
      <c r="CR10" s="353"/>
      <c r="CS10" s="353"/>
      <c r="CT10" s="353"/>
      <c r="CU10" s="353"/>
      <c r="CV10" s="353"/>
      <c r="CW10" s="353"/>
      <c r="CX10" s="353"/>
      <c r="CY10" s="353"/>
      <c r="CZ10" s="353"/>
      <c r="DA10" s="353"/>
      <c r="DB10" s="353"/>
      <c r="DC10" s="353"/>
      <c r="DD10" s="353"/>
      <c r="DE10" s="353"/>
    </row>
    <row r="11" spans="1:109" s="253" customFormat="1" ht="13.2" x14ac:dyDescent="0.2">
      <c r="A11" s="353"/>
      <c r="B11" s="353"/>
      <c r="C11" s="353"/>
      <c r="D11" s="353"/>
      <c r="E11" s="353"/>
      <c r="F11" s="353"/>
      <c r="G11" s="353"/>
      <c r="H11" s="353"/>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3"/>
      <c r="BZ11" s="353"/>
      <c r="CA11" s="353"/>
      <c r="CB11" s="353"/>
      <c r="CC11" s="353"/>
      <c r="CD11" s="353"/>
      <c r="CE11" s="353"/>
      <c r="CF11" s="353"/>
      <c r="CG11" s="353"/>
      <c r="CH11" s="353"/>
      <c r="CI11" s="353"/>
      <c r="CJ11" s="353"/>
      <c r="CK11" s="353"/>
      <c r="CL11" s="353"/>
      <c r="CM11" s="353"/>
      <c r="CN11" s="353"/>
      <c r="CO11" s="353"/>
      <c r="CP11" s="353"/>
      <c r="CQ11" s="353"/>
      <c r="CR11" s="353"/>
      <c r="CS11" s="353"/>
      <c r="CT11" s="353"/>
      <c r="CU11" s="353"/>
      <c r="CV11" s="353"/>
      <c r="CW11" s="353"/>
      <c r="CX11" s="353"/>
      <c r="CY11" s="353"/>
      <c r="CZ11" s="353"/>
      <c r="DA11" s="353"/>
      <c r="DB11" s="353"/>
      <c r="DC11" s="353"/>
      <c r="DD11" s="353"/>
      <c r="DE11" s="353"/>
    </row>
    <row r="12" spans="1:109" s="253" customFormat="1" ht="13.2" x14ac:dyDescent="0.2">
      <c r="A12" s="353"/>
      <c r="B12" s="353"/>
      <c r="C12" s="353"/>
      <c r="D12" s="353"/>
      <c r="E12" s="353"/>
      <c r="F12" s="353"/>
      <c r="G12" s="353"/>
      <c r="H12" s="353"/>
      <c r="I12" s="353"/>
      <c r="J12" s="353"/>
      <c r="K12" s="353"/>
      <c r="L12" s="353"/>
      <c r="M12" s="353"/>
      <c r="N12" s="353"/>
      <c r="O12" s="353"/>
      <c r="P12" s="353"/>
      <c r="Q12" s="353"/>
      <c r="R12" s="353"/>
      <c r="S12" s="353"/>
      <c r="T12" s="353"/>
      <c r="U12" s="353"/>
      <c r="V12" s="353"/>
      <c r="W12" s="353"/>
      <c r="X12" s="353"/>
      <c r="Y12" s="353"/>
      <c r="Z12" s="353"/>
      <c r="AA12" s="353"/>
      <c r="AB12" s="353"/>
      <c r="AC12" s="353"/>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3"/>
      <c r="BZ12" s="353"/>
      <c r="CA12" s="353"/>
      <c r="CB12" s="353"/>
      <c r="CC12" s="353"/>
      <c r="CD12" s="353"/>
      <c r="CE12" s="353"/>
      <c r="CF12" s="353"/>
      <c r="CG12" s="353"/>
      <c r="CH12" s="353"/>
      <c r="CI12" s="353"/>
      <c r="CJ12" s="353"/>
      <c r="CK12" s="353"/>
      <c r="CL12" s="353"/>
      <c r="CM12" s="353"/>
      <c r="CN12" s="353"/>
      <c r="CO12" s="353"/>
      <c r="CP12" s="353"/>
      <c r="CQ12" s="353"/>
      <c r="CR12" s="353"/>
      <c r="CS12" s="353"/>
      <c r="CT12" s="353"/>
      <c r="CU12" s="353"/>
      <c r="CV12" s="353"/>
      <c r="CW12" s="353"/>
      <c r="CX12" s="353"/>
      <c r="CY12" s="353"/>
      <c r="CZ12" s="353"/>
      <c r="DA12" s="353"/>
      <c r="DB12" s="353"/>
      <c r="DC12" s="353"/>
      <c r="DD12" s="353"/>
      <c r="DE12" s="353"/>
    </row>
    <row r="13" spans="1:109" s="253" customFormat="1" ht="13.2" x14ac:dyDescent="0.2">
      <c r="A13" s="353"/>
      <c r="B13" s="353"/>
      <c r="C13" s="353"/>
      <c r="D13" s="353"/>
      <c r="E13" s="353"/>
      <c r="F13" s="353"/>
      <c r="G13" s="353"/>
      <c r="H13" s="353"/>
      <c r="I13" s="353"/>
      <c r="J13" s="353"/>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3"/>
      <c r="BZ13" s="353"/>
      <c r="CA13" s="353"/>
      <c r="CB13" s="353"/>
      <c r="CC13" s="353"/>
      <c r="CD13" s="353"/>
      <c r="CE13" s="353"/>
      <c r="CF13" s="353"/>
      <c r="CG13" s="353"/>
      <c r="CH13" s="353"/>
      <c r="CI13" s="353"/>
      <c r="CJ13" s="353"/>
      <c r="CK13" s="353"/>
      <c r="CL13" s="353"/>
      <c r="CM13" s="353"/>
      <c r="CN13" s="353"/>
      <c r="CO13" s="353"/>
      <c r="CP13" s="353"/>
      <c r="CQ13" s="353"/>
      <c r="CR13" s="353"/>
      <c r="CS13" s="353"/>
      <c r="CT13" s="353"/>
      <c r="CU13" s="353"/>
      <c r="CV13" s="353"/>
      <c r="CW13" s="353"/>
      <c r="CX13" s="353"/>
      <c r="CY13" s="353"/>
      <c r="CZ13" s="353"/>
      <c r="DA13" s="353"/>
      <c r="DB13" s="353"/>
      <c r="DC13" s="353"/>
      <c r="DD13" s="353"/>
      <c r="DE13" s="353"/>
    </row>
    <row r="14" spans="1:109" s="253" customFormat="1" ht="13.2" x14ac:dyDescent="0.2">
      <c r="A14" s="353"/>
      <c r="B14" s="353"/>
      <c r="C14" s="353"/>
      <c r="D14" s="353"/>
      <c r="E14" s="353"/>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3"/>
      <c r="BT14" s="353"/>
      <c r="BU14" s="353"/>
      <c r="BV14" s="353"/>
      <c r="BW14" s="353"/>
      <c r="BX14" s="353"/>
      <c r="BY14" s="353"/>
      <c r="BZ14" s="353"/>
      <c r="CA14" s="353"/>
      <c r="CB14" s="353"/>
      <c r="CC14" s="353"/>
      <c r="CD14" s="353"/>
      <c r="CE14" s="353"/>
      <c r="CF14" s="353"/>
      <c r="CG14" s="353"/>
      <c r="CH14" s="353"/>
      <c r="CI14" s="353"/>
      <c r="CJ14" s="353"/>
      <c r="CK14" s="353"/>
      <c r="CL14" s="353"/>
      <c r="CM14" s="353"/>
      <c r="CN14" s="353"/>
      <c r="CO14" s="353"/>
      <c r="CP14" s="353"/>
      <c r="CQ14" s="353"/>
      <c r="CR14" s="353"/>
      <c r="CS14" s="353"/>
      <c r="CT14" s="353"/>
      <c r="CU14" s="353"/>
      <c r="CV14" s="353"/>
      <c r="CW14" s="353"/>
      <c r="CX14" s="353"/>
      <c r="CY14" s="353"/>
      <c r="CZ14" s="353"/>
      <c r="DA14" s="353"/>
      <c r="DB14" s="353"/>
      <c r="DC14" s="353"/>
      <c r="DD14" s="353"/>
      <c r="DE14" s="353"/>
    </row>
    <row r="15" spans="1:109" s="253" customFormat="1" ht="13.2" x14ac:dyDescent="0.2">
      <c r="A15" s="255"/>
      <c r="B15" s="353"/>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3"/>
      <c r="BT15" s="353"/>
      <c r="BU15" s="353"/>
      <c r="BV15" s="353"/>
      <c r="BW15" s="353"/>
      <c r="BX15" s="353"/>
      <c r="BY15" s="353"/>
      <c r="BZ15" s="353"/>
      <c r="CA15" s="353"/>
      <c r="CB15" s="353"/>
      <c r="CC15" s="353"/>
      <c r="CD15" s="353"/>
      <c r="CE15" s="353"/>
      <c r="CF15" s="353"/>
      <c r="CG15" s="353"/>
      <c r="CH15" s="353"/>
      <c r="CI15" s="353"/>
      <c r="CJ15" s="353"/>
      <c r="CK15" s="353"/>
      <c r="CL15" s="353"/>
      <c r="CM15" s="353"/>
      <c r="CN15" s="353"/>
      <c r="CO15" s="353"/>
      <c r="CP15" s="353"/>
      <c r="CQ15" s="353"/>
      <c r="CR15" s="353"/>
      <c r="CS15" s="353"/>
      <c r="CT15" s="353"/>
      <c r="CU15" s="353"/>
      <c r="CV15" s="353"/>
      <c r="CW15" s="353"/>
      <c r="CX15" s="353"/>
      <c r="CY15" s="353"/>
      <c r="CZ15" s="353"/>
      <c r="DA15" s="353"/>
      <c r="DB15" s="353"/>
      <c r="DC15" s="353"/>
      <c r="DD15" s="353"/>
      <c r="DE15" s="353"/>
    </row>
    <row r="16" spans="1:109" s="253" customFormat="1" ht="13.2" x14ac:dyDescent="0.2">
      <c r="A16" s="255"/>
      <c r="B16" s="353"/>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c r="AM16" s="353"/>
      <c r="AN16" s="353"/>
      <c r="AO16" s="353"/>
      <c r="AP16" s="353"/>
      <c r="AQ16" s="353"/>
      <c r="AR16" s="353"/>
      <c r="AS16" s="353"/>
      <c r="AT16" s="353"/>
      <c r="AU16" s="353"/>
      <c r="AV16" s="353"/>
      <c r="AW16" s="353"/>
      <c r="AX16" s="353"/>
      <c r="AY16" s="353"/>
      <c r="AZ16" s="353"/>
      <c r="BA16" s="353"/>
      <c r="BB16" s="353"/>
      <c r="BC16" s="353"/>
      <c r="BD16" s="353"/>
      <c r="BE16" s="353"/>
      <c r="BF16" s="353"/>
      <c r="BG16" s="353"/>
      <c r="BH16" s="353"/>
      <c r="BI16" s="353"/>
      <c r="BJ16" s="353"/>
      <c r="BK16" s="353"/>
      <c r="BL16" s="353"/>
      <c r="BM16" s="353"/>
      <c r="BN16" s="353"/>
      <c r="BO16" s="353"/>
      <c r="BP16" s="353"/>
      <c r="BQ16" s="353"/>
      <c r="BR16" s="353"/>
      <c r="BS16" s="353"/>
      <c r="BT16" s="353"/>
      <c r="BU16" s="353"/>
      <c r="BV16" s="353"/>
      <c r="BW16" s="353"/>
      <c r="BX16" s="353"/>
      <c r="BY16" s="353"/>
      <c r="BZ16" s="353"/>
      <c r="CA16" s="353"/>
      <c r="CB16" s="353"/>
      <c r="CC16" s="353"/>
      <c r="CD16" s="353"/>
      <c r="CE16" s="353"/>
      <c r="CF16" s="353"/>
      <c r="CG16" s="353"/>
      <c r="CH16" s="353"/>
      <c r="CI16" s="353"/>
      <c r="CJ16" s="353"/>
      <c r="CK16" s="353"/>
      <c r="CL16" s="353"/>
      <c r="CM16" s="353"/>
      <c r="CN16" s="353"/>
      <c r="CO16" s="353"/>
      <c r="CP16" s="353"/>
      <c r="CQ16" s="353"/>
      <c r="CR16" s="353"/>
      <c r="CS16" s="353"/>
      <c r="CT16" s="353"/>
      <c r="CU16" s="353"/>
      <c r="CV16" s="353"/>
      <c r="CW16" s="353"/>
      <c r="CX16" s="353"/>
      <c r="CY16" s="353"/>
      <c r="CZ16" s="353"/>
      <c r="DA16" s="353"/>
      <c r="DB16" s="353"/>
      <c r="DC16" s="353"/>
      <c r="DD16" s="353"/>
      <c r="DE16" s="353"/>
    </row>
    <row r="17" spans="1:109" s="253" customFormat="1" ht="13.2" x14ac:dyDescent="0.2">
      <c r="A17" s="255"/>
      <c r="B17" s="353"/>
      <c r="C17" s="353"/>
      <c r="D17" s="353"/>
      <c r="E17" s="353"/>
      <c r="F17" s="353"/>
      <c r="G17" s="353"/>
      <c r="H17" s="353"/>
      <c r="I17" s="353"/>
      <c r="J17" s="353"/>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3"/>
      <c r="AK17" s="353"/>
      <c r="AL17" s="353"/>
      <c r="AM17" s="353"/>
      <c r="AN17" s="353"/>
      <c r="AO17" s="353"/>
      <c r="AP17" s="353"/>
      <c r="AQ17" s="353"/>
      <c r="AR17" s="353"/>
      <c r="AS17" s="353"/>
      <c r="AT17" s="353"/>
      <c r="AU17" s="353"/>
      <c r="AV17" s="353"/>
      <c r="AW17" s="353"/>
      <c r="AX17" s="353"/>
      <c r="AY17" s="353"/>
      <c r="AZ17" s="353"/>
      <c r="BA17" s="353"/>
      <c r="BB17" s="353"/>
      <c r="BC17" s="353"/>
      <c r="BD17" s="353"/>
      <c r="BE17" s="353"/>
      <c r="BF17" s="353"/>
      <c r="BG17" s="353"/>
      <c r="BH17" s="353"/>
      <c r="BI17" s="353"/>
      <c r="BJ17" s="353"/>
      <c r="BK17" s="353"/>
      <c r="BL17" s="353"/>
      <c r="BM17" s="353"/>
      <c r="BN17" s="353"/>
      <c r="BO17" s="353"/>
      <c r="BP17" s="353"/>
      <c r="BQ17" s="353"/>
      <c r="BR17" s="353"/>
      <c r="BS17" s="353"/>
      <c r="BT17" s="353"/>
      <c r="BU17" s="353"/>
      <c r="BV17" s="353"/>
      <c r="BW17" s="353"/>
      <c r="BX17" s="353"/>
      <c r="BY17" s="353"/>
      <c r="BZ17" s="353"/>
      <c r="CA17" s="353"/>
      <c r="CB17" s="353"/>
      <c r="CC17" s="353"/>
      <c r="CD17" s="353"/>
      <c r="CE17" s="353"/>
      <c r="CF17" s="353"/>
      <c r="CG17" s="353"/>
      <c r="CH17" s="353"/>
      <c r="CI17" s="353"/>
      <c r="CJ17" s="353"/>
      <c r="CK17" s="353"/>
      <c r="CL17" s="353"/>
      <c r="CM17" s="353"/>
      <c r="CN17" s="353"/>
      <c r="CO17" s="353"/>
      <c r="CP17" s="353"/>
      <c r="CQ17" s="353"/>
      <c r="CR17" s="353"/>
      <c r="CS17" s="353"/>
      <c r="CT17" s="353"/>
      <c r="CU17" s="353"/>
      <c r="CV17" s="353"/>
      <c r="CW17" s="353"/>
      <c r="CX17" s="353"/>
      <c r="CY17" s="353"/>
      <c r="CZ17" s="353"/>
      <c r="DA17" s="353"/>
      <c r="DB17" s="353"/>
      <c r="DC17" s="353"/>
      <c r="DD17" s="353"/>
      <c r="DE17" s="353"/>
    </row>
    <row r="18" spans="1:109" s="253" customFormat="1" ht="13.2" x14ac:dyDescent="0.2">
      <c r="A18" s="255"/>
      <c r="B18" s="353"/>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c r="AN18" s="353"/>
      <c r="AO18" s="353"/>
      <c r="AP18" s="353"/>
      <c r="AQ18" s="353"/>
      <c r="AR18" s="353"/>
      <c r="AS18" s="353"/>
      <c r="AT18" s="353"/>
      <c r="AU18" s="353"/>
      <c r="AV18" s="353"/>
      <c r="AW18" s="353"/>
      <c r="AX18" s="353"/>
      <c r="AY18" s="353"/>
      <c r="AZ18" s="353"/>
      <c r="BA18" s="353"/>
      <c r="BB18" s="353"/>
      <c r="BC18" s="353"/>
      <c r="BD18" s="353"/>
      <c r="BE18" s="353"/>
      <c r="BF18" s="353"/>
      <c r="BG18" s="353"/>
      <c r="BH18" s="353"/>
      <c r="BI18" s="353"/>
      <c r="BJ18" s="353"/>
      <c r="BK18" s="353"/>
      <c r="BL18" s="353"/>
      <c r="BM18" s="353"/>
      <c r="BN18" s="353"/>
      <c r="BO18" s="353"/>
      <c r="BP18" s="353"/>
      <c r="BQ18" s="353"/>
      <c r="BR18" s="353"/>
      <c r="BS18" s="353"/>
      <c r="BT18" s="353"/>
      <c r="BU18" s="353"/>
      <c r="BV18" s="353"/>
      <c r="BW18" s="353"/>
      <c r="BX18" s="353"/>
      <c r="BY18" s="353"/>
      <c r="BZ18" s="353"/>
      <c r="CA18" s="353"/>
      <c r="CB18" s="353"/>
      <c r="CC18" s="353"/>
      <c r="CD18" s="353"/>
      <c r="CE18" s="353"/>
      <c r="CF18" s="353"/>
      <c r="CG18" s="353"/>
      <c r="CH18" s="353"/>
      <c r="CI18" s="353"/>
      <c r="CJ18" s="353"/>
      <c r="CK18" s="353"/>
      <c r="CL18" s="353"/>
      <c r="CM18" s="353"/>
      <c r="CN18" s="353"/>
      <c r="CO18" s="353"/>
      <c r="CP18" s="353"/>
      <c r="CQ18" s="353"/>
      <c r="CR18" s="353"/>
      <c r="CS18" s="353"/>
      <c r="CT18" s="353"/>
      <c r="CU18" s="353"/>
      <c r="CV18" s="353"/>
      <c r="CW18" s="353"/>
      <c r="CX18" s="353"/>
      <c r="CY18" s="353"/>
      <c r="CZ18" s="353"/>
      <c r="DA18" s="353"/>
      <c r="DB18" s="353"/>
      <c r="DC18" s="353"/>
      <c r="DD18" s="353"/>
      <c r="DE18" s="353"/>
    </row>
    <row r="19" spans="1:109" ht="13.2" x14ac:dyDescent="0.2">
      <c r="DD19" s="255"/>
      <c r="DE19" s="255"/>
    </row>
    <row r="20" spans="1:109" ht="13.2" x14ac:dyDescent="0.2">
      <c r="DD20" s="255"/>
      <c r="DE20" s="255"/>
    </row>
    <row r="21" spans="1:109" ht="17.25" customHeight="1" x14ac:dyDescent="0.2">
      <c r="B21" s="354"/>
      <c r="C21" s="257"/>
      <c r="D21" s="257"/>
      <c r="E21" s="257"/>
      <c r="F21" s="257"/>
      <c r="G21" s="257"/>
      <c r="H21" s="257"/>
      <c r="I21" s="257"/>
      <c r="J21" s="257"/>
      <c r="K21" s="257"/>
      <c r="L21" s="257"/>
      <c r="M21" s="257"/>
      <c r="N21" s="355"/>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355"/>
      <c r="AU21" s="257"/>
      <c r="AV21" s="257"/>
      <c r="AW21" s="257"/>
      <c r="AX21" s="257"/>
      <c r="AY21" s="257"/>
      <c r="AZ21" s="257"/>
      <c r="BA21" s="257"/>
      <c r="BB21" s="257"/>
      <c r="BC21" s="257"/>
      <c r="BD21" s="257"/>
      <c r="BE21" s="257"/>
      <c r="BF21" s="355"/>
      <c r="BG21" s="257"/>
      <c r="BH21" s="257"/>
      <c r="BI21" s="257"/>
      <c r="BJ21" s="257"/>
      <c r="BK21" s="257"/>
      <c r="BL21" s="257"/>
      <c r="BM21" s="257"/>
      <c r="BN21" s="257"/>
      <c r="BO21" s="257"/>
      <c r="BP21" s="257"/>
      <c r="BQ21" s="257"/>
      <c r="BR21" s="355"/>
      <c r="BS21" s="257"/>
      <c r="BT21" s="257"/>
      <c r="BU21" s="257"/>
      <c r="BV21" s="257"/>
      <c r="BW21" s="257"/>
      <c r="BX21" s="257"/>
      <c r="BY21" s="257"/>
      <c r="BZ21" s="257"/>
      <c r="CA21" s="257"/>
      <c r="CB21" s="257"/>
      <c r="CC21" s="257"/>
      <c r="CD21" s="355"/>
      <c r="CE21" s="257"/>
      <c r="CF21" s="257"/>
      <c r="CG21" s="257"/>
      <c r="CH21" s="257"/>
      <c r="CI21" s="257"/>
      <c r="CJ21" s="257"/>
      <c r="CK21" s="257"/>
      <c r="CL21" s="257"/>
      <c r="CM21" s="257"/>
      <c r="CN21" s="257"/>
      <c r="CO21" s="257"/>
      <c r="CP21" s="355"/>
      <c r="CQ21" s="257"/>
      <c r="CR21" s="257"/>
      <c r="CS21" s="257"/>
      <c r="CT21" s="257"/>
      <c r="CU21" s="257"/>
      <c r="CV21" s="257"/>
      <c r="CW21" s="257"/>
      <c r="CX21" s="257"/>
      <c r="CY21" s="257"/>
      <c r="CZ21" s="257"/>
      <c r="DA21" s="257"/>
      <c r="DB21" s="355"/>
      <c r="DC21" s="257"/>
      <c r="DD21" s="258"/>
      <c r="DE21" s="255"/>
    </row>
    <row r="22" spans="1:109" ht="17.25" customHeight="1" x14ac:dyDescent="0.2">
      <c r="B22" s="259"/>
    </row>
    <row r="23" spans="1:109" ht="13.2" x14ac:dyDescent="0.2">
      <c r="B23" s="259"/>
    </row>
    <row r="24" spans="1:109" ht="13.2" x14ac:dyDescent="0.2">
      <c r="B24" s="259"/>
    </row>
    <row r="25" spans="1:109" ht="13.2" x14ac:dyDescent="0.2">
      <c r="B25" s="259"/>
    </row>
    <row r="26" spans="1:109" ht="13.2" x14ac:dyDescent="0.2">
      <c r="B26" s="259"/>
    </row>
    <row r="27" spans="1:109" ht="13.2" x14ac:dyDescent="0.2">
      <c r="B27" s="259"/>
    </row>
    <row r="28" spans="1:109" ht="13.2" x14ac:dyDescent="0.2">
      <c r="B28" s="259"/>
    </row>
    <row r="29" spans="1:109" ht="13.2" x14ac:dyDescent="0.2">
      <c r="B29" s="259"/>
    </row>
    <row r="30" spans="1:109" ht="13.2" x14ac:dyDescent="0.2">
      <c r="B30" s="259"/>
    </row>
    <row r="31" spans="1:109" ht="13.2" x14ac:dyDescent="0.2">
      <c r="B31" s="259"/>
    </row>
    <row r="32" spans="1:109" ht="13.2" x14ac:dyDescent="0.2">
      <c r="B32" s="259"/>
    </row>
    <row r="33" spans="2:109" ht="13.2" x14ac:dyDescent="0.2">
      <c r="B33" s="259"/>
    </row>
    <row r="34" spans="2:109" ht="13.2" x14ac:dyDescent="0.2">
      <c r="B34" s="259"/>
    </row>
    <row r="35" spans="2:109" ht="13.2" x14ac:dyDescent="0.2">
      <c r="B35" s="259"/>
    </row>
    <row r="36" spans="2:109" ht="13.2" x14ac:dyDescent="0.2">
      <c r="B36" s="259"/>
    </row>
    <row r="37" spans="2:109" ht="13.2" x14ac:dyDescent="0.2">
      <c r="B37" s="259"/>
    </row>
    <row r="38" spans="2:109" ht="13.2" x14ac:dyDescent="0.2">
      <c r="B38" s="259"/>
    </row>
    <row r="39" spans="2:109" ht="13.2" x14ac:dyDescent="0.2">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ht="13.2" x14ac:dyDescent="0.2">
      <c r="B40" s="356"/>
      <c r="DD40" s="356"/>
      <c r="DE40" s="255"/>
    </row>
    <row r="41" spans="2:109" ht="16.2" x14ac:dyDescent="0.2">
      <c r="B41" s="256" t="s">
        <v>606</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ht="13.2" x14ac:dyDescent="0.2">
      <c r="B42" s="259"/>
      <c r="G42" s="357"/>
      <c r="I42" s="358"/>
      <c r="J42" s="358"/>
      <c r="K42" s="358"/>
      <c r="AM42" s="357"/>
      <c r="AN42" s="357" t="s">
        <v>607</v>
      </c>
      <c r="AP42" s="358"/>
      <c r="AQ42" s="358"/>
      <c r="AR42" s="358"/>
      <c r="AY42" s="357"/>
      <c r="BA42" s="358"/>
      <c r="BB42" s="358"/>
      <c r="BC42" s="358"/>
      <c r="BK42" s="357"/>
      <c r="BM42" s="358"/>
      <c r="BN42" s="358"/>
      <c r="BO42" s="358"/>
      <c r="BW42" s="357"/>
      <c r="BY42" s="358"/>
      <c r="BZ42" s="358"/>
      <c r="CA42" s="358"/>
      <c r="CI42" s="357"/>
      <c r="CK42" s="358"/>
      <c r="CL42" s="358"/>
      <c r="CM42" s="358"/>
      <c r="CU42" s="357"/>
      <c r="CW42" s="358"/>
      <c r="CX42" s="358"/>
      <c r="CY42" s="358"/>
    </row>
    <row r="43" spans="2:109" ht="13.5" customHeight="1" x14ac:dyDescent="0.2">
      <c r="B43" s="259"/>
      <c r="AN43" s="1228" t="s">
        <v>608</v>
      </c>
      <c r="AO43" s="1229"/>
      <c r="AP43" s="1229"/>
      <c r="AQ43" s="1229"/>
      <c r="AR43" s="1229"/>
      <c r="AS43" s="1229"/>
      <c r="AT43" s="1229"/>
      <c r="AU43" s="1229"/>
      <c r="AV43" s="1229"/>
      <c r="AW43" s="1229"/>
      <c r="AX43" s="1229"/>
      <c r="AY43" s="1229"/>
      <c r="AZ43" s="1229"/>
      <c r="BA43" s="1229"/>
      <c r="BB43" s="1229"/>
      <c r="BC43" s="1229"/>
      <c r="BD43" s="1229"/>
      <c r="BE43" s="1229"/>
      <c r="BF43" s="1229"/>
      <c r="BG43" s="1229"/>
      <c r="BH43" s="1229"/>
      <c r="BI43" s="1229"/>
      <c r="BJ43" s="1229"/>
      <c r="BK43" s="1229"/>
      <c r="BL43" s="1229"/>
      <c r="BM43" s="1229"/>
      <c r="BN43" s="1229"/>
      <c r="BO43" s="1229"/>
      <c r="BP43" s="1229"/>
      <c r="BQ43" s="1229"/>
      <c r="BR43" s="1229"/>
      <c r="BS43" s="1229"/>
      <c r="BT43" s="1229"/>
      <c r="BU43" s="1229"/>
      <c r="BV43" s="1229"/>
      <c r="BW43" s="1229"/>
      <c r="BX43" s="1229"/>
      <c r="BY43" s="1229"/>
      <c r="BZ43" s="1229"/>
      <c r="CA43" s="1229"/>
      <c r="CB43" s="1229"/>
      <c r="CC43" s="1229"/>
      <c r="CD43" s="1229"/>
      <c r="CE43" s="1229"/>
      <c r="CF43" s="1229"/>
      <c r="CG43" s="1229"/>
      <c r="CH43" s="1229"/>
      <c r="CI43" s="1229"/>
      <c r="CJ43" s="1229"/>
      <c r="CK43" s="1229"/>
      <c r="CL43" s="1229"/>
      <c r="CM43" s="1229"/>
      <c r="CN43" s="1229"/>
      <c r="CO43" s="1229"/>
      <c r="CP43" s="1229"/>
      <c r="CQ43" s="1229"/>
      <c r="CR43" s="1229"/>
      <c r="CS43" s="1229"/>
      <c r="CT43" s="1229"/>
      <c r="CU43" s="1229"/>
      <c r="CV43" s="1229"/>
      <c r="CW43" s="1229"/>
      <c r="CX43" s="1229"/>
      <c r="CY43" s="1229"/>
      <c r="CZ43" s="1229"/>
      <c r="DA43" s="1229"/>
      <c r="DB43" s="1229"/>
      <c r="DC43" s="1230"/>
    </row>
    <row r="44" spans="2:109" ht="13.2" x14ac:dyDescent="0.2">
      <c r="B44" s="259"/>
      <c r="AN44" s="1231"/>
      <c r="AO44" s="1232"/>
      <c r="AP44" s="1232"/>
      <c r="AQ44" s="1232"/>
      <c r="AR44" s="1232"/>
      <c r="AS44" s="1232"/>
      <c r="AT44" s="1232"/>
      <c r="AU44" s="1232"/>
      <c r="AV44" s="1232"/>
      <c r="AW44" s="1232"/>
      <c r="AX44" s="1232"/>
      <c r="AY44" s="1232"/>
      <c r="AZ44" s="1232"/>
      <c r="BA44" s="1232"/>
      <c r="BB44" s="1232"/>
      <c r="BC44" s="1232"/>
      <c r="BD44" s="1232"/>
      <c r="BE44" s="1232"/>
      <c r="BF44" s="1232"/>
      <c r="BG44" s="1232"/>
      <c r="BH44" s="1232"/>
      <c r="BI44" s="1232"/>
      <c r="BJ44" s="1232"/>
      <c r="BK44" s="1232"/>
      <c r="BL44" s="1232"/>
      <c r="BM44" s="1232"/>
      <c r="BN44" s="1232"/>
      <c r="BO44" s="1232"/>
      <c r="BP44" s="1232"/>
      <c r="BQ44" s="1232"/>
      <c r="BR44" s="1232"/>
      <c r="BS44" s="1232"/>
      <c r="BT44" s="1232"/>
      <c r="BU44" s="1232"/>
      <c r="BV44" s="1232"/>
      <c r="BW44" s="1232"/>
      <c r="BX44" s="1232"/>
      <c r="BY44" s="1232"/>
      <c r="BZ44" s="1232"/>
      <c r="CA44" s="1232"/>
      <c r="CB44" s="1232"/>
      <c r="CC44" s="1232"/>
      <c r="CD44" s="1232"/>
      <c r="CE44" s="1232"/>
      <c r="CF44" s="1232"/>
      <c r="CG44" s="1232"/>
      <c r="CH44" s="1232"/>
      <c r="CI44" s="1232"/>
      <c r="CJ44" s="1232"/>
      <c r="CK44" s="1232"/>
      <c r="CL44" s="1232"/>
      <c r="CM44" s="1232"/>
      <c r="CN44" s="1232"/>
      <c r="CO44" s="1232"/>
      <c r="CP44" s="1232"/>
      <c r="CQ44" s="1232"/>
      <c r="CR44" s="1232"/>
      <c r="CS44" s="1232"/>
      <c r="CT44" s="1232"/>
      <c r="CU44" s="1232"/>
      <c r="CV44" s="1232"/>
      <c r="CW44" s="1232"/>
      <c r="CX44" s="1232"/>
      <c r="CY44" s="1232"/>
      <c r="CZ44" s="1232"/>
      <c r="DA44" s="1232"/>
      <c r="DB44" s="1232"/>
      <c r="DC44" s="1233"/>
    </row>
    <row r="45" spans="2:109" ht="13.2" x14ac:dyDescent="0.2">
      <c r="B45" s="259"/>
      <c r="AN45" s="1231"/>
      <c r="AO45" s="1232"/>
      <c r="AP45" s="1232"/>
      <c r="AQ45" s="1232"/>
      <c r="AR45" s="1232"/>
      <c r="AS45" s="1232"/>
      <c r="AT45" s="1232"/>
      <c r="AU45" s="1232"/>
      <c r="AV45" s="1232"/>
      <c r="AW45" s="1232"/>
      <c r="AX45" s="1232"/>
      <c r="AY45" s="1232"/>
      <c r="AZ45" s="1232"/>
      <c r="BA45" s="1232"/>
      <c r="BB45" s="1232"/>
      <c r="BC45" s="1232"/>
      <c r="BD45" s="1232"/>
      <c r="BE45" s="1232"/>
      <c r="BF45" s="1232"/>
      <c r="BG45" s="1232"/>
      <c r="BH45" s="1232"/>
      <c r="BI45" s="1232"/>
      <c r="BJ45" s="1232"/>
      <c r="BK45" s="1232"/>
      <c r="BL45" s="1232"/>
      <c r="BM45" s="1232"/>
      <c r="BN45" s="1232"/>
      <c r="BO45" s="1232"/>
      <c r="BP45" s="1232"/>
      <c r="BQ45" s="1232"/>
      <c r="BR45" s="1232"/>
      <c r="BS45" s="1232"/>
      <c r="BT45" s="1232"/>
      <c r="BU45" s="1232"/>
      <c r="BV45" s="1232"/>
      <c r="BW45" s="1232"/>
      <c r="BX45" s="1232"/>
      <c r="BY45" s="1232"/>
      <c r="BZ45" s="1232"/>
      <c r="CA45" s="1232"/>
      <c r="CB45" s="1232"/>
      <c r="CC45" s="1232"/>
      <c r="CD45" s="1232"/>
      <c r="CE45" s="1232"/>
      <c r="CF45" s="1232"/>
      <c r="CG45" s="1232"/>
      <c r="CH45" s="1232"/>
      <c r="CI45" s="1232"/>
      <c r="CJ45" s="1232"/>
      <c r="CK45" s="1232"/>
      <c r="CL45" s="1232"/>
      <c r="CM45" s="1232"/>
      <c r="CN45" s="1232"/>
      <c r="CO45" s="1232"/>
      <c r="CP45" s="1232"/>
      <c r="CQ45" s="1232"/>
      <c r="CR45" s="1232"/>
      <c r="CS45" s="1232"/>
      <c r="CT45" s="1232"/>
      <c r="CU45" s="1232"/>
      <c r="CV45" s="1232"/>
      <c r="CW45" s="1232"/>
      <c r="CX45" s="1232"/>
      <c r="CY45" s="1232"/>
      <c r="CZ45" s="1232"/>
      <c r="DA45" s="1232"/>
      <c r="DB45" s="1232"/>
      <c r="DC45" s="1233"/>
    </row>
    <row r="46" spans="2:109" ht="13.2" x14ac:dyDescent="0.2">
      <c r="B46" s="259"/>
      <c r="AN46" s="1231"/>
      <c r="AO46" s="1232"/>
      <c r="AP46" s="1232"/>
      <c r="AQ46" s="1232"/>
      <c r="AR46" s="1232"/>
      <c r="AS46" s="1232"/>
      <c r="AT46" s="1232"/>
      <c r="AU46" s="1232"/>
      <c r="AV46" s="1232"/>
      <c r="AW46" s="1232"/>
      <c r="AX46" s="1232"/>
      <c r="AY46" s="1232"/>
      <c r="AZ46" s="1232"/>
      <c r="BA46" s="1232"/>
      <c r="BB46" s="1232"/>
      <c r="BC46" s="1232"/>
      <c r="BD46" s="1232"/>
      <c r="BE46" s="1232"/>
      <c r="BF46" s="1232"/>
      <c r="BG46" s="1232"/>
      <c r="BH46" s="1232"/>
      <c r="BI46" s="1232"/>
      <c r="BJ46" s="1232"/>
      <c r="BK46" s="1232"/>
      <c r="BL46" s="1232"/>
      <c r="BM46" s="1232"/>
      <c r="BN46" s="1232"/>
      <c r="BO46" s="1232"/>
      <c r="BP46" s="1232"/>
      <c r="BQ46" s="1232"/>
      <c r="BR46" s="1232"/>
      <c r="BS46" s="1232"/>
      <c r="BT46" s="1232"/>
      <c r="BU46" s="1232"/>
      <c r="BV46" s="1232"/>
      <c r="BW46" s="1232"/>
      <c r="BX46" s="1232"/>
      <c r="BY46" s="1232"/>
      <c r="BZ46" s="1232"/>
      <c r="CA46" s="1232"/>
      <c r="CB46" s="1232"/>
      <c r="CC46" s="1232"/>
      <c r="CD46" s="1232"/>
      <c r="CE46" s="1232"/>
      <c r="CF46" s="1232"/>
      <c r="CG46" s="1232"/>
      <c r="CH46" s="1232"/>
      <c r="CI46" s="1232"/>
      <c r="CJ46" s="1232"/>
      <c r="CK46" s="1232"/>
      <c r="CL46" s="1232"/>
      <c r="CM46" s="1232"/>
      <c r="CN46" s="1232"/>
      <c r="CO46" s="1232"/>
      <c r="CP46" s="1232"/>
      <c r="CQ46" s="1232"/>
      <c r="CR46" s="1232"/>
      <c r="CS46" s="1232"/>
      <c r="CT46" s="1232"/>
      <c r="CU46" s="1232"/>
      <c r="CV46" s="1232"/>
      <c r="CW46" s="1232"/>
      <c r="CX46" s="1232"/>
      <c r="CY46" s="1232"/>
      <c r="CZ46" s="1232"/>
      <c r="DA46" s="1232"/>
      <c r="DB46" s="1232"/>
      <c r="DC46" s="1233"/>
    </row>
    <row r="47" spans="2:109" ht="13.2" x14ac:dyDescent="0.2">
      <c r="B47" s="259"/>
      <c r="AN47" s="1234"/>
      <c r="AO47" s="1235"/>
      <c r="AP47" s="1235"/>
      <c r="AQ47" s="1235"/>
      <c r="AR47" s="1235"/>
      <c r="AS47" s="1235"/>
      <c r="AT47" s="1235"/>
      <c r="AU47" s="1235"/>
      <c r="AV47" s="1235"/>
      <c r="AW47" s="1235"/>
      <c r="AX47" s="1235"/>
      <c r="AY47" s="1235"/>
      <c r="AZ47" s="1235"/>
      <c r="BA47" s="1235"/>
      <c r="BB47" s="1235"/>
      <c r="BC47" s="1235"/>
      <c r="BD47" s="1235"/>
      <c r="BE47" s="1235"/>
      <c r="BF47" s="1235"/>
      <c r="BG47" s="1235"/>
      <c r="BH47" s="1235"/>
      <c r="BI47" s="1235"/>
      <c r="BJ47" s="1235"/>
      <c r="BK47" s="1235"/>
      <c r="BL47" s="1235"/>
      <c r="BM47" s="1235"/>
      <c r="BN47" s="1235"/>
      <c r="BO47" s="1235"/>
      <c r="BP47" s="1235"/>
      <c r="BQ47" s="1235"/>
      <c r="BR47" s="1235"/>
      <c r="BS47" s="1235"/>
      <c r="BT47" s="1235"/>
      <c r="BU47" s="1235"/>
      <c r="BV47" s="1235"/>
      <c r="BW47" s="1235"/>
      <c r="BX47" s="1235"/>
      <c r="BY47" s="1235"/>
      <c r="BZ47" s="1235"/>
      <c r="CA47" s="1235"/>
      <c r="CB47" s="1235"/>
      <c r="CC47" s="1235"/>
      <c r="CD47" s="1235"/>
      <c r="CE47" s="1235"/>
      <c r="CF47" s="1235"/>
      <c r="CG47" s="1235"/>
      <c r="CH47" s="1235"/>
      <c r="CI47" s="1235"/>
      <c r="CJ47" s="1235"/>
      <c r="CK47" s="1235"/>
      <c r="CL47" s="1235"/>
      <c r="CM47" s="1235"/>
      <c r="CN47" s="1235"/>
      <c r="CO47" s="1235"/>
      <c r="CP47" s="1235"/>
      <c r="CQ47" s="1235"/>
      <c r="CR47" s="1235"/>
      <c r="CS47" s="1235"/>
      <c r="CT47" s="1235"/>
      <c r="CU47" s="1235"/>
      <c r="CV47" s="1235"/>
      <c r="CW47" s="1235"/>
      <c r="CX47" s="1235"/>
      <c r="CY47" s="1235"/>
      <c r="CZ47" s="1235"/>
      <c r="DA47" s="1235"/>
      <c r="DB47" s="1235"/>
      <c r="DC47" s="1236"/>
    </row>
    <row r="48" spans="2:109" ht="13.2" x14ac:dyDescent="0.2">
      <c r="B48" s="259"/>
      <c r="H48" s="359"/>
      <c r="I48" s="359"/>
      <c r="J48" s="359"/>
      <c r="AN48" s="359"/>
      <c r="AO48" s="359"/>
      <c r="AP48" s="359"/>
      <c r="AZ48" s="359"/>
      <c r="BA48" s="359"/>
      <c r="BB48" s="359"/>
      <c r="BL48" s="359"/>
      <c r="BM48" s="359"/>
      <c r="BN48" s="359"/>
      <c r="BX48" s="359"/>
      <c r="BY48" s="359"/>
      <c r="BZ48" s="359"/>
      <c r="CJ48" s="359"/>
      <c r="CK48" s="359"/>
      <c r="CL48" s="359"/>
      <c r="CV48" s="359"/>
      <c r="CW48" s="359"/>
      <c r="CX48" s="359"/>
    </row>
    <row r="49" spans="1:109" ht="13.2" x14ac:dyDescent="0.2">
      <c r="B49" s="259"/>
      <c r="AN49" s="255" t="s">
        <v>609</v>
      </c>
    </row>
    <row r="50" spans="1:109" ht="13.2" x14ac:dyDescent="0.2">
      <c r="B50" s="259"/>
      <c r="G50" s="1237"/>
      <c r="H50" s="1237"/>
      <c r="I50" s="1237"/>
      <c r="J50" s="1237"/>
      <c r="K50" s="360"/>
      <c r="L50" s="360"/>
      <c r="M50" s="361"/>
      <c r="N50" s="361"/>
      <c r="AN50" s="1238"/>
      <c r="AO50" s="1239"/>
      <c r="AP50" s="1239"/>
      <c r="AQ50" s="1239"/>
      <c r="AR50" s="1239"/>
      <c r="AS50" s="1239"/>
      <c r="AT50" s="1239"/>
      <c r="AU50" s="1239"/>
      <c r="AV50" s="1239"/>
      <c r="AW50" s="1239"/>
      <c r="AX50" s="1239"/>
      <c r="AY50" s="1239"/>
      <c r="AZ50" s="1239"/>
      <c r="BA50" s="1239"/>
      <c r="BB50" s="1239"/>
      <c r="BC50" s="1239"/>
      <c r="BD50" s="1239"/>
      <c r="BE50" s="1239"/>
      <c r="BF50" s="1239"/>
      <c r="BG50" s="1239"/>
      <c r="BH50" s="1239"/>
      <c r="BI50" s="1239"/>
      <c r="BJ50" s="1239"/>
      <c r="BK50" s="1239"/>
      <c r="BL50" s="1239"/>
      <c r="BM50" s="1239"/>
      <c r="BN50" s="1239"/>
      <c r="BO50" s="1240"/>
      <c r="BP50" s="1241" t="s">
        <v>566</v>
      </c>
      <c r="BQ50" s="1241"/>
      <c r="BR50" s="1241"/>
      <c r="BS50" s="1241"/>
      <c r="BT50" s="1241"/>
      <c r="BU50" s="1241"/>
      <c r="BV50" s="1241"/>
      <c r="BW50" s="1241"/>
      <c r="BX50" s="1241" t="s">
        <v>567</v>
      </c>
      <c r="BY50" s="1241"/>
      <c r="BZ50" s="1241"/>
      <c r="CA50" s="1241"/>
      <c r="CB50" s="1241"/>
      <c r="CC50" s="1241"/>
      <c r="CD50" s="1241"/>
      <c r="CE50" s="1241"/>
      <c r="CF50" s="1241" t="s">
        <v>568</v>
      </c>
      <c r="CG50" s="1241"/>
      <c r="CH50" s="1241"/>
      <c r="CI50" s="1241"/>
      <c r="CJ50" s="1241"/>
      <c r="CK50" s="1241"/>
      <c r="CL50" s="1241"/>
      <c r="CM50" s="1241"/>
      <c r="CN50" s="1241" t="s">
        <v>569</v>
      </c>
      <c r="CO50" s="1241"/>
      <c r="CP50" s="1241"/>
      <c r="CQ50" s="1241"/>
      <c r="CR50" s="1241"/>
      <c r="CS50" s="1241"/>
      <c r="CT50" s="1241"/>
      <c r="CU50" s="1241"/>
      <c r="CV50" s="1241" t="s">
        <v>570</v>
      </c>
      <c r="CW50" s="1241"/>
      <c r="CX50" s="1241"/>
      <c r="CY50" s="1241"/>
      <c r="CZ50" s="1241"/>
      <c r="DA50" s="1241"/>
      <c r="DB50" s="1241"/>
      <c r="DC50" s="1241"/>
    </row>
    <row r="51" spans="1:109" ht="13.5" customHeight="1" x14ac:dyDescent="0.2">
      <c r="B51" s="259"/>
      <c r="G51" s="1248"/>
      <c r="H51" s="1248"/>
      <c r="I51" s="1246"/>
      <c r="J51" s="1246"/>
      <c r="K51" s="1243"/>
      <c r="L51" s="1243"/>
      <c r="M51" s="1243"/>
      <c r="N51" s="1243"/>
      <c r="AM51" s="359"/>
      <c r="AN51" s="1244" t="s">
        <v>610</v>
      </c>
      <c r="AO51" s="1244"/>
      <c r="AP51" s="1244"/>
      <c r="AQ51" s="1244"/>
      <c r="AR51" s="1244"/>
      <c r="AS51" s="1244"/>
      <c r="AT51" s="1244"/>
      <c r="AU51" s="1244"/>
      <c r="AV51" s="1244"/>
      <c r="AW51" s="1244"/>
      <c r="AX51" s="1244"/>
      <c r="AY51" s="1244"/>
      <c r="AZ51" s="1244"/>
      <c r="BA51" s="1244"/>
      <c r="BB51" s="1244" t="s">
        <v>611</v>
      </c>
      <c r="BC51" s="1244"/>
      <c r="BD51" s="1244"/>
      <c r="BE51" s="1244"/>
      <c r="BF51" s="1244"/>
      <c r="BG51" s="1244"/>
      <c r="BH51" s="1244"/>
      <c r="BI51" s="1244"/>
      <c r="BJ51" s="1244"/>
      <c r="BK51" s="1244"/>
      <c r="BL51" s="1244"/>
      <c r="BM51" s="1244"/>
      <c r="BN51" s="1244"/>
      <c r="BO51" s="1244"/>
      <c r="BP51" s="1245"/>
      <c r="BQ51" s="1242"/>
      <c r="BR51" s="1242"/>
      <c r="BS51" s="1242"/>
      <c r="BT51" s="1242"/>
      <c r="BU51" s="1242"/>
      <c r="BV51" s="1242"/>
      <c r="BW51" s="1242"/>
      <c r="BX51" s="1245"/>
      <c r="BY51" s="1242"/>
      <c r="BZ51" s="1242"/>
      <c r="CA51" s="1242"/>
      <c r="CB51" s="1242"/>
      <c r="CC51" s="1242"/>
      <c r="CD51" s="1242"/>
      <c r="CE51" s="1242"/>
      <c r="CF51" s="1242">
        <v>15.3</v>
      </c>
      <c r="CG51" s="1242"/>
      <c r="CH51" s="1242"/>
      <c r="CI51" s="1242"/>
      <c r="CJ51" s="1242"/>
      <c r="CK51" s="1242"/>
      <c r="CL51" s="1242"/>
      <c r="CM51" s="1242"/>
      <c r="CN51" s="1242">
        <v>5.5</v>
      </c>
      <c r="CO51" s="1242"/>
      <c r="CP51" s="1242"/>
      <c r="CQ51" s="1242"/>
      <c r="CR51" s="1242"/>
      <c r="CS51" s="1242"/>
      <c r="CT51" s="1242"/>
      <c r="CU51" s="1242"/>
      <c r="CV51" s="1242">
        <v>6.1</v>
      </c>
      <c r="CW51" s="1242"/>
      <c r="CX51" s="1242"/>
      <c r="CY51" s="1242"/>
      <c r="CZ51" s="1242"/>
      <c r="DA51" s="1242"/>
      <c r="DB51" s="1242"/>
      <c r="DC51" s="1242"/>
    </row>
    <row r="52" spans="1:109" ht="13.2" x14ac:dyDescent="0.2">
      <c r="B52" s="259"/>
      <c r="G52" s="1248"/>
      <c r="H52" s="1248"/>
      <c r="I52" s="1246"/>
      <c r="J52" s="1246"/>
      <c r="K52" s="1243"/>
      <c r="L52" s="1243"/>
      <c r="M52" s="1243"/>
      <c r="N52" s="1243"/>
      <c r="AM52" s="359"/>
      <c r="AN52" s="1244"/>
      <c r="AO52" s="1244"/>
      <c r="AP52" s="1244"/>
      <c r="AQ52" s="1244"/>
      <c r="AR52" s="1244"/>
      <c r="AS52" s="1244"/>
      <c r="AT52" s="1244"/>
      <c r="AU52" s="1244"/>
      <c r="AV52" s="1244"/>
      <c r="AW52" s="1244"/>
      <c r="AX52" s="1244"/>
      <c r="AY52" s="1244"/>
      <c r="AZ52" s="1244"/>
      <c r="BA52" s="1244"/>
      <c r="BB52" s="1244"/>
      <c r="BC52" s="1244"/>
      <c r="BD52" s="1244"/>
      <c r="BE52" s="1244"/>
      <c r="BF52" s="1244"/>
      <c r="BG52" s="1244"/>
      <c r="BH52" s="1244"/>
      <c r="BI52" s="1244"/>
      <c r="BJ52" s="1244"/>
      <c r="BK52" s="1244"/>
      <c r="BL52" s="1244"/>
      <c r="BM52" s="1244"/>
      <c r="BN52" s="1244"/>
      <c r="BO52" s="1244"/>
      <c r="BP52" s="1242"/>
      <c r="BQ52" s="1242"/>
      <c r="BR52" s="1242"/>
      <c r="BS52" s="1242"/>
      <c r="BT52" s="1242"/>
      <c r="BU52" s="1242"/>
      <c r="BV52" s="1242"/>
      <c r="BW52" s="1242"/>
      <c r="BX52" s="1242"/>
      <c r="BY52" s="1242"/>
      <c r="BZ52" s="1242"/>
      <c r="CA52" s="1242"/>
      <c r="CB52" s="1242"/>
      <c r="CC52" s="1242"/>
      <c r="CD52" s="1242"/>
      <c r="CE52" s="1242"/>
      <c r="CF52" s="1242"/>
      <c r="CG52" s="1242"/>
      <c r="CH52" s="1242"/>
      <c r="CI52" s="1242"/>
      <c r="CJ52" s="1242"/>
      <c r="CK52" s="1242"/>
      <c r="CL52" s="1242"/>
      <c r="CM52" s="1242"/>
      <c r="CN52" s="1242"/>
      <c r="CO52" s="1242"/>
      <c r="CP52" s="1242"/>
      <c r="CQ52" s="1242"/>
      <c r="CR52" s="1242"/>
      <c r="CS52" s="1242"/>
      <c r="CT52" s="1242"/>
      <c r="CU52" s="1242"/>
      <c r="CV52" s="1242"/>
      <c r="CW52" s="1242"/>
      <c r="CX52" s="1242"/>
      <c r="CY52" s="1242"/>
      <c r="CZ52" s="1242"/>
      <c r="DA52" s="1242"/>
      <c r="DB52" s="1242"/>
      <c r="DC52" s="1242"/>
    </row>
    <row r="53" spans="1:109" ht="13.2" x14ac:dyDescent="0.2">
      <c r="A53" s="358"/>
      <c r="B53" s="259"/>
      <c r="G53" s="1248"/>
      <c r="H53" s="1248"/>
      <c r="I53" s="1237"/>
      <c r="J53" s="1237"/>
      <c r="K53" s="1243"/>
      <c r="L53" s="1243"/>
      <c r="M53" s="1243"/>
      <c r="N53" s="1243"/>
      <c r="AM53" s="359"/>
      <c r="AN53" s="1244"/>
      <c r="AO53" s="1244"/>
      <c r="AP53" s="1244"/>
      <c r="AQ53" s="1244"/>
      <c r="AR53" s="1244"/>
      <c r="AS53" s="1244"/>
      <c r="AT53" s="1244"/>
      <c r="AU53" s="1244"/>
      <c r="AV53" s="1244"/>
      <c r="AW53" s="1244"/>
      <c r="AX53" s="1244"/>
      <c r="AY53" s="1244"/>
      <c r="AZ53" s="1244"/>
      <c r="BA53" s="1244"/>
      <c r="BB53" s="1244" t="s">
        <v>612</v>
      </c>
      <c r="BC53" s="1244"/>
      <c r="BD53" s="1244"/>
      <c r="BE53" s="1244"/>
      <c r="BF53" s="1244"/>
      <c r="BG53" s="1244"/>
      <c r="BH53" s="1244"/>
      <c r="BI53" s="1244"/>
      <c r="BJ53" s="1244"/>
      <c r="BK53" s="1244"/>
      <c r="BL53" s="1244"/>
      <c r="BM53" s="1244"/>
      <c r="BN53" s="1244"/>
      <c r="BO53" s="1244"/>
      <c r="BP53" s="1245"/>
      <c r="BQ53" s="1242"/>
      <c r="BR53" s="1242"/>
      <c r="BS53" s="1242"/>
      <c r="BT53" s="1242"/>
      <c r="BU53" s="1242"/>
      <c r="BV53" s="1242"/>
      <c r="BW53" s="1242"/>
      <c r="BX53" s="1245"/>
      <c r="BY53" s="1242"/>
      <c r="BZ53" s="1242"/>
      <c r="CA53" s="1242"/>
      <c r="CB53" s="1242"/>
      <c r="CC53" s="1242"/>
      <c r="CD53" s="1242"/>
      <c r="CE53" s="1242"/>
      <c r="CF53" s="1242">
        <v>50.9</v>
      </c>
      <c r="CG53" s="1242"/>
      <c r="CH53" s="1242"/>
      <c r="CI53" s="1242"/>
      <c r="CJ53" s="1242"/>
      <c r="CK53" s="1242"/>
      <c r="CL53" s="1242"/>
      <c r="CM53" s="1242"/>
      <c r="CN53" s="1242">
        <v>53.6</v>
      </c>
      <c r="CO53" s="1242"/>
      <c r="CP53" s="1242"/>
      <c r="CQ53" s="1242"/>
      <c r="CR53" s="1242"/>
      <c r="CS53" s="1242"/>
      <c r="CT53" s="1242"/>
      <c r="CU53" s="1242"/>
      <c r="CV53" s="1242">
        <v>57.6</v>
      </c>
      <c r="CW53" s="1242"/>
      <c r="CX53" s="1242"/>
      <c r="CY53" s="1242"/>
      <c r="CZ53" s="1242"/>
      <c r="DA53" s="1242"/>
      <c r="DB53" s="1242"/>
      <c r="DC53" s="1242"/>
    </row>
    <row r="54" spans="1:109" ht="13.2" x14ac:dyDescent="0.2">
      <c r="A54" s="358"/>
      <c r="B54" s="259"/>
      <c r="G54" s="1248"/>
      <c r="H54" s="1248"/>
      <c r="I54" s="1237"/>
      <c r="J54" s="1237"/>
      <c r="K54" s="1243"/>
      <c r="L54" s="1243"/>
      <c r="M54" s="1243"/>
      <c r="N54" s="1243"/>
      <c r="AM54" s="359"/>
      <c r="AN54" s="1244"/>
      <c r="AO54" s="1244"/>
      <c r="AP54" s="1244"/>
      <c r="AQ54" s="1244"/>
      <c r="AR54" s="1244"/>
      <c r="AS54" s="1244"/>
      <c r="AT54" s="1244"/>
      <c r="AU54" s="1244"/>
      <c r="AV54" s="1244"/>
      <c r="AW54" s="1244"/>
      <c r="AX54" s="1244"/>
      <c r="AY54" s="1244"/>
      <c r="AZ54" s="1244"/>
      <c r="BA54" s="1244"/>
      <c r="BB54" s="1244"/>
      <c r="BC54" s="1244"/>
      <c r="BD54" s="1244"/>
      <c r="BE54" s="1244"/>
      <c r="BF54" s="1244"/>
      <c r="BG54" s="1244"/>
      <c r="BH54" s="1244"/>
      <c r="BI54" s="1244"/>
      <c r="BJ54" s="1244"/>
      <c r="BK54" s="1244"/>
      <c r="BL54" s="1244"/>
      <c r="BM54" s="1244"/>
      <c r="BN54" s="1244"/>
      <c r="BO54" s="1244"/>
      <c r="BP54" s="1242"/>
      <c r="BQ54" s="1242"/>
      <c r="BR54" s="1242"/>
      <c r="BS54" s="1242"/>
      <c r="BT54" s="1242"/>
      <c r="BU54" s="1242"/>
      <c r="BV54" s="1242"/>
      <c r="BW54" s="1242"/>
      <c r="BX54" s="1242"/>
      <c r="BY54" s="1242"/>
      <c r="BZ54" s="1242"/>
      <c r="CA54" s="1242"/>
      <c r="CB54" s="1242"/>
      <c r="CC54" s="1242"/>
      <c r="CD54" s="1242"/>
      <c r="CE54" s="1242"/>
      <c r="CF54" s="1242"/>
      <c r="CG54" s="1242"/>
      <c r="CH54" s="1242"/>
      <c r="CI54" s="1242"/>
      <c r="CJ54" s="1242"/>
      <c r="CK54" s="1242"/>
      <c r="CL54" s="1242"/>
      <c r="CM54" s="1242"/>
      <c r="CN54" s="1242"/>
      <c r="CO54" s="1242"/>
      <c r="CP54" s="1242"/>
      <c r="CQ54" s="1242"/>
      <c r="CR54" s="1242"/>
      <c r="CS54" s="1242"/>
      <c r="CT54" s="1242"/>
      <c r="CU54" s="1242"/>
      <c r="CV54" s="1242"/>
      <c r="CW54" s="1242"/>
      <c r="CX54" s="1242"/>
      <c r="CY54" s="1242"/>
      <c r="CZ54" s="1242"/>
      <c r="DA54" s="1242"/>
      <c r="DB54" s="1242"/>
      <c r="DC54" s="1242"/>
    </row>
    <row r="55" spans="1:109" ht="13.2" x14ac:dyDescent="0.2">
      <c r="A55" s="358"/>
      <c r="B55" s="259"/>
      <c r="G55" s="1237"/>
      <c r="H55" s="1237"/>
      <c r="I55" s="1237"/>
      <c r="J55" s="1237"/>
      <c r="K55" s="1243"/>
      <c r="L55" s="1243"/>
      <c r="M55" s="1243"/>
      <c r="N55" s="1243"/>
      <c r="AN55" s="1241" t="s">
        <v>613</v>
      </c>
      <c r="AO55" s="1241"/>
      <c r="AP55" s="1241"/>
      <c r="AQ55" s="1241"/>
      <c r="AR55" s="1241"/>
      <c r="AS55" s="1241"/>
      <c r="AT55" s="1241"/>
      <c r="AU55" s="1241"/>
      <c r="AV55" s="1241"/>
      <c r="AW55" s="1241"/>
      <c r="AX55" s="1241"/>
      <c r="AY55" s="1241"/>
      <c r="AZ55" s="1241"/>
      <c r="BA55" s="1241"/>
      <c r="BB55" s="1244" t="s">
        <v>611</v>
      </c>
      <c r="BC55" s="1244"/>
      <c r="BD55" s="1244"/>
      <c r="BE55" s="1244"/>
      <c r="BF55" s="1244"/>
      <c r="BG55" s="1244"/>
      <c r="BH55" s="1244"/>
      <c r="BI55" s="1244"/>
      <c r="BJ55" s="1244"/>
      <c r="BK55" s="1244"/>
      <c r="BL55" s="1244"/>
      <c r="BM55" s="1244"/>
      <c r="BN55" s="1244"/>
      <c r="BO55" s="1244"/>
      <c r="BP55" s="1245"/>
      <c r="BQ55" s="1242"/>
      <c r="BR55" s="1242"/>
      <c r="BS55" s="1242"/>
      <c r="BT55" s="1242"/>
      <c r="BU55" s="1242"/>
      <c r="BV55" s="1242"/>
      <c r="BW55" s="1242"/>
      <c r="BX55" s="1245"/>
      <c r="BY55" s="1242"/>
      <c r="BZ55" s="1242"/>
      <c r="CA55" s="1242"/>
      <c r="CB55" s="1242"/>
      <c r="CC55" s="1242"/>
      <c r="CD55" s="1242"/>
      <c r="CE55" s="1242"/>
      <c r="CF55" s="1242">
        <v>7.1</v>
      </c>
      <c r="CG55" s="1242"/>
      <c r="CH55" s="1242"/>
      <c r="CI55" s="1242"/>
      <c r="CJ55" s="1242"/>
      <c r="CK55" s="1242"/>
      <c r="CL55" s="1242"/>
      <c r="CM55" s="1242"/>
      <c r="CN55" s="1242">
        <v>5</v>
      </c>
      <c r="CO55" s="1242"/>
      <c r="CP55" s="1242"/>
      <c r="CQ55" s="1242"/>
      <c r="CR55" s="1242"/>
      <c r="CS55" s="1242"/>
      <c r="CT55" s="1242"/>
      <c r="CU55" s="1242"/>
      <c r="CV55" s="1242">
        <v>0.1</v>
      </c>
      <c r="CW55" s="1242"/>
      <c r="CX55" s="1242"/>
      <c r="CY55" s="1242"/>
      <c r="CZ55" s="1242"/>
      <c r="DA55" s="1242"/>
      <c r="DB55" s="1242"/>
      <c r="DC55" s="1242"/>
    </row>
    <row r="56" spans="1:109" ht="13.2" x14ac:dyDescent="0.2">
      <c r="A56" s="358"/>
      <c r="B56" s="259"/>
      <c r="G56" s="1237"/>
      <c r="H56" s="1237"/>
      <c r="I56" s="1237"/>
      <c r="J56" s="1237"/>
      <c r="K56" s="1243"/>
      <c r="L56" s="1243"/>
      <c r="M56" s="1243"/>
      <c r="N56" s="1243"/>
      <c r="AN56" s="1241"/>
      <c r="AO56" s="1241"/>
      <c r="AP56" s="1241"/>
      <c r="AQ56" s="1241"/>
      <c r="AR56" s="1241"/>
      <c r="AS56" s="1241"/>
      <c r="AT56" s="1241"/>
      <c r="AU56" s="1241"/>
      <c r="AV56" s="1241"/>
      <c r="AW56" s="1241"/>
      <c r="AX56" s="1241"/>
      <c r="AY56" s="1241"/>
      <c r="AZ56" s="1241"/>
      <c r="BA56" s="1241"/>
      <c r="BB56" s="1244"/>
      <c r="BC56" s="1244"/>
      <c r="BD56" s="1244"/>
      <c r="BE56" s="1244"/>
      <c r="BF56" s="1244"/>
      <c r="BG56" s="1244"/>
      <c r="BH56" s="1244"/>
      <c r="BI56" s="1244"/>
      <c r="BJ56" s="1244"/>
      <c r="BK56" s="1244"/>
      <c r="BL56" s="1244"/>
      <c r="BM56" s="1244"/>
      <c r="BN56" s="1244"/>
      <c r="BO56" s="1244"/>
      <c r="BP56" s="1242"/>
      <c r="BQ56" s="1242"/>
      <c r="BR56" s="1242"/>
      <c r="BS56" s="1242"/>
      <c r="BT56" s="1242"/>
      <c r="BU56" s="1242"/>
      <c r="BV56" s="1242"/>
      <c r="BW56" s="1242"/>
      <c r="BX56" s="1242"/>
      <c r="BY56" s="1242"/>
      <c r="BZ56" s="1242"/>
      <c r="CA56" s="1242"/>
      <c r="CB56" s="1242"/>
      <c r="CC56" s="1242"/>
      <c r="CD56" s="1242"/>
      <c r="CE56" s="1242"/>
      <c r="CF56" s="1242"/>
      <c r="CG56" s="1242"/>
      <c r="CH56" s="1242"/>
      <c r="CI56" s="1242"/>
      <c r="CJ56" s="1242"/>
      <c r="CK56" s="1242"/>
      <c r="CL56" s="1242"/>
      <c r="CM56" s="1242"/>
      <c r="CN56" s="1242"/>
      <c r="CO56" s="1242"/>
      <c r="CP56" s="1242"/>
      <c r="CQ56" s="1242"/>
      <c r="CR56" s="1242"/>
      <c r="CS56" s="1242"/>
      <c r="CT56" s="1242"/>
      <c r="CU56" s="1242"/>
      <c r="CV56" s="1242"/>
      <c r="CW56" s="1242"/>
      <c r="CX56" s="1242"/>
      <c r="CY56" s="1242"/>
      <c r="CZ56" s="1242"/>
      <c r="DA56" s="1242"/>
      <c r="DB56" s="1242"/>
      <c r="DC56" s="1242"/>
    </row>
    <row r="57" spans="1:109" s="358" customFormat="1" ht="13.2" x14ac:dyDescent="0.2">
      <c r="B57" s="362"/>
      <c r="G57" s="1237"/>
      <c r="H57" s="1237"/>
      <c r="I57" s="1247"/>
      <c r="J57" s="1247"/>
      <c r="K57" s="1243"/>
      <c r="L57" s="1243"/>
      <c r="M57" s="1243"/>
      <c r="N57" s="1243"/>
      <c r="AM57" s="255"/>
      <c r="AN57" s="1241"/>
      <c r="AO57" s="1241"/>
      <c r="AP57" s="1241"/>
      <c r="AQ57" s="1241"/>
      <c r="AR57" s="1241"/>
      <c r="AS57" s="1241"/>
      <c r="AT57" s="1241"/>
      <c r="AU57" s="1241"/>
      <c r="AV57" s="1241"/>
      <c r="AW57" s="1241"/>
      <c r="AX57" s="1241"/>
      <c r="AY57" s="1241"/>
      <c r="AZ57" s="1241"/>
      <c r="BA57" s="1241"/>
      <c r="BB57" s="1244" t="s">
        <v>612</v>
      </c>
      <c r="BC57" s="1244"/>
      <c r="BD57" s="1244"/>
      <c r="BE57" s="1244"/>
      <c r="BF57" s="1244"/>
      <c r="BG57" s="1244"/>
      <c r="BH57" s="1244"/>
      <c r="BI57" s="1244"/>
      <c r="BJ57" s="1244"/>
      <c r="BK57" s="1244"/>
      <c r="BL57" s="1244"/>
      <c r="BM57" s="1244"/>
      <c r="BN57" s="1244"/>
      <c r="BO57" s="1244"/>
      <c r="BP57" s="1245"/>
      <c r="BQ57" s="1242"/>
      <c r="BR57" s="1242"/>
      <c r="BS57" s="1242"/>
      <c r="BT57" s="1242"/>
      <c r="BU57" s="1242"/>
      <c r="BV57" s="1242"/>
      <c r="BW57" s="1242"/>
      <c r="BX57" s="1245"/>
      <c r="BY57" s="1242"/>
      <c r="BZ57" s="1242"/>
      <c r="CA57" s="1242"/>
      <c r="CB57" s="1242"/>
      <c r="CC57" s="1242"/>
      <c r="CD57" s="1242"/>
      <c r="CE57" s="1242"/>
      <c r="CF57" s="1242">
        <v>61</v>
      </c>
      <c r="CG57" s="1242"/>
      <c r="CH57" s="1242"/>
      <c r="CI57" s="1242"/>
      <c r="CJ57" s="1242"/>
      <c r="CK57" s="1242"/>
      <c r="CL57" s="1242"/>
      <c r="CM57" s="1242"/>
      <c r="CN57" s="1242">
        <v>62.1</v>
      </c>
      <c r="CO57" s="1242"/>
      <c r="CP57" s="1242"/>
      <c r="CQ57" s="1242"/>
      <c r="CR57" s="1242"/>
      <c r="CS57" s="1242"/>
      <c r="CT57" s="1242"/>
      <c r="CU57" s="1242"/>
      <c r="CV57" s="1242">
        <v>68.2</v>
      </c>
      <c r="CW57" s="1242"/>
      <c r="CX57" s="1242"/>
      <c r="CY57" s="1242"/>
      <c r="CZ57" s="1242"/>
      <c r="DA57" s="1242"/>
      <c r="DB57" s="1242"/>
      <c r="DC57" s="1242"/>
      <c r="DD57" s="363"/>
      <c r="DE57" s="362"/>
    </row>
    <row r="58" spans="1:109" s="358" customFormat="1" ht="13.2" x14ac:dyDescent="0.2">
      <c r="A58" s="255"/>
      <c r="B58" s="362"/>
      <c r="G58" s="1237"/>
      <c r="H58" s="1237"/>
      <c r="I58" s="1247"/>
      <c r="J58" s="1247"/>
      <c r="K58" s="1243"/>
      <c r="L58" s="1243"/>
      <c r="M58" s="1243"/>
      <c r="N58" s="1243"/>
      <c r="AM58" s="255"/>
      <c r="AN58" s="1241"/>
      <c r="AO58" s="1241"/>
      <c r="AP58" s="1241"/>
      <c r="AQ58" s="1241"/>
      <c r="AR58" s="1241"/>
      <c r="AS58" s="1241"/>
      <c r="AT58" s="1241"/>
      <c r="AU58" s="1241"/>
      <c r="AV58" s="1241"/>
      <c r="AW58" s="1241"/>
      <c r="AX58" s="1241"/>
      <c r="AY58" s="1241"/>
      <c r="AZ58" s="1241"/>
      <c r="BA58" s="1241"/>
      <c r="BB58" s="1244"/>
      <c r="BC58" s="1244"/>
      <c r="BD58" s="1244"/>
      <c r="BE58" s="1244"/>
      <c r="BF58" s="1244"/>
      <c r="BG58" s="1244"/>
      <c r="BH58" s="1244"/>
      <c r="BI58" s="1244"/>
      <c r="BJ58" s="1244"/>
      <c r="BK58" s="1244"/>
      <c r="BL58" s="1244"/>
      <c r="BM58" s="1244"/>
      <c r="BN58" s="1244"/>
      <c r="BO58" s="1244"/>
      <c r="BP58" s="1242"/>
      <c r="BQ58" s="1242"/>
      <c r="BR58" s="1242"/>
      <c r="BS58" s="1242"/>
      <c r="BT58" s="1242"/>
      <c r="BU58" s="1242"/>
      <c r="BV58" s="1242"/>
      <c r="BW58" s="1242"/>
      <c r="BX58" s="1242"/>
      <c r="BY58" s="1242"/>
      <c r="BZ58" s="1242"/>
      <c r="CA58" s="1242"/>
      <c r="CB58" s="1242"/>
      <c r="CC58" s="1242"/>
      <c r="CD58" s="1242"/>
      <c r="CE58" s="1242"/>
      <c r="CF58" s="1242"/>
      <c r="CG58" s="1242"/>
      <c r="CH58" s="1242"/>
      <c r="CI58" s="1242"/>
      <c r="CJ58" s="1242"/>
      <c r="CK58" s="1242"/>
      <c r="CL58" s="1242"/>
      <c r="CM58" s="1242"/>
      <c r="CN58" s="1242"/>
      <c r="CO58" s="1242"/>
      <c r="CP58" s="1242"/>
      <c r="CQ58" s="1242"/>
      <c r="CR58" s="1242"/>
      <c r="CS58" s="1242"/>
      <c r="CT58" s="1242"/>
      <c r="CU58" s="1242"/>
      <c r="CV58" s="1242"/>
      <c r="CW58" s="1242"/>
      <c r="CX58" s="1242"/>
      <c r="CY58" s="1242"/>
      <c r="CZ58" s="1242"/>
      <c r="DA58" s="1242"/>
      <c r="DB58" s="1242"/>
      <c r="DC58" s="1242"/>
      <c r="DD58" s="363"/>
      <c r="DE58" s="362"/>
    </row>
    <row r="59" spans="1:109" s="358" customFormat="1" ht="13.2" x14ac:dyDescent="0.2">
      <c r="A59" s="255"/>
      <c r="B59" s="362"/>
      <c r="K59" s="364"/>
      <c r="L59" s="364"/>
      <c r="M59" s="364"/>
      <c r="N59" s="364"/>
      <c r="AQ59" s="364"/>
      <c r="AR59" s="364"/>
      <c r="AS59" s="364"/>
      <c r="AT59" s="364"/>
      <c r="BC59" s="364"/>
      <c r="BD59" s="364"/>
      <c r="BE59" s="364"/>
      <c r="BF59" s="364"/>
      <c r="BO59" s="364"/>
      <c r="BP59" s="364"/>
      <c r="BQ59" s="364"/>
      <c r="BR59" s="364"/>
      <c r="CA59" s="364"/>
      <c r="CB59" s="364"/>
      <c r="CC59" s="364"/>
      <c r="CD59" s="364"/>
      <c r="CM59" s="364"/>
      <c r="CN59" s="364"/>
      <c r="CO59" s="364"/>
      <c r="CP59" s="364"/>
      <c r="CY59" s="364"/>
      <c r="CZ59" s="364"/>
      <c r="DA59" s="364"/>
      <c r="DB59" s="364"/>
      <c r="DC59" s="364"/>
      <c r="DD59" s="363"/>
      <c r="DE59" s="362"/>
    </row>
    <row r="60" spans="1:109" s="358" customFormat="1" ht="13.2" x14ac:dyDescent="0.2">
      <c r="A60" s="255"/>
      <c r="B60" s="362"/>
      <c r="K60" s="364"/>
      <c r="L60" s="364"/>
      <c r="M60" s="364"/>
      <c r="N60" s="364"/>
      <c r="AQ60" s="364"/>
      <c r="AR60" s="364"/>
      <c r="AS60" s="364"/>
      <c r="AT60" s="364"/>
      <c r="BC60" s="364"/>
      <c r="BD60" s="364"/>
      <c r="BE60" s="364"/>
      <c r="BF60" s="364"/>
      <c r="BO60" s="364"/>
      <c r="BP60" s="364"/>
      <c r="BQ60" s="364"/>
      <c r="BR60" s="364"/>
      <c r="CA60" s="364"/>
      <c r="CB60" s="364"/>
      <c r="CC60" s="364"/>
      <c r="CD60" s="364"/>
      <c r="CM60" s="364"/>
      <c r="CN60" s="364"/>
      <c r="CO60" s="364"/>
      <c r="CP60" s="364"/>
      <c r="CY60" s="364"/>
      <c r="CZ60" s="364"/>
      <c r="DA60" s="364"/>
      <c r="DB60" s="364"/>
      <c r="DC60" s="364"/>
      <c r="DD60" s="363"/>
      <c r="DE60" s="362"/>
    </row>
    <row r="61" spans="1:109" s="358" customFormat="1" ht="13.2" x14ac:dyDescent="0.2">
      <c r="A61" s="255"/>
      <c r="B61" s="365"/>
      <c r="C61" s="366"/>
      <c r="D61" s="366"/>
      <c r="E61" s="366"/>
      <c r="F61" s="366"/>
      <c r="G61" s="366"/>
      <c r="H61" s="366"/>
      <c r="I61" s="366"/>
      <c r="J61" s="366"/>
      <c r="K61" s="366"/>
      <c r="L61" s="366"/>
      <c r="M61" s="367"/>
      <c r="N61" s="367"/>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7"/>
      <c r="AT61" s="367"/>
      <c r="AU61" s="366"/>
      <c r="AV61" s="366"/>
      <c r="AW61" s="366"/>
      <c r="AX61" s="366"/>
      <c r="AY61" s="366"/>
      <c r="AZ61" s="366"/>
      <c r="BA61" s="366"/>
      <c r="BB61" s="366"/>
      <c r="BC61" s="366"/>
      <c r="BD61" s="366"/>
      <c r="BE61" s="367"/>
      <c r="BF61" s="367"/>
      <c r="BG61" s="366"/>
      <c r="BH61" s="366"/>
      <c r="BI61" s="366"/>
      <c r="BJ61" s="366"/>
      <c r="BK61" s="366"/>
      <c r="BL61" s="366"/>
      <c r="BM61" s="366"/>
      <c r="BN61" s="366"/>
      <c r="BO61" s="366"/>
      <c r="BP61" s="366"/>
      <c r="BQ61" s="367"/>
      <c r="BR61" s="367"/>
      <c r="BS61" s="366"/>
      <c r="BT61" s="366"/>
      <c r="BU61" s="366"/>
      <c r="BV61" s="366"/>
      <c r="BW61" s="366"/>
      <c r="BX61" s="366"/>
      <c r="BY61" s="366"/>
      <c r="BZ61" s="366"/>
      <c r="CA61" s="366"/>
      <c r="CB61" s="366"/>
      <c r="CC61" s="367"/>
      <c r="CD61" s="367"/>
      <c r="CE61" s="366"/>
      <c r="CF61" s="366"/>
      <c r="CG61" s="366"/>
      <c r="CH61" s="366"/>
      <c r="CI61" s="366"/>
      <c r="CJ61" s="366"/>
      <c r="CK61" s="366"/>
      <c r="CL61" s="366"/>
      <c r="CM61" s="366"/>
      <c r="CN61" s="366"/>
      <c r="CO61" s="367"/>
      <c r="CP61" s="367"/>
      <c r="CQ61" s="366"/>
      <c r="CR61" s="366"/>
      <c r="CS61" s="366"/>
      <c r="CT61" s="366"/>
      <c r="CU61" s="366"/>
      <c r="CV61" s="366"/>
      <c r="CW61" s="366"/>
      <c r="CX61" s="366"/>
      <c r="CY61" s="366"/>
      <c r="CZ61" s="366"/>
      <c r="DA61" s="367"/>
      <c r="DB61" s="367"/>
      <c r="DC61" s="367"/>
      <c r="DD61" s="368"/>
      <c r="DE61" s="362"/>
    </row>
    <row r="62" spans="1:109" ht="13.2" x14ac:dyDescent="0.2">
      <c r="B62" s="356"/>
      <c r="C62" s="356"/>
      <c r="D62" s="356"/>
      <c r="E62" s="356"/>
      <c r="F62" s="356"/>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255"/>
    </row>
    <row r="63" spans="1:109" ht="16.2" x14ac:dyDescent="0.2">
      <c r="B63" s="312" t="s">
        <v>614</v>
      </c>
    </row>
    <row r="64" spans="1:109" ht="13.2" x14ac:dyDescent="0.2">
      <c r="B64" s="259"/>
      <c r="G64" s="357"/>
      <c r="I64" s="369"/>
      <c r="J64" s="369"/>
      <c r="K64" s="369"/>
      <c r="L64" s="369"/>
      <c r="M64" s="369"/>
      <c r="N64" s="370"/>
      <c r="AM64" s="357"/>
      <c r="AN64" s="357" t="s">
        <v>607</v>
      </c>
      <c r="AP64" s="358"/>
      <c r="AQ64" s="358"/>
      <c r="AR64" s="358"/>
      <c r="AY64" s="357"/>
      <c r="BA64" s="358"/>
      <c r="BB64" s="358"/>
      <c r="BC64" s="358"/>
      <c r="BK64" s="357"/>
      <c r="BM64" s="358"/>
      <c r="BN64" s="358"/>
      <c r="BO64" s="358"/>
      <c r="BW64" s="357"/>
      <c r="BY64" s="358"/>
      <c r="BZ64" s="358"/>
      <c r="CA64" s="358"/>
      <c r="CI64" s="357"/>
      <c r="CK64" s="358"/>
      <c r="CL64" s="358"/>
      <c r="CM64" s="358"/>
      <c r="CU64" s="357"/>
      <c r="CW64" s="358"/>
      <c r="CX64" s="358"/>
      <c r="CY64" s="358"/>
    </row>
    <row r="65" spans="2:107" ht="13.2" x14ac:dyDescent="0.2">
      <c r="B65" s="259"/>
      <c r="AN65" s="1228" t="s">
        <v>615</v>
      </c>
      <c r="AO65" s="1229"/>
      <c r="AP65" s="1229"/>
      <c r="AQ65" s="1229"/>
      <c r="AR65" s="1229"/>
      <c r="AS65" s="1229"/>
      <c r="AT65" s="1229"/>
      <c r="AU65" s="1229"/>
      <c r="AV65" s="1229"/>
      <c r="AW65" s="1229"/>
      <c r="AX65" s="1229"/>
      <c r="AY65" s="1229"/>
      <c r="AZ65" s="1229"/>
      <c r="BA65" s="1229"/>
      <c r="BB65" s="1229"/>
      <c r="BC65" s="1229"/>
      <c r="BD65" s="1229"/>
      <c r="BE65" s="1229"/>
      <c r="BF65" s="1229"/>
      <c r="BG65" s="1229"/>
      <c r="BH65" s="1229"/>
      <c r="BI65" s="1229"/>
      <c r="BJ65" s="1229"/>
      <c r="BK65" s="1229"/>
      <c r="BL65" s="1229"/>
      <c r="BM65" s="1229"/>
      <c r="BN65" s="1229"/>
      <c r="BO65" s="1229"/>
      <c r="BP65" s="1229"/>
      <c r="BQ65" s="1229"/>
      <c r="BR65" s="1229"/>
      <c r="BS65" s="1229"/>
      <c r="BT65" s="1229"/>
      <c r="BU65" s="1229"/>
      <c r="BV65" s="1229"/>
      <c r="BW65" s="1229"/>
      <c r="BX65" s="1229"/>
      <c r="BY65" s="1229"/>
      <c r="BZ65" s="1229"/>
      <c r="CA65" s="1229"/>
      <c r="CB65" s="1229"/>
      <c r="CC65" s="1229"/>
      <c r="CD65" s="1229"/>
      <c r="CE65" s="1229"/>
      <c r="CF65" s="1229"/>
      <c r="CG65" s="1229"/>
      <c r="CH65" s="1229"/>
      <c r="CI65" s="1229"/>
      <c r="CJ65" s="1229"/>
      <c r="CK65" s="1229"/>
      <c r="CL65" s="1229"/>
      <c r="CM65" s="1229"/>
      <c r="CN65" s="1229"/>
      <c r="CO65" s="1229"/>
      <c r="CP65" s="1229"/>
      <c r="CQ65" s="1229"/>
      <c r="CR65" s="1229"/>
      <c r="CS65" s="1229"/>
      <c r="CT65" s="1229"/>
      <c r="CU65" s="1229"/>
      <c r="CV65" s="1229"/>
      <c r="CW65" s="1229"/>
      <c r="CX65" s="1229"/>
      <c r="CY65" s="1229"/>
      <c r="CZ65" s="1229"/>
      <c r="DA65" s="1229"/>
      <c r="DB65" s="1229"/>
      <c r="DC65" s="1230"/>
    </row>
    <row r="66" spans="2:107" ht="13.2" x14ac:dyDescent="0.2">
      <c r="B66" s="259"/>
      <c r="AN66" s="1231"/>
      <c r="AO66" s="1232"/>
      <c r="AP66" s="1232"/>
      <c r="AQ66" s="1232"/>
      <c r="AR66" s="1232"/>
      <c r="AS66" s="1232"/>
      <c r="AT66" s="1232"/>
      <c r="AU66" s="1232"/>
      <c r="AV66" s="1232"/>
      <c r="AW66" s="1232"/>
      <c r="AX66" s="1232"/>
      <c r="AY66" s="1232"/>
      <c r="AZ66" s="1232"/>
      <c r="BA66" s="1232"/>
      <c r="BB66" s="1232"/>
      <c r="BC66" s="1232"/>
      <c r="BD66" s="1232"/>
      <c r="BE66" s="1232"/>
      <c r="BF66" s="1232"/>
      <c r="BG66" s="1232"/>
      <c r="BH66" s="1232"/>
      <c r="BI66" s="1232"/>
      <c r="BJ66" s="1232"/>
      <c r="BK66" s="1232"/>
      <c r="BL66" s="1232"/>
      <c r="BM66" s="1232"/>
      <c r="BN66" s="1232"/>
      <c r="BO66" s="1232"/>
      <c r="BP66" s="1232"/>
      <c r="BQ66" s="1232"/>
      <c r="BR66" s="1232"/>
      <c r="BS66" s="1232"/>
      <c r="BT66" s="1232"/>
      <c r="BU66" s="1232"/>
      <c r="BV66" s="1232"/>
      <c r="BW66" s="1232"/>
      <c r="BX66" s="1232"/>
      <c r="BY66" s="1232"/>
      <c r="BZ66" s="1232"/>
      <c r="CA66" s="1232"/>
      <c r="CB66" s="1232"/>
      <c r="CC66" s="1232"/>
      <c r="CD66" s="1232"/>
      <c r="CE66" s="1232"/>
      <c r="CF66" s="1232"/>
      <c r="CG66" s="1232"/>
      <c r="CH66" s="1232"/>
      <c r="CI66" s="1232"/>
      <c r="CJ66" s="1232"/>
      <c r="CK66" s="1232"/>
      <c r="CL66" s="1232"/>
      <c r="CM66" s="1232"/>
      <c r="CN66" s="1232"/>
      <c r="CO66" s="1232"/>
      <c r="CP66" s="1232"/>
      <c r="CQ66" s="1232"/>
      <c r="CR66" s="1232"/>
      <c r="CS66" s="1232"/>
      <c r="CT66" s="1232"/>
      <c r="CU66" s="1232"/>
      <c r="CV66" s="1232"/>
      <c r="CW66" s="1232"/>
      <c r="CX66" s="1232"/>
      <c r="CY66" s="1232"/>
      <c r="CZ66" s="1232"/>
      <c r="DA66" s="1232"/>
      <c r="DB66" s="1232"/>
      <c r="DC66" s="1233"/>
    </row>
    <row r="67" spans="2:107" ht="13.2" x14ac:dyDescent="0.2">
      <c r="B67" s="259"/>
      <c r="AN67" s="1231"/>
      <c r="AO67" s="1232"/>
      <c r="AP67" s="1232"/>
      <c r="AQ67" s="1232"/>
      <c r="AR67" s="1232"/>
      <c r="AS67" s="1232"/>
      <c r="AT67" s="1232"/>
      <c r="AU67" s="1232"/>
      <c r="AV67" s="1232"/>
      <c r="AW67" s="1232"/>
      <c r="AX67" s="1232"/>
      <c r="AY67" s="1232"/>
      <c r="AZ67" s="1232"/>
      <c r="BA67" s="1232"/>
      <c r="BB67" s="1232"/>
      <c r="BC67" s="1232"/>
      <c r="BD67" s="1232"/>
      <c r="BE67" s="1232"/>
      <c r="BF67" s="1232"/>
      <c r="BG67" s="1232"/>
      <c r="BH67" s="1232"/>
      <c r="BI67" s="1232"/>
      <c r="BJ67" s="1232"/>
      <c r="BK67" s="1232"/>
      <c r="BL67" s="1232"/>
      <c r="BM67" s="1232"/>
      <c r="BN67" s="1232"/>
      <c r="BO67" s="1232"/>
      <c r="BP67" s="1232"/>
      <c r="BQ67" s="1232"/>
      <c r="BR67" s="1232"/>
      <c r="BS67" s="1232"/>
      <c r="BT67" s="1232"/>
      <c r="BU67" s="1232"/>
      <c r="BV67" s="1232"/>
      <c r="BW67" s="1232"/>
      <c r="BX67" s="1232"/>
      <c r="BY67" s="1232"/>
      <c r="BZ67" s="1232"/>
      <c r="CA67" s="1232"/>
      <c r="CB67" s="1232"/>
      <c r="CC67" s="1232"/>
      <c r="CD67" s="1232"/>
      <c r="CE67" s="1232"/>
      <c r="CF67" s="1232"/>
      <c r="CG67" s="1232"/>
      <c r="CH67" s="1232"/>
      <c r="CI67" s="1232"/>
      <c r="CJ67" s="1232"/>
      <c r="CK67" s="1232"/>
      <c r="CL67" s="1232"/>
      <c r="CM67" s="1232"/>
      <c r="CN67" s="1232"/>
      <c r="CO67" s="1232"/>
      <c r="CP67" s="1232"/>
      <c r="CQ67" s="1232"/>
      <c r="CR67" s="1232"/>
      <c r="CS67" s="1232"/>
      <c r="CT67" s="1232"/>
      <c r="CU67" s="1232"/>
      <c r="CV67" s="1232"/>
      <c r="CW67" s="1232"/>
      <c r="CX67" s="1232"/>
      <c r="CY67" s="1232"/>
      <c r="CZ67" s="1232"/>
      <c r="DA67" s="1232"/>
      <c r="DB67" s="1232"/>
      <c r="DC67" s="1233"/>
    </row>
    <row r="68" spans="2:107" ht="13.2" x14ac:dyDescent="0.2">
      <c r="B68" s="259"/>
      <c r="AN68" s="1231"/>
      <c r="AO68" s="1232"/>
      <c r="AP68" s="1232"/>
      <c r="AQ68" s="1232"/>
      <c r="AR68" s="1232"/>
      <c r="AS68" s="1232"/>
      <c r="AT68" s="1232"/>
      <c r="AU68" s="1232"/>
      <c r="AV68" s="1232"/>
      <c r="AW68" s="1232"/>
      <c r="AX68" s="1232"/>
      <c r="AY68" s="1232"/>
      <c r="AZ68" s="1232"/>
      <c r="BA68" s="1232"/>
      <c r="BB68" s="1232"/>
      <c r="BC68" s="1232"/>
      <c r="BD68" s="1232"/>
      <c r="BE68" s="1232"/>
      <c r="BF68" s="1232"/>
      <c r="BG68" s="1232"/>
      <c r="BH68" s="1232"/>
      <c r="BI68" s="1232"/>
      <c r="BJ68" s="1232"/>
      <c r="BK68" s="1232"/>
      <c r="BL68" s="1232"/>
      <c r="BM68" s="1232"/>
      <c r="BN68" s="1232"/>
      <c r="BO68" s="1232"/>
      <c r="BP68" s="1232"/>
      <c r="BQ68" s="1232"/>
      <c r="BR68" s="1232"/>
      <c r="BS68" s="1232"/>
      <c r="BT68" s="1232"/>
      <c r="BU68" s="1232"/>
      <c r="BV68" s="1232"/>
      <c r="BW68" s="1232"/>
      <c r="BX68" s="1232"/>
      <c r="BY68" s="1232"/>
      <c r="BZ68" s="1232"/>
      <c r="CA68" s="1232"/>
      <c r="CB68" s="1232"/>
      <c r="CC68" s="1232"/>
      <c r="CD68" s="1232"/>
      <c r="CE68" s="1232"/>
      <c r="CF68" s="1232"/>
      <c r="CG68" s="1232"/>
      <c r="CH68" s="1232"/>
      <c r="CI68" s="1232"/>
      <c r="CJ68" s="1232"/>
      <c r="CK68" s="1232"/>
      <c r="CL68" s="1232"/>
      <c r="CM68" s="1232"/>
      <c r="CN68" s="1232"/>
      <c r="CO68" s="1232"/>
      <c r="CP68" s="1232"/>
      <c r="CQ68" s="1232"/>
      <c r="CR68" s="1232"/>
      <c r="CS68" s="1232"/>
      <c r="CT68" s="1232"/>
      <c r="CU68" s="1232"/>
      <c r="CV68" s="1232"/>
      <c r="CW68" s="1232"/>
      <c r="CX68" s="1232"/>
      <c r="CY68" s="1232"/>
      <c r="CZ68" s="1232"/>
      <c r="DA68" s="1232"/>
      <c r="DB68" s="1232"/>
      <c r="DC68" s="1233"/>
    </row>
    <row r="69" spans="2:107" ht="13.2" x14ac:dyDescent="0.2">
      <c r="B69" s="259"/>
      <c r="AN69" s="1234"/>
      <c r="AO69" s="1235"/>
      <c r="AP69" s="1235"/>
      <c r="AQ69" s="1235"/>
      <c r="AR69" s="1235"/>
      <c r="AS69" s="1235"/>
      <c r="AT69" s="1235"/>
      <c r="AU69" s="1235"/>
      <c r="AV69" s="1235"/>
      <c r="AW69" s="1235"/>
      <c r="AX69" s="1235"/>
      <c r="AY69" s="1235"/>
      <c r="AZ69" s="1235"/>
      <c r="BA69" s="1235"/>
      <c r="BB69" s="1235"/>
      <c r="BC69" s="1235"/>
      <c r="BD69" s="1235"/>
      <c r="BE69" s="1235"/>
      <c r="BF69" s="1235"/>
      <c r="BG69" s="1235"/>
      <c r="BH69" s="1235"/>
      <c r="BI69" s="1235"/>
      <c r="BJ69" s="1235"/>
      <c r="BK69" s="1235"/>
      <c r="BL69" s="1235"/>
      <c r="BM69" s="1235"/>
      <c r="BN69" s="1235"/>
      <c r="BO69" s="1235"/>
      <c r="BP69" s="1235"/>
      <c r="BQ69" s="1235"/>
      <c r="BR69" s="1235"/>
      <c r="BS69" s="1235"/>
      <c r="BT69" s="1235"/>
      <c r="BU69" s="1235"/>
      <c r="BV69" s="1235"/>
      <c r="BW69" s="1235"/>
      <c r="BX69" s="1235"/>
      <c r="BY69" s="1235"/>
      <c r="BZ69" s="1235"/>
      <c r="CA69" s="1235"/>
      <c r="CB69" s="1235"/>
      <c r="CC69" s="1235"/>
      <c r="CD69" s="1235"/>
      <c r="CE69" s="1235"/>
      <c r="CF69" s="1235"/>
      <c r="CG69" s="1235"/>
      <c r="CH69" s="1235"/>
      <c r="CI69" s="1235"/>
      <c r="CJ69" s="1235"/>
      <c r="CK69" s="1235"/>
      <c r="CL69" s="1235"/>
      <c r="CM69" s="1235"/>
      <c r="CN69" s="1235"/>
      <c r="CO69" s="1235"/>
      <c r="CP69" s="1235"/>
      <c r="CQ69" s="1235"/>
      <c r="CR69" s="1235"/>
      <c r="CS69" s="1235"/>
      <c r="CT69" s="1235"/>
      <c r="CU69" s="1235"/>
      <c r="CV69" s="1235"/>
      <c r="CW69" s="1235"/>
      <c r="CX69" s="1235"/>
      <c r="CY69" s="1235"/>
      <c r="CZ69" s="1235"/>
      <c r="DA69" s="1235"/>
      <c r="DB69" s="1235"/>
      <c r="DC69" s="1236"/>
    </row>
    <row r="70" spans="2:107" ht="13.2" x14ac:dyDescent="0.2">
      <c r="B70" s="259"/>
      <c r="H70" s="371"/>
      <c r="I70" s="371"/>
      <c r="J70" s="372"/>
      <c r="K70" s="372"/>
      <c r="L70" s="373"/>
      <c r="M70" s="372"/>
      <c r="N70" s="373"/>
      <c r="AN70" s="359"/>
      <c r="AO70" s="359"/>
      <c r="AP70" s="359"/>
      <c r="AZ70" s="359"/>
      <c r="BA70" s="359"/>
      <c r="BB70" s="359"/>
      <c r="BL70" s="359"/>
      <c r="BM70" s="359"/>
      <c r="BN70" s="359"/>
      <c r="BX70" s="359"/>
      <c r="BY70" s="359"/>
      <c r="BZ70" s="359"/>
      <c r="CJ70" s="359"/>
      <c r="CK70" s="359"/>
      <c r="CL70" s="359"/>
      <c r="CV70" s="359"/>
      <c r="CW70" s="359"/>
      <c r="CX70" s="359"/>
    </row>
    <row r="71" spans="2:107" ht="13.2" x14ac:dyDescent="0.2">
      <c r="B71" s="259"/>
      <c r="G71" s="374"/>
      <c r="I71" s="375"/>
      <c r="J71" s="372"/>
      <c r="K71" s="372"/>
      <c r="L71" s="373"/>
      <c r="M71" s="372"/>
      <c r="N71" s="373"/>
      <c r="AM71" s="374"/>
      <c r="AN71" s="255" t="s">
        <v>609</v>
      </c>
    </row>
    <row r="72" spans="2:107" ht="13.2" x14ac:dyDescent="0.2">
      <c r="B72" s="259"/>
      <c r="G72" s="1237"/>
      <c r="H72" s="1237"/>
      <c r="I72" s="1237"/>
      <c r="J72" s="1237"/>
      <c r="K72" s="360"/>
      <c r="L72" s="360"/>
      <c r="M72" s="361"/>
      <c r="N72" s="361"/>
      <c r="AN72" s="1238"/>
      <c r="AO72" s="1239"/>
      <c r="AP72" s="1239"/>
      <c r="AQ72" s="1239"/>
      <c r="AR72" s="1239"/>
      <c r="AS72" s="1239"/>
      <c r="AT72" s="1239"/>
      <c r="AU72" s="1239"/>
      <c r="AV72" s="1239"/>
      <c r="AW72" s="1239"/>
      <c r="AX72" s="1239"/>
      <c r="AY72" s="1239"/>
      <c r="AZ72" s="1239"/>
      <c r="BA72" s="1239"/>
      <c r="BB72" s="1239"/>
      <c r="BC72" s="1239"/>
      <c r="BD72" s="1239"/>
      <c r="BE72" s="1239"/>
      <c r="BF72" s="1239"/>
      <c r="BG72" s="1239"/>
      <c r="BH72" s="1239"/>
      <c r="BI72" s="1239"/>
      <c r="BJ72" s="1239"/>
      <c r="BK72" s="1239"/>
      <c r="BL72" s="1239"/>
      <c r="BM72" s="1239"/>
      <c r="BN72" s="1239"/>
      <c r="BO72" s="1240"/>
      <c r="BP72" s="1241" t="s">
        <v>566</v>
      </c>
      <c r="BQ72" s="1241"/>
      <c r="BR72" s="1241"/>
      <c r="BS72" s="1241"/>
      <c r="BT72" s="1241"/>
      <c r="BU72" s="1241"/>
      <c r="BV72" s="1241"/>
      <c r="BW72" s="1241"/>
      <c r="BX72" s="1241" t="s">
        <v>567</v>
      </c>
      <c r="BY72" s="1241"/>
      <c r="BZ72" s="1241"/>
      <c r="CA72" s="1241"/>
      <c r="CB72" s="1241"/>
      <c r="CC72" s="1241"/>
      <c r="CD72" s="1241"/>
      <c r="CE72" s="1241"/>
      <c r="CF72" s="1241" t="s">
        <v>568</v>
      </c>
      <c r="CG72" s="1241"/>
      <c r="CH72" s="1241"/>
      <c r="CI72" s="1241"/>
      <c r="CJ72" s="1241"/>
      <c r="CK72" s="1241"/>
      <c r="CL72" s="1241"/>
      <c r="CM72" s="1241"/>
      <c r="CN72" s="1241" t="s">
        <v>569</v>
      </c>
      <c r="CO72" s="1241"/>
      <c r="CP72" s="1241"/>
      <c r="CQ72" s="1241"/>
      <c r="CR72" s="1241"/>
      <c r="CS72" s="1241"/>
      <c r="CT72" s="1241"/>
      <c r="CU72" s="1241"/>
      <c r="CV72" s="1241" t="s">
        <v>570</v>
      </c>
      <c r="CW72" s="1241"/>
      <c r="CX72" s="1241"/>
      <c r="CY72" s="1241"/>
      <c r="CZ72" s="1241"/>
      <c r="DA72" s="1241"/>
      <c r="DB72" s="1241"/>
      <c r="DC72" s="1241"/>
    </row>
    <row r="73" spans="2:107" ht="13.2" x14ac:dyDescent="0.2">
      <c r="B73" s="259"/>
      <c r="G73" s="1248"/>
      <c r="H73" s="1248"/>
      <c r="I73" s="1248"/>
      <c r="J73" s="1248"/>
      <c r="K73" s="1249"/>
      <c r="L73" s="1249"/>
      <c r="M73" s="1249"/>
      <c r="N73" s="1249"/>
      <c r="AM73" s="359"/>
      <c r="AN73" s="1244" t="s">
        <v>610</v>
      </c>
      <c r="AO73" s="1244"/>
      <c r="AP73" s="1244"/>
      <c r="AQ73" s="1244"/>
      <c r="AR73" s="1244"/>
      <c r="AS73" s="1244"/>
      <c r="AT73" s="1244"/>
      <c r="AU73" s="1244"/>
      <c r="AV73" s="1244"/>
      <c r="AW73" s="1244"/>
      <c r="AX73" s="1244"/>
      <c r="AY73" s="1244"/>
      <c r="AZ73" s="1244"/>
      <c r="BA73" s="1244"/>
      <c r="BB73" s="1244" t="s">
        <v>611</v>
      </c>
      <c r="BC73" s="1244"/>
      <c r="BD73" s="1244"/>
      <c r="BE73" s="1244"/>
      <c r="BF73" s="1244"/>
      <c r="BG73" s="1244"/>
      <c r="BH73" s="1244"/>
      <c r="BI73" s="1244"/>
      <c r="BJ73" s="1244"/>
      <c r="BK73" s="1244"/>
      <c r="BL73" s="1244"/>
      <c r="BM73" s="1244"/>
      <c r="BN73" s="1244"/>
      <c r="BO73" s="1244"/>
      <c r="BP73" s="1242">
        <v>18.600000000000001</v>
      </c>
      <c r="BQ73" s="1242"/>
      <c r="BR73" s="1242"/>
      <c r="BS73" s="1242"/>
      <c r="BT73" s="1242"/>
      <c r="BU73" s="1242"/>
      <c r="BV73" s="1242"/>
      <c r="BW73" s="1242"/>
      <c r="BX73" s="1242">
        <v>21</v>
      </c>
      <c r="BY73" s="1242"/>
      <c r="BZ73" s="1242"/>
      <c r="CA73" s="1242"/>
      <c r="CB73" s="1242"/>
      <c r="CC73" s="1242"/>
      <c r="CD73" s="1242"/>
      <c r="CE73" s="1242"/>
      <c r="CF73" s="1242">
        <v>15.3</v>
      </c>
      <c r="CG73" s="1242"/>
      <c r="CH73" s="1242"/>
      <c r="CI73" s="1242"/>
      <c r="CJ73" s="1242"/>
      <c r="CK73" s="1242"/>
      <c r="CL73" s="1242"/>
      <c r="CM73" s="1242"/>
      <c r="CN73" s="1242">
        <v>5.5</v>
      </c>
      <c r="CO73" s="1242"/>
      <c r="CP73" s="1242"/>
      <c r="CQ73" s="1242"/>
      <c r="CR73" s="1242"/>
      <c r="CS73" s="1242"/>
      <c r="CT73" s="1242"/>
      <c r="CU73" s="1242"/>
      <c r="CV73" s="1242">
        <v>6.1</v>
      </c>
      <c r="CW73" s="1242"/>
      <c r="CX73" s="1242"/>
      <c r="CY73" s="1242"/>
      <c r="CZ73" s="1242"/>
      <c r="DA73" s="1242"/>
      <c r="DB73" s="1242"/>
      <c r="DC73" s="1242"/>
    </row>
    <row r="74" spans="2:107" ht="13.2" x14ac:dyDescent="0.2">
      <c r="B74" s="259"/>
      <c r="G74" s="1248"/>
      <c r="H74" s="1248"/>
      <c r="I74" s="1248"/>
      <c r="J74" s="1248"/>
      <c r="K74" s="1249"/>
      <c r="L74" s="1249"/>
      <c r="M74" s="1249"/>
      <c r="N74" s="1249"/>
      <c r="AM74" s="359"/>
      <c r="AN74" s="1244"/>
      <c r="AO74" s="1244"/>
      <c r="AP74" s="1244"/>
      <c r="AQ74" s="1244"/>
      <c r="AR74" s="1244"/>
      <c r="AS74" s="1244"/>
      <c r="AT74" s="1244"/>
      <c r="AU74" s="1244"/>
      <c r="AV74" s="1244"/>
      <c r="AW74" s="1244"/>
      <c r="AX74" s="1244"/>
      <c r="AY74" s="1244"/>
      <c r="AZ74" s="1244"/>
      <c r="BA74" s="1244"/>
      <c r="BB74" s="1244"/>
      <c r="BC74" s="1244"/>
      <c r="BD74" s="1244"/>
      <c r="BE74" s="1244"/>
      <c r="BF74" s="1244"/>
      <c r="BG74" s="1244"/>
      <c r="BH74" s="1244"/>
      <c r="BI74" s="1244"/>
      <c r="BJ74" s="1244"/>
      <c r="BK74" s="1244"/>
      <c r="BL74" s="1244"/>
      <c r="BM74" s="1244"/>
      <c r="BN74" s="1244"/>
      <c r="BO74" s="1244"/>
      <c r="BP74" s="1242"/>
      <c r="BQ74" s="1242"/>
      <c r="BR74" s="1242"/>
      <c r="BS74" s="1242"/>
      <c r="BT74" s="1242"/>
      <c r="BU74" s="1242"/>
      <c r="BV74" s="1242"/>
      <c r="BW74" s="1242"/>
      <c r="BX74" s="1242"/>
      <c r="BY74" s="1242"/>
      <c r="BZ74" s="1242"/>
      <c r="CA74" s="1242"/>
      <c r="CB74" s="1242"/>
      <c r="CC74" s="1242"/>
      <c r="CD74" s="1242"/>
      <c r="CE74" s="1242"/>
      <c r="CF74" s="1242"/>
      <c r="CG74" s="1242"/>
      <c r="CH74" s="1242"/>
      <c r="CI74" s="1242"/>
      <c r="CJ74" s="1242"/>
      <c r="CK74" s="1242"/>
      <c r="CL74" s="1242"/>
      <c r="CM74" s="1242"/>
      <c r="CN74" s="1242"/>
      <c r="CO74" s="1242"/>
      <c r="CP74" s="1242"/>
      <c r="CQ74" s="1242"/>
      <c r="CR74" s="1242"/>
      <c r="CS74" s="1242"/>
      <c r="CT74" s="1242"/>
      <c r="CU74" s="1242"/>
      <c r="CV74" s="1242"/>
      <c r="CW74" s="1242"/>
      <c r="CX74" s="1242"/>
      <c r="CY74" s="1242"/>
      <c r="CZ74" s="1242"/>
      <c r="DA74" s="1242"/>
      <c r="DB74" s="1242"/>
      <c r="DC74" s="1242"/>
    </row>
    <row r="75" spans="2:107" ht="13.2" x14ac:dyDescent="0.2">
      <c r="B75" s="259"/>
      <c r="G75" s="1248"/>
      <c r="H75" s="1248"/>
      <c r="I75" s="1237"/>
      <c r="J75" s="1237"/>
      <c r="K75" s="1243"/>
      <c r="L75" s="1243"/>
      <c r="M75" s="1243"/>
      <c r="N75" s="1243"/>
      <c r="AM75" s="359"/>
      <c r="AN75" s="1244"/>
      <c r="AO75" s="1244"/>
      <c r="AP75" s="1244"/>
      <c r="AQ75" s="1244"/>
      <c r="AR75" s="1244"/>
      <c r="AS75" s="1244"/>
      <c r="AT75" s="1244"/>
      <c r="AU75" s="1244"/>
      <c r="AV75" s="1244"/>
      <c r="AW75" s="1244"/>
      <c r="AX75" s="1244"/>
      <c r="AY75" s="1244"/>
      <c r="AZ75" s="1244"/>
      <c r="BA75" s="1244"/>
      <c r="BB75" s="1244" t="s">
        <v>616</v>
      </c>
      <c r="BC75" s="1244"/>
      <c r="BD75" s="1244"/>
      <c r="BE75" s="1244"/>
      <c r="BF75" s="1244"/>
      <c r="BG75" s="1244"/>
      <c r="BH75" s="1244"/>
      <c r="BI75" s="1244"/>
      <c r="BJ75" s="1244"/>
      <c r="BK75" s="1244"/>
      <c r="BL75" s="1244"/>
      <c r="BM75" s="1244"/>
      <c r="BN75" s="1244"/>
      <c r="BO75" s="1244"/>
      <c r="BP75" s="1242">
        <v>6.4</v>
      </c>
      <c r="BQ75" s="1242"/>
      <c r="BR75" s="1242"/>
      <c r="BS75" s="1242"/>
      <c r="BT75" s="1242"/>
      <c r="BU75" s="1242"/>
      <c r="BV75" s="1242"/>
      <c r="BW75" s="1242"/>
      <c r="BX75" s="1242">
        <v>6.4</v>
      </c>
      <c r="BY75" s="1242"/>
      <c r="BZ75" s="1242"/>
      <c r="CA75" s="1242"/>
      <c r="CB75" s="1242"/>
      <c r="CC75" s="1242"/>
      <c r="CD75" s="1242"/>
      <c r="CE75" s="1242"/>
      <c r="CF75" s="1242">
        <v>6.2</v>
      </c>
      <c r="CG75" s="1242"/>
      <c r="CH75" s="1242"/>
      <c r="CI75" s="1242"/>
      <c r="CJ75" s="1242"/>
      <c r="CK75" s="1242"/>
      <c r="CL75" s="1242"/>
      <c r="CM75" s="1242"/>
      <c r="CN75" s="1242">
        <v>5.9</v>
      </c>
      <c r="CO75" s="1242"/>
      <c r="CP75" s="1242"/>
      <c r="CQ75" s="1242"/>
      <c r="CR75" s="1242"/>
      <c r="CS75" s="1242"/>
      <c r="CT75" s="1242"/>
      <c r="CU75" s="1242"/>
      <c r="CV75" s="1242">
        <v>6.3</v>
      </c>
      <c r="CW75" s="1242"/>
      <c r="CX75" s="1242"/>
      <c r="CY75" s="1242"/>
      <c r="CZ75" s="1242"/>
      <c r="DA75" s="1242"/>
      <c r="DB75" s="1242"/>
      <c r="DC75" s="1242"/>
    </row>
    <row r="76" spans="2:107" ht="13.2" x14ac:dyDescent="0.2">
      <c r="B76" s="259"/>
      <c r="G76" s="1248"/>
      <c r="H76" s="1248"/>
      <c r="I76" s="1237"/>
      <c r="J76" s="1237"/>
      <c r="K76" s="1243"/>
      <c r="L76" s="1243"/>
      <c r="M76" s="1243"/>
      <c r="N76" s="1243"/>
      <c r="AM76" s="359"/>
      <c r="AN76" s="1244"/>
      <c r="AO76" s="1244"/>
      <c r="AP76" s="1244"/>
      <c r="AQ76" s="1244"/>
      <c r="AR76" s="1244"/>
      <c r="AS76" s="1244"/>
      <c r="AT76" s="1244"/>
      <c r="AU76" s="1244"/>
      <c r="AV76" s="1244"/>
      <c r="AW76" s="1244"/>
      <c r="AX76" s="1244"/>
      <c r="AY76" s="1244"/>
      <c r="AZ76" s="1244"/>
      <c r="BA76" s="1244"/>
      <c r="BB76" s="1244"/>
      <c r="BC76" s="1244"/>
      <c r="BD76" s="1244"/>
      <c r="BE76" s="1244"/>
      <c r="BF76" s="1244"/>
      <c r="BG76" s="1244"/>
      <c r="BH76" s="1244"/>
      <c r="BI76" s="1244"/>
      <c r="BJ76" s="1244"/>
      <c r="BK76" s="1244"/>
      <c r="BL76" s="1244"/>
      <c r="BM76" s="1244"/>
      <c r="BN76" s="1244"/>
      <c r="BO76" s="1244"/>
      <c r="BP76" s="1242"/>
      <c r="BQ76" s="1242"/>
      <c r="BR76" s="1242"/>
      <c r="BS76" s="1242"/>
      <c r="BT76" s="1242"/>
      <c r="BU76" s="1242"/>
      <c r="BV76" s="1242"/>
      <c r="BW76" s="1242"/>
      <c r="BX76" s="1242"/>
      <c r="BY76" s="1242"/>
      <c r="BZ76" s="1242"/>
      <c r="CA76" s="1242"/>
      <c r="CB76" s="1242"/>
      <c r="CC76" s="1242"/>
      <c r="CD76" s="1242"/>
      <c r="CE76" s="1242"/>
      <c r="CF76" s="1242"/>
      <c r="CG76" s="1242"/>
      <c r="CH76" s="1242"/>
      <c r="CI76" s="1242"/>
      <c r="CJ76" s="1242"/>
      <c r="CK76" s="1242"/>
      <c r="CL76" s="1242"/>
      <c r="CM76" s="1242"/>
      <c r="CN76" s="1242"/>
      <c r="CO76" s="1242"/>
      <c r="CP76" s="1242"/>
      <c r="CQ76" s="1242"/>
      <c r="CR76" s="1242"/>
      <c r="CS76" s="1242"/>
      <c r="CT76" s="1242"/>
      <c r="CU76" s="1242"/>
      <c r="CV76" s="1242"/>
      <c r="CW76" s="1242"/>
      <c r="CX76" s="1242"/>
      <c r="CY76" s="1242"/>
      <c r="CZ76" s="1242"/>
      <c r="DA76" s="1242"/>
      <c r="DB76" s="1242"/>
      <c r="DC76" s="1242"/>
    </row>
    <row r="77" spans="2:107" ht="13.2" x14ac:dyDescent="0.2">
      <c r="B77" s="259"/>
      <c r="G77" s="1237"/>
      <c r="H77" s="1237"/>
      <c r="I77" s="1237"/>
      <c r="J77" s="1237"/>
      <c r="K77" s="1249"/>
      <c r="L77" s="1249"/>
      <c r="M77" s="1249"/>
      <c r="N77" s="1249"/>
      <c r="AN77" s="1241" t="s">
        <v>613</v>
      </c>
      <c r="AO77" s="1241"/>
      <c r="AP77" s="1241"/>
      <c r="AQ77" s="1241"/>
      <c r="AR77" s="1241"/>
      <c r="AS77" s="1241"/>
      <c r="AT77" s="1241"/>
      <c r="AU77" s="1241"/>
      <c r="AV77" s="1241"/>
      <c r="AW77" s="1241"/>
      <c r="AX77" s="1241"/>
      <c r="AY77" s="1241"/>
      <c r="AZ77" s="1241"/>
      <c r="BA77" s="1241"/>
      <c r="BB77" s="1244" t="s">
        <v>611</v>
      </c>
      <c r="BC77" s="1244"/>
      <c r="BD77" s="1244"/>
      <c r="BE77" s="1244"/>
      <c r="BF77" s="1244"/>
      <c r="BG77" s="1244"/>
      <c r="BH77" s="1244"/>
      <c r="BI77" s="1244"/>
      <c r="BJ77" s="1244"/>
      <c r="BK77" s="1244"/>
      <c r="BL77" s="1244"/>
      <c r="BM77" s="1244"/>
      <c r="BN77" s="1244"/>
      <c r="BO77" s="1244"/>
      <c r="BP77" s="1242">
        <v>12.1</v>
      </c>
      <c r="BQ77" s="1242"/>
      <c r="BR77" s="1242"/>
      <c r="BS77" s="1242"/>
      <c r="BT77" s="1242"/>
      <c r="BU77" s="1242"/>
      <c r="BV77" s="1242"/>
      <c r="BW77" s="1242"/>
      <c r="BX77" s="1242">
        <v>11.2</v>
      </c>
      <c r="BY77" s="1242"/>
      <c r="BZ77" s="1242"/>
      <c r="CA77" s="1242"/>
      <c r="CB77" s="1242"/>
      <c r="CC77" s="1242"/>
      <c r="CD77" s="1242"/>
      <c r="CE77" s="1242"/>
      <c r="CF77" s="1242">
        <v>7.1</v>
      </c>
      <c r="CG77" s="1242"/>
      <c r="CH77" s="1242"/>
      <c r="CI77" s="1242"/>
      <c r="CJ77" s="1242"/>
      <c r="CK77" s="1242"/>
      <c r="CL77" s="1242"/>
      <c r="CM77" s="1242"/>
      <c r="CN77" s="1242">
        <v>5</v>
      </c>
      <c r="CO77" s="1242"/>
      <c r="CP77" s="1242"/>
      <c r="CQ77" s="1242"/>
      <c r="CR77" s="1242"/>
      <c r="CS77" s="1242"/>
      <c r="CT77" s="1242"/>
      <c r="CU77" s="1242"/>
      <c r="CV77" s="1242">
        <v>0.1</v>
      </c>
      <c r="CW77" s="1242"/>
      <c r="CX77" s="1242"/>
      <c r="CY77" s="1242"/>
      <c r="CZ77" s="1242"/>
      <c r="DA77" s="1242"/>
      <c r="DB77" s="1242"/>
      <c r="DC77" s="1242"/>
    </row>
    <row r="78" spans="2:107" ht="13.2" x14ac:dyDescent="0.2">
      <c r="B78" s="259"/>
      <c r="G78" s="1237"/>
      <c r="H78" s="1237"/>
      <c r="I78" s="1237"/>
      <c r="J78" s="1237"/>
      <c r="K78" s="1249"/>
      <c r="L78" s="1249"/>
      <c r="M78" s="1249"/>
      <c r="N78" s="1249"/>
      <c r="AN78" s="1241"/>
      <c r="AO78" s="1241"/>
      <c r="AP78" s="1241"/>
      <c r="AQ78" s="1241"/>
      <c r="AR78" s="1241"/>
      <c r="AS78" s="1241"/>
      <c r="AT78" s="1241"/>
      <c r="AU78" s="1241"/>
      <c r="AV78" s="1241"/>
      <c r="AW78" s="1241"/>
      <c r="AX78" s="1241"/>
      <c r="AY78" s="1241"/>
      <c r="AZ78" s="1241"/>
      <c r="BA78" s="1241"/>
      <c r="BB78" s="1244"/>
      <c r="BC78" s="1244"/>
      <c r="BD78" s="1244"/>
      <c r="BE78" s="1244"/>
      <c r="BF78" s="1244"/>
      <c r="BG78" s="1244"/>
      <c r="BH78" s="1244"/>
      <c r="BI78" s="1244"/>
      <c r="BJ78" s="1244"/>
      <c r="BK78" s="1244"/>
      <c r="BL78" s="1244"/>
      <c r="BM78" s="1244"/>
      <c r="BN78" s="1244"/>
      <c r="BO78" s="1244"/>
      <c r="BP78" s="1242"/>
      <c r="BQ78" s="1242"/>
      <c r="BR78" s="1242"/>
      <c r="BS78" s="1242"/>
      <c r="BT78" s="1242"/>
      <c r="BU78" s="1242"/>
      <c r="BV78" s="1242"/>
      <c r="BW78" s="1242"/>
      <c r="BX78" s="1242"/>
      <c r="BY78" s="1242"/>
      <c r="BZ78" s="1242"/>
      <c r="CA78" s="1242"/>
      <c r="CB78" s="1242"/>
      <c r="CC78" s="1242"/>
      <c r="CD78" s="1242"/>
      <c r="CE78" s="1242"/>
      <c r="CF78" s="1242"/>
      <c r="CG78" s="1242"/>
      <c r="CH78" s="1242"/>
      <c r="CI78" s="1242"/>
      <c r="CJ78" s="1242"/>
      <c r="CK78" s="1242"/>
      <c r="CL78" s="1242"/>
      <c r="CM78" s="1242"/>
      <c r="CN78" s="1242"/>
      <c r="CO78" s="1242"/>
      <c r="CP78" s="1242"/>
      <c r="CQ78" s="1242"/>
      <c r="CR78" s="1242"/>
      <c r="CS78" s="1242"/>
      <c r="CT78" s="1242"/>
      <c r="CU78" s="1242"/>
      <c r="CV78" s="1242"/>
      <c r="CW78" s="1242"/>
      <c r="CX78" s="1242"/>
      <c r="CY78" s="1242"/>
      <c r="CZ78" s="1242"/>
      <c r="DA78" s="1242"/>
      <c r="DB78" s="1242"/>
      <c r="DC78" s="1242"/>
    </row>
    <row r="79" spans="2:107" ht="13.2" x14ac:dyDescent="0.2">
      <c r="B79" s="259"/>
      <c r="G79" s="1237"/>
      <c r="H79" s="1237"/>
      <c r="I79" s="1247"/>
      <c r="J79" s="1247"/>
      <c r="K79" s="1250"/>
      <c r="L79" s="1250"/>
      <c r="M79" s="1250"/>
      <c r="N79" s="1250"/>
      <c r="AN79" s="1241"/>
      <c r="AO79" s="1241"/>
      <c r="AP79" s="1241"/>
      <c r="AQ79" s="1241"/>
      <c r="AR79" s="1241"/>
      <c r="AS79" s="1241"/>
      <c r="AT79" s="1241"/>
      <c r="AU79" s="1241"/>
      <c r="AV79" s="1241"/>
      <c r="AW79" s="1241"/>
      <c r="AX79" s="1241"/>
      <c r="AY79" s="1241"/>
      <c r="AZ79" s="1241"/>
      <c r="BA79" s="1241"/>
      <c r="BB79" s="1244" t="s">
        <v>616</v>
      </c>
      <c r="BC79" s="1244"/>
      <c r="BD79" s="1244"/>
      <c r="BE79" s="1244"/>
      <c r="BF79" s="1244"/>
      <c r="BG79" s="1244"/>
      <c r="BH79" s="1244"/>
      <c r="BI79" s="1244"/>
      <c r="BJ79" s="1244"/>
      <c r="BK79" s="1244"/>
      <c r="BL79" s="1244"/>
      <c r="BM79" s="1244"/>
      <c r="BN79" s="1244"/>
      <c r="BO79" s="1244"/>
      <c r="BP79" s="1242">
        <v>3.5</v>
      </c>
      <c r="BQ79" s="1242"/>
      <c r="BR79" s="1242"/>
      <c r="BS79" s="1242"/>
      <c r="BT79" s="1242"/>
      <c r="BU79" s="1242"/>
      <c r="BV79" s="1242"/>
      <c r="BW79" s="1242"/>
      <c r="BX79" s="1242">
        <v>3.5</v>
      </c>
      <c r="BY79" s="1242"/>
      <c r="BZ79" s="1242"/>
      <c r="CA79" s="1242"/>
      <c r="CB79" s="1242"/>
      <c r="CC79" s="1242"/>
      <c r="CD79" s="1242"/>
      <c r="CE79" s="1242"/>
      <c r="CF79" s="1242">
        <v>3.4</v>
      </c>
      <c r="CG79" s="1242"/>
      <c r="CH79" s="1242"/>
      <c r="CI79" s="1242"/>
      <c r="CJ79" s="1242"/>
      <c r="CK79" s="1242"/>
      <c r="CL79" s="1242"/>
      <c r="CM79" s="1242"/>
      <c r="CN79" s="1242">
        <v>3.6</v>
      </c>
      <c r="CO79" s="1242"/>
      <c r="CP79" s="1242"/>
      <c r="CQ79" s="1242"/>
      <c r="CR79" s="1242"/>
      <c r="CS79" s="1242"/>
      <c r="CT79" s="1242"/>
      <c r="CU79" s="1242"/>
      <c r="CV79" s="1242">
        <v>3.6</v>
      </c>
      <c r="CW79" s="1242"/>
      <c r="CX79" s="1242"/>
      <c r="CY79" s="1242"/>
      <c r="CZ79" s="1242"/>
      <c r="DA79" s="1242"/>
      <c r="DB79" s="1242"/>
      <c r="DC79" s="1242"/>
    </row>
    <row r="80" spans="2:107" ht="13.2" x14ac:dyDescent="0.2">
      <c r="B80" s="259"/>
      <c r="G80" s="1237"/>
      <c r="H80" s="1237"/>
      <c r="I80" s="1247"/>
      <c r="J80" s="1247"/>
      <c r="K80" s="1250"/>
      <c r="L80" s="1250"/>
      <c r="M80" s="1250"/>
      <c r="N80" s="1250"/>
      <c r="AN80" s="1241"/>
      <c r="AO80" s="1241"/>
      <c r="AP80" s="1241"/>
      <c r="AQ80" s="1241"/>
      <c r="AR80" s="1241"/>
      <c r="AS80" s="1241"/>
      <c r="AT80" s="1241"/>
      <c r="AU80" s="1241"/>
      <c r="AV80" s="1241"/>
      <c r="AW80" s="1241"/>
      <c r="AX80" s="1241"/>
      <c r="AY80" s="1241"/>
      <c r="AZ80" s="1241"/>
      <c r="BA80" s="1241"/>
      <c r="BB80" s="1244"/>
      <c r="BC80" s="1244"/>
      <c r="BD80" s="1244"/>
      <c r="BE80" s="1244"/>
      <c r="BF80" s="1244"/>
      <c r="BG80" s="1244"/>
      <c r="BH80" s="1244"/>
      <c r="BI80" s="1244"/>
      <c r="BJ80" s="1244"/>
      <c r="BK80" s="1244"/>
      <c r="BL80" s="1244"/>
      <c r="BM80" s="1244"/>
      <c r="BN80" s="1244"/>
      <c r="BO80" s="1244"/>
      <c r="BP80" s="1242"/>
      <c r="BQ80" s="1242"/>
      <c r="BR80" s="1242"/>
      <c r="BS80" s="1242"/>
      <c r="BT80" s="1242"/>
      <c r="BU80" s="1242"/>
      <c r="BV80" s="1242"/>
      <c r="BW80" s="1242"/>
      <c r="BX80" s="1242"/>
      <c r="BY80" s="1242"/>
      <c r="BZ80" s="1242"/>
      <c r="CA80" s="1242"/>
      <c r="CB80" s="1242"/>
      <c r="CC80" s="1242"/>
      <c r="CD80" s="1242"/>
      <c r="CE80" s="1242"/>
      <c r="CF80" s="1242"/>
      <c r="CG80" s="1242"/>
      <c r="CH80" s="1242"/>
      <c r="CI80" s="1242"/>
      <c r="CJ80" s="1242"/>
      <c r="CK80" s="1242"/>
      <c r="CL80" s="1242"/>
      <c r="CM80" s="1242"/>
      <c r="CN80" s="1242"/>
      <c r="CO80" s="1242"/>
      <c r="CP80" s="1242"/>
      <c r="CQ80" s="1242"/>
      <c r="CR80" s="1242"/>
      <c r="CS80" s="1242"/>
      <c r="CT80" s="1242"/>
      <c r="CU80" s="1242"/>
      <c r="CV80" s="1242"/>
      <c r="CW80" s="1242"/>
      <c r="CX80" s="1242"/>
      <c r="CY80" s="1242"/>
      <c r="CZ80" s="1242"/>
      <c r="DA80" s="1242"/>
      <c r="DB80" s="1242"/>
      <c r="DC80" s="1242"/>
    </row>
    <row r="81" spans="2:109" ht="13.2" x14ac:dyDescent="0.2">
      <c r="B81" s="259"/>
    </row>
    <row r="82" spans="2:109" ht="16.2" x14ac:dyDescent="0.2">
      <c r="B82" s="259"/>
      <c r="K82" s="376"/>
      <c r="L82" s="376"/>
      <c r="M82" s="376"/>
      <c r="N82" s="376"/>
      <c r="AQ82" s="376"/>
      <c r="AR82" s="376"/>
      <c r="AS82" s="376"/>
      <c r="AT82" s="376"/>
      <c r="BC82" s="376"/>
      <c r="BD82" s="376"/>
      <c r="BE82" s="376"/>
      <c r="BF82" s="376"/>
      <c r="BO82" s="376"/>
      <c r="BP82" s="376"/>
      <c r="BQ82" s="376"/>
      <c r="BR82" s="376"/>
      <c r="CA82" s="376"/>
      <c r="CB82" s="376"/>
      <c r="CC82" s="376"/>
      <c r="CD82" s="376"/>
      <c r="CM82" s="376"/>
      <c r="CN82" s="376"/>
      <c r="CO82" s="376"/>
      <c r="CP82" s="376"/>
      <c r="CY82" s="376"/>
      <c r="CZ82" s="376"/>
      <c r="DA82" s="376"/>
      <c r="DB82" s="376"/>
      <c r="DC82" s="376"/>
    </row>
    <row r="83" spans="2:109" ht="13.2" x14ac:dyDescent="0.2">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ht="13.2" x14ac:dyDescent="0.2">
      <c r="DD84" s="255"/>
      <c r="DE84" s="255"/>
    </row>
    <row r="85" spans="2:109" ht="13.2" x14ac:dyDescent="0.2">
      <c r="DD85" s="255"/>
      <c r="DE85" s="255"/>
    </row>
  </sheetData>
  <sheetProtection algorithmName="SHA-512" hashValue="FyG3+vgS8qwlMXI32WhRl9iklL5Ido6/fL9BHACsqfOMjiKcQxcO+4RVXXDvC6iR1yqClv6A/42VgdsCB+0OYg==" saltValue="vK6IA1rtfl8Awpe5XMI0V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2510A3-4457-4E6C-AB4D-B1B6B4CB4AE5}">
  <sheetPr codeName="Sheet11">
    <pageSetUpPr fitToPage="1"/>
  </sheetPr>
  <dimension ref="A1:DR125"/>
  <sheetViews>
    <sheetView showGridLines="0" zoomScale="55" zoomScaleNormal="55" zoomScaleSheetLayoutView="70" workbookViewId="0"/>
  </sheetViews>
  <sheetFormatPr defaultColWidth="0" defaultRowHeight="13.5" customHeight="1" zeroHeight="1" x14ac:dyDescent="0.2"/>
  <cols>
    <col min="1" max="34" width="2.44140625" style="254" customWidth="1"/>
    <col min="35" max="122" width="2.44140625" style="253" customWidth="1"/>
    <col min="123" max="16384" width="2.44140625" style="253" hidden="1"/>
  </cols>
  <sheetData>
    <row r="1" spans="1:34"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ht="13.2" x14ac:dyDescent="0.2">
      <c r="S2" s="253"/>
      <c r="AH2" s="253"/>
    </row>
    <row r="3" spans="1:34"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ht="13.2" x14ac:dyDescent="0.2"/>
    <row r="5" spans="1:34" ht="13.2" x14ac:dyDescent="0.2"/>
    <row r="6" spans="1:34" ht="13.2" x14ac:dyDescent="0.2"/>
    <row r="7" spans="1:34" ht="13.2" x14ac:dyDescent="0.2"/>
    <row r="8" spans="1:34" ht="13.2" x14ac:dyDescent="0.2"/>
    <row r="9" spans="1:34" ht="13.2" x14ac:dyDescent="0.2">
      <c r="AH9" s="253"/>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3"/>
    </row>
    <row r="18" spans="12:34" ht="13.2" x14ac:dyDescent="0.2"/>
    <row r="19" spans="12:34" ht="13.2" x14ac:dyDescent="0.2"/>
    <row r="20" spans="12:34" ht="13.2" x14ac:dyDescent="0.2">
      <c r="AH20" s="253"/>
    </row>
    <row r="21" spans="12:34" ht="13.2" x14ac:dyDescent="0.2">
      <c r="AH21" s="253"/>
    </row>
    <row r="22" spans="12:34" ht="13.2" x14ac:dyDescent="0.2"/>
    <row r="23" spans="12:34" ht="13.2" x14ac:dyDescent="0.2"/>
    <row r="24" spans="12:34" ht="13.2" x14ac:dyDescent="0.2">
      <c r="Q24" s="253"/>
    </row>
    <row r="25" spans="12:34" ht="13.2" x14ac:dyDescent="0.2"/>
    <row r="26" spans="12:34" ht="13.2" x14ac:dyDescent="0.2"/>
    <row r="27" spans="12:34" ht="13.2" x14ac:dyDescent="0.2"/>
    <row r="28" spans="12:34" ht="13.2" x14ac:dyDescent="0.2">
      <c r="O28" s="253"/>
      <c r="T28" s="253"/>
      <c r="AH28" s="253"/>
    </row>
    <row r="29" spans="12:34" ht="13.2" x14ac:dyDescent="0.2"/>
    <row r="30" spans="12:34" ht="13.2" x14ac:dyDescent="0.2"/>
    <row r="31" spans="12:34" ht="13.2" x14ac:dyDescent="0.2">
      <c r="Q31" s="253"/>
    </row>
    <row r="32" spans="12:34" ht="13.2" x14ac:dyDescent="0.2">
      <c r="L32" s="253"/>
    </row>
    <row r="33" spans="2:34" ht="13.2" x14ac:dyDescent="0.2">
      <c r="C33" s="253"/>
      <c r="E33" s="253"/>
      <c r="G33" s="253"/>
      <c r="I33" s="253"/>
      <c r="X33" s="253"/>
    </row>
    <row r="34" spans="2:34" ht="13.2" x14ac:dyDescent="0.2">
      <c r="B34" s="253"/>
      <c r="P34" s="253"/>
      <c r="R34" s="253"/>
      <c r="T34" s="253"/>
    </row>
    <row r="35" spans="2:34" ht="13.2" x14ac:dyDescent="0.2">
      <c r="D35" s="253"/>
      <c r="W35" s="253"/>
      <c r="AC35" s="253"/>
      <c r="AD35" s="253"/>
      <c r="AE35" s="253"/>
      <c r="AF35" s="253"/>
      <c r="AG35" s="253"/>
      <c r="AH35" s="253"/>
    </row>
    <row r="36" spans="2:34" ht="13.2" x14ac:dyDescent="0.2">
      <c r="H36" s="253"/>
      <c r="J36" s="253"/>
      <c r="K36" s="253"/>
      <c r="M36" s="253"/>
      <c r="Y36" s="253"/>
      <c r="Z36" s="253"/>
      <c r="AA36" s="253"/>
      <c r="AB36" s="253"/>
      <c r="AC36" s="253"/>
      <c r="AD36" s="253"/>
      <c r="AE36" s="253"/>
      <c r="AF36" s="253"/>
      <c r="AG36" s="253"/>
      <c r="AH36" s="253"/>
    </row>
    <row r="37" spans="2:34" ht="13.2" x14ac:dyDescent="0.2">
      <c r="AH37" s="253"/>
    </row>
    <row r="38" spans="2:34" ht="13.2" x14ac:dyDescent="0.2">
      <c r="AG38" s="253"/>
      <c r="AH38" s="253"/>
    </row>
    <row r="39" spans="2:34" ht="13.2" x14ac:dyDescent="0.2"/>
    <row r="40" spans="2:34" ht="13.2" x14ac:dyDescent="0.2">
      <c r="X40" s="253"/>
    </row>
    <row r="41" spans="2:34" ht="13.2" x14ac:dyDescent="0.2">
      <c r="R41" s="253"/>
    </row>
    <row r="42" spans="2:34" ht="13.2" x14ac:dyDescent="0.2">
      <c r="W42" s="253"/>
    </row>
    <row r="43" spans="2:34" ht="13.2" x14ac:dyDescent="0.2">
      <c r="Y43" s="253"/>
      <c r="Z43" s="253"/>
      <c r="AA43" s="253"/>
      <c r="AB43" s="253"/>
      <c r="AC43" s="253"/>
      <c r="AD43" s="253"/>
      <c r="AE43" s="253"/>
      <c r="AF43" s="253"/>
      <c r="AG43" s="253"/>
      <c r="AH43" s="253"/>
    </row>
    <row r="44" spans="2:34" ht="13.2" x14ac:dyDescent="0.2">
      <c r="AH44" s="253"/>
    </row>
    <row r="45" spans="2:34" ht="13.2" x14ac:dyDescent="0.2">
      <c r="X45" s="253"/>
    </row>
    <row r="46" spans="2:34" ht="13.2" x14ac:dyDescent="0.2"/>
    <row r="47" spans="2:34" ht="13.2" x14ac:dyDescent="0.2"/>
    <row r="48" spans="2:34" ht="13.2" x14ac:dyDescent="0.2">
      <c r="W48" s="253"/>
      <c r="Y48" s="253"/>
      <c r="Z48" s="253"/>
      <c r="AA48" s="253"/>
      <c r="AB48" s="253"/>
      <c r="AC48" s="253"/>
      <c r="AD48" s="253"/>
      <c r="AE48" s="253"/>
      <c r="AF48" s="253"/>
      <c r="AG48" s="253"/>
      <c r="AH48" s="253"/>
    </row>
    <row r="49" spans="28:34" ht="13.2" x14ac:dyDescent="0.2"/>
    <row r="50" spans="28:34" ht="13.2" x14ac:dyDescent="0.2">
      <c r="AE50" s="253"/>
      <c r="AF50" s="253"/>
      <c r="AG50" s="253"/>
      <c r="AH50" s="253"/>
    </row>
    <row r="51" spans="28:34" ht="13.2" x14ac:dyDescent="0.2">
      <c r="AC51" s="253"/>
      <c r="AD51" s="253"/>
      <c r="AE51" s="253"/>
      <c r="AF51" s="253"/>
      <c r="AG51" s="253"/>
      <c r="AH51" s="253"/>
    </row>
    <row r="52" spans="28:34" ht="13.2" x14ac:dyDescent="0.2"/>
    <row r="53" spans="28:34" ht="13.2" x14ac:dyDescent="0.2">
      <c r="AF53" s="253"/>
      <c r="AG53" s="253"/>
      <c r="AH53" s="253"/>
    </row>
    <row r="54" spans="28:34" ht="13.2" x14ac:dyDescent="0.2">
      <c r="AH54" s="253"/>
    </row>
    <row r="55" spans="28:34" ht="13.2" x14ac:dyDescent="0.2"/>
    <row r="56" spans="28:34" ht="13.2" x14ac:dyDescent="0.2">
      <c r="AB56" s="253"/>
      <c r="AC56" s="253"/>
      <c r="AD56" s="253"/>
      <c r="AE56" s="253"/>
      <c r="AF56" s="253"/>
      <c r="AG56" s="253"/>
      <c r="AH56" s="253"/>
    </row>
    <row r="57" spans="28:34" ht="13.2" x14ac:dyDescent="0.2">
      <c r="AH57" s="253"/>
    </row>
    <row r="58" spans="28:34" ht="13.2" x14ac:dyDescent="0.2">
      <c r="AH58" s="253"/>
    </row>
    <row r="59" spans="28:34" ht="13.2" x14ac:dyDescent="0.2"/>
    <row r="60" spans="28:34" ht="13.2" x14ac:dyDescent="0.2"/>
    <row r="61" spans="28:34" ht="13.2" x14ac:dyDescent="0.2"/>
    <row r="62" spans="28:34" ht="13.2" x14ac:dyDescent="0.2"/>
    <row r="63" spans="28:34" ht="13.2" x14ac:dyDescent="0.2">
      <c r="AH63" s="253"/>
    </row>
    <row r="64" spans="28:34" ht="13.2" x14ac:dyDescent="0.2">
      <c r="AG64" s="253"/>
      <c r="AH64" s="253"/>
    </row>
    <row r="65" spans="28:34" ht="13.2" x14ac:dyDescent="0.2"/>
    <row r="66" spans="28:34" ht="13.2" x14ac:dyDescent="0.2"/>
    <row r="67" spans="28:34" ht="13.2" x14ac:dyDescent="0.2"/>
    <row r="68" spans="28:34" ht="13.2" x14ac:dyDescent="0.2">
      <c r="AB68" s="253"/>
      <c r="AC68" s="253"/>
      <c r="AD68" s="253"/>
      <c r="AE68" s="253"/>
      <c r="AF68" s="253"/>
      <c r="AG68" s="253"/>
      <c r="AH68" s="253"/>
    </row>
    <row r="69" spans="28:34" ht="13.2" x14ac:dyDescent="0.2">
      <c r="AF69" s="253"/>
      <c r="AG69" s="253"/>
      <c r="AH69" s="253"/>
    </row>
    <row r="70" spans="28:34" ht="13.2" x14ac:dyDescent="0.2"/>
    <row r="71" spans="28:34" ht="13.2" x14ac:dyDescent="0.2"/>
    <row r="72" spans="28:34" ht="13.2" x14ac:dyDescent="0.2"/>
    <row r="73" spans="28:34" ht="13.2" x14ac:dyDescent="0.2"/>
    <row r="74" spans="28:34" ht="13.2" x14ac:dyDescent="0.2"/>
    <row r="75" spans="28:34" ht="13.2" x14ac:dyDescent="0.2">
      <c r="AH75" s="253"/>
    </row>
    <row r="76" spans="28:34" ht="13.2" x14ac:dyDescent="0.2">
      <c r="AF76" s="253"/>
      <c r="AG76" s="253"/>
      <c r="AH76" s="253"/>
    </row>
    <row r="77" spans="28:34" ht="13.2" x14ac:dyDescent="0.2">
      <c r="AG77" s="253"/>
      <c r="AH77" s="253"/>
    </row>
    <row r="78" spans="28:34" ht="13.2" x14ac:dyDescent="0.2"/>
    <row r="79" spans="28:34" ht="13.2" x14ac:dyDescent="0.2"/>
    <row r="80" spans="28:34" ht="13.2" x14ac:dyDescent="0.2"/>
    <row r="81" spans="25:34" ht="13.2" x14ac:dyDescent="0.2"/>
    <row r="82" spans="25:34" ht="13.2" x14ac:dyDescent="0.2">
      <c r="Y82" s="253"/>
    </row>
    <row r="83" spans="25:34" ht="13.2" x14ac:dyDescent="0.2">
      <c r="Y83" s="253"/>
      <c r="Z83" s="253"/>
      <c r="AA83" s="253"/>
      <c r="AB83" s="253"/>
      <c r="AC83" s="253"/>
      <c r="AD83" s="253"/>
      <c r="AE83" s="253"/>
      <c r="AF83" s="253"/>
      <c r="AG83" s="253"/>
      <c r="AH83" s="253"/>
    </row>
    <row r="84" spans="25:34" ht="13.2" x14ac:dyDescent="0.2"/>
    <row r="85" spans="25:34" ht="13.2" x14ac:dyDescent="0.2"/>
    <row r="86" spans="25:34" ht="13.2" x14ac:dyDescent="0.2"/>
    <row r="87" spans="25:34" ht="13.2" x14ac:dyDescent="0.2"/>
    <row r="88" spans="25:34" ht="13.2" x14ac:dyDescent="0.2">
      <c r="AH88" s="25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513</v>
      </c>
    </row>
  </sheetData>
  <sheetProtection algorithmName="SHA-512" hashValue="utDXOFjzAqAeKY+oxAgQLHgi8ajOMSKHG2goiU8MS4SLaEb4s3yZitbf5AZv+/2XCOlWl0qA7VbeU8P6hFwVnw==" saltValue="t95OIUqj69w6rkjjnl328A==" spinCount="100000" sheet="1" objects="1" scenarios="1"/>
  <dataConsolidate/>
  <phoneticPr fontId="2"/>
  <printOptions horizontalCentered="1" verticalCentered="1"/>
  <pageMargins left="0" right="0" top="0.19685039370078741" bottom="0" header="0.39370078740157483" footer="0"/>
  <pageSetup paperSize="9" scale="37"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80E792-4298-4088-8BB4-A6922B530971}">
  <sheetPr codeName="Sheet12">
    <pageSetUpPr fitToPage="1"/>
  </sheetPr>
  <dimension ref="A1:DR125"/>
  <sheetViews>
    <sheetView showGridLines="0" zoomScale="55" zoomScaleNormal="55" zoomScaleSheetLayoutView="55" workbookViewId="0"/>
  </sheetViews>
  <sheetFormatPr defaultColWidth="0" defaultRowHeight="13.5" customHeight="1" zeroHeight="1" x14ac:dyDescent="0.2"/>
  <cols>
    <col min="1" max="34" width="2.44140625" style="254" customWidth="1"/>
    <col min="35" max="122" width="2.44140625" style="253" customWidth="1"/>
    <col min="123" max="16384" width="2.44140625" style="253" hidden="1"/>
  </cols>
  <sheetData>
    <row r="1" spans="2:34"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ht="13.2" x14ac:dyDescent="0.2">
      <c r="S2" s="253"/>
      <c r="AH2" s="253"/>
    </row>
    <row r="3" spans="2:34"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ht="13.2" x14ac:dyDescent="0.2"/>
    <row r="5" spans="2:34" ht="13.2" x14ac:dyDescent="0.2"/>
    <row r="6" spans="2:34" ht="13.2" x14ac:dyDescent="0.2"/>
    <row r="7" spans="2:34" ht="13.2" x14ac:dyDescent="0.2"/>
    <row r="8" spans="2:34" ht="13.2" x14ac:dyDescent="0.2"/>
    <row r="9" spans="2:34" ht="13.2" x14ac:dyDescent="0.2">
      <c r="AH9" s="253"/>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3"/>
    </row>
    <row r="18" spans="12:34" ht="13.2" x14ac:dyDescent="0.2"/>
    <row r="19" spans="12:34" ht="13.2" x14ac:dyDescent="0.2"/>
    <row r="20" spans="12:34" ht="13.2" x14ac:dyDescent="0.2">
      <c r="AH20" s="253"/>
    </row>
    <row r="21" spans="12:34" ht="13.2" x14ac:dyDescent="0.2">
      <c r="AH21" s="253"/>
    </row>
    <row r="22" spans="12:34" ht="13.2" x14ac:dyDescent="0.2"/>
    <row r="23" spans="12:34" ht="13.2" x14ac:dyDescent="0.2"/>
    <row r="24" spans="12:34" ht="13.2" x14ac:dyDescent="0.2">
      <c r="Q24" s="253"/>
    </row>
    <row r="25" spans="12:34" ht="13.2" x14ac:dyDescent="0.2"/>
    <row r="26" spans="12:34" ht="13.2" x14ac:dyDescent="0.2"/>
    <row r="27" spans="12:34" ht="13.2" x14ac:dyDescent="0.2"/>
    <row r="28" spans="12:34" ht="13.2" x14ac:dyDescent="0.2">
      <c r="O28" s="253"/>
      <c r="T28" s="253"/>
      <c r="AH28" s="253"/>
    </row>
    <row r="29" spans="12:34" ht="13.2" x14ac:dyDescent="0.2"/>
    <row r="30" spans="12:34" ht="13.2" x14ac:dyDescent="0.2"/>
    <row r="31" spans="12:34" ht="13.2" x14ac:dyDescent="0.2">
      <c r="Q31" s="253"/>
    </row>
    <row r="32" spans="12:34" ht="13.2" x14ac:dyDescent="0.2">
      <c r="L32" s="253"/>
    </row>
    <row r="33" spans="2:34" ht="13.2" x14ac:dyDescent="0.2">
      <c r="C33" s="253"/>
      <c r="E33" s="253"/>
      <c r="G33" s="253"/>
      <c r="I33" s="253"/>
      <c r="X33" s="253"/>
    </row>
    <row r="34" spans="2:34" ht="13.2" x14ac:dyDescent="0.2">
      <c r="B34" s="253"/>
      <c r="P34" s="253"/>
      <c r="R34" s="253"/>
      <c r="T34" s="253"/>
    </row>
    <row r="35" spans="2:34" ht="13.2" x14ac:dyDescent="0.2">
      <c r="D35" s="253"/>
      <c r="W35" s="253"/>
      <c r="AC35" s="253"/>
      <c r="AD35" s="253"/>
      <c r="AE35" s="253"/>
      <c r="AF35" s="253"/>
      <c r="AG35" s="253"/>
      <c r="AH35" s="253"/>
    </row>
    <row r="36" spans="2:34" ht="13.2" x14ac:dyDescent="0.2">
      <c r="H36" s="253"/>
      <c r="J36" s="253"/>
      <c r="K36" s="253"/>
      <c r="M36" s="253"/>
      <c r="Y36" s="253"/>
      <c r="Z36" s="253"/>
      <c r="AA36" s="253"/>
      <c r="AB36" s="253"/>
      <c r="AC36" s="253"/>
      <c r="AD36" s="253"/>
      <c r="AE36" s="253"/>
      <c r="AF36" s="253"/>
      <c r="AG36" s="253"/>
      <c r="AH36" s="253"/>
    </row>
    <row r="37" spans="2:34" ht="13.2" x14ac:dyDescent="0.2">
      <c r="AH37" s="253"/>
    </row>
    <row r="38" spans="2:34" ht="13.2" x14ac:dyDescent="0.2">
      <c r="AG38" s="253"/>
      <c r="AH38" s="253"/>
    </row>
    <row r="39" spans="2:34" ht="13.2" x14ac:dyDescent="0.2"/>
    <row r="40" spans="2:34" ht="13.2" x14ac:dyDescent="0.2">
      <c r="X40" s="253"/>
    </row>
    <row r="41" spans="2:34" ht="13.2" x14ac:dyDescent="0.2">
      <c r="R41" s="253"/>
    </row>
    <row r="42" spans="2:34" ht="13.2" x14ac:dyDescent="0.2">
      <c r="W42" s="253"/>
    </row>
    <row r="43" spans="2:34" ht="13.2" x14ac:dyDescent="0.2">
      <c r="Y43" s="253"/>
      <c r="Z43" s="253"/>
      <c r="AA43" s="253"/>
      <c r="AB43" s="253"/>
      <c r="AC43" s="253"/>
      <c r="AD43" s="253"/>
      <c r="AE43" s="253"/>
      <c r="AF43" s="253"/>
      <c r="AG43" s="253"/>
      <c r="AH43" s="253"/>
    </row>
    <row r="44" spans="2:34" ht="13.2" x14ac:dyDescent="0.2">
      <c r="AH44" s="253"/>
    </row>
    <row r="45" spans="2:34" ht="13.2" x14ac:dyDescent="0.2">
      <c r="X45" s="253"/>
    </row>
    <row r="46" spans="2:34" ht="13.2" x14ac:dyDescent="0.2"/>
    <row r="47" spans="2:34" ht="13.2" x14ac:dyDescent="0.2"/>
    <row r="48" spans="2:34" ht="13.2" x14ac:dyDescent="0.2">
      <c r="W48" s="253"/>
      <c r="Y48" s="253"/>
      <c r="Z48" s="253"/>
      <c r="AA48" s="253"/>
      <c r="AB48" s="253"/>
      <c r="AC48" s="253"/>
      <c r="AD48" s="253"/>
      <c r="AE48" s="253"/>
      <c r="AF48" s="253"/>
      <c r="AG48" s="253"/>
      <c r="AH48" s="253"/>
    </row>
    <row r="49" spans="28:34" ht="13.2" x14ac:dyDescent="0.2"/>
    <row r="50" spans="28:34" ht="13.2" x14ac:dyDescent="0.2">
      <c r="AE50" s="253"/>
      <c r="AF50" s="253"/>
      <c r="AG50" s="253"/>
      <c r="AH50" s="253"/>
    </row>
    <row r="51" spans="28:34" ht="13.2" x14ac:dyDescent="0.2">
      <c r="AC51" s="253"/>
      <c r="AD51" s="253"/>
      <c r="AE51" s="253"/>
      <c r="AF51" s="253"/>
      <c r="AG51" s="253"/>
      <c r="AH51" s="253"/>
    </row>
    <row r="52" spans="28:34" ht="13.2" x14ac:dyDescent="0.2"/>
    <row r="53" spans="28:34" ht="13.2" x14ac:dyDescent="0.2">
      <c r="AF53" s="253"/>
      <c r="AG53" s="253"/>
      <c r="AH53" s="253"/>
    </row>
    <row r="54" spans="28:34" ht="13.2" x14ac:dyDescent="0.2">
      <c r="AH54" s="253"/>
    </row>
    <row r="55" spans="28:34" ht="13.2" x14ac:dyDescent="0.2"/>
    <row r="56" spans="28:34" ht="13.2" x14ac:dyDescent="0.2">
      <c r="AB56" s="253"/>
      <c r="AC56" s="253"/>
      <c r="AD56" s="253"/>
      <c r="AE56" s="253"/>
      <c r="AF56" s="253"/>
      <c r="AG56" s="253"/>
      <c r="AH56" s="253"/>
    </row>
    <row r="57" spans="28:34" ht="13.2" x14ac:dyDescent="0.2">
      <c r="AH57" s="253"/>
    </row>
    <row r="58" spans="28:34" ht="13.2" x14ac:dyDescent="0.2">
      <c r="AH58" s="253"/>
    </row>
    <row r="59" spans="28:34" ht="13.2" x14ac:dyDescent="0.2">
      <c r="AG59" s="253"/>
      <c r="AH59" s="253"/>
    </row>
    <row r="60" spans="28:34" ht="13.2" x14ac:dyDescent="0.2"/>
    <row r="61" spans="28:34" ht="13.2" x14ac:dyDescent="0.2"/>
    <row r="62" spans="28:34" ht="13.2" x14ac:dyDescent="0.2"/>
    <row r="63" spans="28:34" ht="13.2" x14ac:dyDescent="0.2">
      <c r="AH63" s="253"/>
    </row>
    <row r="64" spans="28:34" ht="13.2" x14ac:dyDescent="0.2">
      <c r="AG64" s="253"/>
      <c r="AH64" s="253"/>
    </row>
    <row r="65" spans="28:34" ht="13.2" x14ac:dyDescent="0.2"/>
    <row r="66" spans="28:34" ht="13.2" x14ac:dyDescent="0.2"/>
    <row r="67" spans="28:34" ht="13.2" x14ac:dyDescent="0.2"/>
    <row r="68" spans="28:34" ht="13.2" x14ac:dyDescent="0.2">
      <c r="AB68" s="253"/>
      <c r="AC68" s="253"/>
      <c r="AD68" s="253"/>
      <c r="AE68" s="253"/>
      <c r="AF68" s="253"/>
      <c r="AG68" s="253"/>
      <c r="AH68" s="253"/>
    </row>
    <row r="69" spans="28:34" ht="13.2" x14ac:dyDescent="0.2">
      <c r="AF69" s="253"/>
      <c r="AG69" s="253"/>
      <c r="AH69" s="253"/>
    </row>
    <row r="70" spans="28:34" ht="13.2" x14ac:dyDescent="0.2"/>
    <row r="71" spans="28:34" ht="13.2" x14ac:dyDescent="0.2"/>
    <row r="72" spans="28:34" ht="13.2" x14ac:dyDescent="0.2"/>
    <row r="73" spans="28:34" ht="13.2" x14ac:dyDescent="0.2"/>
    <row r="74" spans="28:34" ht="13.2" x14ac:dyDescent="0.2"/>
    <row r="75" spans="28:34" ht="13.2" x14ac:dyDescent="0.2">
      <c r="AH75" s="253"/>
    </row>
    <row r="76" spans="28:34" ht="13.2" x14ac:dyDescent="0.2">
      <c r="AF76" s="253"/>
      <c r="AG76" s="253"/>
      <c r="AH76" s="253"/>
    </row>
    <row r="77" spans="28:34" ht="13.2" x14ac:dyDescent="0.2">
      <c r="AG77" s="253"/>
      <c r="AH77" s="253"/>
    </row>
    <row r="78" spans="28:34" ht="13.2" x14ac:dyDescent="0.2"/>
    <row r="79" spans="28:34" ht="13.2" x14ac:dyDescent="0.2"/>
    <row r="80" spans="28:34" ht="13.2" x14ac:dyDescent="0.2"/>
    <row r="81" spans="25:34" ht="13.2" x14ac:dyDescent="0.2"/>
    <row r="82" spans="25:34" ht="13.2" x14ac:dyDescent="0.2">
      <c r="Y82" s="253"/>
    </row>
    <row r="83" spans="25:34" ht="13.2" x14ac:dyDescent="0.2">
      <c r="Y83" s="253"/>
      <c r="Z83" s="253"/>
      <c r="AA83" s="253"/>
      <c r="AB83" s="253"/>
      <c r="AC83" s="253"/>
      <c r="AD83" s="253"/>
      <c r="AE83" s="253"/>
      <c r="AF83" s="253"/>
      <c r="AG83" s="253"/>
      <c r="AH83" s="253"/>
    </row>
    <row r="84" spans="25:34" ht="13.2" x14ac:dyDescent="0.2"/>
    <row r="85" spans="25:34" ht="13.2" x14ac:dyDescent="0.2"/>
    <row r="86" spans="25:34" ht="13.2" x14ac:dyDescent="0.2"/>
    <row r="87" spans="25:34" ht="13.2" x14ac:dyDescent="0.2"/>
    <row r="88" spans="25:34" ht="13.2" x14ac:dyDescent="0.2">
      <c r="AH88" s="25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513</v>
      </c>
    </row>
  </sheetData>
  <sheetProtection algorithmName="SHA-512" hashValue="zO/Wf30UpPyjmX8qa7xRNlvDUietgUfqi1FDWah2kXL4TOgXm5JOz443ovyqiQBBJbb0toyIFdv+1OPH0+9pYg==" saltValue="YDNjZLcbwMhT3Z8TyTgkPw==" spinCount="100000" sheet="1" objects="1" scenarios="1"/>
  <dataConsolidate/>
  <phoneticPr fontId="2"/>
  <printOptions horizontalCentered="1" verticalCentered="1"/>
  <pageMargins left="0" right="0" top="0.19685039370078741" bottom="0" header="0.39370078740157483" footer="0"/>
  <pageSetup paperSize="9" scale="37"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2" customWidth="1"/>
    <col min="2" max="8" width="13.33203125" style="142" customWidth="1"/>
    <col min="9" max="16384" width="11.109375" style="142"/>
  </cols>
  <sheetData>
    <row r="1" spans="1:8" x14ac:dyDescent="0.2">
      <c r="A1" s="136"/>
      <c r="B1" s="137"/>
      <c r="C1" s="138"/>
      <c r="D1" s="139"/>
      <c r="E1" s="140"/>
      <c r="F1" s="140"/>
      <c r="G1" s="140"/>
      <c r="H1" s="141"/>
    </row>
    <row r="2" spans="1:8" x14ac:dyDescent="0.2">
      <c r="A2" s="143"/>
      <c r="B2" s="144"/>
      <c r="C2" s="145"/>
      <c r="D2" s="146" t="s">
        <v>54</v>
      </c>
      <c r="E2" s="147"/>
      <c r="F2" s="148" t="s">
        <v>563</v>
      </c>
      <c r="G2" s="149"/>
      <c r="H2" s="150"/>
    </row>
    <row r="3" spans="1:8" x14ac:dyDescent="0.2">
      <c r="A3" s="146" t="s">
        <v>556</v>
      </c>
      <c r="B3" s="151"/>
      <c r="C3" s="152"/>
      <c r="D3" s="153">
        <v>21528</v>
      </c>
      <c r="E3" s="154"/>
      <c r="F3" s="155">
        <v>33173</v>
      </c>
      <c r="G3" s="156"/>
      <c r="H3" s="157"/>
    </row>
    <row r="4" spans="1:8" x14ac:dyDescent="0.2">
      <c r="A4" s="158"/>
      <c r="B4" s="159"/>
      <c r="C4" s="160"/>
      <c r="D4" s="161">
        <v>12588</v>
      </c>
      <c r="E4" s="162"/>
      <c r="F4" s="163">
        <v>20353</v>
      </c>
      <c r="G4" s="164"/>
      <c r="H4" s="165"/>
    </row>
    <row r="5" spans="1:8" x14ac:dyDescent="0.2">
      <c r="A5" s="146" t="s">
        <v>558</v>
      </c>
      <c r="B5" s="151"/>
      <c r="C5" s="152"/>
      <c r="D5" s="153">
        <v>33763</v>
      </c>
      <c r="E5" s="154"/>
      <c r="F5" s="155">
        <v>37644</v>
      </c>
      <c r="G5" s="156"/>
      <c r="H5" s="157"/>
    </row>
    <row r="6" spans="1:8" x14ac:dyDescent="0.2">
      <c r="A6" s="158"/>
      <c r="B6" s="159"/>
      <c r="C6" s="160"/>
      <c r="D6" s="161">
        <v>24298</v>
      </c>
      <c r="E6" s="162"/>
      <c r="F6" s="163">
        <v>24939</v>
      </c>
      <c r="G6" s="164"/>
      <c r="H6" s="165"/>
    </row>
    <row r="7" spans="1:8" x14ac:dyDescent="0.2">
      <c r="A7" s="146" t="s">
        <v>559</v>
      </c>
      <c r="B7" s="151"/>
      <c r="C7" s="152"/>
      <c r="D7" s="153">
        <v>14104</v>
      </c>
      <c r="E7" s="154"/>
      <c r="F7" s="155">
        <v>39221</v>
      </c>
      <c r="G7" s="156"/>
      <c r="H7" s="157"/>
    </row>
    <row r="8" spans="1:8" x14ac:dyDescent="0.2">
      <c r="A8" s="158"/>
      <c r="B8" s="159"/>
      <c r="C8" s="160"/>
      <c r="D8" s="161">
        <v>8326</v>
      </c>
      <c r="E8" s="162"/>
      <c r="F8" s="163">
        <v>24821</v>
      </c>
      <c r="G8" s="164"/>
      <c r="H8" s="165"/>
    </row>
    <row r="9" spans="1:8" x14ac:dyDescent="0.2">
      <c r="A9" s="146" t="s">
        <v>560</v>
      </c>
      <c r="B9" s="151"/>
      <c r="C9" s="152"/>
      <c r="D9" s="153">
        <v>21447</v>
      </c>
      <c r="E9" s="154"/>
      <c r="F9" s="155">
        <v>38566</v>
      </c>
      <c r="G9" s="156"/>
      <c r="H9" s="157"/>
    </row>
    <row r="10" spans="1:8" x14ac:dyDescent="0.2">
      <c r="A10" s="158"/>
      <c r="B10" s="159"/>
      <c r="C10" s="160"/>
      <c r="D10" s="161">
        <v>14353</v>
      </c>
      <c r="E10" s="162"/>
      <c r="F10" s="163">
        <v>24059</v>
      </c>
      <c r="G10" s="164"/>
      <c r="H10" s="165"/>
    </row>
    <row r="11" spans="1:8" x14ac:dyDescent="0.2">
      <c r="A11" s="146" t="s">
        <v>561</v>
      </c>
      <c r="B11" s="151"/>
      <c r="C11" s="152"/>
      <c r="D11" s="153">
        <v>34996</v>
      </c>
      <c r="E11" s="154"/>
      <c r="F11" s="155">
        <v>35156</v>
      </c>
      <c r="G11" s="156"/>
      <c r="H11" s="157"/>
    </row>
    <row r="12" spans="1:8" x14ac:dyDescent="0.2">
      <c r="A12" s="158"/>
      <c r="B12" s="159"/>
      <c r="C12" s="166"/>
      <c r="D12" s="161">
        <v>26811</v>
      </c>
      <c r="E12" s="162"/>
      <c r="F12" s="163">
        <v>22430</v>
      </c>
      <c r="G12" s="164"/>
      <c r="H12" s="165"/>
    </row>
    <row r="13" spans="1:8" x14ac:dyDescent="0.2">
      <c r="A13" s="146"/>
      <c r="B13" s="151"/>
      <c r="C13" s="152"/>
      <c r="D13" s="153">
        <v>25168</v>
      </c>
      <c r="E13" s="154"/>
      <c r="F13" s="155">
        <v>36752</v>
      </c>
      <c r="G13" s="167"/>
      <c r="H13" s="157"/>
    </row>
    <row r="14" spans="1:8" x14ac:dyDescent="0.2">
      <c r="A14" s="158"/>
      <c r="B14" s="159"/>
      <c r="C14" s="160"/>
      <c r="D14" s="161">
        <v>17275</v>
      </c>
      <c r="E14" s="162"/>
      <c r="F14" s="163">
        <v>23320</v>
      </c>
      <c r="G14" s="164"/>
      <c r="H14" s="165"/>
    </row>
    <row r="17" spans="1:11" x14ac:dyDescent="0.2">
      <c r="A17" s="142" t="s">
        <v>55</v>
      </c>
    </row>
    <row r="18" spans="1:11" x14ac:dyDescent="0.2">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2">
      <c r="A19" s="168" t="s">
        <v>56</v>
      </c>
      <c r="B19" s="168">
        <f>ROUND(VALUE(SUBSTITUTE(実質収支比率等に係る経年分析!F$48,"▲","-")),2)</f>
        <v>4.51</v>
      </c>
      <c r="C19" s="168">
        <f>ROUND(VALUE(SUBSTITUTE(実質収支比率等に係る経年分析!G$48,"▲","-")),2)</f>
        <v>3.98</v>
      </c>
      <c r="D19" s="168">
        <f>ROUND(VALUE(SUBSTITUTE(実質収支比率等に係る経年分析!H$48,"▲","-")),2)</f>
        <v>5.82</v>
      </c>
      <c r="E19" s="168">
        <f>ROUND(VALUE(SUBSTITUTE(実質収支比率等に係る経年分析!I$48,"▲","-")),2)</f>
        <v>8.14</v>
      </c>
      <c r="F19" s="168">
        <f>ROUND(VALUE(SUBSTITUTE(実質収支比率等に係る経年分析!J$48,"▲","-")),2)</f>
        <v>7.28</v>
      </c>
    </row>
    <row r="20" spans="1:11" x14ac:dyDescent="0.2">
      <c r="A20" s="168" t="s">
        <v>57</v>
      </c>
      <c r="B20" s="168">
        <f>ROUND(VALUE(SUBSTITUTE(実質収支比率等に係る経年分析!F$47,"▲","-")),2)</f>
        <v>6.42</v>
      </c>
      <c r="C20" s="168">
        <f>ROUND(VALUE(SUBSTITUTE(実質収支比率等に係る経年分析!G$47,"▲","-")),2)</f>
        <v>7</v>
      </c>
      <c r="D20" s="168">
        <f>ROUND(VALUE(SUBSTITUTE(実質収支比率等に係る経年分析!H$47,"▲","-")),2)</f>
        <v>8.0399999999999991</v>
      </c>
      <c r="E20" s="168">
        <f>ROUND(VALUE(SUBSTITUTE(実質収支比率等に係る経年分析!I$47,"▲","-")),2)</f>
        <v>11.06</v>
      </c>
      <c r="F20" s="168">
        <f>ROUND(VALUE(SUBSTITUTE(実質収支比率等に係る経年分析!J$47,"▲","-")),2)</f>
        <v>8.7799999999999994</v>
      </c>
    </row>
    <row r="21" spans="1:11" x14ac:dyDescent="0.2">
      <c r="A21" s="168" t="s">
        <v>58</v>
      </c>
      <c r="B21" s="168">
        <f>IF(ISNUMBER(VALUE(SUBSTITUTE(実質収支比率等に係る経年分析!F$49,"▲","-"))),ROUND(VALUE(SUBSTITUTE(実質収支比率等に係る経年分析!F$49,"▲","-")),2),NA())</f>
        <v>-4.3</v>
      </c>
      <c r="C21" s="168">
        <f>IF(ISNUMBER(VALUE(SUBSTITUTE(実質収支比率等に係る経年分析!G$49,"▲","-"))),ROUND(VALUE(SUBSTITUTE(実質収支比率等に係る経年分析!G$49,"▲","-")),2),NA())</f>
        <v>-2.06</v>
      </c>
      <c r="D21" s="168">
        <f>IF(ISNUMBER(VALUE(SUBSTITUTE(実質収支比率等に係る経年分析!H$49,"▲","-"))),ROUND(VALUE(SUBSTITUTE(実質収支比率等に係る経年分析!H$49,"▲","-")),2),NA())</f>
        <v>1.27</v>
      </c>
      <c r="E21" s="168">
        <f>IF(ISNUMBER(VALUE(SUBSTITUTE(実質収支比率等に係る経年分析!I$49,"▲","-"))),ROUND(VALUE(SUBSTITUTE(実質収支比率等に係る経年分析!I$49,"▲","-")),2),NA())</f>
        <v>3.49</v>
      </c>
      <c r="F21" s="168">
        <f>IF(ISNUMBER(VALUE(SUBSTITUTE(実質収支比率等に係る経年分析!J$49,"▲","-"))),ROUND(VALUE(SUBSTITUTE(実質収支比率等に係る経年分析!J$49,"▲","-")),2),NA())</f>
        <v>-7.54</v>
      </c>
    </row>
    <row r="24" spans="1:11" x14ac:dyDescent="0.2">
      <c r="A24" s="142" t="s">
        <v>59</v>
      </c>
    </row>
    <row r="25" spans="1:11" x14ac:dyDescent="0.2">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2">
      <c r="A26" s="169"/>
      <c r="B26" s="169" t="s">
        <v>60</v>
      </c>
      <c r="C26" s="169" t="s">
        <v>61</v>
      </c>
      <c r="D26" s="169" t="s">
        <v>60</v>
      </c>
      <c r="E26" s="169" t="s">
        <v>61</v>
      </c>
      <c r="F26" s="169" t="s">
        <v>60</v>
      </c>
      <c r="G26" s="169" t="s">
        <v>61</v>
      </c>
      <c r="H26" s="169" t="s">
        <v>60</v>
      </c>
      <c r="I26" s="169" t="s">
        <v>61</v>
      </c>
      <c r="J26" s="169" t="s">
        <v>60</v>
      </c>
      <c r="K26" s="169" t="s">
        <v>61</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2">
      <c r="A30" s="169" t="str">
        <f>IF(連結実質赤字比率に係る赤字・黒字の構成分析!C$40="",NA(),連結実質赤字比率に係る赤字・黒字の構成分析!C$40)</f>
        <v>墓地事業特別会計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v>
      </c>
    </row>
    <row r="31" spans="1:11" x14ac:dyDescent="0.2">
      <c r="A31" s="169" t="str">
        <f>IF(連結実質赤字比率に係る赤字・黒字の構成分析!C$39="",NA(),連結実質赤字比率に係る赤字・黒字の構成分析!C$39)</f>
        <v>後期高齢者医療特別会計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0.12</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0.26</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0.03</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0.03</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0.03</v>
      </c>
    </row>
    <row r="32" spans="1:11" x14ac:dyDescent="0.2">
      <c r="A32" s="169" t="str">
        <f>IF(連結実質赤字比率に係る赤字・黒字の構成分析!C$38="",NA(),連結実質赤字比率に係る赤字・黒字の構成分析!C$38)</f>
        <v>国民健康保険事業特別会計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1.07</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0.44</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0.75</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1.1200000000000001</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0.33</v>
      </c>
    </row>
    <row r="33" spans="1:16" x14ac:dyDescent="0.2">
      <c r="A33" s="169" t="str">
        <f>IF(連結実質赤字比率に係る赤字・黒字の構成分析!C$37="",NA(),連結実質赤字比率に係る赤字・黒字の構成分析!C$37)</f>
        <v>介護保険事業特別会計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0.72</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0.1</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0.93</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0.77</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1.55</v>
      </c>
    </row>
    <row r="34" spans="1:16" x14ac:dyDescent="0.2">
      <c r="A34" s="169" t="str">
        <f>IF(連結実質赤字比率に係る赤字・黒字の構成分析!C$36="",NA(),連結実質赤字比率に係る赤字・黒字の構成分析!C$36)</f>
        <v>公共下水道事業会計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3.68</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4.34</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4.93</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5.03</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4.51</v>
      </c>
    </row>
    <row r="35" spans="1:16" x14ac:dyDescent="0.2">
      <c r="A35" s="169" t="str">
        <f>IF(連結実質赤字比率に係る赤字・黒字の構成分析!C$35="",NA(),連結実質赤字比率に係る赤字・黒字の構成分析!C$35)</f>
        <v>水道事業会計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7.94</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8.82</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8.5399999999999991</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8.99</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7.03</v>
      </c>
    </row>
    <row r="36" spans="1:16" x14ac:dyDescent="0.2">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4.5</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3.97</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5.82</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8.14</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7.28</v>
      </c>
    </row>
    <row r="39" spans="1:16" x14ac:dyDescent="0.2">
      <c r="A39" s="142" t="s">
        <v>62</v>
      </c>
    </row>
    <row r="40" spans="1:16" x14ac:dyDescent="0.2">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2">
      <c r="A41" s="170"/>
      <c r="B41" s="170" t="s">
        <v>63</v>
      </c>
      <c r="C41" s="170"/>
      <c r="D41" s="170" t="s">
        <v>64</v>
      </c>
      <c r="E41" s="170" t="s">
        <v>63</v>
      </c>
      <c r="F41" s="170"/>
      <c r="G41" s="170" t="s">
        <v>64</v>
      </c>
      <c r="H41" s="170" t="s">
        <v>63</v>
      </c>
      <c r="I41" s="170"/>
      <c r="J41" s="170" t="s">
        <v>64</v>
      </c>
      <c r="K41" s="170" t="s">
        <v>63</v>
      </c>
      <c r="L41" s="170"/>
      <c r="M41" s="170" t="s">
        <v>64</v>
      </c>
      <c r="N41" s="170" t="s">
        <v>63</v>
      </c>
      <c r="O41" s="170"/>
      <c r="P41" s="170" t="s">
        <v>64</v>
      </c>
    </row>
    <row r="42" spans="1:16" x14ac:dyDescent="0.2">
      <c r="A42" s="170" t="s">
        <v>65</v>
      </c>
      <c r="B42" s="170"/>
      <c r="C42" s="170"/>
      <c r="D42" s="170">
        <f>'実質公債費比率（分子）の構造'!K$52</f>
        <v>4402</v>
      </c>
      <c r="E42" s="170"/>
      <c r="F42" s="170"/>
      <c r="G42" s="170">
        <f>'実質公債費比率（分子）の構造'!L$52</f>
        <v>4612</v>
      </c>
      <c r="H42" s="170"/>
      <c r="I42" s="170"/>
      <c r="J42" s="170">
        <f>'実質公債費比率（分子）の構造'!M$52</f>
        <v>4582</v>
      </c>
      <c r="K42" s="170"/>
      <c r="L42" s="170"/>
      <c r="M42" s="170">
        <f>'実質公債費比率（分子）の構造'!N$52</f>
        <v>4450</v>
      </c>
      <c r="N42" s="170"/>
      <c r="O42" s="170"/>
      <c r="P42" s="170">
        <f>'実質公債費比率（分子）の構造'!O$52</f>
        <v>4285</v>
      </c>
    </row>
    <row r="43" spans="1:16" x14ac:dyDescent="0.2">
      <c r="A43" s="170" t="s">
        <v>66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67</v>
      </c>
      <c r="B44" s="170">
        <f>'実質公債費比率（分子）の構造'!K$50</f>
        <v>253</v>
      </c>
      <c r="C44" s="170"/>
      <c r="D44" s="170"/>
      <c r="E44" s="170">
        <f>'実質公債費比率（分子）の構造'!L$50</f>
        <v>240</v>
      </c>
      <c r="F44" s="170"/>
      <c r="G44" s="170"/>
      <c r="H44" s="170">
        <f>'実質公債費比率（分子）の構造'!M$50</f>
        <v>240</v>
      </c>
      <c r="I44" s="170"/>
      <c r="J44" s="170"/>
      <c r="K44" s="170">
        <f>'実質公債費比率（分子）の構造'!N$50</f>
        <v>241</v>
      </c>
      <c r="L44" s="170"/>
      <c r="M44" s="170"/>
      <c r="N44" s="170">
        <f>'実質公債費比率（分子）の構造'!O$50</f>
        <v>516</v>
      </c>
      <c r="O44" s="170"/>
      <c r="P44" s="170"/>
    </row>
    <row r="45" spans="1:16" x14ac:dyDescent="0.2">
      <c r="A45" s="170" t="s">
        <v>68</v>
      </c>
      <c r="B45" s="170">
        <f>'実質公債費比率（分子）の構造'!K$49</f>
        <v>21</v>
      </c>
      <c r="C45" s="170"/>
      <c r="D45" s="170"/>
      <c r="E45" s="170">
        <f>'実質公債費比率（分子）の構造'!L$49</f>
        <v>21</v>
      </c>
      <c r="F45" s="170"/>
      <c r="G45" s="170"/>
      <c r="H45" s="170">
        <f>'実質公債費比率（分子）の構造'!M$49</f>
        <v>49</v>
      </c>
      <c r="I45" s="170"/>
      <c r="J45" s="170"/>
      <c r="K45" s="170">
        <f>'実質公債費比率（分子）の構造'!N$49</f>
        <v>82</v>
      </c>
      <c r="L45" s="170"/>
      <c r="M45" s="170"/>
      <c r="N45" s="170">
        <f>'実質公債費比率（分子）の構造'!O$49</f>
        <v>114</v>
      </c>
      <c r="O45" s="170"/>
      <c r="P45" s="170"/>
    </row>
    <row r="46" spans="1:16" x14ac:dyDescent="0.2">
      <c r="A46" s="170" t="s">
        <v>69</v>
      </c>
      <c r="B46" s="170">
        <f>'実質公債費比率（分子）の構造'!K$48</f>
        <v>516</v>
      </c>
      <c r="C46" s="170"/>
      <c r="D46" s="170"/>
      <c r="E46" s="170">
        <f>'実質公債費比率（分子）の構造'!L$48</f>
        <v>491</v>
      </c>
      <c r="F46" s="170"/>
      <c r="G46" s="170"/>
      <c r="H46" s="170">
        <f>'実質公債費比率（分子）の構造'!M$48</f>
        <v>247</v>
      </c>
      <c r="I46" s="170"/>
      <c r="J46" s="170"/>
      <c r="K46" s="170">
        <f>'実質公債費比率（分子）の構造'!N$48</f>
        <v>527</v>
      </c>
      <c r="L46" s="170"/>
      <c r="M46" s="170"/>
      <c r="N46" s="170">
        <f>'実質公債費比率（分子）の構造'!O$48</f>
        <v>430</v>
      </c>
      <c r="O46" s="170"/>
      <c r="P46" s="170"/>
    </row>
    <row r="47" spans="1:16" x14ac:dyDescent="0.2">
      <c r="A47" s="170" t="s">
        <v>70</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71</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72</v>
      </c>
      <c r="B49" s="170">
        <f>'実質公債費比率（分子）の構造'!K$45</f>
        <v>5701</v>
      </c>
      <c r="C49" s="170"/>
      <c r="D49" s="170"/>
      <c r="E49" s="170">
        <f>'実質公債費比率（分子）の構造'!L$45</f>
        <v>5790</v>
      </c>
      <c r="F49" s="170"/>
      <c r="G49" s="170"/>
      <c r="H49" s="170">
        <f>'実質公債費比率（分子）の構造'!M$45</f>
        <v>5681</v>
      </c>
      <c r="I49" s="170"/>
      <c r="J49" s="170"/>
      <c r="K49" s="170">
        <f>'実質公債費比率（分子）の構造'!N$45</f>
        <v>5724</v>
      </c>
      <c r="L49" s="170"/>
      <c r="M49" s="170"/>
      <c r="N49" s="170">
        <f>'実質公債費比率（分子）の構造'!O$45</f>
        <v>5777</v>
      </c>
      <c r="O49" s="170"/>
      <c r="P49" s="170"/>
    </row>
    <row r="50" spans="1:16" x14ac:dyDescent="0.2">
      <c r="A50" s="170" t="s">
        <v>73</v>
      </c>
      <c r="B50" s="170" t="e">
        <f>NA()</f>
        <v>#N/A</v>
      </c>
      <c r="C50" s="170">
        <f>IF(ISNUMBER('実質公債費比率（分子）の構造'!K$53),'実質公債費比率（分子）の構造'!K$53,NA())</f>
        <v>2089</v>
      </c>
      <c r="D50" s="170" t="e">
        <f>NA()</f>
        <v>#N/A</v>
      </c>
      <c r="E50" s="170" t="e">
        <f>NA()</f>
        <v>#N/A</v>
      </c>
      <c r="F50" s="170">
        <f>IF(ISNUMBER('実質公債費比率（分子）の構造'!L$53),'実質公債費比率（分子）の構造'!L$53,NA())</f>
        <v>1930</v>
      </c>
      <c r="G50" s="170" t="e">
        <f>NA()</f>
        <v>#N/A</v>
      </c>
      <c r="H50" s="170" t="e">
        <f>NA()</f>
        <v>#N/A</v>
      </c>
      <c r="I50" s="170">
        <f>IF(ISNUMBER('実質公債費比率（分子）の構造'!M$53),'実質公債費比率（分子）の構造'!M$53,NA())</f>
        <v>1635</v>
      </c>
      <c r="J50" s="170" t="e">
        <f>NA()</f>
        <v>#N/A</v>
      </c>
      <c r="K50" s="170" t="e">
        <f>NA()</f>
        <v>#N/A</v>
      </c>
      <c r="L50" s="170">
        <f>IF(ISNUMBER('実質公債費比率（分子）の構造'!N$53),'実質公債費比率（分子）の構造'!N$53,NA())</f>
        <v>2124</v>
      </c>
      <c r="M50" s="170" t="e">
        <f>NA()</f>
        <v>#N/A</v>
      </c>
      <c r="N50" s="170" t="e">
        <f>NA()</f>
        <v>#N/A</v>
      </c>
      <c r="O50" s="170">
        <f>IF(ISNUMBER('実質公債費比率（分子）の構造'!O$53),'実質公債費比率（分子）の構造'!O$53,NA())</f>
        <v>2552</v>
      </c>
      <c r="P50" s="170" t="e">
        <f>NA()</f>
        <v>#N/A</v>
      </c>
    </row>
    <row r="53" spans="1:16" x14ac:dyDescent="0.2">
      <c r="A53" s="142" t="s">
        <v>74</v>
      </c>
    </row>
    <row r="54" spans="1:16" x14ac:dyDescent="0.2">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2">
      <c r="A55" s="169"/>
      <c r="B55" s="169" t="s">
        <v>75</v>
      </c>
      <c r="C55" s="169"/>
      <c r="D55" s="169" t="s">
        <v>76</v>
      </c>
      <c r="E55" s="169" t="s">
        <v>75</v>
      </c>
      <c r="F55" s="169"/>
      <c r="G55" s="169" t="s">
        <v>76</v>
      </c>
      <c r="H55" s="169" t="s">
        <v>75</v>
      </c>
      <c r="I55" s="169"/>
      <c r="J55" s="169" t="s">
        <v>76</v>
      </c>
      <c r="K55" s="169" t="s">
        <v>75</v>
      </c>
      <c r="L55" s="169"/>
      <c r="M55" s="169" t="s">
        <v>76</v>
      </c>
      <c r="N55" s="169" t="s">
        <v>75</v>
      </c>
      <c r="O55" s="169"/>
      <c r="P55" s="169" t="s">
        <v>76</v>
      </c>
    </row>
    <row r="56" spans="1:16" x14ac:dyDescent="0.2">
      <c r="A56" s="169" t="s">
        <v>45</v>
      </c>
      <c r="B56" s="169"/>
      <c r="C56" s="169"/>
      <c r="D56" s="169">
        <f>'将来負担比率（分子）の構造'!I$52</f>
        <v>37927</v>
      </c>
      <c r="E56" s="169"/>
      <c r="F56" s="169"/>
      <c r="G56" s="169">
        <f>'将来負担比率（分子）の構造'!J$52</f>
        <v>36594</v>
      </c>
      <c r="H56" s="169"/>
      <c r="I56" s="169"/>
      <c r="J56" s="169">
        <f>'将来負担比率（分子）の構造'!K$52</f>
        <v>34842</v>
      </c>
      <c r="K56" s="169"/>
      <c r="L56" s="169"/>
      <c r="M56" s="169">
        <f>'将来負担比率（分子）の構造'!L$52</f>
        <v>34483</v>
      </c>
      <c r="N56" s="169"/>
      <c r="O56" s="169"/>
      <c r="P56" s="169">
        <f>'将来負担比率（分子）の構造'!M$52</f>
        <v>32238</v>
      </c>
    </row>
    <row r="57" spans="1:16" x14ac:dyDescent="0.2">
      <c r="A57" s="169" t="s">
        <v>44</v>
      </c>
      <c r="B57" s="169"/>
      <c r="C57" s="169"/>
      <c r="D57" s="169">
        <f>'将来負担比率（分子）の構造'!I$51</f>
        <v>10667</v>
      </c>
      <c r="E57" s="169"/>
      <c r="F57" s="169"/>
      <c r="G57" s="169">
        <f>'将来負担比率（分子）の構造'!J$51</f>
        <v>9738</v>
      </c>
      <c r="H57" s="169"/>
      <c r="I57" s="169"/>
      <c r="J57" s="169">
        <f>'将来負担比率（分子）の構造'!K$51</f>
        <v>8891</v>
      </c>
      <c r="K57" s="169"/>
      <c r="L57" s="169"/>
      <c r="M57" s="169">
        <f>'将来負担比率（分子）の構造'!L$51</f>
        <v>7234</v>
      </c>
      <c r="N57" s="169"/>
      <c r="O57" s="169"/>
      <c r="P57" s="169">
        <f>'将来負担比率（分子）の構造'!M$51</f>
        <v>6394</v>
      </c>
    </row>
    <row r="58" spans="1:16" x14ac:dyDescent="0.2">
      <c r="A58" s="169" t="s">
        <v>43</v>
      </c>
      <c r="B58" s="169"/>
      <c r="C58" s="169"/>
      <c r="D58" s="169">
        <f>'将来負担比率（分子）の構造'!I$50</f>
        <v>7056</v>
      </c>
      <c r="E58" s="169"/>
      <c r="F58" s="169"/>
      <c r="G58" s="169">
        <f>'将来負担比率（分子）の構造'!J$50</f>
        <v>7848</v>
      </c>
      <c r="H58" s="169"/>
      <c r="I58" s="169"/>
      <c r="J58" s="169">
        <f>'将来負担比率（分子）の構造'!K$50</f>
        <v>8267</v>
      </c>
      <c r="K58" s="169"/>
      <c r="L58" s="169"/>
      <c r="M58" s="169">
        <f>'将来負担比率（分子）の構造'!L$50</f>
        <v>9972</v>
      </c>
      <c r="N58" s="169"/>
      <c r="O58" s="169"/>
      <c r="P58" s="169">
        <f>'将来負担比率（分子）の構造'!M$50</f>
        <v>10950</v>
      </c>
    </row>
    <row r="59" spans="1:16" x14ac:dyDescent="0.2">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38</v>
      </c>
      <c r="B61" s="169" t="str">
        <f>'将来負担比率（分子）の構造'!I$46</f>
        <v>-</v>
      </c>
      <c r="C61" s="169"/>
      <c r="D61" s="169"/>
      <c r="E61" s="169" t="str">
        <f>'将来負担比率（分子）の構造'!J$46</f>
        <v>-</v>
      </c>
      <c r="F61" s="169"/>
      <c r="G61" s="169"/>
      <c r="H61" s="169">
        <f>'将来負担比率（分子）の構造'!K$46</f>
        <v>3</v>
      </c>
      <c r="I61" s="169"/>
      <c r="J61" s="169"/>
      <c r="K61" s="169" t="str">
        <f>'将来負担比率（分子）の構造'!L$46</f>
        <v>-</v>
      </c>
      <c r="L61" s="169"/>
      <c r="M61" s="169"/>
      <c r="N61" s="169" t="str">
        <f>'将来負担比率（分子）の構造'!M$46</f>
        <v>-</v>
      </c>
      <c r="O61" s="169"/>
      <c r="P61" s="169"/>
    </row>
    <row r="62" spans="1:16" x14ac:dyDescent="0.2">
      <c r="A62" s="169" t="s">
        <v>37</v>
      </c>
      <c r="B62" s="169">
        <f>'将来負担比率（分子）の構造'!I$45</f>
        <v>5520</v>
      </c>
      <c r="C62" s="169"/>
      <c r="D62" s="169"/>
      <c r="E62" s="169">
        <f>'将来負担比率（分子）の構造'!J$45</f>
        <v>5435</v>
      </c>
      <c r="F62" s="169"/>
      <c r="G62" s="169"/>
      <c r="H62" s="169">
        <f>'将来負担比率（分子）の構造'!K$45</f>
        <v>5288</v>
      </c>
      <c r="I62" s="169"/>
      <c r="J62" s="169"/>
      <c r="K62" s="169">
        <f>'将来負担比率（分子）の構造'!L$45</f>
        <v>5231</v>
      </c>
      <c r="L62" s="169"/>
      <c r="M62" s="169"/>
      <c r="N62" s="169">
        <f>'将来負担比率（分子）の構造'!M$45</f>
        <v>5155</v>
      </c>
      <c r="O62" s="169"/>
      <c r="P62" s="169"/>
    </row>
    <row r="63" spans="1:16" x14ac:dyDescent="0.2">
      <c r="A63" s="169" t="s">
        <v>36</v>
      </c>
      <c r="B63" s="169">
        <f>'将来負担比率（分子）の構造'!I$44</f>
        <v>1240</v>
      </c>
      <c r="C63" s="169"/>
      <c r="D63" s="169"/>
      <c r="E63" s="169">
        <f>'将来負担比率（分子）の構造'!J$44</f>
        <v>1748</v>
      </c>
      <c r="F63" s="169"/>
      <c r="G63" s="169"/>
      <c r="H63" s="169">
        <f>'将来負担比率（分子）の構造'!K$44</f>
        <v>1705</v>
      </c>
      <c r="I63" s="169"/>
      <c r="J63" s="169"/>
      <c r="K63" s="169">
        <f>'将来負担比率（分子）の構造'!L$44</f>
        <v>1732</v>
      </c>
      <c r="L63" s="169"/>
      <c r="M63" s="169"/>
      <c r="N63" s="169">
        <f>'将来負担比率（分子）の構造'!M$44</f>
        <v>1923</v>
      </c>
      <c r="O63" s="169"/>
      <c r="P63" s="169"/>
    </row>
    <row r="64" spans="1:16" x14ac:dyDescent="0.2">
      <c r="A64" s="169" t="s">
        <v>35</v>
      </c>
      <c r="B64" s="169">
        <f>'将来負担比率（分子）の構造'!I$43</f>
        <v>716</v>
      </c>
      <c r="C64" s="169"/>
      <c r="D64" s="169"/>
      <c r="E64" s="169">
        <f>'将来負担比率（分子）の構造'!J$43</f>
        <v>644</v>
      </c>
      <c r="F64" s="169"/>
      <c r="G64" s="169"/>
      <c r="H64" s="169">
        <f>'将来負担比率（分子）の構造'!K$43</f>
        <v>543</v>
      </c>
      <c r="I64" s="169"/>
      <c r="J64" s="169"/>
      <c r="K64" s="169">
        <f>'将来負担比率（分子）の構造'!L$43</f>
        <v>541</v>
      </c>
      <c r="L64" s="169"/>
      <c r="M64" s="169"/>
      <c r="N64" s="169">
        <f>'将来負担比率（分子）の構造'!M$43</f>
        <v>502</v>
      </c>
      <c r="O64" s="169"/>
      <c r="P64" s="169"/>
    </row>
    <row r="65" spans="1:16" x14ac:dyDescent="0.2">
      <c r="A65" s="169" t="s">
        <v>34</v>
      </c>
      <c r="B65" s="169">
        <f>'将来負担比率（分子）の構造'!I$42</f>
        <v>1732</v>
      </c>
      <c r="C65" s="169"/>
      <c r="D65" s="169"/>
      <c r="E65" s="169">
        <f>'将来負担比率（分子）の構造'!J$42</f>
        <v>1521</v>
      </c>
      <c r="F65" s="169"/>
      <c r="G65" s="169"/>
      <c r="H65" s="169">
        <f>'将来負担比率（分子）の構造'!K$42</f>
        <v>1305</v>
      </c>
      <c r="I65" s="169"/>
      <c r="J65" s="169"/>
      <c r="K65" s="169">
        <f>'将来負担比率（分子）の構造'!L$42</f>
        <v>1085</v>
      </c>
      <c r="L65" s="169"/>
      <c r="M65" s="169"/>
      <c r="N65" s="169">
        <f>'将来負担比率（分子）の構造'!M$42</f>
        <v>1702</v>
      </c>
      <c r="O65" s="169"/>
      <c r="P65" s="169"/>
    </row>
    <row r="66" spans="1:16" x14ac:dyDescent="0.2">
      <c r="A66" s="169" t="s">
        <v>33</v>
      </c>
      <c r="B66" s="169">
        <f>'将来負担比率（分子）の構造'!I$41</f>
        <v>52007</v>
      </c>
      <c r="C66" s="169"/>
      <c r="D66" s="169"/>
      <c r="E66" s="169">
        <f>'将来負担比率（分子）の構造'!J$41</f>
        <v>51192</v>
      </c>
      <c r="F66" s="169"/>
      <c r="G66" s="169"/>
      <c r="H66" s="169">
        <f>'将来負担比率（分子）の構造'!K$41</f>
        <v>47968</v>
      </c>
      <c r="I66" s="169"/>
      <c r="J66" s="169"/>
      <c r="K66" s="169">
        <f>'将来負担比率（分子）の構造'!L$41</f>
        <v>44951</v>
      </c>
      <c r="L66" s="169"/>
      <c r="M66" s="169"/>
      <c r="N66" s="169">
        <f>'将来負担比率（分子）の構造'!M$41</f>
        <v>42355</v>
      </c>
      <c r="O66" s="169"/>
      <c r="P66" s="169"/>
    </row>
    <row r="67" spans="1:16" x14ac:dyDescent="0.2">
      <c r="A67" s="169" t="s">
        <v>77</v>
      </c>
      <c r="B67" s="169" t="e">
        <f>NA()</f>
        <v>#N/A</v>
      </c>
      <c r="C67" s="169">
        <f>IF(ISNUMBER('将来負担比率（分子）の構造'!I$53), IF('将来負担比率（分子）の構造'!I$53 &lt; 0, 0, '将来負担比率（分子）の構造'!I$53), NA())</f>
        <v>5564</v>
      </c>
      <c r="D67" s="169" t="e">
        <f>NA()</f>
        <v>#N/A</v>
      </c>
      <c r="E67" s="169" t="e">
        <f>NA()</f>
        <v>#N/A</v>
      </c>
      <c r="F67" s="169">
        <f>IF(ISNUMBER('将来負担比率（分子）の構造'!J$53), IF('将来負担比率（分子）の構造'!J$53 &lt; 0, 0, '将来負担比率（分子）の構造'!J$53), NA())</f>
        <v>6359</v>
      </c>
      <c r="G67" s="169" t="e">
        <f>NA()</f>
        <v>#N/A</v>
      </c>
      <c r="H67" s="169" t="e">
        <f>NA()</f>
        <v>#N/A</v>
      </c>
      <c r="I67" s="169">
        <f>IF(ISNUMBER('将来負担比率（分子）の構造'!K$53), IF('将来負担比率（分子）の構造'!K$53 &lt; 0, 0, '将来負担比率（分子）の構造'!K$53), NA())</f>
        <v>4812</v>
      </c>
      <c r="J67" s="169" t="e">
        <f>NA()</f>
        <v>#N/A</v>
      </c>
      <c r="K67" s="169" t="e">
        <f>NA()</f>
        <v>#N/A</v>
      </c>
      <c r="L67" s="169">
        <f>IF(ISNUMBER('将来負担比率（分子）の構造'!L$53), IF('将来負担比率（分子）の構造'!L$53 &lt; 0, 0, '将来負担比率（分子）の構造'!L$53), NA())</f>
        <v>1853</v>
      </c>
      <c r="M67" s="169" t="e">
        <f>NA()</f>
        <v>#N/A</v>
      </c>
      <c r="N67" s="169" t="e">
        <f>NA()</f>
        <v>#N/A</v>
      </c>
      <c r="O67" s="169">
        <f>IF(ISNUMBER('将来負担比率（分子）の構造'!M$53), IF('将来負担比率（分子）の構造'!M$53 &lt; 0, 0, '将来負担比率（分子）の構造'!M$53), NA())</f>
        <v>2054</v>
      </c>
      <c r="P67" s="169" t="e">
        <f>NA()</f>
        <v>#N/A</v>
      </c>
    </row>
    <row r="70" spans="1:16" x14ac:dyDescent="0.2">
      <c r="A70" s="171" t="s">
        <v>78</v>
      </c>
      <c r="B70" s="171"/>
      <c r="C70" s="171"/>
      <c r="D70" s="171"/>
      <c r="E70" s="171"/>
      <c r="F70" s="171"/>
    </row>
    <row r="71" spans="1:16" x14ac:dyDescent="0.2">
      <c r="A71" s="172"/>
      <c r="B71" s="172" t="str">
        <f>基金残高に係る経年分析!F54</f>
        <v>R02</v>
      </c>
      <c r="C71" s="172" t="str">
        <f>基金残高に係る経年分析!G54</f>
        <v>R03</v>
      </c>
      <c r="D71" s="172" t="str">
        <f>基金残高に係る経年分析!H54</f>
        <v>R04</v>
      </c>
    </row>
    <row r="72" spans="1:16" x14ac:dyDescent="0.2">
      <c r="A72" s="172" t="s">
        <v>79</v>
      </c>
      <c r="B72" s="173">
        <f>基金残高に係る経年分析!F55</f>
        <v>2781</v>
      </c>
      <c r="C72" s="173">
        <f>基金残高に係る経年分析!G55</f>
        <v>4087</v>
      </c>
      <c r="D72" s="173">
        <f>基金残高に係る経年分析!H55</f>
        <v>3200</v>
      </c>
    </row>
    <row r="73" spans="1:16" x14ac:dyDescent="0.2">
      <c r="A73" s="172" t="s">
        <v>80</v>
      </c>
      <c r="B73" s="173">
        <f>基金残高に係る経年分析!F56</f>
        <v>709</v>
      </c>
      <c r="C73" s="173">
        <f>基金残高に係る経年分析!G56</f>
        <v>909</v>
      </c>
      <c r="D73" s="173">
        <f>基金残高に係る経年分析!H56</f>
        <v>910</v>
      </c>
    </row>
    <row r="74" spans="1:16" x14ac:dyDescent="0.2">
      <c r="A74" s="172" t="s">
        <v>81</v>
      </c>
      <c r="B74" s="173">
        <f>基金残高に係る経年分析!F57</f>
        <v>2289</v>
      </c>
      <c r="C74" s="173">
        <f>基金残高に係る経年分析!G57</f>
        <v>2293</v>
      </c>
      <c r="D74" s="173">
        <f>基金残高に係る経年分析!H57</f>
        <v>4025</v>
      </c>
    </row>
  </sheetData>
  <sheetProtection algorithmName="SHA-512" hashValue="PTOJsoRr6epsPaExZHGOvIXN3x3ZLB7EWsY8pzrGJ7NcbVrtjK1TZlh9GJYU7bj0Ja9thLW8ZPPsqtghFkX2+Q==" saltValue="dU/iRTyZU7dmu0i8p49Ug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
  <cp:keywords/>
  <dc:description/>
  <cp:lastPrinted>2024-03-25T23:58:30Z</cp:lastPrinted>
  <dcterms:created xsi:type="dcterms:W3CDTF">2024-03-14T01:49:48Z</dcterms:created>
  <dcterms:modified xsi:type="dcterms:W3CDTF">2024-11-14T01:02:50Z</dcterms:modified>
  <cp:category/>
</cp:coreProperties>
</file>