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993F7A98-8C0C-4646-AF0D-EABBD94E281F}" xr6:coauthVersionLast="47" xr6:coauthVersionMax="47" xr10:uidLastSave="{00000000-0000-0000-0000-000000000000}"/>
  <bookViews>
    <workbookView xWindow="-108" yWindow="-108" windowWidth="23256" windowHeight="12456" tabRatio="9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CO34" i="10"/>
  <c r="CO35" i="10" s="1"/>
  <c r="CO36" i="10" s="1"/>
  <c r="CO37" i="10" s="1"/>
  <c r="BW34" i="10"/>
  <c r="BW35" i="10" s="1"/>
  <c r="BW36" i="10" s="1"/>
  <c r="BW37" i="10" s="1"/>
  <c r="BW38" i="10" s="1"/>
  <c r="BW39" i="10" s="1"/>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<sst xmlns="http://schemas.openxmlformats.org/spreadsheetml/2006/main" count="1081" uniqueCount="602">
  <si>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</si>
  <si>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</si>
  <si>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</si>
  <si>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</si>
  <si>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</si>
  <si>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</si>
  <si>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</si>
  <si>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</si>
  <si>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</si>
  <si>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</si>
  <si>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</si>
  <si>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</si>
  <si>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</si>
  <si>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</si>
  <si>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</si>
  <si>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</si>
  <si>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</si>
  <si>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</si>
  <si>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</si>
  <si>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</si>
  <si>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</si>
  <si>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</si>
  <si>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</si>
  <si>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</si>
  <si>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</si>
  <si>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</si>
  <si>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</si>
  <si>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</si>
  <si>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</si>
  <si>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</si>
  <si>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</si>
  <si>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</si>
  <si>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</si>
  <si>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</si>
  <si>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</si>
  <si>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</si>
  <si>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</si>
  <si>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</si>
  <si>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</si>
  <si>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</si>
  <si>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</si>
  <si>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</si>
  <si>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</si>
  <si>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</si>
  <si>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</si>
  <si>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</si>
  <si>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</si>
  <si>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</si>
  <si>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</si>
  <si>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</si>
  <si>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</si>
  <si>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</si>
  <si>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</si>
  <si>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</si>
  <si>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</si>
  <si>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</si>
  <si>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</si>
  <si>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</si>
  <si>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</si>
  <si>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</si>
  <si>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</si>
  <si>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</si>
  <si>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</si>
  <si>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</si>
  <si>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</si>
  <si>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</si>
  <si>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</si>
  <si>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</si>
  <si>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</si>
  <si>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</si>
  <si>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</si>
  <si>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</si>
  <si>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</si>
  <si>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</si>
  <si>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</si>
  <si>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</si>
  <si>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</si>
  <si>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</si>
  <si>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</si>
  <si>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</si>
  <si>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</si>
  <si>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</si>
  <si>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</si>
  <si>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</si>
  <si>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</si>
  <si>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</si>
  <si>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</si>
  <si>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</si>
  <si>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</si>
  <si>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</si>
  <si>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</si>
  <si>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</si>
  <si>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</si>
  <si>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</si>
  <si>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</si>
  <si>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</si>
  <si>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</si>
  <si>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</si>
  <si>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</si>
  <si>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</si>
  <si>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</si>
  <si>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</si>
  <si>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</si>
  <si>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</si>
  <si>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</si>
  <si>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</si>
  <si>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</si>
  <si>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</si>
  <si>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</si>
  <si>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</si>
  <si>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</si>
  <si>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</si>
  <si>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</si>
  <si>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</si>
  <si>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</si>
  <si>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</si>
  <si>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</si>
  <si>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</si>
  <si>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</si>
  <si>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</si>
  <si>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</si>
  <si>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</si>
  <si>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</si>
  <si>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</si>
  <si>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</si>
  <si>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</si>
  <si>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</si>
  <si>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</si>
  <si>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</si>
  <si>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</si>
  <si>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</si>
  <si>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</si>
  <si>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</si>
  <si>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</si>
  <si>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</si>
  <si>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</si>
  <si>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</si>
  <si>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</si>
  <si>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</si>
  <si>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</si>
  <si>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</si>
  <si>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</si>
  <si>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</si>
  <si>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</si>
  <si>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</si>
  <si>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</si>
  <si>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</si>
  <si>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</si>
  <si>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</si>
  <si>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</si>
  <si>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</si>
  <si>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</si>
  <si>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</si>
  <si>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</si>
  <si>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</si>
  <si>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</si>
  <si>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</si>
  <si>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</si>
  <si>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</si>
  <si>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</si>
  <si>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</si>
  <si>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</si>
  <si>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</si>
  <si>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</si>
  <si>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</si>
  <si>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</si>
  <si>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</si>
  <si>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</si>
  <si>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</si>
  <si>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</si>
  <si>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</si>
  <si>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</si>
  <si>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</si>
  <si>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</si>
  <si>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</si>
  <si>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</si>
  <si>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</si>
  <si>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</si>
  <si>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</si>
  <si>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</si>
  <si>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</si>
  <si>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</si>
  <si>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</si>
  <si>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</si>
  <si>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</si>
  <si>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</si>
  <si>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</si>
  <si>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</si>
  <si>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</si>
  <si>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</si>
  <si>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</si>
  <si>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</si>
  <si>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</si>
  <si>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</si>
  <si>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</si>
  <si>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</si>
  <si>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</si>
  <si>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</si>
  <si>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</si>
  <si>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</si>
  <si>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</si>
  <si>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</si>
  <si>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</si>
  <si>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</si>
  <si>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</si>
  <si>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</si>
  <si>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</si>
  <si>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</si>
  <si>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</si>
  <si>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</si>
  <si>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</si>
  <si>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</si>
  <si>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</si>
  <si>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</si>
  <si>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</si>
  <si>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</si>
  <si>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</si>
  <si>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</si>
  <si>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</si>
  <si>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</si>
  <si>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</si>
  <si>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</si>
  <si>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</si>
  <si>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</si>
  <si>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</si>
  <si>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</si>
  <si>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</si>
  <si>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</si>
  <si>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</si>
  <si>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</si>
  <si>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</si>
  <si>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</si>
  <si>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</si>
  <si>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</si>
  <si>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</si>
  <si>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</si>
  <si>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</si>
  <si>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</si>
  <si>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</si>
  <si>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</si>
  <si>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</si>
  <si>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</si>
  <si>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</si>
  <si>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</si>
  <si>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</si>
  <si>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</si>
  <si>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</si>
  <si>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</si>
  <si>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</si>
  <si>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</si>
  <si>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</si>
  <si>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</si>
  <si>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</si>
  <si>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</si>
  <si>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</si>
  <si>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</si>
  <si>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</si>
  <si>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</si>
  <si>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</si>
  <si>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</si>
  <si>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</si>
  <si>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</si>
  <si>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</si>
  <si>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</si>
  <si>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</si>
  <si>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</si>
  <si>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</si>
  <si>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</si>
  <si>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</si>
  <si>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</si>
  <si>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</si>
  <si>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</si>
  <si>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</si>
  <si>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</si>
  <si>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</si>
  <si>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</si>
  <si>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</si>
  <si>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</si>
  <si>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</si>
  <si>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</si>
  <si>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</si>
  <si>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</si>
  <si>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</si>
  <si>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</si>
  <si>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</si>
  <si>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</si>
  <si>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</si>
  <si>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</si>
  <si>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</si>
  <si>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</si>
  <si>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</si>
  <si>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</si>
  <si>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</si>
  <si>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</si>
  <si>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</si>
  <si>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</si>
  <si>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</si>
  <si>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</si>
  <si>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</si>
  <si>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</si>
  <si>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</si>
  <si>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</si>
  <si>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</si>
  <si>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</si>
  <si>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</si>
  <si>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</si>
  <si>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</si>
  <si>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</si>
  <si>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</si>
  <si>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</si>
  <si>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</si>
  <si>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</si>
  <si>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</si>
  <si>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</si>
  <si>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</si>
  <si>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</si>
  <si>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</si>
  <si>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</si>
  <si>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</si>
  <si>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</si>
  <si>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</si>
  <si>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</si>
  <si>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</si>
  <si>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</si>
  <si>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</si>
  <si>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</si>
  <si>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</si>
  <si>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</si>
  <si>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</si>
  <si>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</si>
  <si>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</si>
  <si>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</si>
  <si>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</si>
  <si>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</si>
  <si>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</si>
  <si>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</si>
  <si>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</si>
  <si>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</si>
  <si>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</si>
  <si>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</si>
  <si>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</si>
  <si>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</si>
  <si>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</si>
  <si>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</si>
  <si>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</si>
  <si>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</si>
  <si>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</si>
  <si>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</si>
  <si>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</si>
  <si>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</si>
  <si>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</si>
  <si>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</si>
  <si>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</si>
  <si>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</si>
  <si>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</si>
  <si>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</si>
  <si>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</si>
  <si>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</si>
  <si>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</si>
  <si>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</si>
  <si>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</si>
  <si>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</si>
  <si>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</si>
  <si>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</si>
  <si>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</si>
  <si>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</si>
  <si>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</si>
  <si>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</si>
  <si>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</si>
  <si>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</si>
  <si>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</si>
  <si>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</si>
  <si>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</si>
  <si>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</si>
  <si>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</si>
  <si>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</si>
  <si>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</si>
  <si>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</si>
  <si>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</si>
  <si>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</si>
  <si>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</si>
  <si>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</si>
  <si>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</si>
  <si>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</si>
  <si>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</si>
  <si>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</si>
  <si>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</si>
  <si>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</si>
  <si>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</si>
  <si>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</si>
  <si>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</si>
  <si>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</si>
  <si>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</si>
  <si>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</si>
  <si>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</si>
  <si>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</si>
  <si>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</si>
  <si>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</si>
  <si>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</si>
  <si>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</si>
  <si>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</si>
  <si>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</si>
  <si>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</si>
  <si>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</si>
  <si>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</si>
  <si>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</si>
  <si>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</si>
  <si>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</si>
  <si>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</si>
  <si>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</si>
  <si>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</si>
  <si>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</si>
  <si>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</si>
  <si>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</si>
  <si>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</si>
  <si>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</si>
  <si>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</si>
  <si>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</si>
  <si>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</si>
  <si>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</si>
  <si>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</si>
  <si>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</si>
  <si>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</si>
  <si>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</si>
  <si>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</si>
  <si>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</si>
  <si>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</si>
  <si>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</si>
  <si>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</si>
  <si>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</si>
  <si>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</si>
  <si>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</si>
  <si>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</si>
  <si>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</si>
  <si>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</si>
  <si>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</si>
  <si>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</si>
  <si>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</si>
  <si>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</si>
  <si>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</si>
  <si>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</si>
  <si>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</si>
  <si>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</si>
  <si>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</si>
  <si>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</si>
  <si>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</si>
  <si>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</si>
  <si>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</si>
  <si>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</si>
  <si>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</si>
  <si>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</si>
  <si>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</si>
  <si>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</si>
  <si>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</si>
  <si>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</si>
  <si>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</si>
  <si>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</si>
  <si>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</si>
  <si>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</si>
  <si>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</si>
  <si>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</si>
  <si>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</si>
  <si>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</si>
  <si>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</si>
  <si>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</si>
  <si>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</si>
  <si>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</si>
  <si>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</si>
  <si>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</si>
  <si>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</si>
  <si>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</si>
  <si>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</si>
  <si>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</si>
  <si>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</si>
  <si>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</si>
  <si>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</si>
  <si>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</si>
  <si>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</si>
  <si>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</si>
  <si>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</si>
  <si>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</si>
  <si>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</si>
  <si>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</si>
  <si>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</si>
  <si>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</si>
  <si>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</si>
  <si>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</si>
  <si>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</si>
  <si>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</si>
  <si>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</si>
  <si>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</si>
  <si>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</si>
  <si>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</si>
  <si>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</si>
  <si>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</si>
  <si>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</si>
  <si>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</si>
  <si>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</si>
  <si>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</si>
  <si>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</si>
  <si>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</si>
  <si>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</si>
  <si>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</si>
  <si>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</si>
  <si>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</si>
  <si>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</si>
  <si>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</si>
  <si>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</si>
  <si>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</si>
  <si>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</si>
  <si>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</si>
  <si>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</si>
  <si>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</si>
  <si>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</si>
  <si>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</si>
  <si>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</si>
  <si>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</si>
  <si>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</si>
  <si>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</si>
  <si>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</si>
  <si>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</si>
  <si>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</si>
  <si>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</si>
  <si>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</si>
  <si>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</si>
  <si>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</si>
  <si>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</si>
  <si>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</si>
  <si>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</si>
  <si>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</si>
  <si>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</si>
  <si>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</si>
  <si>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</si>
  <si>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</si>
  <si>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</si>
  <si>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</si>
  <si>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</si>
  <si>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</si>
  <si>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</si>
  <si>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</si>
  <si>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</si>
  <si>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</si>
  <si>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</si>
  <si>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</si>
  <si>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</si>
  <si>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</si>
  <si>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</si>
  <si>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</si>
  <si>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</si>
  <si>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</si>
  <si>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</si>
  <si>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</si>
  <si>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</si>
  <si>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</si>
  <si>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</si>
  <si>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</si>
  <si>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</si>
  <si>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</si>
  <si>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</si>
  <si>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</si>
  <si>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</si>
  <si>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</si>
  <si>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</si>
  <si>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</si>
  <si>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2.08</t>
  </si>
  <si>
    <t>▲ 5.70</t>
  </si>
  <si>
    <t>▲ 5.22</t>
  </si>
  <si>
    <t>▲ 1.70</t>
  </si>
  <si>
    <t>一般会計</t>
  </si>
  <si>
    <t>水道事業会計</t>
  </si>
  <si>
    <t>下水道事業会計</t>
  </si>
  <si>
    <t>介護保険事業特別会計</t>
  </si>
  <si>
    <t>国民健康保険事業特別会計</t>
  </si>
  <si>
    <t>農業集落排水事業特別会計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</si>
  <si>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</si>
  <si>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</si>
  <si>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</si>
  <si>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</si>
  <si>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</si>
  <si>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</si>
  <si>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</si>
  <si>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</si>
  <si>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</si>
  <si>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</si>
  <si>
    <t>福祉基金</t>
    <rPh sb="0" eb="2">
      <t>フクシ</t>
    </rPh>
    <rPh sb="2" eb="4">
      <t>キキン</t>
    </rPh>
    <phoneticPr fontId="5"/>
  </si>
  <si>
    <t>緑化基金</t>
  </si>
  <si>
    <t>国際交流基金</t>
    <rPh sb="0" eb="2">
      <t>コクサイ</t>
    </rPh>
    <rPh sb="2" eb="4">
      <t>コウリュウ</t>
    </rPh>
    <rPh sb="4" eb="6">
      <t>キキン</t>
    </rPh>
    <phoneticPr fontId="5"/>
  </si>
  <si>
    <t>文化基金</t>
  </si>
  <si>
    <t>市町村総合（一般）</t>
    <rPh sb="0" eb="3">
      <t>シチョウソン</t>
    </rPh>
    <rPh sb="3" eb="5">
      <t>ソウゴウ</t>
    </rPh>
    <rPh sb="6" eb="8">
      <t>イッパン</t>
    </rPh>
    <phoneticPr fontId="2"/>
  </si>
  <si>
    <t>市町村総合（自治会館）</t>
    <rPh sb="0" eb="3">
      <t>シチョウソン</t>
    </rPh>
    <rPh sb="3" eb="5">
      <t>ソウゴウ</t>
    </rPh>
    <rPh sb="6" eb="8">
      <t>ジチ</t>
    </rPh>
    <rPh sb="8" eb="10">
      <t>カイカン</t>
    </rPh>
    <phoneticPr fontId="2"/>
  </si>
  <si>
    <t>市町村総合（研修センター）</t>
    <rPh sb="0" eb="3">
      <t>シチョウソン</t>
    </rPh>
    <rPh sb="3" eb="5">
      <t>ソウゴウ</t>
    </rPh>
    <rPh sb="6" eb="8">
      <t>ケンシュウ</t>
    </rPh>
    <phoneticPr fontId="2"/>
  </si>
  <si>
    <t>市町村総合（交通災害）</t>
    <rPh sb="0" eb="3">
      <t>シチョウソン</t>
    </rPh>
    <rPh sb="3" eb="5">
      <t>ソウゴウ</t>
    </rPh>
    <rPh sb="6" eb="8">
      <t>コウツウ</t>
    </rPh>
    <rPh sb="8" eb="10">
      <t>サイガイ</t>
    </rPh>
    <phoneticPr fontId="2"/>
  </si>
  <si>
    <t>高齢者医療連合（一般）</t>
    <rPh sb="0" eb="3">
      <t>コウレイシャ</t>
    </rPh>
    <rPh sb="3" eb="5">
      <t>イリョウ</t>
    </rPh>
    <rPh sb="5" eb="7">
      <t>レンゴウ</t>
    </rPh>
    <rPh sb="8" eb="10">
      <t>イッパン</t>
    </rPh>
    <phoneticPr fontId="2"/>
  </si>
  <si>
    <t>高齢者医療連合（特会）</t>
    <rPh sb="0" eb="3">
      <t>コウレイシャ</t>
    </rPh>
    <rPh sb="3" eb="5">
      <t>イリョウ</t>
    </rPh>
    <rPh sb="5" eb="7">
      <t>レンゴウ</t>
    </rPh>
    <rPh sb="8" eb="9">
      <t>トク</t>
    </rPh>
    <rPh sb="9" eb="10">
      <t>カイ</t>
    </rPh>
    <phoneticPr fontId="2"/>
  </si>
  <si>
    <t>観光協会</t>
    <rPh sb="0" eb="2">
      <t>カンコウ</t>
    </rPh>
    <rPh sb="2" eb="4">
      <t>キョウカイ</t>
    </rPh>
    <phoneticPr fontId="2"/>
  </si>
  <si>
    <t>文化振興財団</t>
    <rPh sb="0" eb="2">
      <t>ブンカ</t>
    </rPh>
    <rPh sb="2" eb="4">
      <t>シンコウ</t>
    </rPh>
    <rPh sb="4" eb="6">
      <t>ザイダン</t>
    </rPh>
    <phoneticPr fontId="2"/>
  </si>
  <si>
    <t>スポーツ協会</t>
    <rPh sb="4" eb="6">
      <t>キョウカイ</t>
    </rPh>
    <phoneticPr fontId="2"/>
  </si>
  <si>
    <t>地域振興財団</t>
    <rPh sb="0" eb="2">
      <t>チイキ</t>
    </rPh>
    <rPh sb="2" eb="4">
      <t>シンコウ</t>
    </rPh>
    <rPh sb="4" eb="6">
      <t>ザイダン</t>
    </rPh>
    <phoneticPr fontId="2"/>
  </si>
  <si>
    <t>〇</t>
    <phoneticPr fontId="2"/>
  </si>
  <si>
    <t>▲4</t>
    <phoneticPr fontId="2"/>
  </si>
  <si>
    <t>▲13</t>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</si>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</sst>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38566</c:v>
                </c:pt>
                <c:pt idx="4">
                  <c:v>35156</c:v>
                </c:pt>
              </c:numCache>
            </c:numRef>
          </c:val>
          <c:smooth val="0"/>
          <c:extLst>
            <c:ext xmlns:c16="http://schemas.microsoft.com/office/drawing/2014/chart" uri="{C3380CC4-5D6E-409C-BE32-E72D297353CC}">
              <c16:uniqueId val="{00000000-1E84-4F19-BFB2-422DF54374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23268</c:v>
                </c:pt>
                <c:pt idx="1">
                  <c:v>42316</c:v>
                </c:pt>
                <c:pt idx="2">
                  <c:v>32037</c:v>
                </c:pt>
                <c:pt idx="3">
                  <c:v>28515</c:v>
                </c:pt>
                <c:pt idx="4">
                  <c:v>40292</c:v>
                </c:pt>
              </c:numCache>
            </c:numRef>
          </c:val>
          <c:smooth val="0"/>
          <c:extLst>
            <c:ext xmlns:c16="http://schemas.microsoft.com/office/drawing/2014/chart" uri="{C3380CC4-5D6E-409C-BE32-E72D297353CC}">
              <c16:uniqueId val="{00000001-1E84-4F19-BFB2-422DF54374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5.87</c:v>
                </c:pt>
                <c:pt idx="1">
                  <c:v>7.77</c:v>
                </c:pt>
                <c:pt idx="2">
                  <c:v>8.85</c:v>
                </c:pt>
                <c:pt idx="3">
                  <c:v>11.84</c:v>
                </c:pt>
                <c:pt idx="4">
                  <c:v>8.99</c:v>
                </c:pt>
              </c:numCache>
            </c:numRef>
          </c:val>
          <c:extLst>
            <c:ext xmlns:c16="http://schemas.microsoft.com/office/drawing/2014/chart" uri="{C3380CC4-5D6E-409C-BE32-E72D297353CC}">
              <c16:uniqueId val="{00000000-0719-4AB2-AA9C-DA7D8BD2D3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16.82</c:v>
                </c:pt>
                <c:pt idx="1">
                  <c:v>12.15</c:v>
                </c:pt>
                <c:pt idx="2">
                  <c:v>15.84</c:v>
                </c:pt>
                <c:pt idx="3">
                  <c:v>12.99</c:v>
                </c:pt>
                <c:pt idx="4">
                  <c:v>18.43</c:v>
                </c:pt>
              </c:numCache>
            </c:numRef>
          </c:val>
          <c:extLst>
            <c:ext xmlns:c16="http://schemas.microsoft.com/office/drawing/2014/chart" uri="{C3380CC4-5D6E-409C-BE32-E72D297353CC}">
              <c16:uniqueId val="{00000001-0719-4AB2-AA9C-DA7D8BD2D3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-2.08</c:v>
                </c:pt>
                <c:pt idx="1">
                  <c:v>-5.7</c:v>
                </c:pt>
                <c:pt idx="2">
                  <c:v>1.19</c:v>
                </c:pt>
                <c:pt idx="3">
                  <c:v>-5.22</c:v>
                </c:pt>
                <c:pt idx="4">
                  <c:v>-1.7</c:v>
                </c:pt>
              </c:numCache>
            </c:numRef>
          </c:val>
          <c:smooth val="0"/>
          <c:extLst>
            <c:ext xmlns:c16="http://schemas.microsoft.com/office/drawing/2014/chart" uri="{C3380CC4-5D6E-409C-BE32-E72D297353CC}">
              <c16:uniqueId val="{00000002-0719-4AB2-AA9C-DA7D8BD2D3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C8-4083-87DC-C51C26E63A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C8-4083-87DC-C51C26E63A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C8-4083-87DC-C51C26E63A1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6C8-4083-87DC-C51C26E63A1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4-56C8-4083-87DC-C51C26E63A1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0.86</c:v>
                </c:pt>
                <c:pt idx="4">
                  <c:v>#N/A</c:v>
                </c:pt>
                <c:pt idx="5">
                  <c:v>0.42</c:v>
                </c:pt>
                <c:pt idx="6">
                  <c:v>#N/A</c:v>
                </c:pt>
                <c:pt idx="7">
                  <c:v>0.61</c:v>
                </c:pt>
                <c:pt idx="8">
                  <c:v>#N/A</c:v>
                </c:pt>
                <c:pt idx="9">
                  <c:v>0.38</c:v>
                </c:pt>
              </c:numCache>
            </c:numRef>
          </c:val>
          <c:extLst>
            <c:ext xmlns:c16="http://schemas.microsoft.com/office/drawing/2014/chart" uri="{C3380CC4-5D6E-409C-BE32-E72D297353CC}">
              <c16:uniqueId val="{00000005-56C8-4083-87DC-C51C26E63A1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0.81</c:v>
                </c:pt>
                <c:pt idx="2">
                  <c:v>#N/A</c:v>
                </c:pt>
                <c:pt idx="3">
                  <c:v>0.24</c:v>
                </c:pt>
                <c:pt idx="4">
                  <c:v>#N/A</c:v>
                </c:pt>
                <c:pt idx="5">
                  <c:v>1.01</c:v>
                </c:pt>
                <c:pt idx="6">
                  <c:v>#N/A</c:v>
                </c:pt>
                <c:pt idx="7">
                  <c:v>0.77</c:v>
                </c:pt>
                <c:pt idx="8">
                  <c:v>#N/A</c:v>
                </c:pt>
                <c:pt idx="9">
                  <c:v>0.99</c:v>
                </c:pt>
              </c:numCache>
            </c:numRef>
          </c:val>
          <c:extLst>
            <c:ext xmlns:c16="http://schemas.microsoft.com/office/drawing/2014/chart" uri="{C3380CC4-5D6E-409C-BE32-E72D297353CC}">
              <c16:uniqueId val="{00000006-56C8-4083-87DC-C51C26E63A1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c:v>
                </c:pt>
                <c:pt idx="2">
                  <c:v>#N/A</c:v>
                </c:pt>
                <c:pt idx="3">
                  <c:v>0.79</c:v>
                </c:pt>
                <c:pt idx="4">
                  <c:v>#N/A</c:v>
                </c:pt>
                <c:pt idx="5">
                  <c:v>0.91</c:v>
                </c:pt>
                <c:pt idx="6">
                  <c:v>#N/A</c:v>
                </c:pt>
                <c:pt idx="7">
                  <c:v>1.07</c:v>
                </c:pt>
                <c:pt idx="8">
                  <c:v>#N/A</c:v>
                </c:pt>
                <c:pt idx="9">
                  <c:v>1.1599999999999999</c:v>
                </c:pt>
              </c:numCache>
            </c:numRef>
          </c:val>
          <c:extLst>
            <c:ext xmlns:c16="http://schemas.microsoft.com/office/drawing/2014/chart" uri="{C3380CC4-5D6E-409C-BE32-E72D297353CC}">
              <c16:uniqueId val="{00000007-56C8-4083-87DC-C51C26E63A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4.4800000000000004</c:v>
                </c:pt>
                <c:pt idx="2">
                  <c:v>#N/A</c:v>
                </c:pt>
                <c:pt idx="3">
                  <c:v>4.24</c:v>
                </c:pt>
                <c:pt idx="4">
                  <c:v>#N/A</c:v>
                </c:pt>
                <c:pt idx="5">
                  <c:v>3.79</c:v>
                </c:pt>
                <c:pt idx="6">
                  <c:v>#N/A</c:v>
                </c:pt>
                <c:pt idx="7">
                  <c:v>3.63</c:v>
                </c:pt>
                <c:pt idx="8">
                  <c:v>#N/A</c:v>
                </c:pt>
                <c:pt idx="9">
                  <c:v>3.15</c:v>
                </c:pt>
              </c:numCache>
            </c:numRef>
          </c:val>
          <c:extLst>
            <c:ext xmlns:c16="http://schemas.microsoft.com/office/drawing/2014/chart" uri="{C3380CC4-5D6E-409C-BE32-E72D297353CC}">
              <c16:uniqueId val="{00000008-56C8-4083-87DC-C51C26E63A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5.86</c:v>
                </c:pt>
                <c:pt idx="2">
                  <c:v>#N/A</c:v>
                </c:pt>
                <c:pt idx="3">
                  <c:v>7.76</c:v>
                </c:pt>
                <c:pt idx="4">
                  <c:v>#N/A</c:v>
                </c:pt>
                <c:pt idx="5">
                  <c:v>8.85</c:v>
                </c:pt>
                <c:pt idx="6">
                  <c:v>#N/A</c:v>
                </c:pt>
                <c:pt idx="7">
                  <c:v>11.84</c:v>
                </c:pt>
                <c:pt idx="8">
                  <c:v>#N/A</c:v>
                </c:pt>
                <c:pt idx="9">
                  <c:v>8.98</c:v>
                </c:pt>
              </c:numCache>
            </c:numRef>
          </c:val>
          <c:extLst>
            <c:ext xmlns:c16="http://schemas.microsoft.com/office/drawing/2014/chart" uri="{C3380CC4-5D6E-409C-BE32-E72D297353CC}">
              <c16:uniqueId val="{00000009-56C8-4083-87DC-C51C26E63A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5508</c:v>
                </c:pt>
                <c:pt idx="5">
                  <c:v>5023</c:v>
                </c:pt>
                <c:pt idx="8">
                  <c:v>4570</c:v>
                </c:pt>
                <c:pt idx="11">
                  <c:v>4634</c:v>
                </c:pt>
                <c:pt idx="14">
                  <c:v>4277</c:v>
                </c:pt>
              </c:numCache>
            </c:numRef>
          </c:val>
          <c:extLst>
            <c:ext xmlns:c16="http://schemas.microsoft.com/office/drawing/2014/chart" uri="{C3380CC4-5D6E-409C-BE32-E72D297353CC}">
              <c16:uniqueId val="{00000000-4B99-4CC4-B524-DF3A4B5D4A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99-4CC4-B524-DF3A4B5D4A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187</c:v>
                </c:pt>
                <c:pt idx="3">
                  <c:v>146</c:v>
                </c:pt>
                <c:pt idx="6">
                  <c:v>127</c:v>
                </c:pt>
                <c:pt idx="9">
                  <c:v>88</c:v>
                </c:pt>
                <c:pt idx="12">
                  <c:v>96</c:v>
                </c:pt>
              </c:numCache>
            </c:numRef>
          </c:val>
          <c:extLst>
            <c:ext xmlns:c16="http://schemas.microsoft.com/office/drawing/2014/chart" uri="{C3380CC4-5D6E-409C-BE32-E72D297353CC}">
              <c16:uniqueId val="{00000002-4B99-4CC4-B524-DF3A4B5D4A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99-4CC4-B524-DF3A4B5D4A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2124</c:v>
                </c:pt>
                <c:pt idx="3">
                  <c:v>1421</c:v>
                </c:pt>
                <c:pt idx="6">
                  <c:v>1303</c:v>
                </c:pt>
                <c:pt idx="9">
                  <c:v>1223</c:v>
                </c:pt>
                <c:pt idx="12">
                  <c:v>1197</c:v>
                </c:pt>
              </c:numCache>
            </c:numRef>
          </c:val>
          <c:extLst>
            <c:ext xmlns:c16="http://schemas.microsoft.com/office/drawing/2014/chart" uri="{C3380CC4-5D6E-409C-BE32-E72D297353CC}">
              <c16:uniqueId val="{00000004-4B99-4CC4-B524-DF3A4B5D4A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30</c:v>
                </c:pt>
                <c:pt idx="3">
                  <c:v>30</c:v>
                </c:pt>
                <c:pt idx="6">
                  <c:v>30</c:v>
                </c:pt>
                <c:pt idx="9">
                  <c:v>30</c:v>
                </c:pt>
                <c:pt idx="12">
                  <c:v>30</c:v>
                </c:pt>
              </c:numCache>
            </c:numRef>
          </c:val>
          <c:extLst>
            <c:ext xmlns:c16="http://schemas.microsoft.com/office/drawing/2014/chart" uri="{C3380CC4-5D6E-409C-BE32-E72D297353CC}">
              <c16:uniqueId val="{00000005-4B99-4CC4-B524-DF3A4B5D4A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99-4CC4-B524-DF3A4B5D4A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6304</c:v>
                </c:pt>
                <c:pt idx="3">
                  <c:v>6226</c:v>
                </c:pt>
                <c:pt idx="6">
                  <c:v>6066</c:v>
                </c:pt>
                <c:pt idx="9">
                  <c:v>5728</c:v>
                </c:pt>
                <c:pt idx="12">
                  <c:v>6071</c:v>
                </c:pt>
              </c:numCache>
            </c:numRef>
          </c:val>
          <c:extLst>
            <c:ext xmlns:c16="http://schemas.microsoft.com/office/drawing/2014/chart" uri="{C3380CC4-5D6E-409C-BE32-E72D297353CC}">
              <c16:uniqueId val="{00000007-4B99-4CC4-B524-DF3A4B5D4A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3137</c:v>
                </c:pt>
                <c:pt idx="2">
                  <c:v>#N/A</c:v>
                </c:pt>
                <c:pt idx="3">
                  <c:v>#N/A</c:v>
                </c:pt>
                <c:pt idx="4">
                  <c:v>2800</c:v>
                </c:pt>
                <c:pt idx="5">
                  <c:v>#N/A</c:v>
                </c:pt>
                <c:pt idx="6">
                  <c:v>#N/A</c:v>
                </c:pt>
                <c:pt idx="7">
                  <c:v>2956</c:v>
                </c:pt>
                <c:pt idx="8">
                  <c:v>#N/A</c:v>
                </c:pt>
                <c:pt idx="9">
                  <c:v>#N/A</c:v>
                </c:pt>
                <c:pt idx="10">
                  <c:v>2435</c:v>
                </c:pt>
                <c:pt idx="11">
                  <c:v>#N/A</c:v>
                </c:pt>
                <c:pt idx="12">
                  <c:v>#N/A</c:v>
                </c:pt>
                <c:pt idx="13">
                  <c:v>3117</c:v>
                </c:pt>
                <c:pt idx="14">
                  <c:v>#N/A</c:v>
                </c:pt>
              </c:numCache>
            </c:numRef>
          </c:val>
          <c:smooth val="0"/>
          <c:extLst>
            <c:ext xmlns:c16="http://schemas.microsoft.com/office/drawing/2014/chart" uri="{C3380CC4-5D6E-409C-BE32-E72D297353CC}">
              <c16:uniqueId val="{00000008-4B99-4CC4-B524-DF3A4B5D4A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36783</c:v>
                </c:pt>
                <c:pt idx="5">
                  <c:v>34622</c:v>
                </c:pt>
                <c:pt idx="8">
                  <c:v>34008</c:v>
                </c:pt>
                <c:pt idx="11">
                  <c:v>31992</c:v>
                </c:pt>
                <c:pt idx="14">
                  <c:v>32004</c:v>
                </c:pt>
              </c:numCache>
            </c:numRef>
          </c:val>
          <c:extLst>
            <c:ext xmlns:c16="http://schemas.microsoft.com/office/drawing/2014/chart" uri="{C3380CC4-5D6E-409C-BE32-E72D297353CC}">
              <c16:uniqueId val="{00000000-C2F3-46EB-BF21-0C48BC9E98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8467</c:v>
                </c:pt>
                <c:pt idx="5">
                  <c:v>7820</c:v>
                </c:pt>
                <c:pt idx="8">
                  <c:v>7811</c:v>
                </c:pt>
                <c:pt idx="11">
                  <c:v>8474</c:v>
                </c:pt>
                <c:pt idx="14">
                  <c:v>8362</c:v>
                </c:pt>
              </c:numCache>
            </c:numRef>
          </c:val>
          <c:extLst>
            <c:ext xmlns:c16="http://schemas.microsoft.com/office/drawing/2014/chart" uri="{C3380CC4-5D6E-409C-BE32-E72D297353CC}">
              <c16:uniqueId val="{00000001-C2F3-46EB-BF21-0C48BC9E98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13273</c:v>
                </c:pt>
                <c:pt idx="5">
                  <c:v>14961</c:v>
                </c:pt>
                <c:pt idx="8">
                  <c:v>17497</c:v>
                </c:pt>
                <c:pt idx="11">
                  <c:v>20222</c:v>
                </c:pt>
                <c:pt idx="14">
                  <c:v>24452</c:v>
                </c:pt>
              </c:numCache>
            </c:numRef>
          </c:val>
          <c:extLst>
            <c:ext xmlns:c16="http://schemas.microsoft.com/office/drawing/2014/chart" uri="{C3380CC4-5D6E-409C-BE32-E72D297353CC}">
              <c16:uniqueId val="{00000002-C2F3-46EB-BF21-0C48BC9E98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F3-46EB-BF21-0C48BC9E98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F3-46EB-BF21-0C48BC9E98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56</c:v>
                </c:pt>
                <c:pt idx="3">
                  <c:v>27</c:v>
                </c:pt>
                <c:pt idx="6">
                  <c:v>35</c:v>
                </c:pt>
                <c:pt idx="9">
                  <c:v>41</c:v>
                </c:pt>
                <c:pt idx="12">
                  <c:v>23</c:v>
                </c:pt>
              </c:numCache>
            </c:numRef>
          </c:val>
          <c:extLst>
            <c:ext xmlns:c16="http://schemas.microsoft.com/office/drawing/2014/chart" uri="{C3380CC4-5D6E-409C-BE32-E72D297353CC}">
              <c16:uniqueId val="{00000005-C2F3-46EB-BF21-0C48BC9E98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13158</c:v>
                </c:pt>
                <c:pt idx="3">
                  <c:v>12445</c:v>
                </c:pt>
                <c:pt idx="6">
                  <c:v>11397</c:v>
                </c:pt>
                <c:pt idx="9">
                  <c:v>10317</c:v>
                </c:pt>
                <c:pt idx="12">
                  <c:v>9231</c:v>
                </c:pt>
              </c:numCache>
            </c:numRef>
          </c:val>
          <c:extLst>
            <c:ext xmlns:c16="http://schemas.microsoft.com/office/drawing/2014/chart" uri="{C3380CC4-5D6E-409C-BE32-E72D297353CC}">
              <c16:uniqueId val="{00000006-C2F3-46EB-BF21-0C48BC9E98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2F3-46EB-BF21-0C48BC9E98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19124</c:v>
                </c:pt>
                <c:pt idx="3">
                  <c:v>16595</c:v>
                </c:pt>
                <c:pt idx="6">
                  <c:v>14781</c:v>
                </c:pt>
                <c:pt idx="9">
                  <c:v>12191</c:v>
                </c:pt>
                <c:pt idx="12">
                  <c:v>12919</c:v>
                </c:pt>
              </c:numCache>
            </c:numRef>
          </c:val>
          <c:extLst>
            <c:ext xmlns:c16="http://schemas.microsoft.com/office/drawing/2014/chart" uri="{C3380CC4-5D6E-409C-BE32-E72D297353CC}">
              <c16:uniqueId val="{00000008-C2F3-46EB-BF21-0C48BC9E98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2F3-46EB-BF21-0C48BC9E98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45805</c:v>
                </c:pt>
                <c:pt idx="3">
                  <c:v>46041</c:v>
                </c:pt>
                <c:pt idx="6">
                  <c:v>45980</c:v>
                </c:pt>
                <c:pt idx="9">
                  <c:v>44130</c:v>
                </c:pt>
                <c:pt idx="12">
                  <c:v>43051</c:v>
                </c:pt>
              </c:numCache>
            </c:numRef>
          </c:val>
          <c:extLst>
            <c:ext xmlns:c16="http://schemas.microsoft.com/office/drawing/2014/chart" uri="{C3380CC4-5D6E-409C-BE32-E72D297353CC}">
              <c16:uniqueId val="{0000000A-C2F3-46EB-BF21-0C48BC9E98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19621</c:v>
                </c:pt>
                <c:pt idx="2">
                  <c:v>#N/A</c:v>
                </c:pt>
                <c:pt idx="3">
                  <c:v>#N/A</c:v>
                </c:pt>
                <c:pt idx="4">
                  <c:v>17705</c:v>
                </c:pt>
                <c:pt idx="5">
                  <c:v>#N/A</c:v>
                </c:pt>
                <c:pt idx="6">
                  <c:v>#N/A</c:v>
                </c:pt>
                <c:pt idx="7">
                  <c:v>12876</c:v>
                </c:pt>
                <c:pt idx="8">
                  <c:v>#N/A</c:v>
                </c:pt>
                <c:pt idx="9">
                  <c:v>#N/A</c:v>
                </c:pt>
                <c:pt idx="10">
                  <c:v>5991</c:v>
                </c:pt>
                <c:pt idx="11">
                  <c:v>#N/A</c:v>
                </c:pt>
                <c:pt idx="12">
                  <c:v>#N/A</c:v>
                </c:pt>
                <c:pt idx="13">
                  <c:v>406</c:v>
                </c:pt>
                <c:pt idx="14">
                  <c:v>#N/A</c:v>
                </c:pt>
              </c:numCache>
            </c:numRef>
          </c:val>
          <c:smooth val="0"/>
          <c:extLst>
            <c:ext xmlns:c16="http://schemas.microsoft.com/office/drawing/2014/chart" uri="{C3380CC4-5D6E-409C-BE32-E72D297353CC}">
              <c16:uniqueId val="{0000000B-C2F3-46EB-BF21-0C48BC9E98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8730</c:v>
                </c:pt>
                <c:pt idx="1">
                  <c:v>6962</c:v>
                </c:pt>
                <c:pt idx="2">
                  <c:v>10451</c:v>
                </c:pt>
              </c:numCache>
            </c:numRef>
          </c:val>
          <c:extLst>
            <c:ext xmlns:c16="http://schemas.microsoft.com/office/drawing/2014/chart" uri="{C3380CC4-5D6E-409C-BE32-E72D297353CC}">
              <c16:uniqueId val="{00000000-B76F-4322-9863-345758C97E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B76F-4322-9863-345758C97E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6005</c:v>
                </c:pt>
                <c:pt idx="1">
                  <c:v>10258</c:v>
                </c:pt>
                <c:pt idx="2">
                  <c:v>10881</c:v>
                </c:pt>
              </c:numCache>
            </c:numRef>
          </c:val>
          <c:extLst>
            <c:ext xmlns:c16="http://schemas.microsoft.com/office/drawing/2014/chart" uri="{C3380CC4-5D6E-409C-BE32-E72D297353CC}">
              <c16:uniqueId val="{00000002-B76F-4322-9863-345758C97E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Ｐゴシック" panose="020B0600070205080204" pitchFamily="50" charset="-128"/>
              <a:ea typeface="ＭＳ Ｐゴシック" panose="020B0600070205080204" pitchFamily="50" charset="-128"/>
            </a:rPr>
            <a:t>　財政運営上の過重な負担とならないよう、適正な範囲での債務負担行為の設定や、市債及び公営企業債の発行額の抑制及び厳選に努めていることなどから、横ばいで推移している。</a:t>
          </a:r>
        </a:p>
        <a:p>
          <a:r>
            <a:rPr kumimoji="1" lang="ja-JP" altLang="en-US" sz="1350">
              <a:latin typeface="ＭＳ Ｐゴシック" panose="020B0600070205080204" pitchFamily="50" charset="-128"/>
              <a:ea typeface="ＭＳ Ｐゴシック" panose="020B0600070205080204" pitchFamily="50" charset="-128"/>
            </a:rPr>
            <a:t>　令和</a:t>
          </a:r>
          <a:r>
            <a:rPr kumimoji="1" lang="en-US" altLang="ja-JP" sz="1350">
              <a:latin typeface="ＭＳ Ｐゴシック" panose="020B0600070205080204" pitchFamily="50" charset="-128"/>
              <a:ea typeface="ＭＳ Ｐゴシック" panose="020B0600070205080204" pitchFamily="50" charset="-128"/>
            </a:rPr>
            <a:t>4</a:t>
          </a:r>
          <a:r>
            <a:rPr kumimoji="1" lang="ja-JP" altLang="en-US" sz="1350">
              <a:latin typeface="ＭＳ Ｐゴシック" panose="020B0600070205080204" pitchFamily="50" charset="-128"/>
              <a:ea typeface="ＭＳ Ｐゴシック" panose="020B0600070205080204" pitchFamily="50" charset="-128"/>
            </a:rPr>
            <a:t>年度決算においては、元利償還金に充当可能な特定財源や基準財政需要額算入額の減少により、実質公債費比率は</a:t>
          </a:r>
          <a:r>
            <a:rPr kumimoji="1" lang="en-US" altLang="ja-JP" sz="1350">
              <a:latin typeface="ＭＳ Ｐゴシック" panose="020B0600070205080204" pitchFamily="50" charset="-128"/>
              <a:ea typeface="ＭＳ Ｐゴシック" panose="020B0600070205080204" pitchFamily="50" charset="-128"/>
            </a:rPr>
            <a:t>0.1</a:t>
          </a:r>
          <a:r>
            <a:rPr kumimoji="1" lang="ja-JP" altLang="en-US" sz="1350">
              <a:latin typeface="ＭＳ Ｐゴシック" panose="020B0600070205080204" pitchFamily="50" charset="-128"/>
              <a:ea typeface="ＭＳ Ｐゴシック" panose="020B0600070205080204" pitchFamily="50" charset="-128"/>
            </a:rPr>
            <a:t>ポイント増の</a:t>
          </a:r>
          <a:r>
            <a:rPr kumimoji="1" lang="en-US" altLang="ja-JP" sz="1350">
              <a:latin typeface="ＭＳ Ｐゴシック" panose="020B0600070205080204" pitchFamily="50" charset="-128"/>
              <a:ea typeface="ＭＳ Ｐゴシック" panose="020B0600070205080204" pitchFamily="50" charset="-128"/>
            </a:rPr>
            <a:t>5.4%</a:t>
          </a:r>
          <a:r>
            <a:rPr kumimoji="1" lang="ja-JP" altLang="en-US" sz="1350">
              <a:latin typeface="ＭＳ Ｐゴシック" panose="020B0600070205080204" pitchFamily="50" charset="-128"/>
              <a:ea typeface="ＭＳ Ｐゴシック" panose="020B0600070205080204" pitchFamily="50" charset="-128"/>
            </a:rPr>
            <a:t>となったが、今後も健全な財政運営に向けて、事業の選択と集中により、新規市債の発行については、交付税措置のある市債の活用を優先し、資金手当債については抑制を図るなど厳選していく。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年度をもって満期一括償還地方債の償還が完了したことから、今後は地方債償還計画を踏まえ必要額を積み立てていく。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地方債の現在高、公営企業債等繰入見込額及び退職手当負担見込額の減少により、将来負担額は減少傾向にある。令和</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年度決算においては、公営企業債等繰入見込額（</a:t>
          </a:r>
          <a:r>
            <a:rPr kumimoji="1" lang="en-US" altLang="ja-JP" sz="1400">
              <a:latin typeface="ＭＳ Ｐゴシック" panose="020B0600070205080204" pitchFamily="50" charset="-128"/>
              <a:ea typeface="ＭＳ Ｐゴシック" panose="020B0600070205080204" pitchFamily="50" charset="-128"/>
            </a:rPr>
            <a:t>7.28</a:t>
          </a:r>
          <a:r>
            <a:rPr kumimoji="1" lang="ja-JP" altLang="en-US" sz="1400">
              <a:latin typeface="ＭＳ Ｐゴシック" panose="020B0600070205080204" pitchFamily="50" charset="-128"/>
              <a:ea typeface="ＭＳ Ｐゴシック" panose="020B0600070205080204" pitchFamily="50" charset="-128"/>
            </a:rPr>
            <a:t>億円増）は増加したが、退職手当負担見込額（</a:t>
          </a:r>
          <a:r>
            <a:rPr kumimoji="1" lang="en-US" altLang="ja-JP" sz="1400">
              <a:latin typeface="ＭＳ Ｐゴシック" panose="020B0600070205080204" pitchFamily="50" charset="-128"/>
              <a:ea typeface="ＭＳ Ｐゴシック" panose="020B0600070205080204" pitchFamily="50" charset="-128"/>
            </a:rPr>
            <a:t>10.9</a:t>
          </a:r>
          <a:r>
            <a:rPr kumimoji="1" lang="ja-JP" altLang="en-US" sz="1400">
              <a:latin typeface="ＭＳ Ｐゴシック" panose="020B0600070205080204" pitchFamily="50" charset="-128"/>
              <a:ea typeface="ＭＳ Ｐゴシック" panose="020B0600070205080204" pitchFamily="50" charset="-128"/>
            </a:rPr>
            <a:t>億円減）の減少により、</a:t>
          </a:r>
          <a:r>
            <a:rPr kumimoji="1" lang="en-US" altLang="ja-JP" sz="1400">
              <a:latin typeface="ＭＳ Ｐゴシック" panose="020B0600070205080204" pitchFamily="50" charset="-128"/>
              <a:ea typeface="ＭＳ Ｐゴシック" panose="020B0600070205080204" pitchFamily="50" charset="-128"/>
            </a:rPr>
            <a:t>11.2</a:t>
          </a:r>
          <a:r>
            <a:rPr kumimoji="1" lang="ja-JP" altLang="en-US" sz="1400">
              <a:latin typeface="ＭＳ Ｐゴシック" panose="020B0600070205080204" pitchFamily="50" charset="-128"/>
              <a:ea typeface="ＭＳ Ｐゴシック" panose="020B0600070205080204" pitchFamily="50" charset="-128"/>
            </a:rPr>
            <a:t>ポイント減の</a:t>
          </a:r>
          <a:r>
            <a:rPr kumimoji="1" lang="en-US" altLang="ja-JP" sz="1400">
              <a:latin typeface="ＭＳ Ｐゴシック" panose="020B0600070205080204" pitchFamily="50" charset="-128"/>
              <a:ea typeface="ＭＳ Ｐゴシック" panose="020B0600070205080204" pitchFamily="50" charset="-128"/>
            </a:rPr>
            <a:t>0.7</a:t>
          </a:r>
          <a:r>
            <a:rPr kumimoji="1" lang="ja-JP" altLang="en-US" sz="1400">
              <a:latin typeface="ＭＳ Ｐゴシック" panose="020B0600070205080204" pitchFamily="50" charset="-128"/>
              <a:ea typeface="ＭＳ Ｐゴシック" panose="020B0600070205080204" pitchFamily="50" charset="-128"/>
            </a:rPr>
            <a:t>％となった。</a:t>
          </a:r>
        </a:p>
        <a:p>
          <a:r>
            <a:rPr kumimoji="1" lang="ja-JP" altLang="en-US" sz="1400">
              <a:latin typeface="ＭＳ Ｐゴシック" panose="020B0600070205080204" pitchFamily="50" charset="-128"/>
              <a:ea typeface="ＭＳ Ｐゴシック" panose="020B0600070205080204" pitchFamily="50" charset="-128"/>
            </a:rPr>
            <a:t>　今後も市債の発行額抑制や適正な範囲での債務負担行為の設定による将来負担額の抑制のほか、基金残高の確保、交付税措置のある市債活用による充当可能財源の確保に努めるなど、人口減少を踏まえ次世代への負担を極力減らせるよう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財政調整基金に決算剰余金などを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億円、公共施設整備基金に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億、その他特定目的基金を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億円積立した一方で、緑化基金を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億、その他特定目的基金の取り崩しを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億円行ったことなどから、基金全体としては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各基金について、積極的な活用を図るほか、公共施設整備基金については、公共施設の大規模改修や更新に要する財政負担の平準化を図るため、貸借対照表の建物に係る減価償却累計額の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％相当である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億円を目標額として、引き続き計画的な積み立てと残高の確保に努める。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公共施設整備基金：大規模公共施設整備及び改修</a:t>
          </a: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福祉基金：保健医療福祉の増進</a:t>
          </a: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緑化基金：緑化の推進と緑地の拡大</a:t>
          </a: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国際交流基金：国際交流の振興</a:t>
          </a: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文化基金：市民の芸術、文化施設の整備並びに美術品等の展示資料の購入、制作</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公共施設整備基金：公共施設の施設改修の財源としての取崩し額（</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1,019</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万円）よりも今後の公共施設の整備や改修に備えるための積立額</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517</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万円）が上回ることによる増加</a:t>
          </a: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福祉基金：地域福祉活動支援事業費等への財源としての取崩し額（</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3,041</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万円）よりも寄附金及び預金利子による積立額（</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9,577</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万円）が</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上回ることによる増加</a:t>
          </a: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緑化基金：寄附金及び預金利子による積立額（</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2,292</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万円）よりも街区公園事業費等への財源としての取崩し額（</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5,096</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万円）が多いこと</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による減少</a:t>
          </a: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国際交流基金：多文化共生事業費等への財源としての取崩し額（</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401</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万円）よりも寄附金及び預金利子による積立額（</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468</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万円）が上回る</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ことによる増加</a:t>
          </a: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文化基金：寄附金及び預金利子による積立額（</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771</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万円）よりもいちはら歴史のミュージアム整備事業等への財源としての取崩し額</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8,009</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万円）が上回ることによる減少</a:t>
          </a:r>
        </a:p>
        <a:p>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公共施設整備基金：貸借対照表の建物に係る減価償却累計額の</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％相当である</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100 </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億円を目標額として、計画的な積み立てと残高の確保に努める。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億円、寄付金及び預金利子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億円を積立てたことによる増加。（取り崩しは無し）</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の増加や公共施設の老朽化対策など、今後も財政需要の増大が確実であり、また自然災害や新型コロナウイルス感染症などへの緊急的な財政需要への的確な対応が求められる中、生産年齢人口の減少や景気の動向による影響を受けやすい本市の産業構造から、年度間の収支均衡に対応できるよう、標準財政規模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億円以上の残高を確保するよう努める。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満期一括償還の地方債の償還が終了したことから最低限の積立額としているが、今後の地方債償還計画を踏まえ必要額を積み立てていく。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270,085
263,735
368.16
112,804,436
106,728,100
5,094,878
56,700,996
43,051,018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本市は、臨海部に日本有数の石油化学コンビナート群を擁しており、償却資産等の固定資産税や法人市民税等の税収により、財政力指数は類似団体と比較し上位に位置している。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年度は、分子となる基準財政需要額は教育費の減などにより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億円減少、分母となる基準財政収入額については、新型コロナウイルス感染症の影響減による市民税等の増などにより</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財政力指数は前年度と同数値の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となった。引き続き厳しい財政状況であるため、歳入確保や歳出の抑制による財政基盤の強化に取り組む。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70555</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70555</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124178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84966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19755</xdr:rowOff>
    </xdr:from>
    <xdr:to>
      <xdr:col>15</xdr:col>
      <xdr:colOff>133350</xdr:colOff>
      <xdr:row>39</xdr:row>
      <xdr:rowOff>121355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131532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経常収支比率は、分子の経常経費充当一般財源が物件費や扶助費などの増加により</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億円増加したが、分母の経常一般財源が法人市民税の増加を主要因として</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億円増加したため、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改善したものの、財政硬直化の主要因となる扶助費は、今後も増加が見込まれることから、制度のあり方、所得制限の導入などの視点から見直しを行い、その抑制を図るとともに、経常経費の削減を図るべく、事務事業の見直しや民間活力の活用など柔軟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68580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5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984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114300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110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110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人件費は近年増加傾向にあったが、定員管理の適正化推進等により、令和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年度の決算額は前年度比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物件費は新型コロナウイルスワクチンの接種対応の縮小等により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維持補修費は公共施設包括管理委託等により前年度比</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％の増となった。本市は市域が広大である上、各種公共施設の老朽化も進行していることから、公共資産マネジメントに基づいた対応を図り、経費の抑制に努める。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1339</xdr:rowOff>
    </xdr:from>
    <xdr:to>
      <xdr:col>23</xdr:col>
      <xdr:colOff>133350</xdr:colOff>
      <xdr:row>84</xdr:row>
      <xdr:rowOff>15483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03139"/>
          <a:ext cx="8382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34471</xdr:rowOff>
    </xdr:from>
    <xdr:to>
      <xdr:col>19</xdr:col>
      <xdr:colOff>133350</xdr:colOff>
      <xdr:row>84</xdr:row>
      <xdr:rowOff>1339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64821"/>
          <a:ext cx="889000" cy="1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113100</xdr:rowOff>
    </xdr:from>
    <xdr:to>
      <xdr:col>15</xdr:col>
      <xdr:colOff>82550</xdr:colOff>
      <xdr:row>83</xdr:row>
      <xdr:rowOff>34471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2000"/>
          <a:ext cx="889000" cy="9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1822</xdr:rowOff>
    </xdr:from>
    <xdr:to>
      <xdr:col>15</xdr:col>
      <xdr:colOff>133350</xdr:colOff>
      <xdr:row>83</xdr:row>
      <xdr:rowOff>103422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88199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33579</xdr:rowOff>
    </xdr:from>
    <xdr:to>
      <xdr:col>11</xdr:col>
      <xdr:colOff>31750</xdr:colOff>
      <xdr:row>82</xdr:row>
      <xdr:rowOff>113100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2479"/>
          <a:ext cx="889000" cy="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49431</xdr:rowOff>
    </xdr:from>
    <xdr:to>
      <xdr:col>11</xdr:col>
      <xdr:colOff>82550</xdr:colOff>
      <xdr:row>82</xdr:row>
      <xdr:rowOff>151031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161208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156172</xdr:rowOff>
    </xdr:from>
    <xdr:to>
      <xdr:col>7</xdr:col>
      <xdr:colOff>31750</xdr:colOff>
      <xdr:row>82</xdr:row>
      <xdr:rowOff>86322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71099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136133</xdr:rowOff>
    </xdr:from>
    <xdr:to>
      <xdr:col>23</xdr:col>
      <xdr:colOff>184150</xdr:colOff>
      <xdr:row>84</xdr:row>
      <xdr:rowOff>66283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108210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3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121989</xdr:rowOff>
    </xdr:from>
    <xdr:to>
      <xdr:col>19</xdr:col>
      <xdr:colOff>184150</xdr:colOff>
      <xdr:row>84</xdr:row>
      <xdr:rowOff>52139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36916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155121</xdr:rowOff>
    </xdr:from>
    <xdr:to>
      <xdr:col>15</xdr:col>
      <xdr:colOff>133350</xdr:colOff>
      <xdr:row>83</xdr:row>
      <xdr:rowOff>85271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95448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8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62300</xdr:rowOff>
    </xdr:from>
    <xdr:to>
      <xdr:col>11</xdr:col>
      <xdr:colOff>82550</xdr:colOff>
      <xdr:row>82</xdr:row>
      <xdr:rowOff>163900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148677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0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154229</xdr:rowOff>
    </xdr:from>
    <xdr:to>
      <xdr:col>7</xdr:col>
      <xdr:colOff>31750</xdr:colOff>
      <xdr:row>82</xdr:row>
      <xdr:rowOff>84379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94556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国と比較し、給料表の継ぎ足し部分があることなどから、本市のラスパイレス指数は類似団体の平均を上回っているが、令和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年度決算においては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となり、若干の改善がみられた。</a:t>
          </a:r>
        </a:p>
        <a:p>
          <a:r>
            <a:rPr kumimoji="1" lang="ja-JP" altLang="en-US" sz="1300">
              <a:latin typeface="ＭＳ Ｐゴシック" panose="020B0600070205080204" pitchFamily="50" charset="-128"/>
              <a:ea typeface="ＭＳ Ｐゴシック" panose="020B0600070205080204" pitchFamily="50" charset="-128"/>
            </a:rPr>
            <a:t>　引き続き人事管理や人事院勧告に準拠した給与制度の見直し等により適正化に努めていく。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41275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0554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11641</xdr:rowOff>
    </xdr:from>
    <xdr:to>
      <xdr:col>73</xdr:col>
      <xdr:colOff>44450</xdr:colOff>
      <xdr:row>84</xdr:row>
      <xdr:rowOff>113241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11641</xdr:rowOff>
    </xdr:from>
    <xdr:to>
      <xdr:col>68</xdr:col>
      <xdr:colOff>203200</xdr:colOff>
      <xdr:row>84</xdr:row>
      <xdr:rowOff>113241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本市の人口千人当たりの職員数については、前年と比較して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人増加し、類似団体の平均を</a:t>
          </a:r>
          <a:r>
            <a:rPr kumimoji="1" lang="en-US" altLang="ja-JP" sz="1300">
              <a:latin typeface="ＭＳ Ｐゴシック" panose="020B0600070205080204" pitchFamily="50" charset="-128"/>
              <a:ea typeface="ＭＳ Ｐゴシック" panose="020B0600070205080204" pitchFamily="50" charset="-128"/>
            </a:rPr>
            <a:t>0.87</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ＩＣＴの活用などにより、事務の効率化と行政サービスの向上を図り、今後の人口減少や厳しい財政状況を見据え、中長期的な視点で人件費の適正化を図るため、毎年度の定員・組織管理を着実に行う。</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121194</xdr:rowOff>
    </xdr:from>
    <xdr:to>
      <xdr:col>81</xdr:col>
      <xdr:colOff>44450</xdr:colOff>
      <xdr:row>63</xdr:row>
      <xdr:rowOff>141877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2254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103959</xdr:rowOff>
    </xdr:from>
    <xdr:to>
      <xdr:col>77</xdr:col>
      <xdr:colOff>44450</xdr:colOff>
      <xdr:row>63</xdr:row>
      <xdr:rowOff>121194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0530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62593</xdr:rowOff>
    </xdr:from>
    <xdr:to>
      <xdr:col>72</xdr:col>
      <xdr:colOff>203200</xdr:colOff>
      <xdr:row>63</xdr:row>
      <xdr:rowOff>103959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639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42817</xdr:rowOff>
    </xdr:from>
    <xdr:to>
      <xdr:col>73</xdr:col>
      <xdr:colOff>44450</xdr:colOff>
      <xdr:row>63</xdr:row>
      <xdr:rowOff>144417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154594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52251</xdr:rowOff>
    </xdr:from>
    <xdr:to>
      <xdr:col>68</xdr:col>
      <xdr:colOff>152400</xdr:colOff>
      <xdr:row>63</xdr:row>
      <xdr:rowOff>62593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5360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18687</xdr:rowOff>
    </xdr:from>
    <xdr:to>
      <xdr:col>68</xdr:col>
      <xdr:colOff>203200</xdr:colOff>
      <xdr:row>63</xdr:row>
      <xdr:rowOff>120287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105064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155666</xdr:rowOff>
    </xdr:from>
    <xdr:to>
      <xdr:col>64</xdr:col>
      <xdr:colOff>152400</xdr:colOff>
      <xdr:row>63</xdr:row>
      <xdr:rowOff>85816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95993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91077</xdr:rowOff>
    </xdr:from>
    <xdr:to>
      <xdr:col>81</xdr:col>
      <xdr:colOff>95250</xdr:colOff>
      <xdr:row>64</xdr:row>
      <xdr:rowOff>21227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63154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70394</xdr:rowOff>
    </xdr:from>
    <xdr:to>
      <xdr:col>77</xdr:col>
      <xdr:colOff>95250</xdr:colOff>
      <xdr:row>64</xdr:row>
      <xdr:rowOff>544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156771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5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53159</xdr:rowOff>
    </xdr:from>
    <xdr:to>
      <xdr:col>73</xdr:col>
      <xdr:colOff>44450</xdr:colOff>
      <xdr:row>63</xdr:row>
      <xdr:rowOff>154759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139536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11793</xdr:rowOff>
    </xdr:from>
    <xdr:to>
      <xdr:col>68</xdr:col>
      <xdr:colOff>203200</xdr:colOff>
      <xdr:row>63</xdr:row>
      <xdr:rowOff>113393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123570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xdr:rowOff>
    </xdr:from>
    <xdr:to>
      <xdr:col>64</xdr:col>
      <xdr:colOff>152400</xdr:colOff>
      <xdr:row>63</xdr:row>
      <xdr:rowOff>103051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87828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公債費は、毎年度の元利償還額よりも市債の発行額を抑制してきたことや、元利償還額の大きい地方債の償還が終了したことにより、減少傾向にある。</a:t>
          </a:r>
        </a:p>
        <a:p>
          <a:r>
            <a:rPr kumimoji="1" lang="ja-JP" altLang="en-US" sz="1300">
              <a:latin typeface="ＭＳ Ｐゴシック" panose="020B0600070205080204" pitchFamily="50" charset="-128"/>
              <a:ea typeface="ＭＳ Ｐゴシック" panose="020B0600070205080204" pitchFamily="50" charset="-128"/>
            </a:rPr>
            <a:t>　元利償還金に充当可能な特定財源や基準財政需要額算入額の減少により、実質公債費比率は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ポイント増加（悪化）した。</a:t>
          </a:r>
        </a:p>
        <a:p>
          <a:r>
            <a:rPr kumimoji="1" lang="ja-JP" altLang="en-US" sz="1300">
              <a:latin typeface="ＭＳ Ｐゴシック" panose="020B0600070205080204" pitchFamily="50" charset="-128"/>
              <a:ea typeface="ＭＳ Ｐゴシック" panose="020B0600070205080204" pitchFamily="50" charset="-128"/>
            </a:rPr>
            <a:t>　近年は減少傾向で推移しているものの、依然として類似団体平均値を上回っていることから、引き続き、事業の選択と集中により、新規市債発行額の上限設定や発行事業の厳選を行い、健全な財政運営を進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58965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104926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769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41</xdr:row>
      <xdr:rowOff>116417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139398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将来負担比率については、分母となる単年度の標準財政規模が</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億円の増加、分子となる将来負担額が、地方債残高や公営企業債等繰入見込額等で</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億円減少したことにより、</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しかしながら、依然として類似団体の平均値を上回っており、、今後も市債発行額の適正管理や基金残高の確保などにより、更なる改善を目指していく。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96429</xdr:rowOff>
    </xdr:from>
    <xdr:to>
      <xdr:col>81</xdr:col>
      <xdr:colOff>44450</xdr:colOff>
      <xdr:row>14</xdr:row>
      <xdr:rowOff>118019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325279"/>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118019</xdr:rowOff>
    </xdr:from>
    <xdr:to>
      <xdr:col>77</xdr:col>
      <xdr:colOff>44450</xdr:colOff>
      <xdr:row>16</xdr:row>
      <xdr:rowOff>907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518319"/>
          <a:ext cx="889000" cy="2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907</xdr:rowOff>
    </xdr:from>
    <xdr:to>
      <xdr:col>72</xdr:col>
      <xdr:colOff>203200</xdr:colOff>
      <xdr:row>17</xdr:row>
      <xdr:rowOff>5262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744107"/>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94796</xdr:rowOff>
    </xdr:from>
    <xdr:to>
      <xdr:col>73</xdr:col>
      <xdr:colOff>44450</xdr:colOff>
      <xdr:row>15</xdr:row>
      <xdr:rowOff>24946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35123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6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5262</xdr:rowOff>
    </xdr:from>
    <xdr:to>
      <xdr:col>68</xdr:col>
      <xdr:colOff>152400</xdr:colOff>
      <xdr:row>17</xdr:row>
      <xdr:rowOff>74204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919912"/>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7801</xdr:rowOff>
    </xdr:from>
    <xdr:to>
      <xdr:col>68</xdr:col>
      <xdr:colOff>203200</xdr:colOff>
      <xdr:row>15</xdr:row>
      <xdr:rowOff>109401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7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119578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137886</xdr:rowOff>
    </xdr:from>
    <xdr:to>
      <xdr:col>64</xdr:col>
      <xdr:colOff>152400</xdr:colOff>
      <xdr:row>15</xdr:row>
      <xdr:rowOff>68036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3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78213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0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45629</xdr:rowOff>
    </xdr:from>
    <xdr:to>
      <xdr:col>81</xdr:col>
      <xdr:colOff>95250</xdr:colOff>
      <xdr:row>13</xdr:row>
      <xdr:rowOff>147229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2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93906</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2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67219</xdr:rowOff>
    </xdr:from>
    <xdr:to>
      <xdr:col>77</xdr:col>
      <xdr:colOff>95250</xdr:colOff>
      <xdr:row>14</xdr:row>
      <xdr:rowOff>168819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153596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55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121557</xdr:rowOff>
    </xdr:from>
    <xdr:to>
      <xdr:col>73</xdr:col>
      <xdr:colOff>44450</xdr:colOff>
      <xdr:row>16</xdr:row>
      <xdr:rowOff>51707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36484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125912</xdr:rowOff>
    </xdr:from>
    <xdr:to>
      <xdr:col>68</xdr:col>
      <xdr:colOff>203200</xdr:colOff>
      <xdr:row>17</xdr:row>
      <xdr:rowOff>56062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40839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5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23404</xdr:rowOff>
    </xdr:from>
    <xdr:to>
      <xdr:col>64</xdr:col>
      <xdr:colOff>152400</xdr:colOff>
      <xdr:row>17</xdr:row>
      <xdr:rowOff>125004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109781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270,085
263,735
368.16
112,804,436
106,728,100
5,094,878
56,700,996
43,051,018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本市の経常収支比率に占める人件費は類似団体に比べ高率で推移しているが、給料表の継ぎ足し部分があることやごみ処理等を市直営事業で行っていることが類似団体と比較して高い要因と考えられる。</a:t>
          </a:r>
        </a:p>
        <a:p>
          <a:r>
            <a:rPr kumimoji="1" lang="ja-JP" altLang="en-US" sz="1300">
              <a:latin typeface="ＭＳ Ｐゴシック" panose="020B0600070205080204" pitchFamily="50" charset="-128"/>
              <a:ea typeface="ＭＳ Ｐゴシック" panose="020B0600070205080204" pitchFamily="50" charset="-128"/>
            </a:rPr>
            <a:t>　今後も計画的な人事管理や人事院勧告に準拠した給与制度の見直しを行うとともに、指定管理者制度や民間委託等を活用し、適正な支出に努めていく。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39</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26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2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64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64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本市の市域は、広域にわたるため、消防署、支所等の施設配置や都市基盤整備の必要性により、維持管理経費が嵩む傾向にあり、類似団体平均に比べ高率となっている。令和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年度はし尿処理施設更新事業費や、放課後児童健全育成事業費の増により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ポイント増となった。</a:t>
          </a:r>
        </a:p>
        <a:p>
          <a:r>
            <a:rPr kumimoji="1" lang="ja-JP" altLang="en-US" sz="1200">
              <a:latin typeface="ＭＳ Ｐゴシック" panose="020B0600070205080204" pitchFamily="50" charset="-128"/>
              <a:ea typeface="ＭＳ Ｐゴシック" panose="020B0600070205080204" pitchFamily="50" charset="-128"/>
            </a:rPr>
            <a:t>　今後も公共資産マネジメントの観点に基づき、公共施設配置の最適化の検討などによって歳出の抑制を図るほか、公共施設の使用料の適正化を推進し、充当一般財源の縮減を図る。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144145</xdr:rowOff>
    </xdr:from>
    <xdr:to>
      <xdr:col>82</xdr:col>
      <xdr:colOff>107950</xdr:colOff>
      <xdr:row>16</xdr:row>
      <xdr:rowOff>161290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873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144145</xdr:rowOff>
    </xdr:from>
    <xdr:to>
      <xdr:col>78</xdr:col>
      <xdr:colOff>69850</xdr:colOff>
      <xdr:row>16</xdr:row>
      <xdr:rowOff>144145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87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121285</xdr:rowOff>
    </xdr:from>
    <xdr:to>
      <xdr:col>73</xdr:col>
      <xdr:colOff>180975</xdr:colOff>
      <xdr:row>16</xdr:row>
      <xdr:rowOff>144145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64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139065</xdr:rowOff>
    </xdr:from>
    <xdr:to>
      <xdr:col>74</xdr:col>
      <xdr:colOff>31750</xdr:colOff>
      <xdr:row>16</xdr:row>
      <xdr:rowOff>69215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79392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115570</xdr:rowOff>
    </xdr:from>
    <xdr:to>
      <xdr:col>69</xdr:col>
      <xdr:colOff>92075</xdr:colOff>
      <xdr:row>16</xdr:row>
      <xdr:rowOff>121285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58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144780</xdr:rowOff>
    </xdr:from>
    <xdr:to>
      <xdr:col>69</xdr:col>
      <xdr:colOff>142875</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116205</xdr:rowOff>
    </xdr:from>
    <xdr:to>
      <xdr:col>65</xdr:col>
      <xdr:colOff>53975</xdr:colOff>
      <xdr:row>16</xdr:row>
      <xdr:rowOff>46355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56532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110490</xdr:rowOff>
    </xdr:from>
    <xdr:to>
      <xdr:col>82</xdr:col>
      <xdr:colOff>158750</xdr:colOff>
      <xdr:row>17</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127017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9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93345</xdr:rowOff>
    </xdr:from>
    <xdr:to>
      <xdr:col>78</xdr:col>
      <xdr:colOff>120650</xdr:colOff>
      <xdr:row>17</xdr:row>
      <xdr:rowOff>23495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8272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2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93345</xdr:rowOff>
    </xdr:from>
    <xdr:to>
      <xdr:col>74</xdr:col>
      <xdr:colOff>31750</xdr:colOff>
      <xdr:row>17</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70485</xdr:rowOff>
    </xdr:from>
    <xdr:to>
      <xdr:col>69</xdr:col>
      <xdr:colOff>142875</xdr:colOff>
      <xdr:row>17</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64770</xdr:rowOff>
    </xdr:from>
    <xdr:to>
      <xdr:col>65</xdr:col>
      <xdr:colOff>53975</xdr:colOff>
      <xdr:row>16</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扶助費は、民間保育所運営費の増加などにより、全体として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ポイント増となった。また、生活保護費などが増加し続けており、今後についても増加が見込まれることから、財政状況の更なる硬直化が懸念される。</a:t>
          </a:r>
        </a:p>
        <a:p>
          <a:r>
            <a:rPr kumimoji="1" lang="ja-JP" altLang="en-US" sz="1300">
              <a:latin typeface="ＭＳ Ｐゴシック" panose="020B0600070205080204" pitchFamily="50" charset="-128"/>
              <a:ea typeface="ＭＳ Ｐゴシック" panose="020B0600070205080204" pitchFamily="50" charset="-128"/>
            </a:rPr>
            <a:t>　そのため、引き続き生活保護の自立支援への取り組みや市単独扶助費の見直しなどにより、健全な財政運用に向けて努めていく。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133350</xdr:rowOff>
    </xdr:from>
    <xdr:to>
      <xdr:col>15</xdr:col>
      <xdr:colOff>149225</xdr:colOff>
      <xdr:row>54</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133350</xdr:rowOff>
    </xdr:from>
    <xdr:to>
      <xdr:col>11</xdr:col>
      <xdr:colOff>60325</xdr:colOff>
      <xdr:row>55</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その他については、市営住宅等に係る維持補修費の減少などにより、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平均を大きく上回っているため、公共資産マネジメントに基づいた適正な維持管理を行うとともに、特別・企業会計の経営改善による繰出金の抑制など、経常経費の縮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58</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82550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69850</xdr:rowOff>
    </xdr:from>
    <xdr:to>
      <xdr:col>74</xdr:col>
      <xdr:colOff>31750</xdr:colOff>
      <xdr:row>58</xdr:row>
      <xdr:rowOff>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補助費等は、前年度と同率であった。</a:t>
          </a:r>
        </a:p>
        <a:p>
          <a:r>
            <a:rPr kumimoji="1" lang="ja-JP" altLang="en-US" sz="1300">
              <a:latin typeface="ＭＳ Ｐゴシック" panose="020B0600070205080204" pitchFamily="50" charset="-128"/>
              <a:ea typeface="ＭＳ Ｐゴシック" panose="020B0600070205080204" pitchFamily="50" charset="-128"/>
            </a:rPr>
            <a:t>　本市は、市直営事業が多く一部事務組合への負担金が少ないといった理由から、類似団体平均に比べ低率で推移しているが、引き続き経常的な補助金支出については、適正な支給額となるよう予算編成時に効果を確認するとともに、適正化の推進を図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72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72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33</xdr:row>
      <xdr:rowOff>124278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33</xdr:row>
      <xdr:rowOff>124278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640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99077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51707</xdr:rowOff>
    </xdr:from>
    <xdr:to>
      <xdr:col>74</xdr:col>
      <xdr:colOff>31750</xdr:colOff>
      <xdr:row>33</xdr:row>
      <xdr:rowOff>153307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163484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73478</xdr:rowOff>
    </xdr:from>
    <xdr:to>
      <xdr:col>69</xdr:col>
      <xdr:colOff>142875</xdr:colOff>
      <xdr:row>34</xdr:row>
      <xdr:rowOff>3628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103414</xdr:rowOff>
    </xdr:from>
    <xdr:to>
      <xdr:col>65</xdr:col>
      <xdr:colOff>53975</xdr:colOff>
      <xdr:row>33</xdr:row>
      <xdr:rowOff>33564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43741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公債費は、長期債償還元金が増加したことにより、前年度から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ポイント増となった。類似団体平均や千葉県平均を下回っていることから、引き続き事業の選択と集中を行うとともに、活用可能な地方債については、後年度負担に十分留意しながら積極的な活用を図る。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78014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886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123734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886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76</xdr:row>
      <xdr:rowOff>156392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53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156392</xdr:rowOff>
    </xdr:from>
    <xdr:to>
      <xdr:col>11</xdr:col>
      <xdr:colOff>9525</xdr:colOff>
      <xdr:row>76</xdr:row>
      <xdr:rowOff>169455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865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105592</xdr:rowOff>
    </xdr:from>
    <xdr:to>
      <xdr:col>11</xdr:col>
      <xdr:colOff>60325</xdr:colOff>
      <xdr:row>77</xdr:row>
      <xdr:rowOff>35742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45918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公債費以外については、本市の人件費で類似団体平均の数値を上回っているが、本年度は前年度と比べ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　これからも、公共施設の配置の最適化や事務事業の徹底した見直し、経常的な補助金の適正な支給額の判断など、行財政改革の取り組みにより、義務的経費ほか経常経費の削減に努める。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99786</xdr:rowOff>
    </xdr:from>
    <xdr:to>
      <xdr:col>82</xdr:col>
      <xdr:colOff>107950</xdr:colOff>
      <xdr:row>77</xdr:row>
      <xdr:rowOff>26307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29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26307</xdr:rowOff>
    </xdr:from>
    <xdr:to>
      <xdr:col>78</xdr:col>
      <xdr:colOff>69850</xdr:colOff>
      <xdr:row>78</xdr:row>
      <xdr:rowOff>39914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27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15421</xdr:rowOff>
    </xdr:from>
    <xdr:to>
      <xdr:col>73</xdr:col>
      <xdr:colOff>180975</xdr:colOff>
      <xdr:row>78</xdr:row>
      <xdr:rowOff>39914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170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10885</xdr:rowOff>
    </xdr:from>
    <xdr:to>
      <xdr:col>74</xdr:col>
      <xdr:colOff>31750</xdr:colOff>
      <xdr:row>74</xdr:row>
      <xdr:rowOff>112485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6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122662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15421</xdr:rowOff>
    </xdr:from>
    <xdr:to>
      <xdr:col>69</xdr:col>
      <xdr:colOff>92075</xdr:colOff>
      <xdr:row>77</xdr:row>
      <xdr:rowOff>102507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17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95250</xdr:rowOff>
    </xdr:from>
    <xdr:to>
      <xdr:col>69</xdr:col>
      <xdr:colOff>142875</xdr:colOff>
      <xdr:row>74</xdr:row>
      <xdr:rowOff>25400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6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35577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48986</xdr:rowOff>
    </xdr:from>
    <xdr:to>
      <xdr:col>82</xdr:col>
      <xdr:colOff>158750</xdr:colOff>
      <xdr:row>76</xdr:row>
      <xdr:rowOff>150586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65512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146957</xdr:rowOff>
    </xdr:from>
    <xdr:to>
      <xdr:col>78</xdr:col>
      <xdr:colOff>120650</xdr:colOff>
      <xdr:row>77</xdr:row>
      <xdr:rowOff>77107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61884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160564</xdr:rowOff>
    </xdr:from>
    <xdr:to>
      <xdr:col>74</xdr:col>
      <xdr:colOff>31750</xdr:colOff>
      <xdr:row>78</xdr:row>
      <xdr:rowOff>90714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136071</xdr:rowOff>
    </xdr:from>
    <xdr:to>
      <xdr:col>69</xdr:col>
      <xdr:colOff>142875</xdr:colOff>
      <xdr:row>77</xdr:row>
      <xdr:rowOff>66221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50998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51707</xdr:rowOff>
    </xdr:from>
    <xdr:to>
      <xdr:col>65</xdr:col>
      <xdr:colOff>53975</xdr:colOff>
      <xdr:row>77</xdr:row>
      <xdr:rowOff>153307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138084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159804</xdr:rowOff>
    </xdr:from>
    <xdr:to>
      <xdr:col>29</xdr:col>
      <xdr:colOff>127000</xdr:colOff>
      <xdr:row>16</xdr:row>
      <xdr:rowOff>169901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0629"/>
          <a:ext cx="647700" cy="1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169901</xdr:rowOff>
    </xdr:from>
    <xdr:to>
      <xdr:col>26</xdr:col>
      <xdr:colOff>50800</xdr:colOff>
      <xdr:row>17</xdr:row>
      <xdr:rowOff>61887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0726"/>
          <a:ext cx="698500" cy="63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61887</xdr:rowOff>
    </xdr:from>
    <xdr:to>
      <xdr:col>22</xdr:col>
      <xdr:colOff>114300</xdr:colOff>
      <xdr:row>17</xdr:row>
      <xdr:rowOff>110541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4162"/>
          <a:ext cx="6985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110541</xdr:rowOff>
    </xdr:from>
    <xdr:to>
      <xdr:col>18</xdr:col>
      <xdr:colOff>177800</xdr:colOff>
      <xdr:row>18</xdr:row>
      <xdr:rowOff>47904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72816"/>
          <a:ext cx="698500" cy="10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109004</xdr:rowOff>
    </xdr:from>
    <xdr:to>
      <xdr:col>29</xdr:col>
      <xdr:colOff>177800</xdr:colOff>
      <xdr:row>17</xdr:row>
      <xdr:rowOff>39154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125531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119101</xdr:rowOff>
    </xdr:from>
    <xdr:to>
      <xdr:col>26</xdr:col>
      <xdr:colOff>101600</xdr:colOff>
      <xdr:row>17</xdr:row>
      <xdr:rowOff>49251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59428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11087</xdr:rowOff>
    </xdr:from>
    <xdr:to>
      <xdr:col>22</xdr:col>
      <xdr:colOff>165100</xdr:colOff>
      <xdr:row>17</xdr:row>
      <xdr:rowOff>112687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97464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59741</xdr:rowOff>
    </xdr:from>
    <xdr:to>
      <xdr:col>19</xdr:col>
      <xdr:colOff>38100</xdr:colOff>
      <xdr:row>17</xdr:row>
      <xdr:rowOff>161341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146118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168554</xdr:rowOff>
    </xdr:from>
    <xdr:to>
      <xdr:col>15</xdr:col>
      <xdr:colOff>101600</xdr:colOff>
      <xdr:row>18</xdr:row>
      <xdr:rowOff>98704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83481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125476</xdr:rowOff>
    </xdr:from>
    <xdr:to>
      <xdr:col>29</xdr:col>
      <xdr:colOff>127000</xdr:colOff>
      <xdr:row>35</xdr:row>
      <xdr:rowOff>223698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5826"/>
          <a:ext cx="647700" cy="9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153708</xdr:rowOff>
    </xdr:from>
    <xdr:to>
      <xdr:col>26</xdr:col>
      <xdr:colOff>50800</xdr:colOff>
      <xdr:row>35</xdr:row>
      <xdr:rowOff>223698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64058"/>
          <a:ext cx="698500" cy="6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153708</xdr:rowOff>
    </xdr:from>
    <xdr:to>
      <xdr:col>22</xdr:col>
      <xdr:colOff>114300</xdr:colOff>
      <xdr:row>35</xdr:row>
      <xdr:rowOff>177788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64058"/>
          <a:ext cx="698500" cy="2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133248</xdr:rowOff>
    </xdr:from>
    <xdr:to>
      <xdr:col>18</xdr:col>
      <xdr:colOff>177800</xdr:colOff>
      <xdr:row>35</xdr:row>
      <xdr:rowOff>177788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43598"/>
          <a:ext cx="698500" cy="4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74676</xdr:rowOff>
    </xdr:from>
    <xdr:to>
      <xdr:col>29</xdr:col>
      <xdr:colOff>177800</xdr:colOff>
      <xdr:row>35</xdr:row>
      <xdr:rowOff>176276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262653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3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172898</xdr:rowOff>
    </xdr:from>
    <xdr:to>
      <xdr:col>26</xdr:col>
      <xdr:colOff>101600</xdr:colOff>
      <xdr:row>35</xdr:row>
      <xdr:rowOff>274498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8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284675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102908</xdr:rowOff>
    </xdr:from>
    <xdr:to>
      <xdr:col>22</xdr:col>
      <xdr:colOff>165100</xdr:colOff>
      <xdr:row>35</xdr:row>
      <xdr:rowOff>204508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214685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8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126988</xdr:rowOff>
    </xdr:from>
    <xdr:to>
      <xdr:col>19</xdr:col>
      <xdr:colOff>38100</xdr:colOff>
      <xdr:row>35</xdr:row>
      <xdr:rowOff>228588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238765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82448</xdr:rowOff>
    </xdr:from>
    <xdr:to>
      <xdr:col>15</xdr:col>
      <xdr:colOff>101600</xdr:colOff>
      <xdr:row>35</xdr:row>
      <xdr:rowOff>184048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9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194225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270,085
263,735
368.16
112,804,436
106,728,100
5,094,878
56,700,996
43,051,018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100936</xdr:rowOff>
    </xdr:from>
    <xdr:to>
      <xdr:col>24</xdr:col>
      <xdr:colOff>63500</xdr:colOff>
      <xdr:row>34</xdr:row>
      <xdr:rowOff>113999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3023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100936</xdr:rowOff>
    </xdr:from>
    <xdr:to>
      <xdr:col>19</xdr:col>
      <xdr:colOff>177800</xdr:colOff>
      <xdr:row>34</xdr:row>
      <xdr:rowOff>157923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30236"/>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157923</xdr:rowOff>
    </xdr:from>
    <xdr:to>
      <xdr:col>15</xdr:col>
      <xdr:colOff>50800</xdr:colOff>
      <xdr:row>35</xdr:row>
      <xdr:rowOff>93588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87223"/>
          <a:ext cx="8890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46805</xdr:rowOff>
    </xdr:from>
    <xdr:to>
      <xdr:col>15</xdr:col>
      <xdr:colOff>101600</xdr:colOff>
      <xdr:row>34</xdr:row>
      <xdr:rowOff>148405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164932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74353</xdr:rowOff>
    </xdr:from>
    <xdr:to>
      <xdr:col>10</xdr:col>
      <xdr:colOff>114300</xdr:colOff>
      <xdr:row>35</xdr:row>
      <xdr:rowOff>93588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5103"/>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92362</xdr:rowOff>
    </xdr:from>
    <xdr:to>
      <xdr:col>10</xdr:col>
      <xdr:colOff>165100</xdr:colOff>
      <xdr:row>36</xdr:row>
      <xdr:rowOff>22512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90206</xdr:rowOff>
    </xdr:from>
    <xdr:to>
      <xdr:col>6</xdr:col>
      <xdr:colOff>38100</xdr:colOff>
      <xdr:row>36</xdr:row>
      <xdr:rowOff>20356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11483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63199</xdr:rowOff>
    </xdr:from>
    <xdr:to>
      <xdr:col>24</xdr:col>
      <xdr:colOff>114300</xdr:colOff>
      <xdr:row>34</xdr:row>
      <xdr:rowOff>164799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86076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50136</xdr:rowOff>
    </xdr:from>
    <xdr:to>
      <xdr:col>20</xdr:col>
      <xdr:colOff>38100</xdr:colOff>
      <xdr:row>34</xdr:row>
      <xdr:rowOff>151736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168263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107123</xdr:rowOff>
    </xdr:from>
    <xdr:to>
      <xdr:col>15</xdr:col>
      <xdr:colOff>101600</xdr:colOff>
      <xdr:row>35</xdr:row>
      <xdr:rowOff>37273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28400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42788</xdr:rowOff>
    </xdr:from>
    <xdr:to>
      <xdr:col>10</xdr:col>
      <xdr:colOff>165100</xdr:colOff>
      <xdr:row>35</xdr:row>
      <xdr:rowOff>144388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160915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1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23553</xdr:rowOff>
    </xdr:from>
    <xdr:to>
      <xdr:col>6</xdr:col>
      <xdr:colOff>38100</xdr:colOff>
      <xdr:row>35</xdr:row>
      <xdr:rowOff>125153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141680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21152</xdr:rowOff>
    </xdr:from>
    <xdr:to>
      <xdr:col>24</xdr:col>
      <xdr:colOff>63500</xdr:colOff>
      <xdr:row>56</xdr:row>
      <xdr:rowOff>23285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22352"/>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23285</xdr:rowOff>
    </xdr:from>
    <xdr:to>
      <xdr:col>19</xdr:col>
      <xdr:colOff>177800</xdr:colOff>
      <xdr:row>57</xdr:row>
      <xdr:rowOff>21666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24485"/>
          <a:ext cx="889000" cy="16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21666</xdr:rowOff>
    </xdr:from>
    <xdr:to>
      <xdr:col>15</xdr:col>
      <xdr:colOff>50800</xdr:colOff>
      <xdr:row>57</xdr:row>
      <xdr:rowOff>109086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94316"/>
          <a:ext cx="889000" cy="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2489</xdr:rowOff>
    </xdr:from>
    <xdr:to>
      <xdr:col>15</xdr:col>
      <xdr:colOff>101600</xdr:colOff>
      <xdr:row>57</xdr:row>
      <xdr:rowOff>104089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95216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109086</xdr:rowOff>
    </xdr:from>
    <xdr:to>
      <xdr:col>10</xdr:col>
      <xdr:colOff>114300</xdr:colOff>
      <xdr:row>58</xdr:row>
      <xdr:rowOff>26257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1736"/>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33427</xdr:rowOff>
    </xdr:from>
    <xdr:to>
      <xdr:col>10</xdr:col>
      <xdr:colOff>165100</xdr:colOff>
      <xdr:row>57</xdr:row>
      <xdr:rowOff>135027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151554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115646</xdr:rowOff>
    </xdr:from>
    <xdr:to>
      <xdr:col>6</xdr:col>
      <xdr:colOff>38100</xdr:colOff>
      <xdr:row>58</xdr:row>
      <xdr:rowOff>45796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62323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141802</xdr:rowOff>
    </xdr:from>
    <xdr:to>
      <xdr:col>24</xdr:col>
      <xdr:colOff>114300</xdr:colOff>
      <xdr:row>56</xdr:row>
      <xdr:rowOff>71952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120229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143935</xdr:rowOff>
    </xdr:from>
    <xdr:to>
      <xdr:col>20</xdr:col>
      <xdr:colOff>38100</xdr:colOff>
      <xdr:row>56</xdr:row>
      <xdr:rowOff>74085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90612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142316</xdr:rowOff>
    </xdr:from>
    <xdr:to>
      <xdr:col>15</xdr:col>
      <xdr:colOff>101600</xdr:colOff>
      <xdr:row>57</xdr:row>
      <xdr:rowOff>72466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88993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58286</xdr:rowOff>
    </xdr:from>
    <xdr:to>
      <xdr:col>10</xdr:col>
      <xdr:colOff>165100</xdr:colOff>
      <xdr:row>57</xdr:row>
      <xdr:rowOff>159886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151013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146907</xdr:rowOff>
    </xdr:from>
    <xdr:to>
      <xdr:col>6</xdr:col>
      <xdr:colOff>38100</xdr:colOff>
      <xdr:row>58</xdr:row>
      <xdr:rowOff>77057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68184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1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55849</xdr:rowOff>
    </xdr:from>
    <xdr:to>
      <xdr:col>24</xdr:col>
      <xdr:colOff>63500</xdr:colOff>
      <xdr:row>75</xdr:row>
      <xdr:rowOff>138237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14599"/>
          <a:ext cx="838200" cy="8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136225</xdr:rowOff>
    </xdr:from>
    <xdr:to>
      <xdr:col>19</xdr:col>
      <xdr:colOff>177800</xdr:colOff>
      <xdr:row>75</xdr:row>
      <xdr:rowOff>138237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99497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136225</xdr:rowOff>
    </xdr:from>
    <xdr:to>
      <xdr:col>15</xdr:col>
      <xdr:colOff>50800</xdr:colOff>
      <xdr:row>76</xdr:row>
      <xdr:rowOff>3180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9497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2581</xdr:rowOff>
    </xdr:from>
    <xdr:to>
      <xdr:col>15</xdr:col>
      <xdr:colOff>101600</xdr:colOff>
      <xdr:row>76</xdr:row>
      <xdr:rowOff>104181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95308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151954</xdr:rowOff>
    </xdr:from>
    <xdr:to>
      <xdr:col>10</xdr:col>
      <xdr:colOff>114300</xdr:colOff>
      <xdr:row>76</xdr:row>
      <xdr:rowOff>3180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10704"/>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54336</xdr:rowOff>
    </xdr:from>
    <xdr:to>
      <xdr:col>10</xdr:col>
      <xdr:colOff>165100</xdr:colOff>
      <xdr:row>76</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8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147063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7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33122</xdr:rowOff>
    </xdr:from>
    <xdr:to>
      <xdr:col>6</xdr:col>
      <xdr:colOff>38100</xdr:colOff>
      <xdr:row>76</xdr:row>
      <xdr:rowOff>134722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125849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5049</xdr:rowOff>
    </xdr:from>
    <xdr:to>
      <xdr:col>24</xdr:col>
      <xdr:colOff>114300</xdr:colOff>
      <xdr:row>75</xdr:row>
      <xdr:rowOff>106649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27926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1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87437</xdr:rowOff>
    </xdr:from>
    <xdr:to>
      <xdr:col>20</xdr:col>
      <xdr:colOff>38100</xdr:colOff>
      <xdr:row>76</xdr:row>
      <xdr:rowOff>17587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34114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2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85425</xdr:rowOff>
    </xdr:from>
    <xdr:to>
      <xdr:col>15</xdr:col>
      <xdr:colOff>101600</xdr:colOff>
      <xdr:row>76</xdr:row>
      <xdr:rowOff>15574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44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32102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123830</xdr:rowOff>
    </xdr:from>
    <xdr:to>
      <xdr:col>10</xdr:col>
      <xdr:colOff>165100</xdr:colOff>
      <xdr:row>76</xdr:row>
      <xdr:rowOff>53981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25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70507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101153</xdr:rowOff>
    </xdr:from>
    <xdr:to>
      <xdr:col>6</xdr:col>
      <xdr:colOff>38100</xdr:colOff>
      <xdr:row>76</xdr:row>
      <xdr:rowOff>31304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599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47830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3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66646</xdr:rowOff>
    </xdr:from>
    <xdr:to>
      <xdr:col>24</xdr:col>
      <xdr:colOff>63500</xdr:colOff>
      <xdr:row>96</xdr:row>
      <xdr:rowOff>17932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54396"/>
          <a:ext cx="838200" cy="1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66646</xdr:rowOff>
    </xdr:from>
    <xdr:to>
      <xdr:col>19</xdr:col>
      <xdr:colOff>177800</xdr:colOff>
      <xdr:row>97</xdr:row>
      <xdr:rowOff>1484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54396"/>
          <a:ext cx="889000" cy="27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1484</xdr:rowOff>
    </xdr:from>
    <xdr:to>
      <xdr:col>15</xdr:col>
      <xdr:colOff>50800</xdr:colOff>
      <xdr:row>97</xdr:row>
      <xdr:rowOff>57916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32134"/>
          <a:ext cx="889000" cy="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98687</xdr:rowOff>
    </xdr:from>
    <xdr:to>
      <xdr:col>15</xdr:col>
      <xdr:colOff>101600</xdr:colOff>
      <xdr:row>98</xdr:row>
      <xdr:rowOff>28837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57916</xdr:rowOff>
    </xdr:from>
    <xdr:to>
      <xdr:col>10</xdr:col>
      <xdr:colOff>114300</xdr:colOff>
      <xdr:row>97</xdr:row>
      <xdr:rowOff>101752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88566"/>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119543</xdr:rowOff>
    </xdr:from>
    <xdr:to>
      <xdr:col>10</xdr:col>
      <xdr:colOff>165100</xdr:colOff>
      <xdr:row>98</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5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40820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164382</xdr:rowOff>
    </xdr:from>
    <xdr:to>
      <xdr:col>6</xdr:col>
      <xdr:colOff>38100</xdr:colOff>
      <xdr:row>98</xdr:row>
      <xdr:rowOff>94532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9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85659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138582</xdr:rowOff>
    </xdr:from>
    <xdr:to>
      <xdr:col>24</xdr:col>
      <xdr:colOff>114300</xdr:colOff>
      <xdr:row>96</xdr:row>
      <xdr:rowOff>68732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117009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0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15846</xdr:rowOff>
    </xdr:from>
    <xdr:to>
      <xdr:col>20</xdr:col>
      <xdr:colOff>38100</xdr:colOff>
      <xdr:row>95</xdr:row>
      <xdr:rowOff>117446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108573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9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122134</xdr:rowOff>
    </xdr:from>
    <xdr:to>
      <xdr:col>15</xdr:col>
      <xdr:colOff>101600</xdr:colOff>
      <xdr:row>97</xdr:row>
      <xdr:rowOff>52284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68811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7116</xdr:rowOff>
    </xdr:from>
    <xdr:to>
      <xdr:col>10</xdr:col>
      <xdr:colOff>165100</xdr:colOff>
      <xdr:row>97</xdr:row>
      <xdr:rowOff>108716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125243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1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50952</xdr:rowOff>
    </xdr:from>
    <xdr:to>
      <xdr:col>6</xdr:col>
      <xdr:colOff>38100</xdr:colOff>
      <xdr:row>97</xdr:row>
      <xdr:rowOff>152552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169079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96930</xdr:rowOff>
    </xdr:from>
    <xdr:to>
      <xdr:col>55</xdr:col>
      <xdr:colOff>0</xdr:colOff>
      <xdr:row>37</xdr:row>
      <xdr:rowOff>101741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40580"/>
          <a:ext cx="8382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87285</xdr:rowOff>
    </xdr:from>
    <xdr:to>
      <xdr:col>50</xdr:col>
      <xdr:colOff>114300</xdr:colOff>
      <xdr:row>37</xdr:row>
      <xdr:rowOff>101741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402235"/>
          <a:ext cx="889000" cy="10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87285</xdr:rowOff>
    </xdr:from>
    <xdr:to>
      <xdr:col>45</xdr:col>
      <xdr:colOff>177800</xdr:colOff>
      <xdr:row>38</xdr:row>
      <xdr:rowOff>48924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402235"/>
          <a:ext cx="889000" cy="116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19667</xdr:rowOff>
    </xdr:from>
    <xdr:to>
      <xdr:col>46</xdr:col>
      <xdr:colOff>38100</xdr:colOff>
      <xdr:row>30</xdr:row>
      <xdr:rowOff>121267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137794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49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48924</xdr:rowOff>
    </xdr:from>
    <xdr:to>
      <xdr:col>41</xdr:col>
      <xdr:colOff>50800</xdr:colOff>
      <xdr:row>38</xdr:row>
      <xdr:rowOff>92336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64024"/>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168464</xdr:rowOff>
    </xdr:from>
    <xdr:to>
      <xdr:col>41</xdr:col>
      <xdr:colOff>101600</xdr:colOff>
      <xdr:row>37</xdr:row>
      <xdr:rowOff>98614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115141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41253</xdr:rowOff>
    </xdr:from>
    <xdr:to>
      <xdr:col>36</xdr:col>
      <xdr:colOff>165100</xdr:colOff>
      <xdr:row>37</xdr:row>
      <xdr:rowOff>142853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159380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46130</xdr:rowOff>
    </xdr:from>
    <xdr:to>
      <xdr:col>55</xdr:col>
      <xdr:colOff>50800</xdr:colOff>
      <xdr:row>37</xdr:row>
      <xdr:rowOff>147730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24557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50941</xdr:rowOff>
    </xdr:from>
    <xdr:to>
      <xdr:col>50</xdr:col>
      <xdr:colOff>165100</xdr:colOff>
      <xdr:row>37</xdr:row>
      <xdr:rowOff>152541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143669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36485</xdr:rowOff>
    </xdr:from>
    <xdr:to>
      <xdr:col>46</xdr:col>
      <xdr:colOff>38100</xdr:colOff>
      <xdr:row>31</xdr:row>
      <xdr:rowOff>138085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129212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4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169574</xdr:rowOff>
    </xdr:from>
    <xdr:to>
      <xdr:col>41</xdr:col>
      <xdr:colOff>101600</xdr:colOff>
      <xdr:row>38</xdr:row>
      <xdr:rowOff>99724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90851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0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41536</xdr:rowOff>
    </xdr:from>
    <xdr:to>
      <xdr:col>36</xdr:col>
      <xdr:colOff>165100</xdr:colOff>
      <xdr:row>38</xdr:row>
      <xdr:rowOff>143136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134263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18725</xdr:rowOff>
    </xdr:from>
    <xdr:to>
      <xdr:col>55</xdr:col>
      <xdr:colOff>0</xdr:colOff>
      <xdr:row>57</xdr:row>
      <xdr:rowOff>116497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19925"/>
          <a:ext cx="838200" cy="26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35984</xdr:rowOff>
    </xdr:from>
    <xdr:to>
      <xdr:col>50</xdr:col>
      <xdr:colOff>114300</xdr:colOff>
      <xdr:row>57</xdr:row>
      <xdr:rowOff>116497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08634"/>
          <a:ext cx="889000" cy="8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143906</xdr:rowOff>
    </xdr:from>
    <xdr:to>
      <xdr:col>45</xdr:col>
      <xdr:colOff>177800</xdr:colOff>
      <xdr:row>57</xdr:row>
      <xdr:rowOff>35984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73656"/>
          <a:ext cx="889000" cy="23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25235</xdr:rowOff>
    </xdr:from>
    <xdr:to>
      <xdr:col>46</xdr:col>
      <xdr:colOff>38100</xdr:colOff>
      <xdr:row>53</xdr:row>
      <xdr:rowOff>126835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1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143362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888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143906</xdr:rowOff>
    </xdr:from>
    <xdr:to>
      <xdr:col>41</xdr:col>
      <xdr:colOff>50800</xdr:colOff>
      <xdr:row>58</xdr:row>
      <xdr:rowOff>64994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73656"/>
          <a:ext cx="889000" cy="4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108057</xdr:rowOff>
    </xdr:from>
    <xdr:to>
      <xdr:col>41</xdr:col>
      <xdr:colOff>101600</xdr:colOff>
      <xdr:row>54</xdr:row>
      <xdr:rowOff>38207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19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54734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89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133157</xdr:rowOff>
    </xdr:from>
    <xdr:to>
      <xdr:col>36</xdr:col>
      <xdr:colOff>165100</xdr:colOff>
      <xdr:row>55</xdr:row>
      <xdr:rowOff>63307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39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79834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1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139375</xdr:rowOff>
    </xdr:from>
    <xdr:to>
      <xdr:col>55</xdr:col>
      <xdr:colOff>50800</xdr:colOff>
      <xdr:row>56</xdr:row>
      <xdr:rowOff>69525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162252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65697</xdr:rowOff>
    </xdr:from>
    <xdr:to>
      <xdr:col>50</xdr:col>
      <xdr:colOff>165100</xdr:colOff>
      <xdr:row>57</xdr:row>
      <xdr:rowOff>167297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158424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156634</xdr:rowOff>
    </xdr:from>
    <xdr:to>
      <xdr:col>46</xdr:col>
      <xdr:colOff>38100</xdr:colOff>
      <xdr:row>57</xdr:row>
      <xdr:rowOff>86784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77911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93106</xdr:rowOff>
    </xdr:from>
    <xdr:to>
      <xdr:col>41</xdr:col>
      <xdr:colOff>101600</xdr:colOff>
      <xdr:row>56</xdr:row>
      <xdr:rowOff>23256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1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14194</xdr:rowOff>
    </xdr:from>
    <xdr:to>
      <xdr:col>36</xdr:col>
      <xdr:colOff>165100</xdr:colOff>
      <xdr:row>58</xdr:row>
      <xdr:rowOff>115794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106921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95169</xdr:rowOff>
    </xdr:from>
    <xdr:to>
      <xdr:col>55</xdr:col>
      <xdr:colOff>0</xdr:colOff>
      <xdr:row>77</xdr:row>
      <xdr:rowOff>7707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25369"/>
          <a:ext cx="838200" cy="8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31847</xdr:rowOff>
    </xdr:from>
    <xdr:to>
      <xdr:col>50</xdr:col>
      <xdr:colOff>114300</xdr:colOff>
      <xdr:row>77</xdr:row>
      <xdr:rowOff>7707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890597"/>
          <a:ext cx="889000" cy="3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31847</xdr:rowOff>
    </xdr:from>
    <xdr:to>
      <xdr:col>45</xdr:col>
      <xdr:colOff>177800</xdr:colOff>
      <xdr:row>76</xdr:row>
      <xdr:rowOff>61199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890597"/>
          <a:ext cx="889000" cy="20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61199</xdr:rowOff>
    </xdr:from>
    <xdr:to>
      <xdr:col>41</xdr:col>
      <xdr:colOff>50800</xdr:colOff>
      <xdr:row>76</xdr:row>
      <xdr:rowOff>125070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91399"/>
          <a:ext cx="889000" cy="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147088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4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44369</xdr:rowOff>
    </xdr:from>
    <xdr:to>
      <xdr:col>55</xdr:col>
      <xdr:colOff>50800</xdr:colOff>
      <xdr:row>76</xdr:row>
      <xdr:rowOff>145969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67246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2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128357</xdr:rowOff>
    </xdr:from>
    <xdr:to>
      <xdr:col>50</xdr:col>
      <xdr:colOff>165100</xdr:colOff>
      <xdr:row>77</xdr:row>
      <xdr:rowOff>58507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49634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152497</xdr:rowOff>
    </xdr:from>
    <xdr:to>
      <xdr:col>46</xdr:col>
      <xdr:colOff>38100</xdr:colOff>
      <xdr:row>75</xdr:row>
      <xdr:rowOff>82647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3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73774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3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10399</xdr:rowOff>
    </xdr:from>
    <xdr:to>
      <xdr:col>41</xdr:col>
      <xdr:colOff>101600</xdr:colOff>
      <xdr:row>76</xdr:row>
      <xdr:rowOff>111999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103126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1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74270</xdr:rowOff>
    </xdr:from>
    <xdr:to>
      <xdr:col>36</xdr:col>
      <xdr:colOff>165100</xdr:colOff>
      <xdr:row>77</xdr:row>
      <xdr:rowOff>4420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166997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1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45765</xdr:rowOff>
    </xdr:from>
    <xdr:to>
      <xdr:col>55</xdr:col>
      <xdr:colOff>0</xdr:colOff>
      <xdr:row>97</xdr:row>
      <xdr:rowOff>32562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04965"/>
          <a:ext cx="838200" cy="15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32562</xdr:rowOff>
    </xdr:from>
    <xdr:to>
      <xdr:col>50</xdr:col>
      <xdr:colOff>114300</xdr:colOff>
      <xdr:row>97</xdr:row>
      <xdr:rowOff>138309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63212"/>
          <a:ext cx="889000" cy="10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161970</xdr:rowOff>
    </xdr:from>
    <xdr:to>
      <xdr:col>45</xdr:col>
      <xdr:colOff>177800</xdr:colOff>
      <xdr:row>97</xdr:row>
      <xdr:rowOff>138309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449720"/>
          <a:ext cx="889000" cy="3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65887</xdr:rowOff>
    </xdr:from>
    <xdr:to>
      <xdr:col>46</xdr:col>
      <xdr:colOff>38100</xdr:colOff>
      <xdr:row>95</xdr:row>
      <xdr:rowOff>167487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161970</xdr:rowOff>
    </xdr:from>
    <xdr:to>
      <xdr:col>41</xdr:col>
      <xdr:colOff>50800</xdr:colOff>
      <xdr:row>97</xdr:row>
      <xdr:rowOff>151873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449720"/>
          <a:ext cx="889000" cy="3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87033</xdr:rowOff>
    </xdr:from>
    <xdr:to>
      <xdr:col>41</xdr:col>
      <xdr:colOff>101600</xdr:colOff>
      <xdr:row>96</xdr:row>
      <xdr:rowOff>17183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33710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42399</xdr:rowOff>
    </xdr:from>
    <xdr:to>
      <xdr:col>36</xdr:col>
      <xdr:colOff>165100</xdr:colOff>
      <xdr:row>96</xdr:row>
      <xdr:rowOff>143999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160526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166415</xdr:rowOff>
    </xdr:from>
    <xdr:to>
      <xdr:col>55</xdr:col>
      <xdr:colOff>50800</xdr:colOff>
      <xdr:row>96</xdr:row>
      <xdr:rowOff>96565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17842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153212</xdr:rowOff>
    </xdr:from>
    <xdr:to>
      <xdr:col>50</xdr:col>
      <xdr:colOff>165100</xdr:colOff>
      <xdr:row>97</xdr:row>
      <xdr:rowOff>83362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74489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87509</xdr:rowOff>
    </xdr:from>
    <xdr:to>
      <xdr:col>46</xdr:col>
      <xdr:colOff>38100</xdr:colOff>
      <xdr:row>98</xdr:row>
      <xdr:rowOff>17659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1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111170</xdr:rowOff>
    </xdr:from>
    <xdr:to>
      <xdr:col>41</xdr:col>
      <xdr:colOff>101600</xdr:colOff>
      <xdr:row>96</xdr:row>
      <xdr:rowOff>41320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3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32447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4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101073</xdr:rowOff>
    </xdr:from>
    <xdr:to>
      <xdr:col>36</xdr:col>
      <xdr:colOff>165100</xdr:colOff>
      <xdr:row>98</xdr:row>
      <xdr:rowOff>31223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22350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2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148158</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6320358"/>
          <a:ext cx="1269" cy="33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157980</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730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94835</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60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148158</xdr:rowOff>
    </xdr:from>
    <xdr:to>
      <xdr:col>86</xdr:col>
      <xdr:colOff>25400</xdr:colOff>
      <xdr:row>36</xdr:row>
      <xdr:rowOff>148158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32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37287</xdr:rowOff>
    </xdr:from>
    <xdr:to>
      <xdr:col>85</xdr:col>
      <xdr:colOff>127000</xdr:colOff>
      <xdr:row>37</xdr:row>
      <xdr:rowOff>111125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209487"/>
          <a:ext cx="838200" cy="24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30980</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46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52553</xdr:rowOff>
    </xdr:from>
    <xdr:to>
      <xdr:col>85</xdr:col>
      <xdr:colOff>177800</xdr:colOff>
      <xdr:row>38</xdr:row>
      <xdr:rowOff>154153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6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120269</xdr:rowOff>
    </xdr:from>
    <xdr:to>
      <xdr:col>81</xdr:col>
      <xdr:colOff>50800</xdr:colOff>
      <xdr:row>36</xdr:row>
      <xdr:rowOff>37287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5435219"/>
          <a:ext cx="889000" cy="7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60096</xdr:rowOff>
    </xdr:from>
    <xdr:to>
      <xdr:col>81</xdr:col>
      <xdr:colOff>101600</xdr:colOff>
      <xdr:row>38</xdr:row>
      <xdr:rowOff>161696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152823</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6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120269</xdr:rowOff>
    </xdr:from>
    <xdr:to>
      <xdr:col>76</xdr:col>
      <xdr:colOff>114300</xdr:colOff>
      <xdr:row>32</xdr:row>
      <xdr:rowOff>35001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5435219"/>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55753</xdr:rowOff>
    </xdr:from>
    <xdr:to>
      <xdr:col>76</xdr:col>
      <xdr:colOff>165100</xdr:colOff>
      <xdr:row>32</xdr:row>
      <xdr:rowOff>157353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554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148480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56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35001</xdr:rowOff>
    </xdr:from>
    <xdr:to>
      <xdr:col>71</xdr:col>
      <xdr:colOff>177800</xdr:colOff>
      <xdr:row>38</xdr:row>
      <xdr:rowOff>112496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5521401"/>
          <a:ext cx="889000" cy="110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13691</xdr:rowOff>
    </xdr:from>
    <xdr:to>
      <xdr:col>72</xdr:col>
      <xdr:colOff>38100</xdr:colOff>
      <xdr:row>34</xdr:row>
      <xdr:rowOff>115291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584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106418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59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133020</xdr:rowOff>
    </xdr:from>
    <xdr:to>
      <xdr:col>67</xdr:col>
      <xdr:colOff>101600</xdr:colOff>
      <xdr:row>35</xdr:row>
      <xdr:rowOff>63170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59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79697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57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60325</xdr:rowOff>
    </xdr:from>
    <xdr:to>
      <xdr:col>85</xdr:col>
      <xdr:colOff>177800</xdr:colOff>
      <xdr:row>37</xdr:row>
      <xdr:rowOff>161925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83202</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25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157937</xdr:rowOff>
    </xdr:from>
    <xdr:to>
      <xdr:col>81</xdr:col>
      <xdr:colOff>101600</xdr:colOff>
      <xdr:row>36</xdr:row>
      <xdr:rowOff>88087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1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104614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59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69469</xdr:rowOff>
    </xdr:from>
    <xdr:to>
      <xdr:col>76</xdr:col>
      <xdr:colOff>165100</xdr:colOff>
      <xdr:row>31</xdr:row>
      <xdr:rowOff>171069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3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16146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515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155651</xdr:rowOff>
    </xdr:from>
    <xdr:to>
      <xdr:col>72</xdr:col>
      <xdr:colOff>38100</xdr:colOff>
      <xdr:row>32</xdr:row>
      <xdr:rowOff>85801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54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102328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52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61696</xdr:rowOff>
    </xdr:from>
    <xdr:to>
      <xdr:col>67</xdr:col>
      <xdr:colOff>101600</xdr:colOff>
      <xdr:row>38</xdr:row>
      <xdr:rowOff>163296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154423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130575</xdr:rowOff>
    </xdr:from>
    <xdr:to>
      <xdr:col>85</xdr:col>
      <xdr:colOff>127000</xdr:colOff>
      <xdr:row>76</xdr:row>
      <xdr:rowOff>157265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60775"/>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136709</xdr:rowOff>
    </xdr:from>
    <xdr:to>
      <xdr:col>81</xdr:col>
      <xdr:colOff>50800</xdr:colOff>
      <xdr:row>76</xdr:row>
      <xdr:rowOff>157265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166909"/>
          <a:ext cx="8890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127908</xdr:rowOff>
    </xdr:from>
    <xdr:to>
      <xdr:col>76</xdr:col>
      <xdr:colOff>114300</xdr:colOff>
      <xdr:row>76</xdr:row>
      <xdr:rowOff>136709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5810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124840</xdr:rowOff>
    </xdr:from>
    <xdr:to>
      <xdr:col>71</xdr:col>
      <xdr:colOff>177800</xdr:colOff>
      <xdr:row>76</xdr:row>
      <xdr:rowOff>127908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55040"/>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79775</xdr:rowOff>
    </xdr:from>
    <xdr:to>
      <xdr:col>85</xdr:col>
      <xdr:colOff>177800</xdr:colOff>
      <xdr:row>77</xdr:row>
      <xdr:rowOff>9925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58202</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106465</xdr:rowOff>
    </xdr:from>
    <xdr:to>
      <xdr:col>81</xdr:col>
      <xdr:colOff>101600</xdr:colOff>
      <xdr:row>77</xdr:row>
      <xdr:rowOff>36615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27742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85909</xdr:rowOff>
    </xdr:from>
    <xdr:to>
      <xdr:col>76</xdr:col>
      <xdr:colOff>165100</xdr:colOff>
      <xdr:row>77</xdr:row>
      <xdr:rowOff>16059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7186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77108</xdr:rowOff>
    </xdr:from>
    <xdr:to>
      <xdr:col>72</xdr:col>
      <xdr:colOff>38100</xdr:colOff>
      <xdr:row>77</xdr:row>
      <xdr:rowOff>7258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169835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74040</xdr:rowOff>
    </xdr:from>
    <xdr:to>
      <xdr:col>67</xdr:col>
      <xdr:colOff>101600</xdr:colOff>
      <xdr:row>77</xdr:row>
      <xdr:rowOff>4190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166767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138443</xdr:rowOff>
    </xdr:from>
    <xdr:to>
      <xdr:col>85</xdr:col>
      <xdr:colOff>127000</xdr:colOff>
      <xdr:row>98</xdr:row>
      <xdr:rowOff>45707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254743"/>
          <a:ext cx="838200" cy="59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138443</xdr:rowOff>
    </xdr:from>
    <xdr:to>
      <xdr:col>81</xdr:col>
      <xdr:colOff>50800</xdr:colOff>
      <xdr:row>99</xdr:row>
      <xdr:rowOff>11037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254743"/>
          <a:ext cx="889000" cy="7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30087</xdr:rowOff>
    </xdr:from>
    <xdr:to>
      <xdr:col>76</xdr:col>
      <xdr:colOff>114300</xdr:colOff>
      <xdr:row>99</xdr:row>
      <xdr:rowOff>11037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660737"/>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30087</xdr:rowOff>
    </xdr:from>
    <xdr:to>
      <xdr:col>71</xdr:col>
      <xdr:colOff>177800</xdr:colOff>
      <xdr:row>98</xdr:row>
      <xdr:rowOff>140919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60737"/>
          <a:ext cx="889000" cy="2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2328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8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49559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5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166357</xdr:rowOff>
    </xdr:from>
    <xdr:to>
      <xdr:col>85</xdr:col>
      <xdr:colOff>177800</xdr:colOff>
      <xdr:row>98</xdr:row>
      <xdr:rowOff>96507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81284</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87643</xdr:rowOff>
    </xdr:from>
    <xdr:to>
      <xdr:col>81</xdr:col>
      <xdr:colOff>101600</xdr:colOff>
      <xdr:row>95</xdr:row>
      <xdr:rowOff>17793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2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34320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59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131687</xdr:rowOff>
    </xdr:from>
    <xdr:to>
      <xdr:col>76</xdr:col>
      <xdr:colOff>165100</xdr:colOff>
      <xdr:row>99</xdr:row>
      <xdr:rowOff>61837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52964</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3017" y="1702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150737</xdr:rowOff>
    </xdr:from>
    <xdr:to>
      <xdr:col>72</xdr:col>
      <xdr:colOff>38100</xdr:colOff>
      <xdr:row>97</xdr:row>
      <xdr:rowOff>80887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97414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3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90119</xdr:rowOff>
    </xdr:from>
    <xdr:to>
      <xdr:col>67</xdr:col>
      <xdr:colOff>101600</xdr:colOff>
      <xdr:row>99</xdr:row>
      <xdr:rowOff>20269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9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11396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8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92837</xdr:rowOff>
    </xdr:from>
    <xdr:to>
      <xdr:col>116</xdr:col>
      <xdr:colOff>63500</xdr:colOff>
      <xdr:row>32</xdr:row>
      <xdr:rowOff>141605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5407787"/>
          <a:ext cx="8382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167149</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39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92837</xdr:rowOff>
    </xdr:from>
    <xdr:to>
      <xdr:col>111</xdr:col>
      <xdr:colOff>177800</xdr:colOff>
      <xdr:row>33</xdr:row>
      <xdr:rowOff>151892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407787"/>
          <a:ext cx="8890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87139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43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151892</xdr:rowOff>
    </xdr:from>
    <xdr:to>
      <xdr:col>107</xdr:col>
      <xdr:colOff>50800</xdr:colOff>
      <xdr:row>34</xdr:row>
      <xdr:rowOff>108839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5809742"/>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44323</xdr:rowOff>
    </xdr:from>
    <xdr:to>
      <xdr:col>107</xdr:col>
      <xdr:colOff>101600</xdr:colOff>
      <xdr:row>32</xdr:row>
      <xdr:rowOff>145923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55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162450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53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108839</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938139"/>
          <a:ext cx="889000" cy="79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xdr:rowOff>
    </xdr:from>
    <xdr:to>
      <xdr:col>102</xdr:col>
      <xdr:colOff>165100</xdr:colOff>
      <xdr:row>34</xdr:row>
      <xdr:rowOff>109347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583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125874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37084</xdr:rowOff>
    </xdr:from>
    <xdr:to>
      <xdr:col>98</xdr:col>
      <xdr:colOff>38100</xdr:colOff>
      <xdr:row>35</xdr:row>
      <xdr:rowOff>138684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155211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90805</xdr:rowOff>
    </xdr:from>
    <xdr:to>
      <xdr:col>116</xdr:col>
      <xdr:colOff>114300</xdr:colOff>
      <xdr:row>33</xdr:row>
      <xdr:rowOff>20955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113682</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4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42037</xdr:rowOff>
    </xdr:from>
    <xdr:to>
      <xdr:col>112</xdr:col>
      <xdr:colOff>38100</xdr:colOff>
      <xdr:row>31</xdr:row>
      <xdr:rowOff>143637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160164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1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101092</xdr:rowOff>
    </xdr:from>
    <xdr:to>
      <xdr:col>107</xdr:col>
      <xdr:colOff>101600</xdr:colOff>
      <xdr:row>34</xdr:row>
      <xdr:rowOff>31242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22369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8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58039</xdr:rowOff>
    </xdr:from>
    <xdr:to>
      <xdr:col>102</xdr:col>
      <xdr:colOff>165100</xdr:colOff>
      <xdr:row>34</xdr:row>
      <xdr:rowOff>159639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150766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9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86360</xdr:rowOff>
    </xdr:from>
    <xdr:to>
      <xdr:col>116</xdr:col>
      <xdr:colOff>63500</xdr:colOff>
      <xdr:row>54</xdr:row>
      <xdr:rowOff>91186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3446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81026</xdr:rowOff>
    </xdr:from>
    <xdr:to>
      <xdr:col>111</xdr:col>
      <xdr:colOff>177800</xdr:colOff>
      <xdr:row>54</xdr:row>
      <xdr:rowOff>91186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339326"/>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81026</xdr:rowOff>
    </xdr:from>
    <xdr:to>
      <xdr:col>107</xdr:col>
      <xdr:colOff>50800</xdr:colOff>
      <xdr:row>54</xdr:row>
      <xdr:rowOff>83947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33932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80645</xdr:rowOff>
    </xdr:from>
    <xdr:to>
      <xdr:col>107</xdr:col>
      <xdr:colOff>101600</xdr:colOff>
      <xdr:row>53</xdr:row>
      <xdr:rowOff>10795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89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27322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877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83947</xdr:rowOff>
    </xdr:from>
    <xdr:to>
      <xdr:col>102</xdr:col>
      <xdr:colOff>114300</xdr:colOff>
      <xdr:row>54</xdr:row>
      <xdr:rowOff>85598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34224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87757</xdr:rowOff>
    </xdr:from>
    <xdr:to>
      <xdr:col>102</xdr:col>
      <xdr:colOff>165100</xdr:colOff>
      <xdr:row>53</xdr:row>
      <xdr:rowOff>17907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34434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8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17653</xdr:rowOff>
    </xdr:from>
    <xdr:to>
      <xdr:col>98</xdr:col>
      <xdr:colOff>38100</xdr:colOff>
      <xdr:row>52</xdr:row>
      <xdr:rowOff>119253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893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50</xdr:row>
      <xdr:rowOff>135780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35560</xdr:rowOff>
    </xdr:from>
    <xdr:to>
      <xdr:col>116</xdr:col>
      <xdr:colOff>114300</xdr:colOff>
      <xdr:row>54</xdr:row>
      <xdr:rowOff>137160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2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58437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14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40386</xdr:rowOff>
    </xdr:from>
    <xdr:to>
      <xdr:col>112</xdr:col>
      <xdr:colOff>38100</xdr:colOff>
      <xdr:row>54</xdr:row>
      <xdr:rowOff>141986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2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158513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07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30226</xdr:rowOff>
    </xdr:from>
    <xdr:to>
      <xdr:col>107</xdr:col>
      <xdr:colOff>101600</xdr:colOff>
      <xdr:row>54</xdr:row>
      <xdr:rowOff>131826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2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122953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38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33147</xdr:rowOff>
    </xdr:from>
    <xdr:to>
      <xdr:col>102</xdr:col>
      <xdr:colOff>165100</xdr:colOff>
      <xdr:row>54</xdr:row>
      <xdr:rowOff>134747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2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125874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38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34798</xdr:rowOff>
    </xdr:from>
    <xdr:to>
      <xdr:col>98</xdr:col>
      <xdr:colOff>38100</xdr:colOff>
      <xdr:row>54</xdr:row>
      <xdr:rowOff>136398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2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127525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38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159406</xdr:rowOff>
    </xdr:from>
    <xdr:to>
      <xdr:col>116</xdr:col>
      <xdr:colOff>63500</xdr:colOff>
      <xdr:row>76</xdr:row>
      <xdr:rowOff>22794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18156"/>
          <a:ext cx="8382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22794</xdr:rowOff>
    </xdr:from>
    <xdr:to>
      <xdr:col>111</xdr:col>
      <xdr:colOff>177800</xdr:colOff>
      <xdr:row>76</xdr:row>
      <xdr:rowOff>43231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52994"/>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43231</xdr:rowOff>
    </xdr:from>
    <xdr:to>
      <xdr:col>107</xdr:col>
      <xdr:colOff>50800</xdr:colOff>
      <xdr:row>76</xdr:row>
      <xdr:rowOff>115103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73431"/>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40711</xdr:rowOff>
    </xdr:from>
    <xdr:to>
      <xdr:col>107</xdr:col>
      <xdr:colOff>101600</xdr:colOff>
      <xdr:row>75</xdr:row>
      <xdr:rowOff>142311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158838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19639</xdr:rowOff>
    </xdr:from>
    <xdr:to>
      <xdr:col>102</xdr:col>
      <xdr:colOff>114300</xdr:colOff>
      <xdr:row>76</xdr:row>
      <xdr:rowOff>115103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78389"/>
          <a:ext cx="889000" cy="2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156291</xdr:rowOff>
    </xdr:from>
    <xdr:to>
      <xdr:col>102</xdr:col>
      <xdr:colOff>165100</xdr:colOff>
      <xdr:row>75</xdr:row>
      <xdr:rowOff>86441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102968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164338</xdr:rowOff>
    </xdr:from>
    <xdr:to>
      <xdr:col>98</xdr:col>
      <xdr:colOff>38100</xdr:colOff>
      <xdr:row>74</xdr:row>
      <xdr:rowOff>94488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108605</xdr:rowOff>
    </xdr:from>
    <xdr:to>
      <xdr:col>116</xdr:col>
      <xdr:colOff>114300</xdr:colOff>
      <xdr:row>76</xdr:row>
      <xdr:rowOff>38754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673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87032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4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143444</xdr:rowOff>
    </xdr:from>
    <xdr:to>
      <xdr:col>112</xdr:col>
      <xdr:colOff>38100</xdr:colOff>
      <xdr:row>76</xdr:row>
      <xdr:rowOff>73594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64721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9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163881</xdr:rowOff>
    </xdr:from>
    <xdr:to>
      <xdr:col>107</xdr:col>
      <xdr:colOff>101600</xdr:colOff>
      <xdr:row>76</xdr:row>
      <xdr:rowOff>94031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85158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64303</xdr:rowOff>
    </xdr:from>
    <xdr:to>
      <xdr:col>102</xdr:col>
      <xdr:colOff>165100</xdr:colOff>
      <xdr:row>76</xdr:row>
      <xdr:rowOff>165903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157030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140289</xdr:rowOff>
    </xdr:from>
    <xdr:to>
      <xdr:col>98</xdr:col>
      <xdr:colOff>38100</xdr:colOff>
      <xdr:row>75</xdr:row>
      <xdr:rowOff>70439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61566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395,165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円である。類似団体と比較して本市の人口規模は大きく、１人あたりコストは類似団体平均額よりも低くなる傾向にある。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構成項目について比較すると、人件費、維持補修費、普通建設事業費は類似団体平均額を上回っているが、これは類似団体の他市に比べて本市の市域が広域であり、市内各地域に施設及び人員を配置していることが要因である。また普通建設事業費は、し尿処理施設更新事業等の実施により増加しているが、その他の現有施設についても老朽化が著しいことから、今後も改修に多くの経費を要することが想定される。物件費は、維持管理費の高騰や業務のアウトソーシング化等により増加傾向である。これらについては、公共施設配置の最適化の検討とともに、行財政改革大綱による支出の合理化、効率化を推進し、歳出の適正化を図っていく。</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扶助費は国費を財源とする給付事業が終了し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すると減少しているが、その他の扶助費についても年々増加している状況であるため、生活保護の自立助長への取り組みや市単独扶助費の見直しなどにより引き続き適正化を図っていく。積立金の減少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市税の上振れ等を財源に大幅な積立を行った公共施設整備基金への積立が、平年度並みとなったことによるものである。投資及び出資金は、下水道事業会計への出資金の減によるものである。貸付金は例年実施している中小企業安定化経営基盤強化等に係るものである。その他の項目は類似団体と比較して低い数値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270,085
263,735
368.16
112,804,436
106,728,100
5,094,878
56,700,996
43,051,018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22657</xdr:rowOff>
    </xdr:from>
    <xdr:to>
      <xdr:col>24</xdr:col>
      <xdr:colOff>63500</xdr:colOff>
      <xdr:row>36</xdr:row>
      <xdr:rowOff>64719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94857"/>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22657</xdr:rowOff>
    </xdr:from>
    <xdr:to>
      <xdr:col>19</xdr:col>
      <xdr:colOff>177800</xdr:colOff>
      <xdr:row>36</xdr:row>
      <xdr:rowOff>60147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9485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47346</xdr:rowOff>
    </xdr:from>
    <xdr:to>
      <xdr:col>15</xdr:col>
      <xdr:colOff>50800</xdr:colOff>
      <xdr:row>36</xdr:row>
      <xdr:rowOff>60147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1954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64211</xdr:rowOff>
    </xdr:from>
    <xdr:to>
      <xdr:col>15</xdr:col>
      <xdr:colOff>101600</xdr:colOff>
      <xdr:row>34</xdr:row>
      <xdr:rowOff>165811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10888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xdr:rowOff>
    </xdr:from>
    <xdr:to>
      <xdr:col>10</xdr:col>
      <xdr:colOff>114300</xdr:colOff>
      <xdr:row>36</xdr:row>
      <xdr:rowOff>47346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74740"/>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66954</xdr:rowOff>
    </xdr:from>
    <xdr:to>
      <xdr:col>10</xdr:col>
      <xdr:colOff>165100</xdr:colOff>
      <xdr:row>34</xdr:row>
      <xdr:rowOff>168554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9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13631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49581</xdr:rowOff>
    </xdr:from>
    <xdr:to>
      <xdr:col>6</xdr:col>
      <xdr:colOff>38100</xdr:colOff>
      <xdr:row>34</xdr:row>
      <xdr:rowOff>151181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167708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13919</xdr:rowOff>
    </xdr:from>
    <xdr:to>
      <xdr:col>24</xdr:col>
      <xdr:colOff>114300</xdr:colOff>
      <xdr:row>36</xdr:row>
      <xdr:rowOff>115519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163796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143307</xdr:rowOff>
    </xdr:from>
    <xdr:to>
      <xdr:col>20</xdr:col>
      <xdr:colOff>38100</xdr:colOff>
      <xdr:row>36</xdr:row>
      <xdr:rowOff>73457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64584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9347</xdr:rowOff>
    </xdr:from>
    <xdr:to>
      <xdr:col>15</xdr:col>
      <xdr:colOff>101600</xdr:colOff>
      <xdr:row>36</xdr:row>
      <xdr:rowOff>110947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102074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167996</xdr:rowOff>
    </xdr:from>
    <xdr:to>
      <xdr:col>10</xdr:col>
      <xdr:colOff>165100</xdr:colOff>
      <xdr:row>36</xdr:row>
      <xdr:rowOff>98146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89273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23898</xdr:rowOff>
    </xdr:from>
    <xdr:to>
      <xdr:col>24</xdr:col>
      <xdr:colOff>63500</xdr:colOff>
      <xdr:row>57</xdr:row>
      <xdr:rowOff>7841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25098"/>
          <a:ext cx="838200" cy="15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167143</xdr:rowOff>
    </xdr:from>
    <xdr:to>
      <xdr:col>19</xdr:col>
      <xdr:colOff>177800</xdr:colOff>
      <xdr:row>56</xdr:row>
      <xdr:rowOff>23898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39643"/>
          <a:ext cx="889000" cy="88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167143</xdr:rowOff>
    </xdr:from>
    <xdr:to>
      <xdr:col>15</xdr:col>
      <xdr:colOff>50800</xdr:colOff>
      <xdr:row>56</xdr:row>
      <xdr:rowOff>153024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39643"/>
          <a:ext cx="889000" cy="10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111140</xdr:rowOff>
    </xdr:from>
    <xdr:to>
      <xdr:col>15</xdr:col>
      <xdr:colOff>101600</xdr:colOff>
      <xdr:row>50</xdr:row>
      <xdr:rowOff>41290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51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57817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28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153024</xdr:rowOff>
    </xdr:from>
    <xdr:to>
      <xdr:col>10</xdr:col>
      <xdr:colOff>114300</xdr:colOff>
      <xdr:row>57</xdr:row>
      <xdr:rowOff>78675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54224"/>
          <a:ext cx="889000" cy="9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93592</xdr:rowOff>
    </xdr:from>
    <xdr:to>
      <xdr:col>10</xdr:col>
      <xdr:colOff>165100</xdr:colOff>
      <xdr:row>57</xdr:row>
      <xdr:rowOff>23742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40269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4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126836</xdr:rowOff>
    </xdr:from>
    <xdr:to>
      <xdr:col>6</xdr:col>
      <xdr:colOff>38100</xdr:colOff>
      <xdr:row>57</xdr:row>
      <xdr:rowOff>56986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2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73513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128491</xdr:rowOff>
    </xdr:from>
    <xdr:to>
      <xdr:col>24</xdr:col>
      <xdr:colOff>114300</xdr:colOff>
      <xdr:row>57</xdr:row>
      <xdr:rowOff>58641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106918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144548</xdr:rowOff>
    </xdr:from>
    <xdr:to>
      <xdr:col>20</xdr:col>
      <xdr:colOff>38100</xdr:colOff>
      <xdr:row>56</xdr:row>
      <xdr:rowOff>74698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91225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4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116343</xdr:rowOff>
    </xdr:from>
    <xdr:to>
      <xdr:col>15</xdr:col>
      <xdr:colOff>101600</xdr:colOff>
      <xdr:row>51</xdr:row>
      <xdr:rowOff>46493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37620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8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102224</xdr:rowOff>
    </xdr:from>
    <xdr:to>
      <xdr:col>10</xdr:col>
      <xdr:colOff>165100</xdr:colOff>
      <xdr:row>57</xdr:row>
      <xdr:rowOff>32374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23501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9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27875</xdr:rowOff>
    </xdr:from>
    <xdr:to>
      <xdr:col>6</xdr:col>
      <xdr:colOff>38100</xdr:colOff>
      <xdr:row>57</xdr:row>
      <xdr:rowOff>129475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120602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7787</xdr:rowOff>
    </xdr:from>
    <xdr:to>
      <xdr:col>24</xdr:col>
      <xdr:colOff>63500</xdr:colOff>
      <xdr:row>76</xdr:row>
      <xdr:rowOff>83508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37987"/>
          <a:ext cx="8382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7787</xdr:rowOff>
    </xdr:from>
    <xdr:to>
      <xdr:col>19</xdr:col>
      <xdr:colOff>177800</xdr:colOff>
      <xdr:row>77</xdr:row>
      <xdr:rowOff>96582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37987"/>
          <a:ext cx="889000" cy="2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96582</xdr:rowOff>
    </xdr:from>
    <xdr:to>
      <xdr:col>15</xdr:col>
      <xdr:colOff>50800</xdr:colOff>
      <xdr:row>78</xdr:row>
      <xdr:rowOff>34925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8232"/>
          <a:ext cx="889000" cy="10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143373</xdr:rowOff>
    </xdr:from>
    <xdr:to>
      <xdr:col>15</xdr:col>
      <xdr:colOff>101600</xdr:colOff>
      <xdr:row>78</xdr:row>
      <xdr:rowOff>73523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4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3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34925</xdr:rowOff>
    </xdr:from>
    <xdr:to>
      <xdr:col>10</xdr:col>
      <xdr:colOff>114300</xdr:colOff>
      <xdr:row>78</xdr:row>
      <xdr:rowOff>93404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8025"/>
          <a:ext cx="889000" cy="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21332</xdr:rowOff>
    </xdr:from>
    <xdr:to>
      <xdr:col>10</xdr:col>
      <xdr:colOff>165100</xdr:colOff>
      <xdr:row>78</xdr:row>
      <xdr:rowOff>122932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114059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75510</xdr:rowOff>
    </xdr:from>
    <xdr:to>
      <xdr:col>6</xdr:col>
      <xdr:colOff>38100</xdr:colOff>
      <xdr:row>79</xdr:row>
      <xdr:rowOff>5660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4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168237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4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32708</xdr:rowOff>
    </xdr:from>
    <xdr:to>
      <xdr:col>24</xdr:col>
      <xdr:colOff>114300</xdr:colOff>
      <xdr:row>76</xdr:row>
      <xdr:rowOff>134308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11135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128437</xdr:rowOff>
    </xdr:from>
    <xdr:to>
      <xdr:col>20</xdr:col>
      <xdr:colOff>38100</xdr:colOff>
      <xdr:row>76</xdr:row>
      <xdr:rowOff>58587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8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49714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45782</xdr:rowOff>
    </xdr:from>
    <xdr:to>
      <xdr:col>15</xdr:col>
      <xdr:colOff>101600</xdr:colOff>
      <xdr:row>77</xdr:row>
      <xdr:rowOff>147382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163909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2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155575</xdr:rowOff>
    </xdr:from>
    <xdr:to>
      <xdr:col>10</xdr:col>
      <xdr:colOff>165100</xdr:colOff>
      <xdr:row>78</xdr:row>
      <xdr:rowOff>85725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102252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3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42604</xdr:rowOff>
    </xdr:from>
    <xdr:to>
      <xdr:col>6</xdr:col>
      <xdr:colOff>38100</xdr:colOff>
      <xdr:row>78</xdr:row>
      <xdr:rowOff>144204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160731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9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170656</xdr:rowOff>
    </xdr:from>
    <xdr:to>
      <xdr:col>24</xdr:col>
      <xdr:colOff>63500</xdr:colOff>
      <xdr:row>97</xdr:row>
      <xdr:rowOff>10807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8406"/>
          <a:ext cx="838200" cy="1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10807</xdr:rowOff>
    </xdr:from>
    <xdr:to>
      <xdr:col>19</xdr:col>
      <xdr:colOff>177800</xdr:colOff>
      <xdr:row>97</xdr:row>
      <xdr:rowOff>169151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41457"/>
          <a:ext cx="889000" cy="1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169151</xdr:rowOff>
    </xdr:from>
    <xdr:to>
      <xdr:col>15</xdr:col>
      <xdr:colOff>50800</xdr:colOff>
      <xdr:row>98</xdr:row>
      <xdr:rowOff>50355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9801"/>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74861</xdr:rowOff>
    </xdr:from>
    <xdr:to>
      <xdr:col>15</xdr:col>
      <xdr:colOff>101600</xdr:colOff>
      <xdr:row>98</xdr:row>
      <xdr:rowOff>5011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0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21538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50355</xdr:rowOff>
    </xdr:from>
    <xdr:to>
      <xdr:col>10</xdr:col>
      <xdr:colOff>114300</xdr:colOff>
      <xdr:row>98</xdr:row>
      <xdr:rowOff>90399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52455"/>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125076</xdr:rowOff>
    </xdr:from>
    <xdr:to>
      <xdr:col>10</xdr:col>
      <xdr:colOff>165100</xdr:colOff>
      <xdr:row>98</xdr:row>
      <xdr:rowOff>55226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5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71753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143745</xdr:rowOff>
    </xdr:from>
    <xdr:to>
      <xdr:col>6</xdr:col>
      <xdr:colOff>38100</xdr:colOff>
      <xdr:row>98</xdr:row>
      <xdr:rowOff>73895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90422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119856</xdr:rowOff>
    </xdr:from>
    <xdr:to>
      <xdr:col>24</xdr:col>
      <xdr:colOff>114300</xdr:colOff>
      <xdr:row>96</xdr:row>
      <xdr:rowOff>50006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142733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131457</xdr:rowOff>
    </xdr:from>
    <xdr:to>
      <xdr:col>20</xdr:col>
      <xdr:colOff>38100</xdr:colOff>
      <xdr:row>97</xdr:row>
      <xdr:rowOff>61607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52734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118351</xdr:rowOff>
    </xdr:from>
    <xdr:to>
      <xdr:col>15</xdr:col>
      <xdr:colOff>101600</xdr:colOff>
      <xdr:row>98</xdr:row>
      <xdr:rowOff>48501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39628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171005</xdr:rowOff>
    </xdr:from>
    <xdr:to>
      <xdr:col>10</xdr:col>
      <xdr:colOff>165100</xdr:colOff>
      <xdr:row>98</xdr:row>
      <xdr:rowOff>101155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39599</xdr:rowOff>
    </xdr:from>
    <xdr:to>
      <xdr:col>6</xdr:col>
      <xdr:colOff>38100</xdr:colOff>
      <xdr:row>98</xdr:row>
      <xdr:rowOff>141199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132326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30353</xdr:rowOff>
    </xdr:from>
    <xdr:to>
      <xdr:col>55</xdr:col>
      <xdr:colOff>0</xdr:colOff>
      <xdr:row>38</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45453"/>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xdr:rowOff>
    </xdr:from>
    <xdr:to>
      <xdr:col>50</xdr:col>
      <xdr:colOff>114300</xdr:colOff>
      <xdr:row>38</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2678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11684</xdr:rowOff>
    </xdr:from>
    <xdr:to>
      <xdr:col>45</xdr:col>
      <xdr:colOff>177800</xdr:colOff>
      <xdr:row>38</xdr:row>
      <xdr:rowOff>104267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2678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116332</xdr:rowOff>
    </xdr:from>
    <xdr:to>
      <xdr:col>46</xdr:col>
      <xdr:colOff>38100</xdr:colOff>
      <xdr:row>36</xdr:row>
      <xdr:rowOff>46482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63009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90932</xdr:rowOff>
    </xdr:from>
    <xdr:to>
      <xdr:col>41</xdr:col>
      <xdr:colOff>50800</xdr:colOff>
      <xdr:row>38</xdr:row>
      <xdr:rowOff>104267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0603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127000</xdr:rowOff>
    </xdr:from>
    <xdr:to>
      <xdr:col>41</xdr:col>
      <xdr:colOff>101600</xdr:colOff>
      <xdr:row>36</xdr:row>
      <xdr:rowOff>57150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73677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96139</xdr:rowOff>
    </xdr:from>
    <xdr:to>
      <xdr:col>36</xdr:col>
      <xdr:colOff>165100</xdr:colOff>
      <xdr:row>36</xdr:row>
      <xdr:rowOff>26289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42816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151003</xdr:rowOff>
    </xdr:from>
    <xdr:to>
      <xdr:col>55</xdr:col>
      <xdr:colOff>50800</xdr:colOff>
      <xdr:row>38</xdr:row>
      <xdr:rowOff>81153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129430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7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165100</xdr:rowOff>
    </xdr:from>
    <xdr:to>
      <xdr:col>50</xdr:col>
      <xdr:colOff>165100</xdr:colOff>
      <xdr:row>38</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86377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0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132334</xdr:rowOff>
    </xdr:from>
    <xdr:to>
      <xdr:col>46</xdr:col>
      <xdr:colOff>38100</xdr:colOff>
      <xdr:row>38</xdr:row>
      <xdr:rowOff>62485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53611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53467</xdr:rowOff>
    </xdr:from>
    <xdr:to>
      <xdr:col>41</xdr:col>
      <xdr:colOff>101600</xdr:colOff>
      <xdr:row>38</xdr:row>
      <xdr:rowOff>155067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146194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40132</xdr:rowOff>
    </xdr:from>
    <xdr:to>
      <xdr:col>36</xdr:col>
      <xdr:colOff>165100</xdr:colOff>
      <xdr:row>38</xdr:row>
      <xdr:rowOff>141732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132859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59919</xdr:rowOff>
    </xdr:from>
    <xdr:to>
      <xdr:col>55</xdr:col>
      <xdr:colOff>0</xdr:colOff>
      <xdr:row>55</xdr:row>
      <xdr:rowOff>153530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318219"/>
          <a:ext cx="838200" cy="26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59919</xdr:rowOff>
    </xdr:from>
    <xdr:to>
      <xdr:col>50</xdr:col>
      <xdr:colOff>114300</xdr:colOff>
      <xdr:row>56</xdr:row>
      <xdr:rowOff>75235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318219"/>
          <a:ext cx="889000" cy="3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75235</xdr:rowOff>
    </xdr:from>
    <xdr:to>
      <xdr:col>45</xdr:col>
      <xdr:colOff>177800</xdr:colOff>
      <xdr:row>56</xdr:row>
      <xdr:rowOff>160789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76435"/>
          <a:ext cx="889000" cy="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161881</xdr:rowOff>
    </xdr:from>
    <xdr:to>
      <xdr:col>46</xdr:col>
      <xdr:colOff>38100</xdr:colOff>
      <xdr:row>55</xdr:row>
      <xdr:rowOff>92031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4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108558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19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136157</xdr:rowOff>
    </xdr:from>
    <xdr:to>
      <xdr:col>41</xdr:col>
      <xdr:colOff>50800</xdr:colOff>
      <xdr:row>56</xdr:row>
      <xdr:rowOff>160789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37357"/>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166967</xdr:rowOff>
    </xdr:from>
    <xdr:to>
      <xdr:col>41</xdr:col>
      <xdr:colOff>101600</xdr:colOff>
      <xdr:row>55</xdr:row>
      <xdr:rowOff>97117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2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113644</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20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166281</xdr:rowOff>
    </xdr:from>
    <xdr:to>
      <xdr:col>36</xdr:col>
      <xdr:colOff>165100</xdr:colOff>
      <xdr:row>55</xdr:row>
      <xdr:rowOff>96431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112958</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1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102730</xdr:rowOff>
    </xdr:from>
    <xdr:to>
      <xdr:col>55</xdr:col>
      <xdr:colOff>50800</xdr:colOff>
      <xdr:row>56</xdr:row>
      <xdr:rowOff>32880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125607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8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9119</xdr:rowOff>
    </xdr:from>
    <xdr:to>
      <xdr:col>50</xdr:col>
      <xdr:colOff>165100</xdr:colOff>
      <xdr:row>54</xdr:row>
      <xdr:rowOff>110719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2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127246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24435</xdr:rowOff>
    </xdr:from>
    <xdr:to>
      <xdr:col>46</xdr:col>
      <xdr:colOff>38100</xdr:colOff>
      <xdr:row>56</xdr:row>
      <xdr:rowOff>126035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117162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71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109989</xdr:rowOff>
    </xdr:from>
    <xdr:to>
      <xdr:col>41</xdr:col>
      <xdr:colOff>101600</xdr:colOff>
      <xdr:row>57</xdr:row>
      <xdr:rowOff>40139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31266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8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85357</xdr:rowOff>
    </xdr:from>
    <xdr:to>
      <xdr:col>36</xdr:col>
      <xdr:colOff>165100</xdr:colOff>
      <xdr:row>57</xdr:row>
      <xdr:rowOff>15507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6634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7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43139</xdr:rowOff>
    </xdr:from>
    <xdr:to>
      <xdr:col>55</xdr:col>
      <xdr:colOff>0</xdr:colOff>
      <xdr:row>75</xdr:row>
      <xdr:rowOff>67737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901889"/>
          <a:ext cx="8382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67737</xdr:rowOff>
    </xdr:from>
    <xdr:to>
      <xdr:col>50</xdr:col>
      <xdr:colOff>114300</xdr:colOff>
      <xdr:row>75</xdr:row>
      <xdr:rowOff>103078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26487"/>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103078</xdr:rowOff>
    </xdr:from>
    <xdr:to>
      <xdr:col>45</xdr:col>
      <xdr:colOff>177800</xdr:colOff>
      <xdr:row>75</xdr:row>
      <xdr:rowOff>156845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961828"/>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82317</xdr:rowOff>
    </xdr:from>
    <xdr:to>
      <xdr:col>46</xdr:col>
      <xdr:colOff>38100</xdr:colOff>
      <xdr:row>74</xdr:row>
      <xdr:rowOff>12467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25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28994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3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156845</xdr:rowOff>
    </xdr:from>
    <xdr:to>
      <xdr:col>41</xdr:col>
      <xdr:colOff>50800</xdr:colOff>
      <xdr:row>76</xdr:row>
      <xdr:rowOff>71486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15595"/>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135534</xdr:rowOff>
    </xdr:from>
    <xdr:to>
      <xdr:col>41</xdr:col>
      <xdr:colOff>101600</xdr:colOff>
      <xdr:row>75</xdr:row>
      <xdr:rowOff>65684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82211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167218</xdr:rowOff>
    </xdr:from>
    <xdr:to>
      <xdr:col>36</xdr:col>
      <xdr:colOff>165100</xdr:colOff>
      <xdr:row>75</xdr:row>
      <xdr:rowOff>97368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113895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163789</xdr:rowOff>
    </xdr:from>
    <xdr:to>
      <xdr:col>55</xdr:col>
      <xdr:colOff>50800</xdr:colOff>
      <xdr:row>75</xdr:row>
      <xdr:rowOff>93939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15216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16937</xdr:rowOff>
    </xdr:from>
    <xdr:to>
      <xdr:col>50</xdr:col>
      <xdr:colOff>165100</xdr:colOff>
      <xdr:row>75</xdr:row>
      <xdr:rowOff>118537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135064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5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52278</xdr:rowOff>
    </xdr:from>
    <xdr:to>
      <xdr:col>46</xdr:col>
      <xdr:colOff>38100</xdr:colOff>
      <xdr:row>75</xdr:row>
      <xdr:rowOff>153879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11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145006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106045</xdr:rowOff>
    </xdr:from>
    <xdr:to>
      <xdr:col>41</xdr:col>
      <xdr:colOff>101600</xdr:colOff>
      <xdr:row>76</xdr:row>
      <xdr:rowOff>36195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27322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20686</xdr:rowOff>
    </xdr:from>
    <xdr:to>
      <xdr:col>36</xdr:col>
      <xdr:colOff>165100</xdr:colOff>
      <xdr:row>76</xdr:row>
      <xdr:rowOff>122286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113413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1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165188</xdr:rowOff>
    </xdr:from>
    <xdr:to>
      <xdr:col>55</xdr:col>
      <xdr:colOff>0</xdr:colOff>
      <xdr:row>97</xdr:row>
      <xdr:rowOff>15303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52938"/>
          <a:ext cx="838200" cy="19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55308</xdr:rowOff>
    </xdr:from>
    <xdr:to>
      <xdr:col>50</xdr:col>
      <xdr:colOff>114300</xdr:colOff>
      <xdr:row>97</xdr:row>
      <xdr:rowOff>15303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14508"/>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55308</xdr:rowOff>
    </xdr:from>
    <xdr:to>
      <xdr:col>45</xdr:col>
      <xdr:colOff>177800</xdr:colOff>
      <xdr:row>96</xdr:row>
      <xdr:rowOff>70929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1450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57048</xdr:rowOff>
    </xdr:from>
    <xdr:to>
      <xdr:col>46</xdr:col>
      <xdr:colOff>38100</xdr:colOff>
      <xdr:row>93</xdr:row>
      <xdr:rowOff>158648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00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57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70929</xdr:rowOff>
    </xdr:from>
    <xdr:to>
      <xdr:col>41</xdr:col>
      <xdr:colOff>50800</xdr:colOff>
      <xdr:row>96</xdr:row>
      <xdr:rowOff>100571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30129"/>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73927</xdr:rowOff>
    </xdr:from>
    <xdr:to>
      <xdr:col>41</xdr:col>
      <xdr:colOff>101600</xdr:colOff>
      <xdr:row>94</xdr:row>
      <xdr:rowOff>4077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01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20604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57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105359</xdr:rowOff>
    </xdr:from>
    <xdr:to>
      <xdr:col>36</xdr:col>
      <xdr:colOff>165100</xdr:colOff>
      <xdr:row>94</xdr:row>
      <xdr:rowOff>35509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05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52036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58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114388</xdr:rowOff>
    </xdr:from>
    <xdr:to>
      <xdr:col>55</xdr:col>
      <xdr:colOff>50800</xdr:colOff>
      <xdr:row>96</xdr:row>
      <xdr:rowOff>44538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137265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135953</xdr:rowOff>
    </xdr:from>
    <xdr:to>
      <xdr:col>50</xdr:col>
      <xdr:colOff>165100</xdr:colOff>
      <xdr:row>97</xdr:row>
      <xdr:rowOff>66103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57230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4508</xdr:rowOff>
    </xdr:from>
    <xdr:to>
      <xdr:col>46</xdr:col>
      <xdr:colOff>38100</xdr:colOff>
      <xdr:row>96</xdr:row>
      <xdr:rowOff>106108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97235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20129</xdr:rowOff>
    </xdr:from>
    <xdr:to>
      <xdr:col>41</xdr:col>
      <xdr:colOff>101600</xdr:colOff>
      <xdr:row>96</xdr:row>
      <xdr:rowOff>121729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112856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49771</xdr:rowOff>
    </xdr:from>
    <xdr:to>
      <xdr:col>36</xdr:col>
      <xdr:colOff>165100</xdr:colOff>
      <xdr:row>96</xdr:row>
      <xdr:rowOff>151371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142498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53158</xdr:rowOff>
    </xdr:from>
    <xdr:to>
      <xdr:col>85</xdr:col>
      <xdr:colOff>127000</xdr:colOff>
      <xdr:row>35</xdr:row>
      <xdr:rowOff>126528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82458"/>
          <a:ext cx="838200" cy="24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53158</xdr:rowOff>
    </xdr:from>
    <xdr:to>
      <xdr:col>81</xdr:col>
      <xdr:colOff>50800</xdr:colOff>
      <xdr:row>35</xdr:row>
      <xdr:rowOff>55336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82458"/>
          <a:ext cx="889000" cy="1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15712</xdr:rowOff>
    </xdr:from>
    <xdr:to>
      <xdr:col>76</xdr:col>
      <xdr:colOff>114300</xdr:colOff>
      <xdr:row>35</xdr:row>
      <xdr:rowOff>55336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845012"/>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15712</xdr:rowOff>
    </xdr:from>
    <xdr:to>
      <xdr:col>71</xdr:col>
      <xdr:colOff>177800</xdr:colOff>
      <xdr:row>35</xdr:row>
      <xdr:rowOff>121303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845012"/>
          <a:ext cx="889000" cy="27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106407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0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75728</xdr:rowOff>
    </xdr:from>
    <xdr:to>
      <xdr:col>85</xdr:col>
      <xdr:colOff>177800</xdr:colOff>
      <xdr:row>36</xdr:row>
      <xdr:rowOff>5878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98605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2358</xdr:rowOff>
    </xdr:from>
    <xdr:to>
      <xdr:col>81</xdr:col>
      <xdr:colOff>101600</xdr:colOff>
      <xdr:row>34</xdr:row>
      <xdr:rowOff>103958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120485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6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4536</xdr:rowOff>
    </xdr:from>
    <xdr:to>
      <xdr:col>76</xdr:col>
      <xdr:colOff>165100</xdr:colOff>
      <xdr:row>35</xdr:row>
      <xdr:rowOff>106136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97263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9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136362</xdr:rowOff>
    </xdr:from>
    <xdr:to>
      <xdr:col>72</xdr:col>
      <xdr:colOff>38100</xdr:colOff>
      <xdr:row>34</xdr:row>
      <xdr:rowOff>66512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7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83039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5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70503</xdr:rowOff>
    </xdr:from>
    <xdr:to>
      <xdr:col>67</xdr:col>
      <xdr:colOff>101600</xdr:colOff>
      <xdr:row>36</xdr:row>
      <xdr:rowOff>653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163230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133147</xdr:rowOff>
    </xdr:from>
    <xdr:to>
      <xdr:col>85</xdr:col>
      <xdr:colOff>127000</xdr:colOff>
      <xdr:row>56</xdr:row>
      <xdr:rowOff>149778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34347"/>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133147</xdr:rowOff>
    </xdr:from>
    <xdr:to>
      <xdr:col>81</xdr:col>
      <xdr:colOff>50800</xdr:colOff>
      <xdr:row>56</xdr:row>
      <xdr:rowOff>159112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34347"/>
          <a:ext cx="889000" cy="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81521</xdr:rowOff>
    </xdr:from>
    <xdr:to>
      <xdr:col>76</xdr:col>
      <xdr:colOff>114300</xdr:colOff>
      <xdr:row>56</xdr:row>
      <xdr:rowOff>159112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82721"/>
          <a:ext cx="889000" cy="7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24740</xdr:rowOff>
    </xdr:from>
    <xdr:to>
      <xdr:col>76</xdr:col>
      <xdr:colOff>165100</xdr:colOff>
      <xdr:row>55</xdr:row>
      <xdr:rowOff>126340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142867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81521</xdr:rowOff>
    </xdr:from>
    <xdr:to>
      <xdr:col>71</xdr:col>
      <xdr:colOff>177800</xdr:colOff>
      <xdr:row>57</xdr:row>
      <xdr:rowOff>166427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82721"/>
          <a:ext cx="889000" cy="25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129362</xdr:rowOff>
    </xdr:from>
    <xdr:to>
      <xdr:col>72</xdr:col>
      <xdr:colOff>38100</xdr:colOff>
      <xdr:row>56</xdr:row>
      <xdr:rowOff>59512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5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76039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79813</xdr:rowOff>
    </xdr:from>
    <xdr:to>
      <xdr:col>67</xdr:col>
      <xdr:colOff>101600</xdr:colOff>
      <xdr:row>57</xdr:row>
      <xdr:rowOff>9963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8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26490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98978</xdr:rowOff>
    </xdr:from>
    <xdr:to>
      <xdr:col>85</xdr:col>
      <xdr:colOff>177800</xdr:colOff>
      <xdr:row>57</xdr:row>
      <xdr:rowOff>29128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77405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82347</xdr:rowOff>
    </xdr:from>
    <xdr:to>
      <xdr:col>81</xdr:col>
      <xdr:colOff>101600</xdr:colOff>
      <xdr:row>57</xdr:row>
      <xdr:rowOff>12497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3624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108312</xdr:rowOff>
    </xdr:from>
    <xdr:to>
      <xdr:col>76</xdr:col>
      <xdr:colOff>165100</xdr:colOff>
      <xdr:row>57</xdr:row>
      <xdr:rowOff>38462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29589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30721</xdr:rowOff>
    </xdr:from>
    <xdr:to>
      <xdr:col>72</xdr:col>
      <xdr:colOff>38100</xdr:colOff>
      <xdr:row>56</xdr:row>
      <xdr:rowOff>132321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115627</xdr:rowOff>
    </xdr:from>
    <xdr:to>
      <xdr:col>67</xdr:col>
      <xdr:colOff>101600</xdr:colOff>
      <xdr:row>58</xdr:row>
      <xdr:rowOff>45777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36904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148158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3178358"/>
          <a:ext cx="1269" cy="33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157980</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310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94835</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9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148158</xdr:rowOff>
    </xdr:from>
    <xdr:to>
      <xdr:col>86</xdr:col>
      <xdr:colOff>25400</xdr:colOff>
      <xdr:row>76</xdr:row>
      <xdr:rowOff>148158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17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37288</xdr:rowOff>
    </xdr:from>
    <xdr:to>
      <xdr:col>85</xdr:col>
      <xdr:colOff>127000</xdr:colOff>
      <xdr:row>77</xdr:row>
      <xdr:rowOff>111125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067488"/>
          <a:ext cx="838200" cy="24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30979</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040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52552</xdr:rowOff>
    </xdr:from>
    <xdr:to>
      <xdr:col>85</xdr:col>
      <xdr:colOff>177800</xdr:colOff>
      <xdr:row>78</xdr:row>
      <xdr:rowOff>154152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2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120269</xdr:rowOff>
    </xdr:from>
    <xdr:to>
      <xdr:col>81</xdr:col>
      <xdr:colOff>50800</xdr:colOff>
      <xdr:row>76</xdr:row>
      <xdr:rowOff>37288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293219"/>
          <a:ext cx="889000" cy="77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60097</xdr:rowOff>
    </xdr:from>
    <xdr:to>
      <xdr:col>81</xdr:col>
      <xdr:colOff>101600</xdr:colOff>
      <xdr:row>78</xdr:row>
      <xdr:rowOff>161697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152824</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525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120269</xdr:rowOff>
    </xdr:from>
    <xdr:to>
      <xdr:col>76</xdr:col>
      <xdr:colOff>114300</xdr:colOff>
      <xdr:row>72</xdr:row>
      <xdr:rowOff>35001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293219"/>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55525</xdr:rowOff>
    </xdr:from>
    <xdr:to>
      <xdr:col>76</xdr:col>
      <xdr:colOff>165100</xdr:colOff>
      <xdr:row>72</xdr:row>
      <xdr:rowOff>157125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239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148252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2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35001</xdr:rowOff>
    </xdr:from>
    <xdr:to>
      <xdr:col>71</xdr:col>
      <xdr:colOff>177800</xdr:colOff>
      <xdr:row>78</xdr:row>
      <xdr:rowOff>112497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2379401"/>
          <a:ext cx="889000" cy="110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13691</xdr:rowOff>
    </xdr:from>
    <xdr:to>
      <xdr:col>72</xdr:col>
      <xdr:colOff>38100</xdr:colOff>
      <xdr:row>74</xdr:row>
      <xdr:rowOff>115291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2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106418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27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133020</xdr:rowOff>
    </xdr:from>
    <xdr:to>
      <xdr:col>67</xdr:col>
      <xdr:colOff>101600</xdr:colOff>
      <xdr:row>75</xdr:row>
      <xdr:rowOff>63170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28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79697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25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60325</xdr:rowOff>
    </xdr:from>
    <xdr:to>
      <xdr:col>85</xdr:col>
      <xdr:colOff>177800</xdr:colOff>
      <xdr:row>77</xdr:row>
      <xdr:rowOff>161925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83202</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1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157938</xdr:rowOff>
    </xdr:from>
    <xdr:to>
      <xdr:col>81</xdr:col>
      <xdr:colOff>101600</xdr:colOff>
      <xdr:row>76</xdr:row>
      <xdr:rowOff>88088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0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104614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27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69469</xdr:rowOff>
    </xdr:from>
    <xdr:to>
      <xdr:col>76</xdr:col>
      <xdr:colOff>165100</xdr:colOff>
      <xdr:row>71</xdr:row>
      <xdr:rowOff>171069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2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16146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201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155651</xdr:rowOff>
    </xdr:from>
    <xdr:to>
      <xdr:col>72</xdr:col>
      <xdr:colOff>38100</xdr:colOff>
      <xdr:row>72</xdr:row>
      <xdr:rowOff>85801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3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102328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210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61697</xdr:rowOff>
    </xdr:from>
    <xdr:to>
      <xdr:col>67</xdr:col>
      <xdr:colOff>101600</xdr:colOff>
      <xdr:row>78</xdr:row>
      <xdr:rowOff>163297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154424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130575</xdr:rowOff>
    </xdr:from>
    <xdr:to>
      <xdr:col>85</xdr:col>
      <xdr:colOff>127000</xdr:colOff>
      <xdr:row>96</xdr:row>
      <xdr:rowOff>157265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89775"/>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136709</xdr:rowOff>
    </xdr:from>
    <xdr:to>
      <xdr:col>81</xdr:col>
      <xdr:colOff>50800</xdr:colOff>
      <xdr:row>96</xdr:row>
      <xdr:rowOff>157265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95909"/>
          <a:ext cx="8890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127908</xdr:rowOff>
    </xdr:from>
    <xdr:to>
      <xdr:col>76</xdr:col>
      <xdr:colOff>114300</xdr:colOff>
      <xdr:row>96</xdr:row>
      <xdr:rowOff>136709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8710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124840</xdr:rowOff>
    </xdr:from>
    <xdr:to>
      <xdr:col>71</xdr:col>
      <xdr:colOff>177800</xdr:colOff>
      <xdr:row>96</xdr:row>
      <xdr:rowOff>127908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84040"/>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79775</xdr:rowOff>
    </xdr:from>
    <xdr:to>
      <xdr:col>85</xdr:col>
      <xdr:colOff>177800</xdr:colOff>
      <xdr:row>97</xdr:row>
      <xdr:rowOff>9925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58202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106465</xdr:rowOff>
    </xdr:from>
    <xdr:to>
      <xdr:col>81</xdr:col>
      <xdr:colOff>101600</xdr:colOff>
      <xdr:row>97</xdr:row>
      <xdr:rowOff>36615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27742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85909</xdr:rowOff>
    </xdr:from>
    <xdr:to>
      <xdr:col>76</xdr:col>
      <xdr:colOff>165100</xdr:colOff>
      <xdr:row>97</xdr:row>
      <xdr:rowOff>16059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77108</xdr:rowOff>
    </xdr:from>
    <xdr:to>
      <xdr:col>72</xdr:col>
      <xdr:colOff>38100</xdr:colOff>
      <xdr:row>97</xdr:row>
      <xdr:rowOff>7258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169835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74040</xdr:rowOff>
    </xdr:from>
    <xdr:to>
      <xdr:col>67</xdr:col>
      <xdr:colOff>101600</xdr:colOff>
      <xdr:row>97</xdr:row>
      <xdr:rowOff>4190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166767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56896</xdr:rowOff>
    </xdr:from>
    <xdr:to>
      <xdr:col>98</xdr:col>
      <xdr:colOff>38100</xdr:colOff>
      <xdr:row>38</xdr:row>
      <xdr:rowOff>158496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3573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395,165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円であるが、類似団体と比較して本市の人口規模は大きく、１人あたりコストは類似団体平均額よりも低くなる傾向にある。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主な区分の特徴として総務費は、住民一人当たり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39,863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円と昨年度に引き続きさらに減少したが、施設の老朽化に備えた公共施設整備基金への積立金の大幅な減によるものである。民生費は、住民一人当たり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168,662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減少しているが、主な要因は新型コロナウイルス感染症対応の給付金給付事業の減によるものである。しかしながら、生活保護費をはじめとする各扶助費等も伸びているため、生活保護の自立助長への取り組みや市単独扶助費の見直しなどにより適正化を図っていく。衛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49,375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円に増加した。これはし尿処理施設の更新に係る事業費等の増加によるものである。農林水産業費は、住民一人当たり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6,758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円と大幅に減少した。これは前年度に臨時的に実施した畜産競争力強化対策整備事業の皆減によるものである。また、商工費は、住民一人当たり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13,362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円に増加した。これは新型コロナウイルス感染症の影響を受けた中小企業等経営緊急支援事業などの増加によるものである。土木費は、住民一人当たり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34,831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円と増加したが、これは都市計画道路・八幡椎津線整備事業等の大規模事業の工事進捗による事業費の増によるものである。消防費は、住民一人当たり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減少したが、これは防災行政無線システム整備工事等の完了によるものである。しかしながら本市の広域性から、市内各地域に施設や職員を配置していることにより、各平均値よりも高い傾向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標準財政規模に対する実質収支比率の割合は、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％、実質単年度収支の割合は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％で前年度に引き続き赤字となった。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年度は財政調整基金を取り崩しを行わなかったことにより、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年度と比較して赤字の縮小となった。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年度の財政調整基金残高は、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億円となった。後年度の財政需要を踏まえ歳出全体の縮減に努め、安定的な財政運営、今後も健全な財政運営を目指していく。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年度の黒字額は標準財政規模の</a:t>
          </a:r>
          <a:r>
            <a:rPr kumimoji="1" lang="en-US" altLang="ja-JP" sz="1400">
              <a:latin typeface="ＭＳ Ｐゴシック" panose="020B0600070205080204" pitchFamily="50" charset="-128"/>
              <a:ea typeface="ＭＳ Ｐゴシック" panose="020B0600070205080204" pitchFamily="50" charset="-128"/>
            </a:rPr>
            <a:t>14.73</a:t>
          </a:r>
          <a:r>
            <a:rPr kumimoji="1" lang="ja-JP" altLang="en-US" sz="1400">
              <a:latin typeface="ＭＳ Ｐゴシック" panose="020B0600070205080204" pitchFamily="50" charset="-128"/>
              <a:ea typeface="ＭＳ Ｐゴシック" panose="020B0600070205080204" pitchFamily="50" charset="-128"/>
            </a:rPr>
            <a:t>％であり、前年度と比較し</a:t>
          </a:r>
          <a:r>
            <a:rPr kumimoji="1" lang="en-US" altLang="ja-JP" sz="1400">
              <a:latin typeface="ＭＳ Ｐゴシック" panose="020B0600070205080204" pitchFamily="50" charset="-128"/>
              <a:ea typeface="ＭＳ Ｐゴシック" panose="020B0600070205080204" pitchFamily="50" charset="-128"/>
            </a:rPr>
            <a:t>3.19</a:t>
          </a:r>
          <a:r>
            <a:rPr kumimoji="1" lang="ja-JP" altLang="en-US" sz="1400">
              <a:latin typeface="ＭＳ Ｐゴシック" panose="020B0600070205080204" pitchFamily="50" charset="-128"/>
              <a:ea typeface="ＭＳ Ｐゴシック" panose="020B0600070205080204" pitchFamily="50" charset="-128"/>
            </a:rPr>
            <a:t>ポイントの減少となっている。</a:t>
          </a:r>
        </a:p>
        <a:p>
          <a:r>
            <a:rPr kumimoji="1" lang="ja-JP" altLang="en-US" sz="1400">
              <a:latin typeface="ＭＳ Ｐゴシック" panose="020B0600070205080204" pitchFamily="50" charset="-128"/>
              <a:ea typeface="ＭＳ Ｐゴシック" panose="020B0600070205080204" pitchFamily="50" charset="-128"/>
            </a:rPr>
            <a:t>　すべての特別・企業会計は一般会計からの繰入により黒字を保っている。財政状況を維持すべく、市税収入等の財源確保を図るとともに、一般会計の歳出抑制、特別・企業会計の歳入歳出面からの経営改善、自立化への取り組みを強化し、一般会計からの繰出額の縮減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112804436</v>
      </c>
      <c r="BO4" s="358"/>
      <c r="BP4" s="358"/>
      <c r="BQ4" s="358"/>
      <c r="BR4" s="358"/>
      <c r="BS4" s="358"/>
      <c r="BT4" s="358"/>
      <c r="BU4" s="359"/>
      <c r="BV4" s="357">
        <v>118354676</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v>
      </c>
      <c r="CU4" s="364"/>
      <c r="CV4" s="364"/>
      <c r="CW4" s="364"/>
      <c r="CX4" s="364"/>
      <c r="CY4" s="364"/>
      <c r="CZ4" s="364"/>
      <c r="DA4" s="365"/>
      <c r="DB4" s="363">
        <v>11.8</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106728100</v>
      </c>
      <c r="BO5" s="395"/>
      <c r="BP5" s="395"/>
      <c r="BQ5" s="395"/>
      <c r="BR5" s="395"/>
      <c r="BS5" s="395"/>
      <c r="BT5" s="395"/>
      <c r="BU5" s="396"/>
      <c r="BV5" s="394">
        <v>111039179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88.2</v>
      </c>
      <c r="CU5" s="392"/>
      <c r="CV5" s="392"/>
      <c r="CW5" s="392"/>
      <c r="CX5" s="392"/>
      <c r="CY5" s="392"/>
      <c r="CZ5" s="392"/>
      <c r="DA5" s="393"/>
      <c r="DB5" s="391">
        <v>88.8</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6076336</v>
      </c>
      <c r="BO6" s="395"/>
      <c r="BP6" s="395"/>
      <c r="BQ6" s="395"/>
      <c r="BR6" s="395"/>
      <c r="BS6" s="395"/>
      <c r="BT6" s="395"/>
      <c r="BU6" s="396"/>
      <c r="BV6" s="394">
        <v>7315497</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88.2</v>
      </c>
      <c r="CU6" s="432"/>
      <c r="CV6" s="432"/>
      <c r="CW6" s="432"/>
      <c r="CX6" s="432"/>
      <c r="CY6" s="432"/>
      <c r="CZ6" s="432"/>
      <c r="DA6" s="433"/>
      <c r="DB6" s="431">
        <v>88.8</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981458</v>
      </c>
      <c r="BO7" s="395"/>
      <c r="BP7" s="395"/>
      <c r="BQ7" s="395"/>
      <c r="BR7" s="395"/>
      <c r="BS7" s="395"/>
      <c r="BT7" s="395"/>
      <c r="BU7" s="396"/>
      <c r="BV7" s="394">
        <v>966365</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56700996</v>
      </c>
      <c r="CU7" s="395"/>
      <c r="CV7" s="395"/>
      <c r="CW7" s="395"/>
      <c r="CX7" s="395"/>
      <c r="CY7" s="395"/>
      <c r="CZ7" s="395"/>
      <c r="DA7" s="396"/>
      <c r="DB7" s="394">
        <v>53604309</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5094878</v>
      </c>
      <c r="BO8" s="395"/>
      <c r="BP8" s="395"/>
      <c r="BQ8" s="395"/>
      <c r="BR8" s="395"/>
      <c r="BS8" s="395"/>
      <c r="BT8" s="395"/>
      <c r="BU8" s="396"/>
      <c r="BV8" s="394">
        <v>6349132</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1.05</v>
      </c>
      <c r="CU8" s="435"/>
      <c r="CV8" s="435"/>
      <c r="CW8" s="435"/>
      <c r="CX8" s="435"/>
      <c r="CY8" s="435"/>
      <c r="CZ8" s="435"/>
      <c r="DA8" s="436"/>
      <c r="DB8" s="434">
        <v>1.05</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269524</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-1254254</v>
      </c>
      <c r="BO9" s="395"/>
      <c r="BP9" s="395"/>
      <c r="BQ9" s="395"/>
      <c r="BR9" s="395"/>
      <c r="BS9" s="395"/>
      <c r="BT9" s="395"/>
      <c r="BU9" s="396"/>
      <c r="BV9" s="394">
        <v>1472132</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8.5</v>
      </c>
      <c r="CU9" s="392"/>
      <c r="CV9" s="392"/>
      <c r="CW9" s="392"/>
      <c r="CX9" s="392"/>
      <c r="CY9" s="392"/>
      <c r="CZ9" s="392"/>
      <c r="DA9" s="393"/>
      <c r="DB9" s="391">
        <v>7.8</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274656</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289315</v>
      </c>
      <c r="BO10" s="395"/>
      <c r="BP10" s="395"/>
      <c r="BQ10" s="395"/>
      <c r="BR10" s="395"/>
      <c r="BS10" s="395"/>
      <c r="BT10" s="395"/>
      <c r="BU10" s="396"/>
      <c r="BV10" s="394">
        <v>76629</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111</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270085</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4345160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263735</v>
      </c>
      <c r="S13" s="479"/>
      <c r="T13" s="479"/>
      <c r="U13" s="479"/>
      <c r="V13" s="480"/>
      <c r="W13" s="410" t="s">
        <v>141</v>
      </c>
      <c r="X13" s="411"/>
      <c r="Y13" s="411"/>
      <c r="Z13" s="411"/>
      <c r="AA13" s="411"/>
      <c r="AB13" s="401"/>
      <c r="AC13" s="445">
        <v>1963</v>
      </c>
      <c r="AD13" s="446"/>
      <c r="AE13" s="446"/>
      <c r="AF13" s="446"/>
      <c r="AG13" s="488"/>
      <c r="AH13" s="445">
        <v>2196</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-964939</v>
      </c>
      <c r="BO13" s="395"/>
      <c r="BP13" s="395"/>
      <c r="BQ13" s="395"/>
      <c r="BR13" s="395"/>
      <c r="BS13" s="395"/>
      <c r="BT13" s="395"/>
      <c r="BU13" s="396"/>
      <c r="BV13" s="394">
        <v>-2796399</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5.4</v>
      </c>
      <c r="CU13" s="392"/>
      <c r="CV13" s="392"/>
      <c r="CW13" s="392"/>
      <c r="CX13" s="392"/>
      <c r="CY13" s="392"/>
      <c r="CZ13" s="392"/>
      <c r="DA13" s="393"/>
      <c r="DB13" s="391">
        <v>5.3</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271740</v>
      </c>
      <c r="S14" s="479"/>
      <c r="T14" s="479"/>
      <c r="U14" s="479"/>
      <c r="V14" s="480"/>
      <c r="W14" s="384"/>
      <c r="X14" s="385"/>
      <c r="Y14" s="385"/>
      <c r="Z14" s="385"/>
      <c r="AA14" s="385"/>
      <c r="AB14" s="374"/>
      <c r="AC14" s="481">
        <v>1.7</v>
      </c>
      <c r="AD14" s="482"/>
      <c r="AE14" s="482"/>
      <c r="AF14" s="482"/>
      <c r="AG14" s="483"/>
      <c r="AH14" s="481">
        <v>1.9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0.7</v>
      </c>
      <c r="CU14" s="493"/>
      <c r="CV14" s="493"/>
      <c r="CW14" s="493"/>
      <c r="CX14" s="493"/>
      <c r="CY14" s="493"/>
      <c r="CZ14" s="493"/>
      <c r="DA14" s="494"/>
      <c r="DB14" s="492">
        <v>11.9</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148</v>
      </c>
      <c r="N15" s="486"/>
      <c r="O15" s="486"/>
      <c r="P15" s="486"/>
      <c r="Q15" s="487"/>
      <c r="R15" s="478">
        <v>265661</v>
      </c>
      <c r="S15" s="479"/>
      <c r="T15" s="479"/>
      <c r="U15" s="479"/>
      <c r="V15" s="480"/>
      <c r="W15" s="410" t="s">
        <v>149</v>
      </c>
      <c r="X15" s="411"/>
      <c r="Y15" s="411"/>
      <c r="Z15" s="411"/>
      <c r="AA15" s="411"/>
      <c r="AB15" s="401"/>
      <c r="AC15" s="445">
        <v>33655</v>
      </c>
      <c r="AD15" s="446"/>
      <c r="AE15" s="446"/>
      <c r="AF15" s="446"/>
      <c r="AG15" s="488"/>
      <c r="AH15" s="445">
        <v>35789</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44330085</v>
      </c>
      <c r="BO15" s="358"/>
      <c r="BP15" s="358"/>
      <c r="BQ15" s="358"/>
      <c r="BR15" s="358"/>
      <c r="BS15" s="358"/>
      <c r="BT15" s="358"/>
      <c r="BU15" s="359"/>
      <c r="BV15" s="357">
        <v>42026351</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29.1</v>
      </c>
      <c r="AD16" s="482"/>
      <c r="AE16" s="482"/>
      <c r="AF16" s="482"/>
      <c r="AG16" s="483"/>
      <c r="AH16" s="481">
        <v>30.3</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41207754</v>
      </c>
      <c r="BO16" s="395"/>
      <c r="BP16" s="395"/>
      <c r="BQ16" s="395"/>
      <c r="BR16" s="395"/>
      <c r="BS16" s="395"/>
      <c r="BT16" s="395"/>
      <c r="BU16" s="396"/>
      <c r="BV16" s="394">
        <v>41606043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80093</v>
      </c>
      <c r="AD17" s="446"/>
      <c r="AE17" s="446"/>
      <c r="AF17" s="446"/>
      <c r="AG17" s="488"/>
      <c r="AH17" s="445">
        <v>80097</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56700996</v>
      </c>
      <c r="BO17" s="395"/>
      <c r="BP17" s="395"/>
      <c r="BQ17" s="395"/>
      <c r="BR17" s="395"/>
      <c r="BS17" s="395"/>
      <c r="BT17" s="395"/>
      <c r="BU17" s="396"/>
      <c r="BV17" s="394">
        <v>53604309</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368.16</v>
      </c>
      <c r="M18" s="518"/>
      <c r="N18" s="518"/>
      <c r="O18" s="518"/>
      <c r="P18" s="518"/>
      <c r="Q18" s="518"/>
      <c r="R18" s="519"/>
      <c r="S18" s="519"/>
      <c r="T18" s="519"/>
      <c r="U18" s="519"/>
      <c r="V18" s="520"/>
      <c r="W18" s="412"/>
      <c r="X18" s="413"/>
      <c r="Y18" s="413"/>
      <c r="Z18" s="413"/>
      <c r="AA18" s="413"/>
      <c r="AB18" s="404"/>
      <c r="AC18" s="521">
        <v>69.2</v>
      </c>
      <c r="AD18" s="522"/>
      <c r="AE18" s="522"/>
      <c r="AF18" s="522"/>
      <c r="AG18" s="523"/>
      <c r="AH18" s="521">
        <v>67.8</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52802827</v>
      </c>
      <c r="BO18" s="395"/>
      <c r="BP18" s="395"/>
      <c r="BQ18" s="395"/>
      <c r="BR18" s="395"/>
      <c r="BS18" s="395"/>
      <c r="BT18" s="395"/>
      <c r="BU18" s="396"/>
      <c r="BV18" s="394">
        <v>51526584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732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70595501</v>
      </c>
      <c r="BO19" s="395"/>
      <c r="BP19" s="395"/>
      <c r="BQ19" s="395"/>
      <c r="BR19" s="395"/>
      <c r="BS19" s="395"/>
      <c r="BT19" s="395"/>
      <c r="BU19" s="396"/>
      <c r="BV19" s="394">
        <v>72278284</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117997</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43051018</v>
      </c>
      <c r="BO22" s="358"/>
      <c r="BP22" s="358"/>
      <c r="BQ22" s="358"/>
      <c r="BR22" s="358"/>
      <c r="BS22" s="358"/>
      <c r="BT22" s="358"/>
      <c r="BU22" s="359"/>
      <c r="BV22" s="357">
        <v>44129755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30787416</v>
      </c>
      <c r="BO23" s="395"/>
      <c r="BP23" s="395"/>
      <c r="BQ23" s="395"/>
      <c r="BR23" s="395"/>
      <c r="BS23" s="395"/>
      <c r="BT23" s="395"/>
      <c r="BU23" s="396"/>
      <c r="BV23" s="394">
        <v>31099352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9980</v>
      </c>
      <c r="R24" s="446"/>
      <c r="S24" s="446"/>
      <c r="T24" s="446"/>
      <c r="U24" s="446"/>
      <c r="V24" s="488"/>
      <c r="W24" s="540"/>
      <c r="X24" s="541"/>
      <c r="Y24" s="542"/>
      <c r="Z24" s="444" t="s">
        <v>174</v>
      </c>
      <c r="AA24" s="424"/>
      <c r="AB24" s="424"/>
      <c r="AC24" s="424"/>
      <c r="AD24" s="424"/>
      <c r="AE24" s="424"/>
      <c r="AF24" s="424"/>
      <c r="AG24" s="425"/>
      <c r="AH24" s="445">
        <v>1852</v>
      </c>
      <c r="AI24" s="446"/>
      <c r="AJ24" s="446"/>
      <c r="AK24" s="446"/>
      <c r="AL24" s="488"/>
      <c r="AM24" s="445">
        <v>5783796</v>
      </c>
      <c r="AN24" s="446"/>
      <c r="AO24" s="446"/>
      <c r="AP24" s="446"/>
      <c r="AQ24" s="446"/>
      <c r="AR24" s="488"/>
      <c r="AS24" s="445">
        <v>3123</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36129296</v>
      </c>
      <c r="BO24" s="395"/>
      <c r="BP24" s="395"/>
      <c r="BQ24" s="395"/>
      <c r="BR24" s="395"/>
      <c r="BS24" s="395"/>
      <c r="BT24" s="395"/>
      <c r="BU24" s="396"/>
      <c r="BV24" s="394">
        <v>35749824</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2</v>
      </c>
      <c r="M25" s="446"/>
      <c r="N25" s="446"/>
      <c r="O25" s="446"/>
      <c r="P25" s="488"/>
      <c r="Q25" s="445">
        <v>8210</v>
      </c>
      <c r="R25" s="446"/>
      <c r="S25" s="446"/>
      <c r="T25" s="446"/>
      <c r="U25" s="446"/>
      <c r="V25" s="488"/>
      <c r="W25" s="540"/>
      <c r="X25" s="541"/>
      <c r="Y25" s="542"/>
      <c r="Z25" s="444" t="s">
        <v>177</v>
      </c>
      <c r="AA25" s="424"/>
      <c r="AB25" s="424"/>
      <c r="AC25" s="424"/>
      <c r="AD25" s="424"/>
      <c r="AE25" s="424"/>
      <c r="AF25" s="424"/>
      <c r="AG25" s="425"/>
      <c r="AH25" s="445">
        <v>373</v>
      </c>
      <c r="AI25" s="446"/>
      <c r="AJ25" s="446"/>
      <c r="AK25" s="446"/>
      <c r="AL25" s="488"/>
      <c r="AM25" s="445">
        <v>1101469</v>
      </c>
      <c r="AN25" s="446"/>
      <c r="AO25" s="446"/>
      <c r="AP25" s="446"/>
      <c r="AQ25" s="446"/>
      <c r="AR25" s="488"/>
      <c r="AS25" s="445">
        <v>2953</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43735388</v>
      </c>
      <c r="BO25" s="358"/>
      <c r="BP25" s="358"/>
      <c r="BQ25" s="358"/>
      <c r="BR25" s="358"/>
      <c r="BS25" s="358"/>
      <c r="BT25" s="358"/>
      <c r="BU25" s="359"/>
      <c r="BV25" s="357">
        <v>19169664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7200</v>
      </c>
      <c r="R26" s="446"/>
      <c r="S26" s="446"/>
      <c r="T26" s="446"/>
      <c r="U26" s="446"/>
      <c r="V26" s="488"/>
      <c r="W26" s="540"/>
      <c r="X26" s="541"/>
      <c r="Y26" s="542"/>
      <c r="Z26" s="444" t="s">
        <v>180</v>
      </c>
      <c r="AA26" s="546"/>
      <c r="AB26" s="546"/>
      <c r="AC26" s="546"/>
      <c r="AD26" s="546"/>
      <c r="AE26" s="546"/>
      <c r="AF26" s="546"/>
      <c r="AG26" s="547"/>
      <c r="AH26" s="445">
        <v>65</v>
      </c>
      <c r="AI26" s="446"/>
      <c r="AJ26" s="446"/>
      <c r="AK26" s="446"/>
      <c r="AL26" s="488"/>
      <c r="AM26" s="445">
        <v>226265</v>
      </c>
      <c r="AN26" s="446"/>
      <c r="AO26" s="446"/>
      <c r="AP26" s="446"/>
      <c r="AQ26" s="446"/>
      <c r="AR26" s="488"/>
      <c r="AS26" s="445">
        <v>3481</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182</v>
      </c>
      <c r="BO26" s="395"/>
      <c r="BP26" s="395"/>
      <c r="BQ26" s="395"/>
      <c r="BR26" s="395"/>
      <c r="BS26" s="395"/>
      <c r="BT26" s="395"/>
      <c r="BU26" s="396"/>
      <c r="BV26" s="394" t="s">
        <v>182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6480</v>
      </c>
      <c r="R27" s="446"/>
      <c r="S27" s="446"/>
      <c r="T27" s="446"/>
      <c r="U27" s="446"/>
      <c r="V27" s="488"/>
      <c r="W27" s="540"/>
      <c r="X27" s="541"/>
      <c r="Y27" s="542"/>
      <c r="Z27" s="444" t="s">
        <v>184</v>
      </c>
      <c r="AA27" s="424"/>
      <c r="AB27" s="424"/>
      <c r="AC27" s="424"/>
      <c r="AD27" s="424"/>
      <c r="AE27" s="424"/>
      <c r="AF27" s="424"/>
      <c r="AG27" s="425"/>
      <c r="AH27" s="445">
        <v>20</v>
      </c>
      <c r="AI27" s="446"/>
      <c r="AJ27" s="446"/>
      <c r="AK27" s="446"/>
      <c r="AL27" s="488"/>
      <c r="AM27" s="445">
        <v>77340</v>
      </c>
      <c r="AN27" s="446"/>
      <c r="AO27" s="446"/>
      <c r="AP27" s="446"/>
      <c r="AQ27" s="446"/>
      <c r="AR27" s="488"/>
      <c r="AS27" s="445">
        <v>3867</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500000</v>
      </c>
      <c r="BO27" s="514"/>
      <c r="BP27" s="514"/>
      <c r="BQ27" s="514"/>
      <c r="BR27" s="514"/>
      <c r="BS27" s="514"/>
      <c r="BT27" s="514"/>
      <c r="BU27" s="515"/>
      <c r="BV27" s="513">
        <v>500000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5810</v>
      </c>
      <c r="R28" s="446"/>
      <c r="S28" s="446"/>
      <c r="T28" s="446"/>
      <c r="U28" s="446"/>
      <c r="V28" s="488"/>
      <c r="W28" s="540"/>
      <c r="X28" s="541"/>
      <c r="Y28" s="542"/>
      <c r="Z28" s="444" t="s">
        <v>187</v>
      </c>
      <c r="AA28" s="424"/>
      <c r="AB28" s="424"/>
      <c r="AC28" s="424"/>
      <c r="AD28" s="424"/>
      <c r="AE28" s="424"/>
      <c r="AF28" s="424"/>
      <c r="AG28" s="425"/>
      <c r="AH28" s="445" t="s">
        <v>182</v>
      </c>
      <c r="AI28" s="446"/>
      <c r="AJ28" s="446"/>
      <c r="AK28" s="446"/>
      <c r="AL28" s="488"/>
      <c r="AM28" s="445" t="s">
        <v>188</v>
      </c>
      <c r="AN28" s="446"/>
      <c r="AO28" s="446"/>
      <c r="AP28" s="446"/>
      <c r="AQ28" s="446"/>
      <c r="AR28" s="488"/>
      <c r="AS28" s="445" t="s">
        <v>188</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10451281</v>
      </c>
      <c r="BO28" s="358"/>
      <c r="BP28" s="358"/>
      <c r="BQ28" s="358"/>
      <c r="BR28" s="358"/>
      <c r="BS28" s="358"/>
      <c r="BT28" s="358"/>
      <c r="BU28" s="359"/>
      <c r="BV28" s="357">
        <v>6961966</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190</v>
      </c>
      <c r="F29" s="424"/>
      <c r="G29" s="424"/>
      <c r="H29" s="424"/>
      <c r="I29" s="424"/>
      <c r="J29" s="424"/>
      <c r="K29" s="425"/>
      <c r="L29" s="445">
        <v>30</v>
      </c>
      <c r="M29" s="446"/>
      <c r="N29" s="446"/>
      <c r="O29" s="446"/>
      <c r="P29" s="488"/>
      <c r="Q29" s="445">
        <v>5620</v>
      </c>
      <c r="R29" s="446"/>
      <c r="S29" s="446"/>
      <c r="T29" s="446"/>
      <c r="U29" s="446"/>
      <c r="V29" s="488"/>
      <c r="W29" s="543"/>
      <c r="X29" s="544"/>
      <c r="Y29" s="545"/>
      <c r="Z29" s="444" t="s">
        <v>191</v>
      </c>
      <c r="AA29" s="424"/>
      <c r="AB29" s="424"/>
      <c r="AC29" s="424"/>
      <c r="AD29" s="424"/>
      <c r="AE29" s="424"/>
      <c r="AF29" s="424"/>
      <c r="AG29" s="425"/>
      <c r="AH29" s="445">
        <v>1872</v>
      </c>
      <c r="AI29" s="446"/>
      <c r="AJ29" s="446"/>
      <c r="AK29" s="446"/>
      <c r="AL29" s="488"/>
      <c r="AM29" s="445">
        <v>5861136</v>
      </c>
      <c r="AN29" s="446"/>
      <c r="AO29" s="446"/>
      <c r="AP29" s="446"/>
      <c r="AQ29" s="446"/>
      <c r="AR29" s="488"/>
      <c r="AS29" s="445">
        <v>3131</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8292</v>
      </c>
      <c r="BO29" s="395"/>
      <c r="BP29" s="395"/>
      <c r="BQ29" s="395"/>
      <c r="BR29" s="395"/>
      <c r="BS29" s="395"/>
      <c r="BT29" s="395"/>
      <c r="BU29" s="396"/>
      <c r="BV29" s="394">
        <v>8292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100.5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10881353</v>
      </c>
      <c r="BO30" s="514"/>
      <c r="BP30" s="514"/>
      <c r="BQ30" s="514"/>
      <c r="BR30" s="514"/>
      <c r="BS30" s="514"/>
      <c r="BT30" s="514"/>
      <c r="BU30" s="515"/>
      <c r="BV30" s="513">
        <v>10257611</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200</v>
      </c>
      <c r="V33" s="418"/>
      <c r="W33" s="383" t="s">
        <v>202</v>
      </c>
      <c r="X33" s="383"/>
      <c r="Y33" s="383"/>
      <c r="Z33" s="383"/>
      <c r="AA33" s="383"/>
      <c r="AB33" s="383"/>
      <c r="AC33" s="383"/>
      <c r="AD33" s="383"/>
      <c r="AE33" s="383"/>
      <c r="AF33" s="383"/>
      <c r="AG33" s="383"/>
      <c r="AH33" s="383"/>
      <c r="AI33" s="383"/>
      <c r="AJ33" s="383"/>
      <c r="AK33" s="383"/>
      <c r="AL33" s="179"/>
      <c r="AM33" s="418" t="s">
        <v>200</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207</v>
      </c>
      <c r="CP33" s="418"/>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市町村総合（一般）</v>
      </c>
      <c r="BZ34" s="585"/>
      <c r="CA34" s="585"/>
      <c r="CB34" s="585"/>
      <c r="CC34" s="585"/>
      <c r="CD34" s="585"/>
      <c r="CE34" s="585"/>
      <c r="CF34" s="585"/>
      <c r="CG34" s="585"/>
      <c r="CH34" s="585"/>
      <c r="CI34" s="585"/>
      <c r="CJ34" s="585"/>
      <c r="CK34" s="585"/>
      <c r="CL34" s="585"/>
      <c r="CM34" s="585"/>
      <c r="CN34" s="175"/>
      <c r="CO34" s="584">
        <f>IF(CQ34="","",MAX(C34:D43,U34:V43,AM34:AN43,BE34:BF43,BW34:BX43)+1)</f>
        <v>14</v>
      </c>
      <c r="CP34" s="584"/>
      <c r="CQ34" s="585" t="str">
        <f>IF('各会計、関係団体の財政状況及び健全化判断比率'!BS7="","",'各会計、関係団体の財政状況及び健全化判断比率'!BS7)</f>
        <v>観光協会</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市町村総合（自治会館）</v>
      </c>
      <c r="BZ35" s="585"/>
      <c r="CA35" s="585"/>
      <c r="CB35" s="585"/>
      <c r="CC35" s="585"/>
      <c r="CD35" s="585"/>
      <c r="CE35" s="585"/>
      <c r="CF35" s="585"/>
      <c r="CG35" s="585"/>
      <c r="CH35" s="585"/>
      <c r="CI35" s="585"/>
      <c r="CJ35" s="585"/>
      <c r="CK35" s="585"/>
      <c r="CL35" s="585"/>
      <c r="CM35" s="585"/>
      <c r="CN35" s="175"/>
      <c r="CO35" s="584">
        <f t="shared" ref="CO35:CO43" si="3">IF(CQ35="","",CO34+1)</f>
        <v>15</v>
      </c>
      <c r="CP35" s="584"/>
      <c r="CQ35" s="585" t="str">
        <f>IF('各会計、関係団体の財政状況及び健全化判断比率'!BS8="","",'各会計、関係団体の財政状況及び健全化判断比率'!BS8)</f>
        <v>文化振興財団</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〇</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市町村総合（研修センター）</v>
      </c>
      <c r="BZ36" s="585"/>
      <c r="CA36" s="585"/>
      <c r="CB36" s="585"/>
      <c r="CC36" s="585"/>
      <c r="CD36" s="585"/>
      <c r="CE36" s="585"/>
      <c r="CF36" s="585"/>
      <c r="CG36" s="585"/>
      <c r="CH36" s="585"/>
      <c r="CI36" s="585"/>
      <c r="CJ36" s="585"/>
      <c r="CK36" s="585"/>
      <c r="CL36" s="585"/>
      <c r="CM36" s="585"/>
      <c r="CN36" s="175"/>
      <c r="CO36" s="584">
        <f t="shared" si="3"/>
        <v>16</v>
      </c>
      <c r="CP36" s="584"/>
      <c r="CQ36" s="585" t="str">
        <f>IF('各会計、関係団体の財政状況及び健全化判断比率'!BS9="","",'各会計、関係団体の財政状況及び健全化判断比率'!BS9)</f>
        <v>スポーツ協会</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市町村総合（交通災害）</v>
      </c>
      <c r="BZ37" s="585"/>
      <c r="CA37" s="585"/>
      <c r="CB37" s="585"/>
      <c r="CC37" s="585"/>
      <c r="CD37" s="585"/>
      <c r="CE37" s="585"/>
      <c r="CF37" s="585"/>
      <c r="CG37" s="585"/>
      <c r="CH37" s="585"/>
      <c r="CI37" s="585"/>
      <c r="CJ37" s="585"/>
      <c r="CK37" s="585"/>
      <c r="CL37" s="585"/>
      <c r="CM37" s="585"/>
      <c r="CN37" s="175"/>
      <c r="CO37" s="584">
        <f t="shared" si="3"/>
        <v>17</v>
      </c>
      <c r="CP37" s="584"/>
      <c r="CQ37" s="585" t="str">
        <f>IF('各会計、関係団体の財政状況及び健全化判断比率'!BS10="","",'各会計、関係団体の財政状況及び健全化判断比率'!BS10)</f>
        <v>地域振興財団</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〇</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高齢者医療連合（一般）</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高齢者医療連合（特会）</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7Pi3u9O2vDopC3VPTWiqZNwzFSc2LSAEcZlLcswdULJc/JE9WtIMvYd+q/fIpZopz5hAaKMmwqlOGcIRy/1DnA==" saltValue="JhQndRFXnHtJv+y0dO20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36" t="s">
        <v>568</v>
      </c>
      <c r="D34" s="1136"/>
      <c r="E34" s="1137"/>
      <c r="F34" s="32">
        <v>5.86</v>
      </c>
      <c r="G34" s="33">
        <v>7.76</v>
      </c>
      <c r="H34" s="33">
        <v>8.85</v>
      </c>
      <c r="I34" s="33">
        <v>11.84</v>
      </c>
      <c r="J34" s="34">
        <v>8.98</v>
      </c>
      <c r="K34" s="22"/>
      <c r="L34" s="22"/>
      <c r="M34" s="22"/>
      <c r="N34" s="22"/>
      <c r="O34" s="22"/>
      <c r="P34" s="22"/>
    </row>
    <row r="35" spans="1:16" ht="39" customHeight="1" x14ac:dyDescent="0.2">
      <c r="A35" s="22"/>
      <c r="B35" s="35"/>
      <c r="C35" s="1132" t="s">
        <v>569</v>
      </c>
      <c r="D35" s="1132"/>
      <c r="E35" s="1133"/>
      <c r="F35" s="36">
        <v>4.4800000000000004</v>
      </c>
      <c r="G35" s="37">
        <v>4.24</v>
      </c>
      <c r="H35" s="37">
        <v>3.79</v>
      </c>
      <c r="I35" s="37">
        <v>3.63</v>
      </c>
      <c r="J35" s="38">
        <v>3.15</v>
      </c>
      <c r="K35" s="22"/>
      <c r="L35" s="22"/>
      <c r="M35" s="22"/>
      <c r="N35" s="22"/>
      <c r="O35" s="22"/>
      <c r="P35" s="22"/>
    </row>
    <row r="36" spans="1:16" ht="39" customHeight="1" x14ac:dyDescent="0.2">
      <c r="A36" s="22"/>
      <c r="B36" s="35"/>
      <c r="C36" s="1132" t="s">
        <v>570</v>
      </c>
      <c r="D36" s="1132"/>
      <c r="E36" s="1133"/>
      <c r="F36" s="36">
        <v>0.4</v>
      </c>
      <c r="G36" s="37">
        <v>0.79</v>
      </c>
      <c r="H36" s="37">
        <v>0.91</v>
      </c>
      <c r="I36" s="37">
        <v>1.07</v>
      </c>
      <c r="J36" s="38">
        <v>1.1599999999999999</v>
      </c>
      <c r="K36" s="22"/>
      <c r="L36" s="22"/>
      <c r="M36" s="22"/>
      <c r="N36" s="22"/>
      <c r="O36" s="22"/>
      <c r="P36" s="22"/>
    </row>
    <row r="37" spans="1:16" ht="39" customHeight="1" x14ac:dyDescent="0.2">
      <c r="A37" s="22"/>
      <c r="B37" s="35"/>
      <c r="C37" s="1132" t="s">
        <v>571</v>
      </c>
      <c r="D37" s="1132"/>
      <c r="E37" s="1133"/>
      <c r="F37" s="36">
        <v>0.81</v>
      </c>
      <c r="G37" s="37">
        <v>0.24</v>
      </c>
      <c r="H37" s="37">
        <v>1.01</v>
      </c>
      <c r="I37" s="37">
        <v>0.77</v>
      </c>
      <c r="J37" s="38">
        <v>0.99</v>
      </c>
      <c r="K37" s="22"/>
      <c r="L37" s="22"/>
      <c r="M37" s="22"/>
      <c r="N37" s="22"/>
      <c r="O37" s="22"/>
      <c r="P37" s="22"/>
    </row>
    <row r="38" spans="1:16" ht="39" customHeight="1" x14ac:dyDescent="0.2">
      <c r="A38" s="22"/>
      <c r="B38" s="35"/>
      <c r="C38" s="1132" t="s">
        <v>572</v>
      </c>
      <c r="D38" s="1132"/>
      <c r="E38" s="1133"/>
      <c r="F38" s="36">
        <v>0.21</v>
      </c>
      <c r="G38" s="37">
        <v>0.86</v>
      </c>
      <c r="H38" s="37">
        <v>0.42</v>
      </c>
      <c r="I38" s="37">
        <v>0.61</v>
      </c>
      <c r="J38" s="38">
        <v>0.38</v>
      </c>
      <c r="K38" s="22"/>
      <c r="L38" s="22"/>
      <c r="M38" s="22"/>
      <c r="N38" s="22"/>
      <c r="O38" s="22"/>
      <c r="P38" s="22"/>
    </row>
    <row r="39" spans="1:16" ht="39" customHeight="1" x14ac:dyDescent="0.2">
      <c r="A39" s="22"/>
      <c r="B39" s="35"/>
      <c r="C39" s="1132" t="s">
        <v>573</v>
      </c>
      <c r="D39" s="1132"/>
      <c r="E39" s="1133"/>
      <c r="F39" s="36">
        <v>0</v>
      </c>
      <c r="G39" s="37">
        <v>0</v>
      </c>
      <c r="H39" s="37">
        <v>0</v>
      </c>
      <c r="I39" s="37">
        <v>0</v>
      </c>
      <c r="J39" s="38">
        <v>7.0000000000000007E-2</v>
      </c>
      <c r="K39" s="22"/>
      <c r="L39" s="22"/>
      <c r="M39" s="22"/>
      <c r="N39" s="22"/>
      <c r="O39" s="22"/>
      <c r="P39" s="22"/>
    </row>
    <row r="40" spans="1:16" ht="39" customHeight="1" x14ac:dyDescent="0.2">
      <c r="A40" s="22"/>
      <c r="B40" s="35"/>
      <c r="C40" s="1132" t="s">
        <v>574</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575</v>
      </c>
      <c r="D42" s="1132"/>
      <c r="E42" s="1133"/>
      <c r="F42" s="36" t="s">
        <v>532</v>
      </c>
      <c r="G42" s="37" t="s">
        <v>532</v>
      </c>
      <c r="H42" s="37" t="s">
        <v>532</v>
      </c>
      <c r="I42" s="37" t="s">
        <v>532</v>
      </c>
      <c r="J42" s="38" t="s">
        <v>532</v>
      </c>
      <c r="K42" s="22"/>
      <c r="L42" s="22"/>
      <c r="M42" s="22"/>
      <c r="N42" s="22"/>
      <c r="O42" s="22"/>
      <c r="P42" s="22"/>
    </row>
    <row r="43" spans="1:16" ht="39" customHeight="1" thickBot="1" x14ac:dyDescent="0.25">
      <c r="A43" s="22"/>
      <c r="B43" s="40"/>
      <c r="C43" s="1134" t="s">
        <v>576</v>
      </c>
      <c r="D43" s="1134"/>
      <c r="E43" s="1135"/>
      <c r="F43" s="41" t="s">
        <v>532</v>
      </c>
      <c r="G43" s="42" t="s">
        <v>532</v>
      </c>
      <c r="H43" s="42" t="s">
        <v>532</v>
      </c>
      <c r="I43" s="42" t="s">
        <v>532</v>
      </c>
      <c r="J43" s="43" t="s">
        <v>532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0PgYVeTWjfaNbib3jzK8hPtjqkfF0iCQ8DIKRlGvWnpNoR2I4mRF1JNsnEk8UziZAuEfrawuSNWyCEBmVRPJA==" saltValue="54TvlEb/gL5WpPgp+PV8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6304</v>
      </c>
      <c r="L45" s="58">
        <v>6226</v>
      </c>
      <c r="M45" s="58">
        <v>6066</v>
      </c>
      <c r="N45" s="58">
        <v>5728</v>
      </c>
      <c r="O45" s="59">
        <v>6071</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532</v>
      </c>
      <c r="L46" s="62" t="s">
        <v>532</v>
      </c>
      <c r="M46" s="62" t="s">
        <v>532</v>
      </c>
      <c r="N46" s="62" t="s">
        <v>532</v>
      </c>
      <c r="O46" s="63" t="s">
        <v>532</v>
      </c>
      <c r="P46" s="46"/>
      <c r="Q46" s="46"/>
      <c r="R46" s="46"/>
      <c r="S46" s="46"/>
      <c r="T46" s="46"/>
      <c r="U46" s="46"/>
    </row>
    <row r="47" spans="1:21" ht="30.75" customHeight="1" x14ac:dyDescent="0.2">
      <c r="A47" s="46"/>
      <c r="B47" s="1140"/>
      <c r="C47" s="1141"/>
      <c r="D47" s="60"/>
      <c r="E47" s="1146" t="s">
        <v>14</v>
      </c>
      <c r="F47" s="1146"/>
      <c r="G47" s="1146"/>
      <c r="H47" s="1146"/>
      <c r="I47" s="1146"/>
      <c r="J47" s="1147"/>
      <c r="K47" s="61">
        <v>30</v>
      </c>
      <c r="L47" s="62">
        <v>30</v>
      </c>
      <c r="M47" s="62">
        <v>30</v>
      </c>
      <c r="N47" s="62">
        <v>30</v>
      </c>
      <c r="O47" s="63">
        <v>30</v>
      </c>
      <c r="P47" s="46"/>
      <c r="Q47" s="46"/>
      <c r="R47" s="46"/>
      <c r="S47" s="46"/>
      <c r="T47" s="46"/>
      <c r="U47" s="46"/>
    </row>
    <row r="48" spans="1:21" ht="30.75" customHeight="1" x14ac:dyDescent="0.2">
      <c r="A48" s="46"/>
      <c r="B48" s="1140"/>
      <c r="C48" s="1141"/>
      <c r="D48" s="60"/>
      <c r="E48" s="1146" t="s">
        <v>15</v>
      </c>
      <c r="F48" s="1146"/>
      <c r="G48" s="1146"/>
      <c r="H48" s="1146"/>
      <c r="I48" s="1146"/>
      <c r="J48" s="1147"/>
      <c r="K48" s="61">
        <v>2124</v>
      </c>
      <c r="L48" s="62">
        <v>1421</v>
      </c>
      <c r="M48" s="62">
        <v>1303</v>
      </c>
      <c r="N48" s="62">
        <v>1223</v>
      </c>
      <c r="O48" s="63">
        <v>1197</v>
      </c>
      <c r="P48" s="46"/>
      <c r="Q48" s="46"/>
      <c r="R48" s="46"/>
      <c r="S48" s="46"/>
      <c r="T48" s="46"/>
      <c r="U48" s="46"/>
    </row>
    <row r="49" spans="1:21" ht="30.75" customHeight="1" x14ac:dyDescent="0.2">
      <c r="A49" s="46"/>
      <c r="B49" s="1140"/>
      <c r="C49" s="1141"/>
      <c r="D49" s="60"/>
      <c r="E49" s="1146" t="s">
        <v>16</v>
      </c>
      <c r="F49" s="1146"/>
      <c r="G49" s="1146"/>
      <c r="H49" s="1146"/>
      <c r="I49" s="1146"/>
      <c r="J49" s="1147"/>
      <c r="K49" s="61" t="s">
        <v>532</v>
      </c>
      <c r="L49" s="62" t="s">
        <v>532</v>
      </c>
      <c r="M49" s="62" t="s">
        <v>532</v>
      </c>
      <c r="N49" s="62" t="s">
        <v>532</v>
      </c>
      <c r="O49" s="63" t="s">
        <v>532</v>
      </c>
      <c r="P49" s="46"/>
      <c r="Q49" s="46"/>
      <c r="R49" s="46"/>
      <c r="S49" s="46"/>
      <c r="T49" s="46"/>
      <c r="U49" s="46"/>
    </row>
    <row r="50" spans="1:21" ht="30.75" customHeight="1" x14ac:dyDescent="0.2">
      <c r="A50" s="46"/>
      <c r="B50" s="1140"/>
      <c r="C50" s="1141"/>
      <c r="D50" s="60"/>
      <c r="E50" s="1146" t="s">
        <v>17</v>
      </c>
      <c r="F50" s="1146"/>
      <c r="G50" s="1146"/>
      <c r="H50" s="1146"/>
      <c r="I50" s="1146"/>
      <c r="J50" s="1147"/>
      <c r="K50" s="61">
        <v>187</v>
      </c>
      <c r="L50" s="62">
        <v>146</v>
      </c>
      <c r="M50" s="62">
        <v>127</v>
      </c>
      <c r="N50" s="62">
        <v>88</v>
      </c>
      <c r="O50" s="63">
        <v>96</v>
      </c>
      <c r="P50" s="46"/>
      <c r="Q50" s="46"/>
      <c r="R50" s="46"/>
      <c r="S50" s="46"/>
      <c r="T50" s="46"/>
      <c r="U50" s="46"/>
    </row>
    <row r="51" spans="1:21" ht="30.75" customHeight="1" x14ac:dyDescent="0.2">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5508</v>
      </c>
      <c r="L52" s="62">
        <v>5023</v>
      </c>
      <c r="M52" s="62">
        <v>4570</v>
      </c>
      <c r="N52" s="62">
        <v>4634</v>
      </c>
      <c r="O52" s="63">
        <v>4277</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3137</v>
      </c>
      <c r="L53" s="67">
        <v>2800</v>
      </c>
      <c r="M53" s="67">
        <v>2956</v>
      </c>
      <c r="N53" s="67">
        <v>2435</v>
      </c>
      <c r="O53" s="68">
        <v>3117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577</v>
      </c>
      <c r="P56" s="46"/>
      <c r="Q56" s="46"/>
      <c r="R56" s="46"/>
      <c r="S56" s="46"/>
      <c r="T56" s="46"/>
      <c r="U56" s="46"/>
    </row>
    <row r="57" spans="1:21" ht="31.5" customHeight="1" thickBot="1" x14ac:dyDescent="0.25">
      <c r="A57" s="46"/>
      <c r="B57" s="74"/>
      <c r="C57" s="75"/>
      <c r="D57" s="75"/>
      <c r="E57" s="76"/>
      <c r="F57" s="76"/>
      <c r="G57" s="76"/>
      <c r="H57" s="76"/>
      <c r="I57" s="76"/>
      <c r="J57" s="77" t="s">
        <v>2</v>
      </c>
      <c r="K57" s="78" t="s">
        <v>578</v>
      </c>
      <c r="L57" s="79" t="s">
        <v>579</v>
      </c>
      <c r="M57" s="79" t="s">
        <v>580</v>
      </c>
      <c r="N57" s="79" t="s">
        <v>581</v>
      </c>
      <c r="O57" s="80" t="s">
        <v>582</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532</v>
      </c>
      <c r="L58" s="82" t="s">
        <v>532</v>
      </c>
      <c r="M58" s="82" t="s">
        <v>532</v>
      </c>
      <c r="N58" s="82" t="s">
        <v>532</v>
      </c>
      <c r="O58" s="83" t="s">
        <v>532</v>
      </c>
    </row>
    <row r="59" spans="1:21" ht="31.5" customHeight="1" x14ac:dyDescent="0.2">
      <c r="B59" s="1156"/>
      <c r="C59" s="1157"/>
      <c r="D59" s="1163" t="s">
        <v>28</v>
      </c>
      <c r="E59" s="1164"/>
      <c r="F59" s="1164"/>
      <c r="G59" s="1164"/>
      <c r="H59" s="1164"/>
      <c r="I59" s="1164"/>
      <c r="J59" s="1165"/>
      <c r="K59" s="84">
        <v>308</v>
      </c>
      <c r="L59" s="85" t="s">
        <v>532</v>
      </c>
      <c r="M59" s="85" t="s">
        <v>532</v>
      </c>
      <c r="N59" s="85" t="s">
        <v>532</v>
      </c>
      <c r="O59" s="86" t="s">
        <v>532</v>
      </c>
    </row>
    <row r="60" spans="1:21" ht="31.5" customHeight="1" thickBot="1" x14ac:dyDescent="0.25">
      <c r="B60" s="1158"/>
      <c r="C60" s="1159"/>
      <c r="D60" s="1166" t="s">
        <v>29</v>
      </c>
      <c r="E60" s="1167"/>
      <c r="F60" s="1167"/>
      <c r="G60" s="1167"/>
      <c r="H60" s="1167"/>
      <c r="I60" s="1167"/>
      <c r="J60" s="1168"/>
      <c r="K60" s="87">
        <v>150</v>
      </c>
      <c r="L60" s="88">
        <v>180</v>
      </c>
      <c r="M60" s="88">
        <v>210</v>
      </c>
      <c r="N60" s="88">
        <v>240</v>
      </c>
      <c r="O60" s="89">
        <v>270</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4PdMRx46UZy2hJURqw6urgGgriugZw/k8yFV0Xzy8bktFlTAMvnUvNCtJxBwId2PsOlGkA6zSpHIKj0hNfoybg==" saltValue="+9IHLs9wEVetX84DPkao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559</v>
      </c>
      <c r="J40" s="101" t="s">
        <v>560</v>
      </c>
      <c r="K40" s="101" t="s">
        <v>561</v>
      </c>
      <c r="L40" s="101" t="s">
        <v>562</v>
      </c>
      <c r="M40" s="102" t="s">
        <v>563</v>
      </c>
    </row>
    <row r="41" spans="2:13" ht="27.75" customHeight="1" x14ac:dyDescent="0.2">
      <c r="B41" s="1169" t="s">
        <v>32</v>
      </c>
      <c r="C41" s="1170"/>
      <c r="D41" s="103"/>
      <c r="E41" s="1175" t="s">
        <v>33</v>
      </c>
      <c r="F41" s="1175"/>
      <c r="G41" s="1175"/>
      <c r="H41" s="1176"/>
      <c r="I41" s="342">
        <v>45805</v>
      </c>
      <c r="J41" s="343">
        <v>46041</v>
      </c>
      <c r="K41" s="343">
        <v>45980</v>
      </c>
      <c r="L41" s="343">
        <v>44130</v>
      </c>
      <c r="M41" s="344">
        <v>43051</v>
      </c>
    </row>
    <row r="42" spans="2:13" ht="27.75" customHeight="1" x14ac:dyDescent="0.2">
      <c r="B42" s="1171"/>
      <c r="C42" s="1172"/>
      <c r="D42" s="104"/>
      <c r="E42" s="1177" t="s">
        <v>34</v>
      </c>
      <c r="F42" s="1177"/>
      <c r="G42" s="1177"/>
      <c r="H42" s="1178"/>
      <c r="I42" s="345" t="s">
        <v>532</v>
      </c>
      <c r="J42" s="346" t="s">
        <v>532</v>
      </c>
      <c r="K42" s="346" t="s">
        <v>532</v>
      </c>
      <c r="L42" s="346" t="s">
        <v>532</v>
      </c>
      <c r="M42" s="347" t="s">
        <v>532</v>
      </c>
    </row>
    <row r="43" spans="2:13" ht="27.75" customHeight="1" x14ac:dyDescent="0.2">
      <c r="B43" s="1171"/>
      <c r="C43" s="1172"/>
      <c r="D43" s="104"/>
      <c r="E43" s="1177" t="s">
        <v>35</v>
      </c>
      <c r="F43" s="1177"/>
      <c r="G43" s="1177"/>
      <c r="H43" s="1178"/>
      <c r="I43" s="345">
        <v>19124</v>
      </c>
      <c r="J43" s="346">
        <v>16595</v>
      </c>
      <c r="K43" s="346">
        <v>14781</v>
      </c>
      <c r="L43" s="346">
        <v>12191</v>
      </c>
      <c r="M43" s="347">
        <v>12919</v>
      </c>
    </row>
    <row r="44" spans="2:13" ht="27.75" customHeight="1" x14ac:dyDescent="0.2">
      <c r="B44" s="1171"/>
      <c r="C44" s="1172"/>
      <c r="D44" s="104"/>
      <c r="E44" s="1177" t="s">
        <v>36</v>
      </c>
      <c r="F44" s="1177"/>
      <c r="G44" s="1177"/>
      <c r="H44" s="1178"/>
      <c r="I44" s="345" t="s">
        <v>532</v>
      </c>
      <c r="J44" s="346" t="s">
        <v>532</v>
      </c>
      <c r="K44" s="346" t="s">
        <v>532</v>
      </c>
      <c r="L44" s="346" t="s">
        <v>532</v>
      </c>
      <c r="M44" s="347" t="s">
        <v>532</v>
      </c>
    </row>
    <row r="45" spans="2:13" ht="27.75" customHeight="1" x14ac:dyDescent="0.2">
      <c r="B45" s="1171"/>
      <c r="C45" s="1172"/>
      <c r="D45" s="104"/>
      <c r="E45" s="1177" t="s">
        <v>37</v>
      </c>
      <c r="F45" s="1177"/>
      <c r="G45" s="1177"/>
      <c r="H45" s="1178"/>
      <c r="I45" s="345">
        <v>13158</v>
      </c>
      <c r="J45" s="346">
        <v>12445</v>
      </c>
      <c r="K45" s="346">
        <v>11397</v>
      </c>
      <c r="L45" s="346">
        <v>10317</v>
      </c>
      <c r="M45" s="347">
        <v>9231</v>
      </c>
    </row>
    <row r="46" spans="2:13" ht="27.75" customHeight="1" x14ac:dyDescent="0.2">
      <c r="B46" s="1171"/>
      <c r="C46" s="1172"/>
      <c r="D46" s="105"/>
      <c r="E46" s="1177" t="s">
        <v>38</v>
      </c>
      <c r="F46" s="1177"/>
      <c r="G46" s="1177"/>
      <c r="H46" s="1178"/>
      <c r="I46" s="345">
        <v>56</v>
      </c>
      <c r="J46" s="346">
        <v>27</v>
      </c>
      <c r="K46" s="346">
        <v>35</v>
      </c>
      <c r="L46" s="346">
        <v>41</v>
      </c>
      <c r="M46" s="347">
        <v>23</v>
      </c>
    </row>
    <row r="47" spans="2:13" ht="27.75" customHeight="1" x14ac:dyDescent="0.2">
      <c r="B47" s="1171"/>
      <c r="C47" s="1172"/>
      <c r="D47" s="106"/>
      <c r="E47" s="1179" t="s">
        <v>39</v>
      </c>
      <c r="F47" s="1180"/>
      <c r="G47" s="1180"/>
      <c r="H47" s="1181"/>
      <c r="I47" s="345" t="s">
        <v>532</v>
      </c>
      <c r="J47" s="346" t="s">
        <v>532</v>
      </c>
      <c r="K47" s="346" t="s">
        <v>532</v>
      </c>
      <c r="L47" s="346" t="s">
        <v>532</v>
      </c>
      <c r="M47" s="347" t="s">
        <v>532</v>
      </c>
    </row>
    <row r="48" spans="2:13" ht="27.75" customHeight="1" x14ac:dyDescent="0.2">
      <c r="B48" s="1171"/>
      <c r="C48" s="1172"/>
      <c r="D48" s="104"/>
      <c r="E48" s="1177" t="s">
        <v>40</v>
      </c>
      <c r="F48" s="1177"/>
      <c r="G48" s="1177"/>
      <c r="H48" s="1178"/>
      <c r="I48" s="345" t="s">
        <v>532</v>
      </c>
      <c r="J48" s="346" t="s">
        <v>532</v>
      </c>
      <c r="K48" s="346" t="s">
        <v>532</v>
      </c>
      <c r="L48" s="346" t="s">
        <v>532</v>
      </c>
      <c r="M48" s="347" t="s">
        <v>532</v>
      </c>
    </row>
    <row r="49" spans="2:13" ht="27.75" customHeight="1" x14ac:dyDescent="0.2">
      <c r="B49" s="1173"/>
      <c r="C49" s="1174"/>
      <c r="D49" s="104"/>
      <c r="E49" s="1177" t="s">
        <v>41</v>
      </c>
      <c r="F49" s="1177"/>
      <c r="G49" s="1177"/>
      <c r="H49" s="1178"/>
      <c r="I49" s="345" t="s">
        <v>532</v>
      </c>
      <c r="J49" s="346" t="s">
        <v>532</v>
      </c>
      <c r="K49" s="346" t="s">
        <v>532</v>
      </c>
      <c r="L49" s="346" t="s">
        <v>532</v>
      </c>
      <c r="M49" s="347" t="s">
        <v>532</v>
      </c>
    </row>
    <row r="50" spans="2:13" ht="27.75" customHeight="1" x14ac:dyDescent="0.2">
      <c r="B50" s="1182" t="s">
        <v>42</v>
      </c>
      <c r="C50" s="1183"/>
      <c r="D50" s="107"/>
      <c r="E50" s="1177" t="s">
        <v>43</v>
      </c>
      <c r="F50" s="1177"/>
      <c r="G50" s="1177"/>
      <c r="H50" s="1178"/>
      <c r="I50" s="345">
        <v>13273</v>
      </c>
      <c r="J50" s="346">
        <v>14961</v>
      </c>
      <c r="K50" s="346">
        <v>17497</v>
      </c>
      <c r="L50" s="346">
        <v>20222</v>
      </c>
      <c r="M50" s="347">
        <v>24452</v>
      </c>
    </row>
    <row r="51" spans="2:13" ht="27.75" customHeight="1" x14ac:dyDescent="0.2">
      <c r="B51" s="1171"/>
      <c r="C51" s="1172"/>
      <c r="D51" s="104"/>
      <c r="E51" s="1177" t="s">
        <v>44</v>
      </c>
      <c r="F51" s="1177"/>
      <c r="G51" s="1177"/>
      <c r="H51" s="1178"/>
      <c r="I51" s="345">
        <v>8467</v>
      </c>
      <c r="J51" s="346">
        <v>7820</v>
      </c>
      <c r="K51" s="346">
        <v>7811</v>
      </c>
      <c r="L51" s="346">
        <v>8474</v>
      </c>
      <c r="M51" s="347">
        <v>8362</v>
      </c>
    </row>
    <row r="52" spans="2:13" ht="27.75" customHeight="1" x14ac:dyDescent="0.2">
      <c r="B52" s="1173"/>
      <c r="C52" s="1174"/>
      <c r="D52" s="104"/>
      <c r="E52" s="1177" t="s">
        <v>45</v>
      </c>
      <c r="F52" s="1177"/>
      <c r="G52" s="1177"/>
      <c r="H52" s="1178"/>
      <c r="I52" s="345">
        <v>36783</v>
      </c>
      <c r="J52" s="346">
        <v>34622</v>
      </c>
      <c r="K52" s="346">
        <v>34008</v>
      </c>
      <c r="L52" s="346">
        <v>31992</v>
      </c>
      <c r="M52" s="347">
        <v>32004</v>
      </c>
    </row>
    <row r="53" spans="2:13" ht="27.75" customHeight="1" thickBot="1" x14ac:dyDescent="0.25">
      <c r="B53" s="1184" t="s">
        <v>46</v>
      </c>
      <c r="C53" s="1185"/>
      <c r="D53" s="108"/>
      <c r="E53" s="1186" t="s">
        <v>47</v>
      </c>
      <c r="F53" s="1186"/>
      <c r="G53" s="1186"/>
      <c r="H53" s="1187"/>
      <c r="I53" s="348">
        <v>19621</v>
      </c>
      <c r="J53" s="349">
        <v>17705</v>
      </c>
      <c r="K53" s="349">
        <v>12876</v>
      </c>
      <c r="L53" s="349">
        <v>5991</v>
      </c>
      <c r="M53" s="350">
        <v>406</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y86JiHQpC1qhAlofKGEesw2m0PQ462AYhSGNnVaMuGdwXyl8sWRxIZzQeEgYvOa8LRLmxybZo8Y/i3GjFKqhGw==" saltValue="r5Lcf2kvtILe1rjKY6+0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561</v>
      </c>
      <c r="G54" s="117" t="s">
        <v>562</v>
      </c>
      <c r="H54" s="118" t="s">
        <v>563</v>
      </c>
    </row>
    <row r="55" spans="2:8" ht="52.5" customHeight="1" x14ac:dyDescent="0.2">
      <c r="B55" s="119"/>
      <c r="C55" s="1196" t="s">
        <v>50</v>
      </c>
      <c r="D55" s="1196"/>
      <c r="E55" s="1197"/>
      <c r="F55" s="120">
        <v>8730</v>
      </c>
      <c r="G55" s="120">
        <v>6962</v>
      </c>
      <c r="H55" s="121">
        <v>10451</v>
      </c>
    </row>
    <row r="56" spans="2:8" ht="52.5" customHeight="1" x14ac:dyDescent="0.2">
      <c r="B56" s="122"/>
      <c r="C56" s="1198" t="s">
        <v>51</v>
      </c>
      <c r="D56" s="1198"/>
      <c r="E56" s="1199"/>
      <c r="F56" s="123">
        <v>8</v>
      </c>
      <c r="G56" s="123">
        <v>8</v>
      </c>
      <c r="H56" s="124">
        <v>8</v>
      </c>
    </row>
    <row r="57" spans="2:8" ht="53.25" customHeight="1" x14ac:dyDescent="0.2">
      <c r="B57" s="122"/>
      <c r="C57" s="1200" t="s">
        <v>52</v>
      </c>
      <c r="D57" s="1200"/>
      <c r="E57" s="1201"/>
      <c r="F57" s="125">
        <v>6005</v>
      </c>
      <c r="G57" s="125">
        <v>10258</v>
      </c>
      <c r="H57" s="126">
        <v>10881</v>
      </c>
    </row>
    <row r="58" spans="2:8" ht="45.75" customHeight="1" x14ac:dyDescent="0.2">
      <c r="B58" s="127"/>
      <c r="C58" s="1188" t="s">
        <v>583</v>
      </c>
      <c r="D58" s="1189"/>
      <c r="E58" s="1190"/>
      <c r="F58" s="128">
        <v>4273</v>
      </c>
      <c r="G58" s="128">
        <v>8769</v>
      </c>
      <c r="H58" s="129">
        <v>9364</v>
      </c>
    </row>
    <row r="59" spans="2:8" ht="45.75" customHeight="1" x14ac:dyDescent="0.2">
      <c r="B59" s="127"/>
      <c r="C59" s="1188" t="s">
        <v>584</v>
      </c>
      <c r="D59" s="1189"/>
      <c r="E59" s="1190"/>
      <c r="F59" s="128">
        <v>209</v>
      </c>
      <c r="G59" s="128">
        <v>315</v>
      </c>
      <c r="H59" s="129">
        <v>480</v>
      </c>
    </row>
    <row r="60" spans="2:8" ht="45.75" customHeight="1" x14ac:dyDescent="0.2">
      <c r="B60" s="127"/>
      <c r="C60" s="1188" t="s">
        <v>585</v>
      </c>
      <c r="D60" s="1189"/>
      <c r="E60" s="1190"/>
      <c r="F60" s="128">
        <v>577</v>
      </c>
      <c r="G60" s="128">
        <v>562</v>
      </c>
      <c r="H60" s="129">
        <v>434</v>
      </c>
    </row>
    <row r="61" spans="2:8" ht="45.75" customHeight="1" x14ac:dyDescent="0.2">
      <c r="B61" s="127"/>
      <c r="C61" s="1188" t="s">
        <v>586</v>
      </c>
      <c r="D61" s="1189"/>
      <c r="E61" s="1190"/>
      <c r="F61" s="128">
        <v>187</v>
      </c>
      <c r="G61" s="128">
        <v>188</v>
      </c>
      <c r="H61" s="129">
        <v>189</v>
      </c>
    </row>
    <row r="62" spans="2:8" ht="45.75" customHeight="1" thickBot="1" x14ac:dyDescent="0.25">
      <c r="B62" s="130"/>
      <c r="C62" s="1191" t="s">
        <v>587</v>
      </c>
      <c r="D62" s="1192"/>
      <c r="E62" s="1193"/>
      <c r="F62" s="131">
        <v>632</v>
      </c>
      <c r="G62" s="131">
        <v>221</v>
      </c>
      <c r="H62" s="132">
        <v>149</v>
      </c>
    </row>
    <row r="63" spans="2:8" ht="52.5" customHeight="1" thickBot="1" x14ac:dyDescent="0.25">
      <c r="B63" s="133"/>
      <c r="C63" s="1194" t="s">
        <v>53</v>
      </c>
      <c r="D63" s="1194"/>
      <c r="E63" s="1195"/>
      <c r="F63" s="134">
        <v>14743</v>
      </c>
      <c r="G63" s="134">
        <v>17228</v>
      </c>
      <c r="H63" s="135">
        <v>21341</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cOk5w0b3+cm8WxWLqTuS52TF3aRrUJm2ag+O3TMa6MCxusvM/qXUfksZi3sJIOvUN9v5BgXa6wmlfEIUgFqBwg==" saltValue="iIqZJg8Pqh2kSsOBnzYu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556</v>
      </c>
      <c r="G2" s="149"/>
      <c r="H2" s="150"/>
    </row>
    <row r="3" spans="1:8" x14ac:dyDescent="0.2">
      <c r="A3" s="146" t="s">
        <v>549</v>
      </c>
      <c r="B3" s="151"/>
      <c r="C3" s="152"/>
      <c r="D3" s="153">
        <v>23268</v>
      </c>
      <c r="E3" s="154"/>
      <c r="F3" s="155">
        <v>48064</v>
      </c>
      <c r="G3" s="156"/>
      <c r="H3" s="157"/>
    </row>
    <row r="4" spans="1:8" x14ac:dyDescent="0.2">
      <c r="A4" s="158"/>
      <c r="B4" s="159"/>
      <c r="C4" s="160"/>
      <c r="D4" s="161">
        <v>15198</v>
      </c>
      <c r="E4" s="162"/>
      <c r="F4" s="163">
        <v>30373</v>
      </c>
      <c r="G4" s="164"/>
      <c r="H4" s="165"/>
    </row>
    <row r="5" spans="1:8" x14ac:dyDescent="0.2">
      <c r="A5" s="146" t="s">
        <v>551</v>
      </c>
      <c r="B5" s="151"/>
      <c r="C5" s="152"/>
      <c r="D5" s="153">
        <v>42316</v>
      </c>
      <c r="E5" s="154"/>
      <c r="F5" s="155">
        <v>56662</v>
      </c>
      <c r="G5" s="156"/>
      <c r="H5" s="157"/>
    </row>
    <row r="6" spans="1:8" x14ac:dyDescent="0.2">
      <c r="A6" s="158"/>
      <c r="B6" s="159"/>
      <c r="C6" s="160"/>
      <c r="D6" s="161">
        <v>27823</v>
      </c>
      <c r="E6" s="162"/>
      <c r="F6" s="163">
        <v>34709</v>
      </c>
      <c r="G6" s="164"/>
      <c r="H6" s="165"/>
    </row>
    <row r="7" spans="1:8" x14ac:dyDescent="0.2">
      <c r="A7" s="146" t="s">
        <v>552</v>
      </c>
      <c r="B7" s="151"/>
      <c r="C7" s="152"/>
      <c r="D7" s="153">
        <v>32037</v>
      </c>
      <c r="E7" s="154"/>
      <c r="F7" s="155">
        <v>60285</v>
      </c>
      <c r="G7" s="156"/>
      <c r="H7" s="157"/>
    </row>
    <row r="8" spans="1:8" x14ac:dyDescent="0.2">
      <c r="A8" s="158"/>
      <c r="B8" s="159"/>
      <c r="C8" s="160"/>
      <c r="D8" s="161">
        <v>19974</v>
      </c>
      <c r="E8" s="162"/>
      <c r="F8" s="163">
        <v>36445</v>
      </c>
      <c r="G8" s="164"/>
      <c r="H8" s="165"/>
    </row>
    <row r="9" spans="1:8" x14ac:dyDescent="0.2">
      <c r="A9" s="146" t="s">
        <v>553</v>
      </c>
      <c r="B9" s="151"/>
      <c r="C9" s="152"/>
      <c r="D9" s="153">
        <v>28515</v>
      </c>
      <c r="E9" s="154"/>
      <c r="F9" s="155">
        <v>38566</v>
      </c>
      <c r="G9" s="156"/>
      <c r="H9" s="157"/>
    </row>
    <row r="10" spans="1:8" x14ac:dyDescent="0.2">
      <c r="A10" s="158"/>
      <c r="B10" s="159"/>
      <c r="C10" s="160"/>
      <c r="D10" s="161">
        <v>16652</v>
      </c>
      <c r="E10" s="162"/>
      <c r="F10" s="163">
        <v>24059</v>
      </c>
      <c r="G10" s="164"/>
      <c r="H10" s="165"/>
    </row>
    <row r="11" spans="1:8" x14ac:dyDescent="0.2">
      <c r="A11" s="146" t="s">
        <v>554</v>
      </c>
      <c r="B11" s="151"/>
      <c r="C11" s="152"/>
      <c r="D11" s="153">
        <v>40292</v>
      </c>
      <c r="E11" s="154"/>
      <c r="F11" s="155">
        <v>35156</v>
      </c>
      <c r="G11" s="156"/>
      <c r="H11" s="157"/>
    </row>
    <row r="12" spans="1:8" x14ac:dyDescent="0.2">
      <c r="A12" s="158"/>
      <c r="B12" s="159"/>
      <c r="C12" s="166"/>
      <c r="D12" s="161">
        <v>22084</v>
      </c>
      <c r="E12" s="162"/>
      <c r="F12" s="163">
        <v>22430</v>
      </c>
      <c r="G12" s="164"/>
      <c r="H12" s="165"/>
    </row>
    <row r="13" spans="1:8" x14ac:dyDescent="0.2">
      <c r="A13" s="146"/>
      <c r="B13" s="151"/>
      <c r="C13" s="152"/>
      <c r="D13" s="153">
        <v>33286</v>
      </c>
      <c r="E13" s="154"/>
      <c r="F13" s="155">
        <v>47747</v>
      </c>
      <c r="G13" s="167"/>
      <c r="H13" s="157"/>
    </row>
    <row r="14" spans="1:8" x14ac:dyDescent="0.2">
      <c r="A14" s="158"/>
      <c r="B14" s="159"/>
      <c r="C14" s="160"/>
      <c r="D14" s="161">
        <v>20346</v>
      </c>
      <c r="E14" s="162"/>
      <c r="F14" s="163">
        <v>29603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5.87</v>
      </c>
      <c r="C19" s="168">
        <f>ROUND(VALUE(SUBSTITUTE(実質収支比率等に係る経年分析!G$48,"▲","-")),2)</f>
        <v>7.77</v>
      </c>
      <c r="D19" s="168">
        <f>ROUND(VALUE(SUBSTITUTE(実質収支比率等に係る経年分析!H$48,"▲","-")),2)</f>
        <v>8.85</v>
      </c>
      <c r="E19" s="168">
        <f>ROUND(VALUE(SUBSTITUTE(実質収支比率等に係る経年分析!I$48,"▲","-")),2)</f>
        <v>11.84</v>
      </c>
      <c r="F19" s="168">
        <f>ROUND(VALUE(SUBSTITUTE(実質収支比率等に係る経年分析!J$48,"▲","-")),2)</f>
        <v>8.99</v>
      </c>
    </row>
    <row r="20" spans="1:11" x14ac:dyDescent="0.2">
      <c r="A20" s="168" t="s">
        <v>57</v>
      </c>
      <c r="B20" s="168">
        <f>ROUND(VALUE(SUBSTITUTE(実質収支比率等に係る経年分析!F$47,"▲","-")),2)</f>
        <v>16.82</v>
      </c>
      <c r="C20" s="168">
        <f>ROUND(VALUE(SUBSTITUTE(実質収支比率等に係る経年分析!G$47,"▲","-")),2)</f>
        <v>12.15</v>
      </c>
      <c r="D20" s="168">
        <f>ROUND(VALUE(SUBSTITUTE(実質収支比率等に係る経年分析!H$47,"▲","-")),2)</f>
        <v>15.84</v>
      </c>
      <c r="E20" s="168">
        <f>ROUND(VALUE(SUBSTITUTE(実質収支比率等に係る経年分析!I$47,"▲","-")),2)</f>
        <v>12.99</v>
      </c>
      <c r="F20" s="168">
        <f>ROUND(VALUE(SUBSTITUTE(実質収支比率等に係る経年分析!J$47,"▲","-")),2)</f>
        <v>18.43</v>
      </c>
    </row>
    <row r="21" spans="1:11" x14ac:dyDescent="0.2">
      <c r="A21" s="168" t="s">
        <v>58</v>
      </c>
      <c r="B21" s="168">
        <f>IF(ISNUMBER(VALUE(SUBSTITUTE(実質収支比率等に係る経年分析!F$49,"▲","-"))),ROUND(VALUE(SUBSTITUTE(実質収支比率等に係る経年分析!F$49,"▲","-")),2),NA())</f>
        <v>-2.08</v>
      </c>
      <c r="C21" s="168">
        <f>IF(ISNUMBER(VALUE(SUBSTITUTE(実質収支比率等に係る経年分析!G$49,"▲","-"))),ROUND(VALUE(SUBSTITUTE(実質収支比率等に係る経年分析!G$49,"▲","-")),2),NA())</f>
        <v>-5.7</v>
      </c>
      <c r="D21" s="168">
        <f>IF(ISNUMBER(VALUE(SUBSTITUTE(実質収支比率等に係る経年分析!H$49,"▲","-"))),ROUND(VALUE(SUBSTITUTE(実質収支比率等に係る経年分析!H$49,"▲","-")),2),NA())</f>
        <v>1.19</v>
      </c>
      <c r="E21" s="168">
        <f>IF(ISNUMBER(VALUE(SUBSTITUTE(実質収支比率等に係る経年分析!I$49,"▲","-"))),ROUND(VALUE(SUBSTITUTE(実質収支比率等に係る経年分析!I$49,"▲","-")),2),NA())</f>
        <v>-5.22</v>
      </c>
      <c r="F21" s="168">
        <f>IF(ISNUMBER(VALUE(SUBSTITUTE(実質収支比率等に係る経年分析!J$49,"▲","-"))),ROUND(VALUE(SUBSTITUTE(実質収支比率等に係る経年分析!J$49,"▲","-")),2),NA())</f>
        <v>-1.7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7.0000000000000007E-2</v>
      </c>
    </row>
    <row r="32" spans="1:11" x14ac:dyDescent="0.2">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0.86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0.38</v>
      </c>
    </row>
    <row r="33" spans="1:16" x14ac:dyDescent="0.2">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0.99</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0.79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0.91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1.07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1.1599999999999999</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4.4800000000000004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4.24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3.79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3.63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3.15</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5.86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7.76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8.85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11.84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8.98</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5508</v>
      </c>
      <c r="E42" s="170"/>
      <c r="F42" s="170"/>
      <c r="G42" s="170">
        <f>'実質公債費比率（分子）の構造'!L$52</f>
        <v>5023</v>
      </c>
      <c r="H42" s="170"/>
      <c r="I42" s="170"/>
      <c r="J42" s="170">
        <f>'実質公債費比率（分子）の構造'!M$52</f>
        <v>4570</v>
      </c>
      <c r="K42" s="170"/>
      <c r="L42" s="170"/>
      <c r="M42" s="170">
        <f>'実質公債費比率（分子）の構造'!N$52</f>
        <v>4634</v>
      </c>
      <c r="N42" s="170"/>
      <c r="O42" s="170"/>
      <c r="P42" s="170">
        <f>'実質公債費比率（分子）の構造'!O$52</f>
        <v>4277</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67</v>
      </c>
      <c r="B44" s="170">
        <f>'実質公債費比率（分子）の構造'!K$50</f>
        <v>187</v>
      </c>
      <c r="C44" s="170"/>
      <c r="D44" s="170"/>
      <c r="E44" s="170">
        <f>'実質公債費比率（分子）の構造'!L$50</f>
        <v>146</v>
      </c>
      <c r="F44" s="170"/>
      <c r="G44" s="170"/>
      <c r="H44" s="170">
        <f>'実質公債費比率（分子）の構造'!M$50</f>
        <v>127</v>
      </c>
      <c r="I44" s="170"/>
      <c r="J44" s="170"/>
      <c r="K44" s="170">
        <f>'実質公債費比率（分子）の構造'!N$50</f>
        <v>88</v>
      </c>
      <c r="L44" s="170"/>
      <c r="M44" s="170"/>
      <c r="N44" s="170">
        <f>'実質公債費比率（分子）の構造'!O$50</f>
        <v>96</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2124</v>
      </c>
      <c r="C46" s="170"/>
      <c r="D46" s="170"/>
      <c r="E46" s="170">
        <f>'実質公債費比率（分子）の構造'!L$48</f>
        <v>1421</v>
      </c>
      <c r="F46" s="170"/>
      <c r="G46" s="170"/>
      <c r="H46" s="170">
        <f>'実質公債費比率（分子）の構造'!M$48</f>
        <v>1303</v>
      </c>
      <c r="I46" s="170"/>
      <c r="J46" s="170"/>
      <c r="K46" s="170">
        <f>'実質公債費比率（分子）の構造'!N$48</f>
        <v>1223</v>
      </c>
      <c r="L46" s="170"/>
      <c r="M46" s="170"/>
      <c r="N46" s="170">
        <f>'実質公債費比率（分子）の構造'!O$48</f>
        <v>1197</v>
      </c>
      <c r="O46" s="170"/>
      <c r="P46" s="170"/>
    </row>
    <row r="47" spans="1:16" x14ac:dyDescent="0.2">
      <c r="A47" s="170" t="s">
        <v>70</v>
      </c>
      <c r="B47" s="170">
        <f>'実質公債費比率（分子）の構造'!K$47</f>
        <v>30</v>
      </c>
      <c r="C47" s="170"/>
      <c r="D47" s="170"/>
      <c r="E47" s="170">
        <f>'実質公債費比率（分子）の構造'!L$47</f>
        <v>30</v>
      </c>
      <c r="F47" s="170"/>
      <c r="G47" s="170"/>
      <c r="H47" s="170">
        <f>'実質公債費比率（分子）の構造'!M$47</f>
        <v>30</v>
      </c>
      <c r="I47" s="170"/>
      <c r="J47" s="170"/>
      <c r="K47" s="170">
        <f>'実質公債費比率（分子）の構造'!N$47</f>
        <v>30</v>
      </c>
      <c r="L47" s="170"/>
      <c r="M47" s="170"/>
      <c r="N47" s="170">
        <f>'実質公債費比率（分子）の構造'!O$47</f>
        <v>30</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6304</v>
      </c>
      <c r="C49" s="170"/>
      <c r="D49" s="170"/>
      <c r="E49" s="170">
        <f>'実質公債費比率（分子）の構造'!L$45</f>
        <v>6226</v>
      </c>
      <c r="F49" s="170"/>
      <c r="G49" s="170"/>
      <c r="H49" s="170">
        <f>'実質公債費比率（分子）の構造'!M$45</f>
        <v>6066</v>
      </c>
      <c r="I49" s="170"/>
      <c r="J49" s="170"/>
      <c r="K49" s="170">
        <f>'実質公債費比率（分子）の構造'!N$45</f>
        <v>5728</v>
      </c>
      <c r="L49" s="170"/>
      <c r="M49" s="170"/>
      <c r="N49" s="170">
        <f>'実質公債費比率（分子）の構造'!O$45</f>
        <v>6071</v>
      </c>
      <c r="O49" s="170"/>
      <c r="P49" s="170"/>
    </row>
    <row r="50" spans="1:16" x14ac:dyDescent="0.2">
      <c r="A50" s="170" t="s">
        <v>73</v>
      </c>
      <c r="B50" s="170" t="e">
        <f>NA()</f>
        <v>#N/A</v>
      </c>
      <c r="C50" s="170">
        <f>IF(ISNUMBER('実質公債費比率（分子）の構造'!K$53),'実質公債費比率（分子）の構造'!K$53,NA())</f>
        <v>3137</v>
      </c>
      <c r="D50" s="170" t="e">
        <f>NA()</f>
        <v>#N/A</v>
      </c>
      <c r="E50" s="170" t="e">
        <f>NA()</f>
        <v>#N/A</v>
      </c>
      <c r="F50" s="170">
        <f>IF(ISNUMBER('実質公債費比率（分子）の構造'!L$53),'実質公債費比率（分子）の構造'!L$53,NA())</f>
        <v>2800</v>
      </c>
      <c r="G50" s="170" t="e">
        <f>NA()</f>
        <v>#N/A</v>
      </c>
      <c r="H50" s="170" t="e">
        <f>NA()</f>
        <v>#N/A</v>
      </c>
      <c r="I50" s="170">
        <f>IF(ISNUMBER('実質公債費比率（分子）の構造'!M$53),'実質公債費比率（分子）の構造'!M$53,NA())</f>
        <v>2956</v>
      </c>
      <c r="J50" s="170" t="e">
        <f>NA()</f>
        <v>#N/A</v>
      </c>
      <c r="K50" s="170" t="e">
        <f>NA()</f>
        <v>#N/A</v>
      </c>
      <c r="L50" s="170">
        <f>IF(ISNUMBER('実質公債費比率（分子）の構造'!N$53),'実質公債費比率（分子）の構造'!N$53,NA())</f>
        <v>2435</v>
      </c>
      <c r="M50" s="170" t="e">
        <f>NA()</f>
        <v>#N/A</v>
      </c>
      <c r="N50" s="170" t="e">
        <f>NA()</f>
        <v>#N/A</v>
      </c>
      <c r="O50" s="170">
        <f>IF(ISNUMBER('実質公債費比率（分子）の構造'!O$53),'実質公債費比率（分子）の構造'!O$53,NA())</f>
        <v>3117</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36783</v>
      </c>
      <c r="E56" s="169"/>
      <c r="F56" s="169"/>
      <c r="G56" s="169">
        <f>'将来負担比率（分子）の構造'!J$52</f>
        <v>34622</v>
      </c>
      <c r="H56" s="169"/>
      <c r="I56" s="169"/>
      <c r="J56" s="169">
        <f>'将来負担比率（分子）の構造'!K$52</f>
        <v>34008</v>
      </c>
      <c r="K56" s="169"/>
      <c r="L56" s="169"/>
      <c r="M56" s="169">
        <f>'将来負担比率（分子）の構造'!L$52</f>
        <v>31992</v>
      </c>
      <c r="N56" s="169"/>
      <c r="O56" s="169"/>
      <c r="P56" s="169">
        <f>'将来負担比率（分子）の構造'!M$52</f>
        <v>32004</v>
      </c>
    </row>
    <row r="57" spans="1:16" x14ac:dyDescent="0.2">
      <c r="A57" s="169" t="s">
        <v>44</v>
      </c>
      <c r="B57" s="169"/>
      <c r="C57" s="169"/>
      <c r="D57" s="169">
        <f>'将来負担比率（分子）の構造'!I$51</f>
        <v>8467</v>
      </c>
      <c r="E57" s="169"/>
      <c r="F57" s="169"/>
      <c r="G57" s="169">
        <f>'将来負担比率（分子）の構造'!J$51</f>
        <v>7820</v>
      </c>
      <c r="H57" s="169"/>
      <c r="I57" s="169"/>
      <c r="J57" s="169">
        <f>'将来負担比率（分子）の構造'!K$51</f>
        <v>7811</v>
      </c>
      <c r="K57" s="169"/>
      <c r="L57" s="169"/>
      <c r="M57" s="169">
        <f>'将来負担比率（分子）の構造'!L$51</f>
        <v>8474</v>
      </c>
      <c r="N57" s="169"/>
      <c r="O57" s="169"/>
      <c r="P57" s="169">
        <f>'将来負担比率（分子）の構造'!M$51</f>
        <v>8362</v>
      </c>
    </row>
    <row r="58" spans="1:16" x14ac:dyDescent="0.2">
      <c r="A58" s="169" t="s">
        <v>43</v>
      </c>
      <c r="B58" s="169"/>
      <c r="C58" s="169"/>
      <c r="D58" s="169">
        <f>'将来負担比率（分子）の構造'!I$50</f>
        <v>13273</v>
      </c>
      <c r="E58" s="169"/>
      <c r="F58" s="169"/>
      <c r="G58" s="169">
        <f>'将来負担比率（分子）の構造'!J$50</f>
        <v>14961</v>
      </c>
      <c r="H58" s="169"/>
      <c r="I58" s="169"/>
      <c r="J58" s="169">
        <f>'将来負担比率（分子）の構造'!K$50</f>
        <v>17497</v>
      </c>
      <c r="K58" s="169"/>
      <c r="L58" s="169"/>
      <c r="M58" s="169">
        <f>'将来負担比率（分子）の構造'!L$50</f>
        <v>20222</v>
      </c>
      <c r="N58" s="169"/>
      <c r="O58" s="169"/>
      <c r="P58" s="169">
        <f>'将来負担比率（分子）の構造'!M$50</f>
        <v>24452</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56</v>
      </c>
      <c r="C61" s="169"/>
      <c r="D61" s="169"/>
      <c r="E61" s="169">
        <f>'将来負担比率（分子）の構造'!J$46</f>
        <v>27</v>
      </c>
      <c r="F61" s="169"/>
      <c r="G61" s="169"/>
      <c r="H61" s="169">
        <f>'将来負担比率（分子）の構造'!K$46</f>
        <v>35</v>
      </c>
      <c r="I61" s="169"/>
      <c r="J61" s="169"/>
      <c r="K61" s="169">
        <f>'将来負担比率（分子）の構造'!L$46</f>
        <v>41</v>
      </c>
      <c r="L61" s="169"/>
      <c r="M61" s="169"/>
      <c r="N61" s="169">
        <f>'将来負担比率（分子）の構造'!M$46</f>
        <v>23</v>
      </c>
      <c r="O61" s="169"/>
      <c r="P61" s="169"/>
    </row>
    <row r="62" spans="1:16" x14ac:dyDescent="0.2">
      <c r="A62" s="169" t="s">
        <v>37</v>
      </c>
      <c r="B62" s="169">
        <f>'将来負担比率（分子）の構造'!I$45</f>
        <v>13158</v>
      </c>
      <c r="C62" s="169"/>
      <c r="D62" s="169"/>
      <c r="E62" s="169">
        <f>'将来負担比率（分子）の構造'!J$45</f>
        <v>12445</v>
      </c>
      <c r="F62" s="169"/>
      <c r="G62" s="169"/>
      <c r="H62" s="169">
        <f>'将来負担比率（分子）の構造'!K$45</f>
        <v>11397</v>
      </c>
      <c r="I62" s="169"/>
      <c r="J62" s="169"/>
      <c r="K62" s="169">
        <f>'将来負担比率（分子）の構造'!L$45</f>
        <v>10317</v>
      </c>
      <c r="L62" s="169"/>
      <c r="M62" s="169"/>
      <c r="N62" s="169">
        <f>'将来負担比率（分子）の構造'!M$45</f>
        <v>9231</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19124</v>
      </c>
      <c r="C64" s="169"/>
      <c r="D64" s="169"/>
      <c r="E64" s="169">
        <f>'将来負担比率（分子）の構造'!J$43</f>
        <v>16595</v>
      </c>
      <c r="F64" s="169"/>
      <c r="G64" s="169"/>
      <c r="H64" s="169">
        <f>'将来負担比率（分子）の構造'!K$43</f>
        <v>14781</v>
      </c>
      <c r="I64" s="169"/>
      <c r="J64" s="169"/>
      <c r="K64" s="169">
        <f>'将来負担比率（分子）の構造'!L$43</f>
        <v>12191</v>
      </c>
      <c r="L64" s="169"/>
      <c r="M64" s="169"/>
      <c r="N64" s="169">
        <f>'将来負担比率（分子）の構造'!M$43</f>
        <v>12919</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45805</v>
      </c>
      <c r="C66" s="169"/>
      <c r="D66" s="169"/>
      <c r="E66" s="169">
        <f>'将来負担比率（分子）の構造'!J$41</f>
        <v>46041</v>
      </c>
      <c r="F66" s="169"/>
      <c r="G66" s="169"/>
      <c r="H66" s="169">
        <f>'将来負担比率（分子）の構造'!K$41</f>
        <v>45980</v>
      </c>
      <c r="I66" s="169"/>
      <c r="J66" s="169"/>
      <c r="K66" s="169">
        <f>'将来負担比率（分子）の構造'!L$41</f>
        <v>44130</v>
      </c>
      <c r="L66" s="169"/>
      <c r="M66" s="169"/>
      <c r="N66" s="169">
        <f>'将来負担比率（分子）の構造'!M$41</f>
        <v>43051</v>
      </c>
      <c r="O66" s="169"/>
      <c r="P66" s="169"/>
    </row>
    <row r="67" spans="1:16" x14ac:dyDescent="0.2">
      <c r="A67" s="169" t="s">
        <v>77</v>
      </c>
      <c r="B67" s="169" t="e">
        <f>NA()</f>
        <v>#N/A</v>
      </c>
      <c r="C67" s="169">
        <f>IF(ISNUMBER('将来負担比率（分子）の構造'!I$53), IF('将来負担比率（分子）の構造'!I$53 &lt; 0, 0, '将来負担比率（分子）の構造'!I$53), NA())</f>
        <v>19621</v>
      </c>
      <c r="D67" s="169" t="e">
        <f>NA()</f>
        <v>#N/A</v>
      </c>
      <c r="E67" s="169" t="e">
        <f>NA()</f>
        <v>#N/A</v>
      </c>
      <c r="F67" s="169">
        <f>IF(ISNUMBER('将来負担比率（分子）の構造'!J$53), IF('将来負担比率（分子）の構造'!J$53 &lt; 0, 0, '将来負担比率（分子）の構造'!J$53), NA())</f>
        <v>17705</v>
      </c>
      <c r="G67" s="169" t="e">
        <f>NA()</f>
        <v>#N/A</v>
      </c>
      <c r="H67" s="169" t="e">
        <f>NA()</f>
        <v>#N/A</v>
      </c>
      <c r="I67" s="169">
        <f>IF(ISNUMBER('将来負担比率（分子）の構造'!K$53), IF('将来負担比率（分子）の構造'!K$53 &lt; 0, 0, '将来負担比率（分子）の構造'!K$53), NA())</f>
        <v>12876</v>
      </c>
      <c r="J67" s="169" t="e">
        <f>NA()</f>
        <v>#N/A</v>
      </c>
      <c r="K67" s="169" t="e">
        <f>NA()</f>
        <v>#N/A</v>
      </c>
      <c r="L67" s="169">
        <f>IF(ISNUMBER('将来負担比率（分子）の構造'!L$53), IF('将来負担比率（分子）の構造'!L$53 &lt; 0, 0, '将来負担比率（分子）の構造'!L$53), NA())</f>
        <v>5991</v>
      </c>
      <c r="M67" s="169" t="e">
        <f>NA()</f>
        <v>#N/A</v>
      </c>
      <c r="N67" s="169" t="e">
        <f>NA()</f>
        <v>#N/A</v>
      </c>
      <c r="O67" s="169">
        <f>IF(ISNUMBER('将来負担比率（分子）の構造'!M$53), IF('将来負担比率（分子）の構造'!M$53 &lt; 0, 0, '将来負担比率（分子）の構造'!M$53), NA())</f>
        <v>406</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8730</v>
      </c>
      <c r="C72" s="173">
        <f>基金残高に係る経年分析!G55</f>
        <v>6962</v>
      </c>
      <c r="D72" s="173">
        <f>基金残高に係る経年分析!H55</f>
        <v>10451</v>
      </c>
    </row>
    <row r="73" spans="1:16" x14ac:dyDescent="0.2">
      <c r="A73" s="172" t="s">
        <v>80</v>
      </c>
      <c r="B73" s="173">
        <f>基金残高に係る経年分析!F56</f>
        <v>8</v>
      </c>
      <c r="C73" s="173">
        <f>基金残高に係る経年分析!G56</f>
        <v>8</v>
      </c>
      <c r="D73" s="173">
        <f>基金残高に係る経年分析!H56</f>
        <v>8</v>
      </c>
    </row>
    <row r="74" spans="1:16" x14ac:dyDescent="0.2">
      <c r="A74" s="172" t="s">
        <v>81</v>
      </c>
      <c r="B74" s="173">
        <f>基金残高に係る経年分析!F57</f>
        <v>6005</v>
      </c>
      <c r="C74" s="173">
        <f>基金残高に係る経年分析!G57</f>
        <v>10258</v>
      </c>
      <c r="D74" s="173">
        <f>基金残高に係る経年分析!H57</f>
        <v>10881</v>
      </c>
    </row>
  </sheetData>
  <sheetProtection algorithmName="SHA-512" hashValue="D431BcnNJmeMOvWntnrgKQrY8v2c18CB2hW/GDmp9yYyBVRHVFsZB9ZgxMPiDyHSmBYxzrQje/gxwSzEG2M2jA==" saltValue="vkHAkXhmGLqHDvEOosp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232</v>
      </c>
      <c r="C5" s="597"/>
      <c r="D5" s="597"/>
      <c r="E5" s="597"/>
      <c r="F5" s="597"/>
      <c r="G5" s="597"/>
      <c r="H5" s="597"/>
      <c r="I5" s="597"/>
      <c r="J5" s="597"/>
      <c r="K5" s="597"/>
      <c r="L5" s="597"/>
      <c r="M5" s="597"/>
      <c r="N5" s="597"/>
      <c r="O5" s="597"/>
      <c r="P5" s="597"/>
      <c r="Q5" s="598"/>
      <c r="R5" s="599">
        <v>52455960</v>
      </c>
      <c r="S5" s="600"/>
      <c r="T5" s="600"/>
      <c r="U5" s="600"/>
      <c r="V5" s="600"/>
      <c r="W5" s="600"/>
      <c r="X5" s="600"/>
      <c r="Y5" s="601"/>
      <c r="Z5" s="602">
        <v>46.5</v>
      </c>
      <c r="AA5" s="602"/>
      <c r="AB5" s="602"/>
      <c r="AC5" s="602"/>
      <c r="AD5" s="603">
        <v>49383329</v>
      </c>
      <c r="AE5" s="603"/>
      <c r="AF5" s="603"/>
      <c r="AG5" s="603"/>
      <c r="AH5" s="603"/>
      <c r="AI5" s="603"/>
      <c r="AJ5" s="603"/>
      <c r="AK5" s="603"/>
      <c r="AL5" s="604">
        <v>82.5</v>
      </c>
      <c r="AM5" s="605"/>
      <c r="AN5" s="605"/>
      <c r="AO5" s="606"/>
      <c r="AP5" s="596" t="s">
        <v>233</v>
      </c>
      <c r="AQ5" s="597"/>
      <c r="AR5" s="597"/>
      <c r="AS5" s="597"/>
      <c r="AT5" s="597"/>
      <c r="AU5" s="597"/>
      <c r="AV5" s="597"/>
      <c r="AW5" s="597"/>
      <c r="AX5" s="597"/>
      <c r="AY5" s="597"/>
      <c r="AZ5" s="597"/>
      <c r="BA5" s="597"/>
      <c r="BB5" s="597"/>
      <c r="BC5" s="597"/>
      <c r="BD5" s="597"/>
      <c r="BE5" s="597"/>
      <c r="BF5" s="598"/>
      <c r="BG5" s="610">
        <v>49359349</v>
      </c>
      <c r="BH5" s="611"/>
      <c r="BI5" s="611"/>
      <c r="BJ5" s="611"/>
      <c r="BK5" s="611"/>
      <c r="BL5" s="611"/>
      <c r="BM5" s="611"/>
      <c r="BN5" s="612"/>
      <c r="BO5" s="613">
        <v>94.1</v>
      </c>
      <c r="BP5" s="613"/>
      <c r="BQ5" s="613"/>
      <c r="BR5" s="613"/>
      <c r="BS5" s="614">
        <v>945167</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1153445</v>
      </c>
      <c r="S6" s="611"/>
      <c r="T6" s="611"/>
      <c r="U6" s="611"/>
      <c r="V6" s="611"/>
      <c r="W6" s="611"/>
      <c r="X6" s="611"/>
      <c r="Y6" s="612"/>
      <c r="Z6" s="613">
        <v>1</v>
      </c>
      <c r="AA6" s="613"/>
      <c r="AB6" s="613"/>
      <c r="AC6" s="613"/>
      <c r="AD6" s="614">
        <v>1153445</v>
      </c>
      <c r="AE6" s="614"/>
      <c r="AF6" s="614"/>
      <c r="AG6" s="614"/>
      <c r="AH6" s="614"/>
      <c r="AI6" s="614"/>
      <c r="AJ6" s="614"/>
      <c r="AK6" s="614"/>
      <c r="AL6" s="615">
        <v>1.9</v>
      </c>
      <c r="AM6" s="616"/>
      <c r="AN6" s="616"/>
      <c r="AO6" s="617"/>
      <c r="AP6" s="607" t="s">
        <v>238</v>
      </c>
      <c r="AQ6" s="608"/>
      <c r="AR6" s="608"/>
      <c r="AS6" s="608"/>
      <c r="AT6" s="608"/>
      <c r="AU6" s="608"/>
      <c r="AV6" s="608"/>
      <c r="AW6" s="608"/>
      <c r="AX6" s="608"/>
      <c r="AY6" s="608"/>
      <c r="AZ6" s="608"/>
      <c r="BA6" s="608"/>
      <c r="BB6" s="608"/>
      <c r="BC6" s="608"/>
      <c r="BD6" s="608"/>
      <c r="BE6" s="608"/>
      <c r="BF6" s="609"/>
      <c r="BG6" s="610">
        <v>49359349</v>
      </c>
      <c r="BH6" s="611"/>
      <c r="BI6" s="611"/>
      <c r="BJ6" s="611"/>
      <c r="BK6" s="611"/>
      <c r="BL6" s="611"/>
      <c r="BM6" s="611"/>
      <c r="BN6" s="612"/>
      <c r="BO6" s="613">
        <v>94.1</v>
      </c>
      <c r="BP6" s="613"/>
      <c r="BQ6" s="613"/>
      <c r="BR6" s="613"/>
      <c r="BS6" s="614">
        <v>945167</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528533</v>
      </c>
      <c r="CS6" s="611"/>
      <c r="CT6" s="611"/>
      <c r="CU6" s="611"/>
      <c r="CV6" s="611"/>
      <c r="CW6" s="611"/>
      <c r="CX6" s="611"/>
      <c r="CY6" s="612"/>
      <c r="CZ6" s="604">
        <v>0.5</v>
      </c>
      <c r="DA6" s="605"/>
      <c r="DB6" s="605"/>
      <c r="DC6" s="621"/>
      <c r="DD6" s="619" t="s">
        <v>182</v>
      </c>
      <c r="DE6" s="611"/>
      <c r="DF6" s="611"/>
      <c r="DG6" s="611"/>
      <c r="DH6" s="611"/>
      <c r="DI6" s="611"/>
      <c r="DJ6" s="611"/>
      <c r="DK6" s="611"/>
      <c r="DL6" s="611"/>
      <c r="DM6" s="611"/>
      <c r="DN6" s="611"/>
      <c r="DO6" s="611"/>
      <c r="DP6" s="612"/>
      <c r="DQ6" s="619">
        <v>528517</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25013</v>
      </c>
      <c r="S7" s="611"/>
      <c r="T7" s="611"/>
      <c r="U7" s="611"/>
      <c r="V7" s="611"/>
      <c r="W7" s="611"/>
      <c r="X7" s="611"/>
      <c r="Y7" s="612"/>
      <c r="Z7" s="613">
        <v>0</v>
      </c>
      <c r="AA7" s="613"/>
      <c r="AB7" s="613"/>
      <c r="AC7" s="613"/>
      <c r="AD7" s="614">
        <v>25013</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21172041</v>
      </c>
      <c r="BH7" s="611"/>
      <c r="BI7" s="611"/>
      <c r="BJ7" s="611"/>
      <c r="BK7" s="611"/>
      <c r="BL7" s="611"/>
      <c r="BM7" s="611"/>
      <c r="BN7" s="612"/>
      <c r="BO7" s="613">
        <v>40.4</v>
      </c>
      <c r="BP7" s="613"/>
      <c r="BQ7" s="613"/>
      <c r="BR7" s="613"/>
      <c r="BS7" s="614">
        <v>945167</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10766342</v>
      </c>
      <c r="CS7" s="611"/>
      <c r="CT7" s="611"/>
      <c r="CU7" s="611"/>
      <c r="CV7" s="611"/>
      <c r="CW7" s="611"/>
      <c r="CX7" s="611"/>
      <c r="CY7" s="612"/>
      <c r="CZ7" s="613">
        <v>10.1</v>
      </c>
      <c r="DA7" s="613"/>
      <c r="DB7" s="613"/>
      <c r="DC7" s="613"/>
      <c r="DD7" s="619">
        <v>190331</v>
      </c>
      <c r="DE7" s="611"/>
      <c r="DF7" s="611"/>
      <c r="DG7" s="611"/>
      <c r="DH7" s="611"/>
      <c r="DI7" s="611"/>
      <c r="DJ7" s="611"/>
      <c r="DK7" s="611"/>
      <c r="DL7" s="611"/>
      <c r="DM7" s="611"/>
      <c r="DN7" s="611"/>
      <c r="DO7" s="611"/>
      <c r="DP7" s="612"/>
      <c r="DQ7" s="619">
        <v>9060826</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252560</v>
      </c>
      <c r="S8" s="611"/>
      <c r="T8" s="611"/>
      <c r="U8" s="611"/>
      <c r="V8" s="611"/>
      <c r="W8" s="611"/>
      <c r="X8" s="611"/>
      <c r="Y8" s="612"/>
      <c r="Z8" s="613">
        <v>0.2</v>
      </c>
      <c r="AA8" s="613"/>
      <c r="AB8" s="613"/>
      <c r="AC8" s="613"/>
      <c r="AD8" s="614">
        <v>252560</v>
      </c>
      <c r="AE8" s="614"/>
      <c r="AF8" s="614"/>
      <c r="AG8" s="614"/>
      <c r="AH8" s="614"/>
      <c r="AI8" s="614"/>
      <c r="AJ8" s="614"/>
      <c r="AK8" s="614"/>
      <c r="AL8" s="615">
        <v>0.4</v>
      </c>
      <c r="AM8" s="616"/>
      <c r="AN8" s="616"/>
      <c r="AO8" s="617"/>
      <c r="AP8" s="607" t="s">
        <v>244</v>
      </c>
      <c r="AQ8" s="608"/>
      <c r="AR8" s="608"/>
      <c r="AS8" s="608"/>
      <c r="AT8" s="608"/>
      <c r="AU8" s="608"/>
      <c r="AV8" s="608"/>
      <c r="AW8" s="608"/>
      <c r="AX8" s="608"/>
      <c r="AY8" s="608"/>
      <c r="AZ8" s="608"/>
      <c r="BA8" s="608"/>
      <c r="BB8" s="608"/>
      <c r="BC8" s="608"/>
      <c r="BD8" s="608"/>
      <c r="BE8" s="608"/>
      <c r="BF8" s="609"/>
      <c r="BG8" s="610">
        <v>449785</v>
      </c>
      <c r="BH8" s="611"/>
      <c r="BI8" s="611"/>
      <c r="BJ8" s="611"/>
      <c r="BK8" s="611"/>
      <c r="BL8" s="611"/>
      <c r="BM8" s="611"/>
      <c r="BN8" s="612"/>
      <c r="BO8" s="613">
        <v>0.9</v>
      </c>
      <c r="BP8" s="613"/>
      <c r="BQ8" s="613"/>
      <c r="BR8" s="613"/>
      <c r="BS8" s="614" t="s">
        <v>182</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45553005</v>
      </c>
      <c r="CS8" s="611"/>
      <c r="CT8" s="611"/>
      <c r="CU8" s="611"/>
      <c r="CV8" s="611"/>
      <c r="CW8" s="611"/>
      <c r="CX8" s="611"/>
      <c r="CY8" s="612"/>
      <c r="CZ8" s="613">
        <v>42.7</v>
      </c>
      <c r="DA8" s="613"/>
      <c r="DB8" s="613"/>
      <c r="DC8" s="613"/>
      <c r="DD8" s="619">
        <v>334094</v>
      </c>
      <c r="DE8" s="611"/>
      <c r="DF8" s="611"/>
      <c r="DG8" s="611"/>
      <c r="DH8" s="611"/>
      <c r="DI8" s="611"/>
      <c r="DJ8" s="611"/>
      <c r="DK8" s="611"/>
      <c r="DL8" s="611"/>
      <c r="DM8" s="611"/>
      <c r="DN8" s="611"/>
      <c r="DO8" s="611"/>
      <c r="DP8" s="612"/>
      <c r="DQ8" s="619">
        <v>20532765</v>
      </c>
      <c r="DR8" s="611"/>
      <c r="DS8" s="611"/>
      <c r="DT8" s="611"/>
      <c r="DU8" s="611"/>
      <c r="DV8" s="611"/>
      <c r="DW8" s="611"/>
      <c r="DX8" s="611"/>
      <c r="DY8" s="611"/>
      <c r="DZ8" s="611"/>
      <c r="EA8" s="611"/>
      <c r="EB8" s="611"/>
      <c r="EC8" s="620"/>
    </row>
    <row r="9" spans="2:143" ht="11.25" customHeight="1" x14ac:dyDescent="0.2">
      <c r="B9" s="607" t="s">
        <v>246</v>
      </c>
      <c r="C9" s="608"/>
      <c r="D9" s="608"/>
      <c r="E9" s="608"/>
      <c r="F9" s="608"/>
      <c r="G9" s="608"/>
      <c r="H9" s="608"/>
      <c r="I9" s="608"/>
      <c r="J9" s="608"/>
      <c r="K9" s="608"/>
      <c r="L9" s="608"/>
      <c r="M9" s="608"/>
      <c r="N9" s="608"/>
      <c r="O9" s="608"/>
      <c r="P9" s="608"/>
      <c r="Q9" s="609"/>
      <c r="R9" s="610">
        <v>201672</v>
      </c>
      <c r="S9" s="611"/>
      <c r="T9" s="611"/>
      <c r="U9" s="611"/>
      <c r="V9" s="611"/>
      <c r="W9" s="611"/>
      <c r="X9" s="611"/>
      <c r="Y9" s="612"/>
      <c r="Z9" s="613">
        <v>0.2</v>
      </c>
      <c r="AA9" s="613"/>
      <c r="AB9" s="613"/>
      <c r="AC9" s="613"/>
      <c r="AD9" s="614">
        <v>201672</v>
      </c>
      <c r="AE9" s="614"/>
      <c r="AF9" s="614"/>
      <c r="AG9" s="614"/>
      <c r="AH9" s="614"/>
      <c r="AI9" s="614"/>
      <c r="AJ9" s="614"/>
      <c r="AK9" s="614"/>
      <c r="AL9" s="615">
        <v>0.3</v>
      </c>
      <c r="AM9" s="616"/>
      <c r="AN9" s="616"/>
      <c r="AO9" s="617"/>
      <c r="AP9" s="607" t="s">
        <v>247</v>
      </c>
      <c r="AQ9" s="608"/>
      <c r="AR9" s="608"/>
      <c r="AS9" s="608"/>
      <c r="AT9" s="608"/>
      <c r="AU9" s="608"/>
      <c r="AV9" s="608"/>
      <c r="AW9" s="608"/>
      <c r="AX9" s="608"/>
      <c r="AY9" s="608"/>
      <c r="AZ9" s="608"/>
      <c r="BA9" s="608"/>
      <c r="BB9" s="608"/>
      <c r="BC9" s="608"/>
      <c r="BD9" s="608"/>
      <c r="BE9" s="608"/>
      <c r="BF9" s="609"/>
      <c r="BG9" s="610">
        <v>16098446</v>
      </c>
      <c r="BH9" s="611"/>
      <c r="BI9" s="611"/>
      <c r="BJ9" s="611"/>
      <c r="BK9" s="611"/>
      <c r="BL9" s="611"/>
      <c r="BM9" s="611"/>
      <c r="BN9" s="612"/>
      <c r="BO9" s="613">
        <v>30.7</v>
      </c>
      <c r="BP9" s="613"/>
      <c r="BQ9" s="613"/>
      <c r="BR9" s="613"/>
      <c r="BS9" s="614" t="s">
        <v>182</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13335396</v>
      </c>
      <c r="CS9" s="611"/>
      <c r="CT9" s="611"/>
      <c r="CU9" s="611"/>
      <c r="CV9" s="611"/>
      <c r="CW9" s="611"/>
      <c r="CX9" s="611"/>
      <c r="CY9" s="612"/>
      <c r="CZ9" s="613">
        <v>12.5</v>
      </c>
      <c r="DA9" s="613"/>
      <c r="DB9" s="613"/>
      <c r="DC9" s="613"/>
      <c r="DD9" s="619">
        <v>2699339</v>
      </c>
      <c r="DE9" s="611"/>
      <c r="DF9" s="611"/>
      <c r="DG9" s="611"/>
      <c r="DH9" s="611"/>
      <c r="DI9" s="611"/>
      <c r="DJ9" s="611"/>
      <c r="DK9" s="611"/>
      <c r="DL9" s="611"/>
      <c r="DM9" s="611"/>
      <c r="DN9" s="611"/>
      <c r="DO9" s="611"/>
      <c r="DP9" s="612"/>
      <c r="DQ9" s="619">
        <v>8293930</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182</v>
      </c>
      <c r="S10" s="611"/>
      <c r="T10" s="611"/>
      <c r="U10" s="611"/>
      <c r="V10" s="611"/>
      <c r="W10" s="611"/>
      <c r="X10" s="611"/>
      <c r="Y10" s="612"/>
      <c r="Z10" s="613" t="s">
        <v>182</v>
      </c>
      <c r="AA10" s="613"/>
      <c r="AB10" s="613"/>
      <c r="AC10" s="613"/>
      <c r="AD10" s="614" t="s">
        <v>182</v>
      </c>
      <c r="AE10" s="614"/>
      <c r="AF10" s="614"/>
      <c r="AG10" s="614"/>
      <c r="AH10" s="614"/>
      <c r="AI10" s="614"/>
      <c r="AJ10" s="614"/>
      <c r="AK10" s="614"/>
      <c r="AL10" s="615" t="s">
        <v>182</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886950</v>
      </c>
      <c r="BH10" s="611"/>
      <c r="BI10" s="611"/>
      <c r="BJ10" s="611"/>
      <c r="BK10" s="611"/>
      <c r="BL10" s="611"/>
      <c r="BM10" s="611"/>
      <c r="BN10" s="612"/>
      <c r="BO10" s="613">
        <v>1.7</v>
      </c>
      <c r="BP10" s="613"/>
      <c r="BQ10" s="613"/>
      <c r="BR10" s="613"/>
      <c r="BS10" s="614" t="s">
        <v>182</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131472</v>
      </c>
      <c r="CS10" s="611"/>
      <c r="CT10" s="611"/>
      <c r="CU10" s="611"/>
      <c r="CV10" s="611"/>
      <c r="CW10" s="611"/>
      <c r="CX10" s="611"/>
      <c r="CY10" s="612"/>
      <c r="CZ10" s="613">
        <v>0.1</v>
      </c>
      <c r="DA10" s="613"/>
      <c r="DB10" s="613"/>
      <c r="DC10" s="613"/>
      <c r="DD10" s="619">
        <v>18881</v>
      </c>
      <c r="DE10" s="611"/>
      <c r="DF10" s="611"/>
      <c r="DG10" s="611"/>
      <c r="DH10" s="611"/>
      <c r="DI10" s="611"/>
      <c r="DJ10" s="611"/>
      <c r="DK10" s="611"/>
      <c r="DL10" s="611"/>
      <c r="DM10" s="611"/>
      <c r="DN10" s="611"/>
      <c r="DO10" s="611"/>
      <c r="DP10" s="612"/>
      <c r="DQ10" s="619">
        <v>107059</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6788248</v>
      </c>
      <c r="S11" s="611"/>
      <c r="T11" s="611"/>
      <c r="U11" s="611"/>
      <c r="V11" s="611"/>
      <c r="W11" s="611"/>
      <c r="X11" s="611"/>
      <c r="Y11" s="612"/>
      <c r="Z11" s="615">
        <v>6</v>
      </c>
      <c r="AA11" s="616"/>
      <c r="AB11" s="616"/>
      <c r="AC11" s="622"/>
      <c r="AD11" s="619">
        <v>6788248</v>
      </c>
      <c r="AE11" s="611"/>
      <c r="AF11" s="611"/>
      <c r="AG11" s="611"/>
      <c r="AH11" s="611"/>
      <c r="AI11" s="611"/>
      <c r="AJ11" s="611"/>
      <c r="AK11" s="612"/>
      <c r="AL11" s="615">
        <v>11.3</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3736860</v>
      </c>
      <c r="BH11" s="611"/>
      <c r="BI11" s="611"/>
      <c r="BJ11" s="611"/>
      <c r="BK11" s="611"/>
      <c r="BL11" s="611"/>
      <c r="BM11" s="611"/>
      <c r="BN11" s="612"/>
      <c r="BO11" s="613">
        <v>7.1</v>
      </c>
      <c r="BP11" s="613"/>
      <c r="BQ11" s="613"/>
      <c r="BR11" s="613"/>
      <c r="BS11" s="614">
        <v>945167</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1825324</v>
      </c>
      <c r="CS11" s="611"/>
      <c r="CT11" s="611"/>
      <c r="CU11" s="611"/>
      <c r="CV11" s="611"/>
      <c r="CW11" s="611"/>
      <c r="CX11" s="611"/>
      <c r="CY11" s="612"/>
      <c r="CZ11" s="613">
        <v>1.7</v>
      </c>
      <c r="DA11" s="613"/>
      <c r="DB11" s="613"/>
      <c r="DC11" s="613"/>
      <c r="DD11" s="619">
        <v>774253</v>
      </c>
      <c r="DE11" s="611"/>
      <c r="DF11" s="611"/>
      <c r="DG11" s="611"/>
      <c r="DH11" s="611"/>
      <c r="DI11" s="611"/>
      <c r="DJ11" s="611"/>
      <c r="DK11" s="611"/>
      <c r="DL11" s="611"/>
      <c r="DM11" s="611"/>
      <c r="DN11" s="611"/>
      <c r="DO11" s="611"/>
      <c r="DP11" s="612"/>
      <c r="DQ11" s="619">
        <v>1044312</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v>673016</v>
      </c>
      <c r="S12" s="611"/>
      <c r="T12" s="611"/>
      <c r="U12" s="611"/>
      <c r="V12" s="611"/>
      <c r="W12" s="611"/>
      <c r="X12" s="611"/>
      <c r="Y12" s="612"/>
      <c r="Z12" s="613">
        <v>0.6</v>
      </c>
      <c r="AA12" s="613"/>
      <c r="AB12" s="613"/>
      <c r="AC12" s="613"/>
      <c r="AD12" s="614">
        <v>673016</v>
      </c>
      <c r="AE12" s="614"/>
      <c r="AF12" s="614"/>
      <c r="AG12" s="614"/>
      <c r="AH12" s="614"/>
      <c r="AI12" s="614"/>
      <c r="AJ12" s="614"/>
      <c r="AK12" s="614"/>
      <c r="AL12" s="615">
        <v>1.1000000000000001</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24939954</v>
      </c>
      <c r="BH12" s="611"/>
      <c r="BI12" s="611"/>
      <c r="BJ12" s="611"/>
      <c r="BK12" s="611"/>
      <c r="BL12" s="611"/>
      <c r="BM12" s="611"/>
      <c r="BN12" s="612"/>
      <c r="BO12" s="613">
        <v>47.5</v>
      </c>
      <c r="BP12" s="613"/>
      <c r="BQ12" s="613"/>
      <c r="BR12" s="613"/>
      <c r="BS12" s="614" t="s">
        <v>182</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3608834</v>
      </c>
      <c r="CS12" s="611"/>
      <c r="CT12" s="611"/>
      <c r="CU12" s="611"/>
      <c r="CV12" s="611"/>
      <c r="CW12" s="611"/>
      <c r="CX12" s="611"/>
      <c r="CY12" s="612"/>
      <c r="CZ12" s="613">
        <v>3.4</v>
      </c>
      <c r="DA12" s="613"/>
      <c r="DB12" s="613"/>
      <c r="DC12" s="613"/>
      <c r="DD12" s="619">
        <v>17057</v>
      </c>
      <c r="DE12" s="611"/>
      <c r="DF12" s="611"/>
      <c r="DG12" s="611"/>
      <c r="DH12" s="611"/>
      <c r="DI12" s="611"/>
      <c r="DJ12" s="611"/>
      <c r="DK12" s="611"/>
      <c r="DL12" s="611"/>
      <c r="DM12" s="611"/>
      <c r="DN12" s="611"/>
      <c r="DO12" s="611"/>
      <c r="DP12" s="612"/>
      <c r="DQ12" s="619">
        <v>1836781</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182</v>
      </c>
      <c r="S13" s="611"/>
      <c r="T13" s="611"/>
      <c r="U13" s="611"/>
      <c r="V13" s="611"/>
      <c r="W13" s="611"/>
      <c r="X13" s="611"/>
      <c r="Y13" s="612"/>
      <c r="Z13" s="613" t="s">
        <v>182</v>
      </c>
      <c r="AA13" s="613"/>
      <c r="AB13" s="613"/>
      <c r="AC13" s="613"/>
      <c r="AD13" s="614" t="s">
        <v>182</v>
      </c>
      <c r="AE13" s="614"/>
      <c r="AF13" s="614"/>
      <c r="AG13" s="614"/>
      <c r="AH13" s="614"/>
      <c r="AI13" s="614"/>
      <c r="AJ13" s="614"/>
      <c r="AK13" s="614"/>
      <c r="AL13" s="615" t="s">
        <v>182</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24890287</v>
      </c>
      <c r="BH13" s="611"/>
      <c r="BI13" s="611"/>
      <c r="BJ13" s="611"/>
      <c r="BK13" s="611"/>
      <c r="BL13" s="611"/>
      <c r="BM13" s="611"/>
      <c r="BN13" s="612"/>
      <c r="BO13" s="613">
        <v>47.4</v>
      </c>
      <c r="BP13" s="613"/>
      <c r="BQ13" s="613"/>
      <c r="BR13" s="613"/>
      <c r="BS13" s="614" t="s">
        <v>182</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9407302</v>
      </c>
      <c r="CS13" s="611"/>
      <c r="CT13" s="611"/>
      <c r="CU13" s="611"/>
      <c r="CV13" s="611"/>
      <c r="CW13" s="611"/>
      <c r="CX13" s="611"/>
      <c r="CY13" s="612"/>
      <c r="CZ13" s="613">
        <v>8.8000000000000007</v>
      </c>
      <c r="DA13" s="613"/>
      <c r="DB13" s="613"/>
      <c r="DC13" s="613"/>
      <c r="DD13" s="619">
        <v>4231068</v>
      </c>
      <c r="DE13" s="611"/>
      <c r="DF13" s="611"/>
      <c r="DG13" s="611"/>
      <c r="DH13" s="611"/>
      <c r="DI13" s="611"/>
      <c r="DJ13" s="611"/>
      <c r="DK13" s="611"/>
      <c r="DL13" s="611"/>
      <c r="DM13" s="611"/>
      <c r="DN13" s="611"/>
      <c r="DO13" s="611"/>
      <c r="DP13" s="612"/>
      <c r="DQ13" s="619">
        <v>6329769</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v>2677</v>
      </c>
      <c r="S14" s="611"/>
      <c r="T14" s="611"/>
      <c r="U14" s="611"/>
      <c r="V14" s="611"/>
      <c r="W14" s="611"/>
      <c r="X14" s="611"/>
      <c r="Y14" s="612"/>
      <c r="Z14" s="613">
        <v>0</v>
      </c>
      <c r="AA14" s="613"/>
      <c r="AB14" s="613"/>
      <c r="AC14" s="613"/>
      <c r="AD14" s="614">
        <v>2677</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748279</v>
      </c>
      <c r="BH14" s="611"/>
      <c r="BI14" s="611"/>
      <c r="BJ14" s="611"/>
      <c r="BK14" s="611"/>
      <c r="BL14" s="611"/>
      <c r="BM14" s="611"/>
      <c r="BN14" s="612"/>
      <c r="BO14" s="613">
        <v>1.4</v>
      </c>
      <c r="BP14" s="613"/>
      <c r="BQ14" s="613"/>
      <c r="BR14" s="613"/>
      <c r="BS14" s="614" t="s">
        <v>182</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4063676</v>
      </c>
      <c r="CS14" s="611"/>
      <c r="CT14" s="611"/>
      <c r="CU14" s="611"/>
      <c r="CV14" s="611"/>
      <c r="CW14" s="611"/>
      <c r="CX14" s="611"/>
      <c r="CY14" s="612"/>
      <c r="CZ14" s="613">
        <v>3.8</v>
      </c>
      <c r="DA14" s="613"/>
      <c r="DB14" s="613"/>
      <c r="DC14" s="613"/>
      <c r="DD14" s="619">
        <v>257736</v>
      </c>
      <c r="DE14" s="611"/>
      <c r="DF14" s="611"/>
      <c r="DG14" s="611"/>
      <c r="DH14" s="611"/>
      <c r="DI14" s="611"/>
      <c r="DJ14" s="611"/>
      <c r="DK14" s="611"/>
      <c r="DL14" s="611"/>
      <c r="DM14" s="611"/>
      <c r="DN14" s="611"/>
      <c r="DO14" s="611"/>
      <c r="DP14" s="612"/>
      <c r="DQ14" s="619">
        <v>3667227</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182</v>
      </c>
      <c r="S15" s="611"/>
      <c r="T15" s="611"/>
      <c r="U15" s="611"/>
      <c r="V15" s="611"/>
      <c r="W15" s="611"/>
      <c r="X15" s="611"/>
      <c r="Y15" s="612"/>
      <c r="Z15" s="613" t="s">
        <v>182</v>
      </c>
      <c r="AA15" s="613"/>
      <c r="AB15" s="613"/>
      <c r="AC15" s="613"/>
      <c r="AD15" s="614" t="s">
        <v>182</v>
      </c>
      <c r="AE15" s="614"/>
      <c r="AF15" s="614"/>
      <c r="AG15" s="614"/>
      <c r="AH15" s="614"/>
      <c r="AI15" s="614"/>
      <c r="AJ15" s="614"/>
      <c r="AK15" s="614"/>
      <c r="AL15" s="615" t="s">
        <v>182</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2499075</v>
      </c>
      <c r="BH15" s="611"/>
      <c r="BI15" s="611"/>
      <c r="BJ15" s="611"/>
      <c r="BK15" s="611"/>
      <c r="BL15" s="611"/>
      <c r="BM15" s="611"/>
      <c r="BN15" s="612"/>
      <c r="BO15" s="613">
        <v>4.8</v>
      </c>
      <c r="BP15" s="613"/>
      <c r="BQ15" s="613"/>
      <c r="BR15" s="613"/>
      <c r="BS15" s="614" t="s">
        <v>182</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11200652</v>
      </c>
      <c r="CS15" s="611"/>
      <c r="CT15" s="611"/>
      <c r="CU15" s="611"/>
      <c r="CV15" s="611"/>
      <c r="CW15" s="611"/>
      <c r="CX15" s="611"/>
      <c r="CY15" s="612"/>
      <c r="CZ15" s="613">
        <v>10.5</v>
      </c>
      <c r="DA15" s="613"/>
      <c r="DB15" s="613"/>
      <c r="DC15" s="613"/>
      <c r="DD15" s="619">
        <v>2359463</v>
      </c>
      <c r="DE15" s="611"/>
      <c r="DF15" s="611"/>
      <c r="DG15" s="611"/>
      <c r="DH15" s="611"/>
      <c r="DI15" s="611"/>
      <c r="DJ15" s="611"/>
      <c r="DK15" s="611"/>
      <c r="DL15" s="611"/>
      <c r="DM15" s="611"/>
      <c r="DN15" s="611"/>
      <c r="DO15" s="611"/>
      <c r="DP15" s="612"/>
      <c r="DQ15" s="619">
        <v>7112589</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120908</v>
      </c>
      <c r="S16" s="611"/>
      <c r="T16" s="611"/>
      <c r="U16" s="611"/>
      <c r="V16" s="611"/>
      <c r="W16" s="611"/>
      <c r="X16" s="611"/>
      <c r="Y16" s="612"/>
      <c r="Z16" s="613">
        <v>0.1</v>
      </c>
      <c r="AA16" s="613"/>
      <c r="AB16" s="613"/>
      <c r="AC16" s="613"/>
      <c r="AD16" s="614">
        <v>120908</v>
      </c>
      <c r="AE16" s="614"/>
      <c r="AF16" s="614"/>
      <c r="AG16" s="614"/>
      <c r="AH16" s="614"/>
      <c r="AI16" s="614"/>
      <c r="AJ16" s="614"/>
      <c r="AK16" s="614"/>
      <c r="AL16" s="615">
        <v>0.2</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182</v>
      </c>
      <c r="BH16" s="611"/>
      <c r="BI16" s="611"/>
      <c r="BJ16" s="611"/>
      <c r="BK16" s="611"/>
      <c r="BL16" s="611"/>
      <c r="BM16" s="611"/>
      <c r="BN16" s="612"/>
      <c r="BO16" s="613" t="s">
        <v>182</v>
      </c>
      <c r="BP16" s="613"/>
      <c r="BQ16" s="613"/>
      <c r="BR16" s="613"/>
      <c r="BS16" s="614" t="s">
        <v>182</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236393</v>
      </c>
      <c r="CS16" s="611"/>
      <c r="CT16" s="611"/>
      <c r="CU16" s="611"/>
      <c r="CV16" s="611"/>
      <c r="CW16" s="611"/>
      <c r="CX16" s="611"/>
      <c r="CY16" s="612"/>
      <c r="CZ16" s="613">
        <v>0.2</v>
      </c>
      <c r="DA16" s="613"/>
      <c r="DB16" s="613"/>
      <c r="DC16" s="613"/>
      <c r="DD16" s="619" t="s">
        <v>182</v>
      </c>
      <c r="DE16" s="611"/>
      <c r="DF16" s="611"/>
      <c r="DG16" s="611"/>
      <c r="DH16" s="611"/>
      <c r="DI16" s="611"/>
      <c r="DJ16" s="611"/>
      <c r="DK16" s="611"/>
      <c r="DL16" s="611"/>
      <c r="DM16" s="611"/>
      <c r="DN16" s="611"/>
      <c r="DO16" s="611"/>
      <c r="DP16" s="612"/>
      <c r="DQ16" s="619">
        <v>22473</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675669</v>
      </c>
      <c r="S17" s="611"/>
      <c r="T17" s="611"/>
      <c r="U17" s="611"/>
      <c r="V17" s="611"/>
      <c r="W17" s="611"/>
      <c r="X17" s="611"/>
      <c r="Y17" s="612"/>
      <c r="Z17" s="613">
        <v>0.6</v>
      </c>
      <c r="AA17" s="613"/>
      <c r="AB17" s="613"/>
      <c r="AC17" s="613"/>
      <c r="AD17" s="614">
        <v>675669</v>
      </c>
      <c r="AE17" s="614"/>
      <c r="AF17" s="614"/>
      <c r="AG17" s="614"/>
      <c r="AH17" s="614"/>
      <c r="AI17" s="614"/>
      <c r="AJ17" s="614"/>
      <c r="AK17" s="614"/>
      <c r="AL17" s="615">
        <v>1.1000000000000001</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182</v>
      </c>
      <c r="BH17" s="611"/>
      <c r="BI17" s="611"/>
      <c r="BJ17" s="611"/>
      <c r="BK17" s="611"/>
      <c r="BL17" s="611"/>
      <c r="BM17" s="611"/>
      <c r="BN17" s="612"/>
      <c r="BO17" s="613" t="s">
        <v>182</v>
      </c>
      <c r="BP17" s="613"/>
      <c r="BQ17" s="613"/>
      <c r="BR17" s="613"/>
      <c r="BS17" s="614" t="s">
        <v>182</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6071171</v>
      </c>
      <c r="CS17" s="611"/>
      <c r="CT17" s="611"/>
      <c r="CU17" s="611"/>
      <c r="CV17" s="611"/>
      <c r="CW17" s="611"/>
      <c r="CX17" s="611"/>
      <c r="CY17" s="612"/>
      <c r="CZ17" s="613">
        <v>5.7</v>
      </c>
      <c r="DA17" s="613"/>
      <c r="DB17" s="613"/>
      <c r="DC17" s="613"/>
      <c r="DD17" s="619" t="s">
        <v>182</v>
      </c>
      <c r="DE17" s="611"/>
      <c r="DF17" s="611"/>
      <c r="DG17" s="611"/>
      <c r="DH17" s="611"/>
      <c r="DI17" s="611"/>
      <c r="DJ17" s="611"/>
      <c r="DK17" s="611"/>
      <c r="DL17" s="611"/>
      <c r="DM17" s="611"/>
      <c r="DN17" s="611"/>
      <c r="DO17" s="611"/>
      <c r="DP17" s="612"/>
      <c r="DQ17" s="619">
        <v>5982917</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285005</v>
      </c>
      <c r="S18" s="611"/>
      <c r="T18" s="611"/>
      <c r="U18" s="611"/>
      <c r="V18" s="611"/>
      <c r="W18" s="611"/>
      <c r="X18" s="611"/>
      <c r="Y18" s="612"/>
      <c r="Z18" s="613">
        <v>0.3</v>
      </c>
      <c r="AA18" s="613"/>
      <c r="AB18" s="613"/>
      <c r="AC18" s="613"/>
      <c r="AD18" s="614">
        <v>285005</v>
      </c>
      <c r="AE18" s="614"/>
      <c r="AF18" s="614"/>
      <c r="AG18" s="614"/>
      <c r="AH18" s="614"/>
      <c r="AI18" s="614"/>
      <c r="AJ18" s="614"/>
      <c r="AK18" s="614"/>
      <c r="AL18" s="615">
        <v>0.5</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182</v>
      </c>
      <c r="BH18" s="611"/>
      <c r="BI18" s="611"/>
      <c r="BJ18" s="611"/>
      <c r="BK18" s="611"/>
      <c r="BL18" s="611"/>
      <c r="BM18" s="611"/>
      <c r="BN18" s="612"/>
      <c r="BO18" s="613" t="s">
        <v>182</v>
      </c>
      <c r="BP18" s="613"/>
      <c r="BQ18" s="613"/>
      <c r="BR18" s="613"/>
      <c r="BS18" s="614" t="s">
        <v>182</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182</v>
      </c>
      <c r="CS18" s="611"/>
      <c r="CT18" s="611"/>
      <c r="CU18" s="611"/>
      <c r="CV18" s="611"/>
      <c r="CW18" s="611"/>
      <c r="CX18" s="611"/>
      <c r="CY18" s="612"/>
      <c r="CZ18" s="613" t="s">
        <v>182</v>
      </c>
      <c r="DA18" s="613"/>
      <c r="DB18" s="613"/>
      <c r="DC18" s="613"/>
      <c r="DD18" s="619" t="s">
        <v>182</v>
      </c>
      <c r="DE18" s="611"/>
      <c r="DF18" s="611"/>
      <c r="DG18" s="611"/>
      <c r="DH18" s="611"/>
      <c r="DI18" s="611"/>
      <c r="DJ18" s="611"/>
      <c r="DK18" s="611"/>
      <c r="DL18" s="611"/>
      <c r="DM18" s="611"/>
      <c r="DN18" s="611"/>
      <c r="DO18" s="611"/>
      <c r="DP18" s="612"/>
      <c r="DQ18" s="619" t="s">
        <v>182</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277125</v>
      </c>
      <c r="S19" s="611"/>
      <c r="T19" s="611"/>
      <c r="U19" s="611"/>
      <c r="V19" s="611"/>
      <c r="W19" s="611"/>
      <c r="X19" s="611"/>
      <c r="Y19" s="612"/>
      <c r="Z19" s="613">
        <v>0.2</v>
      </c>
      <c r="AA19" s="613"/>
      <c r="AB19" s="613"/>
      <c r="AC19" s="613"/>
      <c r="AD19" s="614">
        <v>277125</v>
      </c>
      <c r="AE19" s="614"/>
      <c r="AF19" s="614"/>
      <c r="AG19" s="614"/>
      <c r="AH19" s="614"/>
      <c r="AI19" s="614"/>
      <c r="AJ19" s="614"/>
      <c r="AK19" s="614"/>
      <c r="AL19" s="615">
        <v>0.5</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3096611</v>
      </c>
      <c r="BH19" s="611"/>
      <c r="BI19" s="611"/>
      <c r="BJ19" s="611"/>
      <c r="BK19" s="611"/>
      <c r="BL19" s="611"/>
      <c r="BM19" s="611"/>
      <c r="BN19" s="612"/>
      <c r="BO19" s="613">
        <v>5.9</v>
      </c>
      <c r="BP19" s="613"/>
      <c r="BQ19" s="613"/>
      <c r="BR19" s="613"/>
      <c r="BS19" s="614" t="s">
        <v>182</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182</v>
      </c>
      <c r="CS19" s="611"/>
      <c r="CT19" s="611"/>
      <c r="CU19" s="611"/>
      <c r="CV19" s="611"/>
      <c r="CW19" s="611"/>
      <c r="CX19" s="611"/>
      <c r="CY19" s="612"/>
      <c r="CZ19" s="613" t="s">
        <v>182</v>
      </c>
      <c r="DA19" s="613"/>
      <c r="DB19" s="613"/>
      <c r="DC19" s="613"/>
      <c r="DD19" s="619" t="s">
        <v>182</v>
      </c>
      <c r="DE19" s="611"/>
      <c r="DF19" s="611"/>
      <c r="DG19" s="611"/>
      <c r="DH19" s="611"/>
      <c r="DI19" s="611"/>
      <c r="DJ19" s="611"/>
      <c r="DK19" s="611"/>
      <c r="DL19" s="611"/>
      <c r="DM19" s="611"/>
      <c r="DN19" s="611"/>
      <c r="DO19" s="611"/>
      <c r="DP19" s="612"/>
      <c r="DQ19" s="619" t="s">
        <v>182</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v>7880</v>
      </c>
      <c r="S20" s="611"/>
      <c r="T20" s="611"/>
      <c r="U20" s="611"/>
      <c r="V20" s="611"/>
      <c r="W20" s="611"/>
      <c r="X20" s="611"/>
      <c r="Y20" s="612"/>
      <c r="Z20" s="613">
        <v>0</v>
      </c>
      <c r="AA20" s="613"/>
      <c r="AB20" s="613"/>
      <c r="AC20" s="613"/>
      <c r="AD20" s="614">
        <v>7880</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3096611</v>
      </c>
      <c r="BH20" s="611"/>
      <c r="BI20" s="611"/>
      <c r="BJ20" s="611"/>
      <c r="BK20" s="611"/>
      <c r="BL20" s="611"/>
      <c r="BM20" s="611"/>
      <c r="BN20" s="612"/>
      <c r="BO20" s="613">
        <v>5.9</v>
      </c>
      <c r="BP20" s="613"/>
      <c r="BQ20" s="613"/>
      <c r="BR20" s="613"/>
      <c r="BS20" s="614" t="s">
        <v>182</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106728100</v>
      </c>
      <c r="CS20" s="611"/>
      <c r="CT20" s="611"/>
      <c r="CU20" s="611"/>
      <c r="CV20" s="611"/>
      <c r="CW20" s="611"/>
      <c r="CX20" s="611"/>
      <c r="CY20" s="612"/>
      <c r="CZ20" s="613">
        <v>100</v>
      </c>
      <c r="DA20" s="613"/>
      <c r="DB20" s="613"/>
      <c r="DC20" s="613"/>
      <c r="DD20" s="619">
        <v>10882222</v>
      </c>
      <c r="DE20" s="611"/>
      <c r="DF20" s="611"/>
      <c r="DG20" s="611"/>
      <c r="DH20" s="611"/>
      <c r="DI20" s="611"/>
      <c r="DJ20" s="611"/>
      <c r="DK20" s="611"/>
      <c r="DL20" s="611"/>
      <c r="DM20" s="611"/>
      <c r="DN20" s="611"/>
      <c r="DO20" s="611"/>
      <c r="DP20" s="612"/>
      <c r="DQ20" s="619">
        <v>64519165</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135625</v>
      </c>
      <c r="S21" s="611"/>
      <c r="T21" s="611"/>
      <c r="U21" s="611"/>
      <c r="V21" s="611"/>
      <c r="W21" s="611"/>
      <c r="X21" s="611"/>
      <c r="Y21" s="612"/>
      <c r="Z21" s="613">
        <v>0.1</v>
      </c>
      <c r="AA21" s="613"/>
      <c r="AB21" s="613"/>
      <c r="AC21" s="613"/>
      <c r="AD21" s="614" t="s">
        <v>182</v>
      </c>
      <c r="AE21" s="614"/>
      <c r="AF21" s="614"/>
      <c r="AG21" s="614"/>
      <c r="AH21" s="614"/>
      <c r="AI21" s="614"/>
      <c r="AJ21" s="614"/>
      <c r="AK21" s="614"/>
      <c r="AL21" s="615" t="s">
        <v>182</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23980</v>
      </c>
      <c r="BH21" s="611"/>
      <c r="BI21" s="611"/>
      <c r="BJ21" s="611"/>
      <c r="BK21" s="611"/>
      <c r="BL21" s="611"/>
      <c r="BM21" s="611"/>
      <c r="BN21" s="612"/>
      <c r="BO21" s="613">
        <v>0</v>
      </c>
      <c r="BP21" s="613"/>
      <c r="BQ21" s="613"/>
      <c r="BR21" s="613"/>
      <c r="BS21" s="614" t="s">
        <v>182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t="s">
        <v>182</v>
      </c>
      <c r="S22" s="611"/>
      <c r="T22" s="611"/>
      <c r="U22" s="611"/>
      <c r="V22" s="611"/>
      <c r="W22" s="611"/>
      <c r="X22" s="611"/>
      <c r="Y22" s="612"/>
      <c r="Z22" s="613" t="s">
        <v>182</v>
      </c>
      <c r="AA22" s="613"/>
      <c r="AB22" s="613"/>
      <c r="AC22" s="613"/>
      <c r="AD22" s="614" t="s">
        <v>182</v>
      </c>
      <c r="AE22" s="614"/>
      <c r="AF22" s="614"/>
      <c r="AG22" s="614"/>
      <c r="AH22" s="614"/>
      <c r="AI22" s="614"/>
      <c r="AJ22" s="614"/>
      <c r="AK22" s="614"/>
      <c r="AL22" s="615" t="s">
        <v>182</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182</v>
      </c>
      <c r="BH22" s="611"/>
      <c r="BI22" s="611"/>
      <c r="BJ22" s="611"/>
      <c r="BK22" s="611"/>
      <c r="BL22" s="611"/>
      <c r="BM22" s="611"/>
      <c r="BN22" s="612"/>
      <c r="BO22" s="613" t="s">
        <v>182</v>
      </c>
      <c r="BP22" s="613"/>
      <c r="BQ22" s="613"/>
      <c r="BR22" s="613"/>
      <c r="BS22" s="614" t="s">
        <v>182</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135339</v>
      </c>
      <c r="S23" s="611"/>
      <c r="T23" s="611"/>
      <c r="U23" s="611"/>
      <c r="V23" s="611"/>
      <c r="W23" s="611"/>
      <c r="X23" s="611"/>
      <c r="Y23" s="612"/>
      <c r="Z23" s="613">
        <v>0.1</v>
      </c>
      <c r="AA23" s="613"/>
      <c r="AB23" s="613"/>
      <c r="AC23" s="613"/>
      <c r="AD23" s="614" t="s">
        <v>182</v>
      </c>
      <c r="AE23" s="614"/>
      <c r="AF23" s="614"/>
      <c r="AG23" s="614"/>
      <c r="AH23" s="614"/>
      <c r="AI23" s="614"/>
      <c r="AJ23" s="614"/>
      <c r="AK23" s="614"/>
      <c r="AL23" s="615" t="s">
        <v>182</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3072631</v>
      </c>
      <c r="BH23" s="611"/>
      <c r="BI23" s="611"/>
      <c r="BJ23" s="611"/>
      <c r="BK23" s="611"/>
      <c r="BL23" s="611"/>
      <c r="BM23" s="611"/>
      <c r="BN23" s="612"/>
      <c r="BO23" s="613">
        <v>5.9</v>
      </c>
      <c r="BP23" s="613"/>
      <c r="BQ23" s="613"/>
      <c r="BR23" s="613"/>
      <c r="BS23" s="614" t="s">
        <v>182</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v>286</v>
      </c>
      <c r="S24" s="611"/>
      <c r="T24" s="611"/>
      <c r="U24" s="611"/>
      <c r="V24" s="611"/>
      <c r="W24" s="611"/>
      <c r="X24" s="611"/>
      <c r="Y24" s="612"/>
      <c r="Z24" s="613">
        <v>0</v>
      </c>
      <c r="AA24" s="613"/>
      <c r="AB24" s="613"/>
      <c r="AC24" s="613"/>
      <c r="AD24" s="614" t="s">
        <v>182</v>
      </c>
      <c r="AE24" s="614"/>
      <c r="AF24" s="614"/>
      <c r="AG24" s="614"/>
      <c r="AH24" s="614"/>
      <c r="AI24" s="614"/>
      <c r="AJ24" s="614"/>
      <c r="AK24" s="614"/>
      <c r="AL24" s="615" t="s">
        <v>182</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182</v>
      </c>
      <c r="BH24" s="611"/>
      <c r="BI24" s="611"/>
      <c r="BJ24" s="611"/>
      <c r="BK24" s="611"/>
      <c r="BL24" s="611"/>
      <c r="BM24" s="611"/>
      <c r="BN24" s="612"/>
      <c r="BO24" s="613" t="s">
        <v>182</v>
      </c>
      <c r="BP24" s="613"/>
      <c r="BQ24" s="613"/>
      <c r="BR24" s="613"/>
      <c r="BS24" s="614" t="s">
        <v>182</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54814313</v>
      </c>
      <c r="CS24" s="600"/>
      <c r="CT24" s="600"/>
      <c r="CU24" s="600"/>
      <c r="CV24" s="600"/>
      <c r="CW24" s="600"/>
      <c r="CX24" s="600"/>
      <c r="CY24" s="601"/>
      <c r="CZ24" s="604">
        <v>51.4</v>
      </c>
      <c r="DA24" s="605"/>
      <c r="DB24" s="605"/>
      <c r="DC24" s="621"/>
      <c r="DD24" s="642">
        <v>31321024</v>
      </c>
      <c r="DE24" s="600"/>
      <c r="DF24" s="600"/>
      <c r="DG24" s="600"/>
      <c r="DH24" s="600"/>
      <c r="DI24" s="600"/>
      <c r="DJ24" s="600"/>
      <c r="DK24" s="601"/>
      <c r="DL24" s="642">
        <v>30722883</v>
      </c>
      <c r="DM24" s="600"/>
      <c r="DN24" s="600"/>
      <c r="DO24" s="600"/>
      <c r="DP24" s="600"/>
      <c r="DQ24" s="600"/>
      <c r="DR24" s="600"/>
      <c r="DS24" s="600"/>
      <c r="DT24" s="600"/>
      <c r="DU24" s="600"/>
      <c r="DV24" s="601"/>
      <c r="DW24" s="604">
        <v>51.3</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62769798</v>
      </c>
      <c r="S25" s="611"/>
      <c r="T25" s="611"/>
      <c r="U25" s="611"/>
      <c r="V25" s="611"/>
      <c r="W25" s="611"/>
      <c r="X25" s="611"/>
      <c r="Y25" s="612"/>
      <c r="Z25" s="613">
        <v>55.6</v>
      </c>
      <c r="AA25" s="613"/>
      <c r="AB25" s="613"/>
      <c r="AC25" s="613"/>
      <c r="AD25" s="614">
        <v>59561542</v>
      </c>
      <c r="AE25" s="614"/>
      <c r="AF25" s="614"/>
      <c r="AG25" s="614"/>
      <c r="AH25" s="614"/>
      <c r="AI25" s="614"/>
      <c r="AJ25" s="614"/>
      <c r="AK25" s="614"/>
      <c r="AL25" s="615">
        <v>99.5</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182</v>
      </c>
      <c r="BH25" s="611"/>
      <c r="BI25" s="611"/>
      <c r="BJ25" s="611"/>
      <c r="BK25" s="611"/>
      <c r="BL25" s="611"/>
      <c r="BM25" s="611"/>
      <c r="BN25" s="612"/>
      <c r="BO25" s="613" t="s">
        <v>182</v>
      </c>
      <c r="BP25" s="613"/>
      <c r="BQ25" s="613"/>
      <c r="BR25" s="613"/>
      <c r="BS25" s="614" t="s">
        <v>182</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17768185</v>
      </c>
      <c r="CS25" s="643"/>
      <c r="CT25" s="643"/>
      <c r="CU25" s="643"/>
      <c r="CV25" s="643"/>
      <c r="CW25" s="643"/>
      <c r="CX25" s="643"/>
      <c r="CY25" s="644"/>
      <c r="CZ25" s="615">
        <v>16.600000000000001</v>
      </c>
      <c r="DA25" s="640"/>
      <c r="DB25" s="640"/>
      <c r="DC25" s="645"/>
      <c r="DD25" s="619">
        <v>16658204</v>
      </c>
      <c r="DE25" s="643"/>
      <c r="DF25" s="643"/>
      <c r="DG25" s="643"/>
      <c r="DH25" s="643"/>
      <c r="DI25" s="643"/>
      <c r="DJ25" s="643"/>
      <c r="DK25" s="644"/>
      <c r="DL25" s="619">
        <v>16624319</v>
      </c>
      <c r="DM25" s="643"/>
      <c r="DN25" s="643"/>
      <c r="DO25" s="643"/>
      <c r="DP25" s="643"/>
      <c r="DQ25" s="643"/>
      <c r="DR25" s="643"/>
      <c r="DS25" s="643"/>
      <c r="DT25" s="643"/>
      <c r="DU25" s="643"/>
      <c r="DV25" s="644"/>
      <c r="DW25" s="615">
        <v>27.8</v>
      </c>
      <c r="DX25" s="640"/>
      <c r="DY25" s="640"/>
      <c r="DZ25" s="640"/>
      <c r="EA25" s="640"/>
      <c r="EB25" s="640"/>
      <c r="EC25" s="641"/>
    </row>
    <row r="26" spans="2:133" ht="11.25" customHeight="1" x14ac:dyDescent="0.2">
      <c r="B26" s="607" t="s">
        <v>300</v>
      </c>
      <c r="C26" s="608"/>
      <c r="D26" s="608"/>
      <c r="E26" s="608"/>
      <c r="F26" s="608"/>
      <c r="G26" s="608"/>
      <c r="H26" s="608"/>
      <c r="I26" s="608"/>
      <c r="J26" s="608"/>
      <c r="K26" s="608"/>
      <c r="L26" s="608"/>
      <c r="M26" s="608"/>
      <c r="N26" s="608"/>
      <c r="O26" s="608"/>
      <c r="P26" s="608"/>
      <c r="Q26" s="609"/>
      <c r="R26" s="610">
        <v>32128</v>
      </c>
      <c r="S26" s="611"/>
      <c r="T26" s="611"/>
      <c r="U26" s="611"/>
      <c r="V26" s="611"/>
      <c r="W26" s="611"/>
      <c r="X26" s="611"/>
      <c r="Y26" s="612"/>
      <c r="Z26" s="613">
        <v>0</v>
      </c>
      <c r="AA26" s="613"/>
      <c r="AB26" s="613"/>
      <c r="AC26" s="613"/>
      <c r="AD26" s="614">
        <v>32128</v>
      </c>
      <c r="AE26" s="614"/>
      <c r="AF26" s="614"/>
      <c r="AG26" s="614"/>
      <c r="AH26" s="614"/>
      <c r="AI26" s="614"/>
      <c r="AJ26" s="614"/>
      <c r="AK26" s="614"/>
      <c r="AL26" s="615">
        <v>0.1</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182</v>
      </c>
      <c r="BH26" s="611"/>
      <c r="BI26" s="611"/>
      <c r="BJ26" s="611"/>
      <c r="BK26" s="611"/>
      <c r="BL26" s="611"/>
      <c r="BM26" s="611"/>
      <c r="BN26" s="612"/>
      <c r="BO26" s="613" t="s">
        <v>182</v>
      </c>
      <c r="BP26" s="613"/>
      <c r="BQ26" s="613"/>
      <c r="BR26" s="613"/>
      <c r="BS26" s="614" t="s">
        <v>182</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11923066</v>
      </c>
      <c r="CS26" s="611"/>
      <c r="CT26" s="611"/>
      <c r="CU26" s="611"/>
      <c r="CV26" s="611"/>
      <c r="CW26" s="611"/>
      <c r="CX26" s="611"/>
      <c r="CY26" s="612"/>
      <c r="CZ26" s="615">
        <v>11.2</v>
      </c>
      <c r="DA26" s="640"/>
      <c r="DB26" s="640"/>
      <c r="DC26" s="645"/>
      <c r="DD26" s="619">
        <v>11120444</v>
      </c>
      <c r="DE26" s="611"/>
      <c r="DF26" s="611"/>
      <c r="DG26" s="611"/>
      <c r="DH26" s="611"/>
      <c r="DI26" s="611"/>
      <c r="DJ26" s="611"/>
      <c r="DK26" s="612"/>
      <c r="DL26" s="619" t="s">
        <v>182</v>
      </c>
      <c r="DM26" s="611"/>
      <c r="DN26" s="611"/>
      <c r="DO26" s="611"/>
      <c r="DP26" s="611"/>
      <c r="DQ26" s="611"/>
      <c r="DR26" s="611"/>
      <c r="DS26" s="611"/>
      <c r="DT26" s="611"/>
      <c r="DU26" s="611"/>
      <c r="DV26" s="612"/>
      <c r="DW26" s="615" t="s">
        <v>182</v>
      </c>
      <c r="DX26" s="640"/>
      <c r="DY26" s="640"/>
      <c r="DZ26" s="640"/>
      <c r="EA26" s="640"/>
      <c r="EB26" s="640"/>
      <c r="EC26" s="641"/>
    </row>
    <row r="27" spans="2:133" ht="11.25" customHeight="1" x14ac:dyDescent="0.2">
      <c r="B27" s="607" t="s">
        <v>303</v>
      </c>
      <c r="C27" s="608"/>
      <c r="D27" s="608"/>
      <c r="E27" s="608"/>
      <c r="F27" s="608"/>
      <c r="G27" s="608"/>
      <c r="H27" s="608"/>
      <c r="I27" s="608"/>
      <c r="J27" s="608"/>
      <c r="K27" s="608"/>
      <c r="L27" s="608"/>
      <c r="M27" s="608"/>
      <c r="N27" s="608"/>
      <c r="O27" s="608"/>
      <c r="P27" s="608"/>
      <c r="Q27" s="609"/>
      <c r="R27" s="610">
        <v>367974</v>
      </c>
      <c r="S27" s="611"/>
      <c r="T27" s="611"/>
      <c r="U27" s="611"/>
      <c r="V27" s="611"/>
      <c r="W27" s="611"/>
      <c r="X27" s="611"/>
      <c r="Y27" s="612"/>
      <c r="Z27" s="613">
        <v>0.3</v>
      </c>
      <c r="AA27" s="613"/>
      <c r="AB27" s="613"/>
      <c r="AC27" s="613"/>
      <c r="AD27" s="614" t="s">
        <v>182</v>
      </c>
      <c r="AE27" s="614"/>
      <c r="AF27" s="614"/>
      <c r="AG27" s="614"/>
      <c r="AH27" s="614"/>
      <c r="AI27" s="614"/>
      <c r="AJ27" s="614"/>
      <c r="AK27" s="614"/>
      <c r="AL27" s="615" t="s">
        <v>182</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52455960</v>
      </c>
      <c r="BH27" s="611"/>
      <c r="BI27" s="611"/>
      <c r="BJ27" s="611"/>
      <c r="BK27" s="611"/>
      <c r="BL27" s="611"/>
      <c r="BM27" s="611"/>
      <c r="BN27" s="612"/>
      <c r="BO27" s="613">
        <v>100</v>
      </c>
      <c r="BP27" s="613"/>
      <c r="BQ27" s="613"/>
      <c r="BR27" s="613"/>
      <c r="BS27" s="614">
        <v>945167</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30974957</v>
      </c>
      <c r="CS27" s="643"/>
      <c r="CT27" s="643"/>
      <c r="CU27" s="643"/>
      <c r="CV27" s="643"/>
      <c r="CW27" s="643"/>
      <c r="CX27" s="643"/>
      <c r="CY27" s="644"/>
      <c r="CZ27" s="615">
        <v>29</v>
      </c>
      <c r="DA27" s="640"/>
      <c r="DB27" s="640"/>
      <c r="DC27" s="645"/>
      <c r="DD27" s="619">
        <v>8679903</v>
      </c>
      <c r="DE27" s="643"/>
      <c r="DF27" s="643"/>
      <c r="DG27" s="643"/>
      <c r="DH27" s="643"/>
      <c r="DI27" s="643"/>
      <c r="DJ27" s="643"/>
      <c r="DK27" s="644"/>
      <c r="DL27" s="619">
        <v>8115647</v>
      </c>
      <c r="DM27" s="643"/>
      <c r="DN27" s="643"/>
      <c r="DO27" s="643"/>
      <c r="DP27" s="643"/>
      <c r="DQ27" s="643"/>
      <c r="DR27" s="643"/>
      <c r="DS27" s="643"/>
      <c r="DT27" s="643"/>
      <c r="DU27" s="643"/>
      <c r="DV27" s="644"/>
      <c r="DW27" s="615">
        <v>13.6</v>
      </c>
      <c r="DX27" s="640"/>
      <c r="DY27" s="640"/>
      <c r="DZ27" s="640"/>
      <c r="EA27" s="640"/>
      <c r="EB27" s="640"/>
      <c r="EC27" s="641"/>
    </row>
    <row r="28" spans="2:133" ht="11.25" customHeight="1" x14ac:dyDescent="0.2">
      <c r="B28" s="607" t="s">
        <v>306</v>
      </c>
      <c r="C28" s="608"/>
      <c r="D28" s="608"/>
      <c r="E28" s="608"/>
      <c r="F28" s="608"/>
      <c r="G28" s="608"/>
      <c r="H28" s="608"/>
      <c r="I28" s="608"/>
      <c r="J28" s="608"/>
      <c r="K28" s="608"/>
      <c r="L28" s="608"/>
      <c r="M28" s="608"/>
      <c r="N28" s="608"/>
      <c r="O28" s="608"/>
      <c r="P28" s="608"/>
      <c r="Q28" s="609"/>
      <c r="R28" s="610">
        <v>1150190</v>
      </c>
      <c r="S28" s="611"/>
      <c r="T28" s="611"/>
      <c r="U28" s="611"/>
      <c r="V28" s="611"/>
      <c r="W28" s="611"/>
      <c r="X28" s="611"/>
      <c r="Y28" s="612"/>
      <c r="Z28" s="613">
        <v>1</v>
      </c>
      <c r="AA28" s="613"/>
      <c r="AB28" s="613"/>
      <c r="AC28" s="613"/>
      <c r="AD28" s="614">
        <v>215721</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6071171</v>
      </c>
      <c r="CS28" s="611"/>
      <c r="CT28" s="611"/>
      <c r="CU28" s="611"/>
      <c r="CV28" s="611"/>
      <c r="CW28" s="611"/>
      <c r="CX28" s="611"/>
      <c r="CY28" s="612"/>
      <c r="CZ28" s="615">
        <v>5.7</v>
      </c>
      <c r="DA28" s="640"/>
      <c r="DB28" s="640"/>
      <c r="DC28" s="645"/>
      <c r="DD28" s="619">
        <v>5982917</v>
      </c>
      <c r="DE28" s="611"/>
      <c r="DF28" s="611"/>
      <c r="DG28" s="611"/>
      <c r="DH28" s="611"/>
      <c r="DI28" s="611"/>
      <c r="DJ28" s="611"/>
      <c r="DK28" s="612"/>
      <c r="DL28" s="619">
        <v>5982917</v>
      </c>
      <c r="DM28" s="611"/>
      <c r="DN28" s="611"/>
      <c r="DO28" s="611"/>
      <c r="DP28" s="611"/>
      <c r="DQ28" s="611"/>
      <c r="DR28" s="611"/>
      <c r="DS28" s="611"/>
      <c r="DT28" s="611"/>
      <c r="DU28" s="611"/>
      <c r="DV28" s="612"/>
      <c r="DW28" s="615">
        <v>10</v>
      </c>
      <c r="DX28" s="640"/>
      <c r="DY28" s="640"/>
      <c r="DZ28" s="640"/>
      <c r="EA28" s="640"/>
      <c r="EB28" s="640"/>
      <c r="EC28" s="641"/>
    </row>
    <row r="29" spans="2:133" ht="11.25" customHeight="1" x14ac:dyDescent="0.2">
      <c r="B29" s="607" t="s">
        <v>308</v>
      </c>
      <c r="C29" s="608"/>
      <c r="D29" s="608"/>
      <c r="E29" s="608"/>
      <c r="F29" s="608"/>
      <c r="G29" s="608"/>
      <c r="H29" s="608"/>
      <c r="I29" s="608"/>
      <c r="J29" s="608"/>
      <c r="K29" s="608"/>
      <c r="L29" s="608"/>
      <c r="M29" s="608"/>
      <c r="N29" s="608"/>
      <c r="O29" s="608"/>
      <c r="P29" s="608"/>
      <c r="Q29" s="609"/>
      <c r="R29" s="610">
        <v>808016</v>
      </c>
      <c r="S29" s="611"/>
      <c r="T29" s="611"/>
      <c r="U29" s="611"/>
      <c r="V29" s="611"/>
      <c r="W29" s="611"/>
      <c r="X29" s="611"/>
      <c r="Y29" s="612"/>
      <c r="Z29" s="613">
        <v>0.7</v>
      </c>
      <c r="AA29" s="613"/>
      <c r="AB29" s="613"/>
      <c r="AC29" s="613"/>
      <c r="AD29" s="614" t="s">
        <v>182</v>
      </c>
      <c r="AE29" s="614"/>
      <c r="AF29" s="614"/>
      <c r="AG29" s="614"/>
      <c r="AH29" s="614"/>
      <c r="AI29" s="614"/>
      <c r="AJ29" s="614"/>
      <c r="AK29" s="614"/>
      <c r="AL29" s="615" t="s">
        <v>182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309</v>
      </c>
      <c r="CE29" s="649"/>
      <c r="CF29" s="607" t="s">
        <v>310</v>
      </c>
      <c r="CG29" s="608"/>
      <c r="CH29" s="608"/>
      <c r="CI29" s="608"/>
      <c r="CJ29" s="608"/>
      <c r="CK29" s="608"/>
      <c r="CL29" s="608"/>
      <c r="CM29" s="608"/>
      <c r="CN29" s="608"/>
      <c r="CO29" s="608"/>
      <c r="CP29" s="608"/>
      <c r="CQ29" s="609"/>
      <c r="CR29" s="610">
        <v>6071171</v>
      </c>
      <c r="CS29" s="643"/>
      <c r="CT29" s="643"/>
      <c r="CU29" s="643"/>
      <c r="CV29" s="643"/>
      <c r="CW29" s="643"/>
      <c r="CX29" s="643"/>
      <c r="CY29" s="644"/>
      <c r="CZ29" s="615">
        <v>5.7</v>
      </c>
      <c r="DA29" s="640"/>
      <c r="DB29" s="640"/>
      <c r="DC29" s="645"/>
      <c r="DD29" s="619">
        <v>5982917</v>
      </c>
      <c r="DE29" s="643"/>
      <c r="DF29" s="643"/>
      <c r="DG29" s="643"/>
      <c r="DH29" s="643"/>
      <c r="DI29" s="643"/>
      <c r="DJ29" s="643"/>
      <c r="DK29" s="644"/>
      <c r="DL29" s="619">
        <v>5982917</v>
      </c>
      <c r="DM29" s="643"/>
      <c r="DN29" s="643"/>
      <c r="DO29" s="643"/>
      <c r="DP29" s="643"/>
      <c r="DQ29" s="643"/>
      <c r="DR29" s="643"/>
      <c r="DS29" s="643"/>
      <c r="DT29" s="643"/>
      <c r="DU29" s="643"/>
      <c r="DV29" s="644"/>
      <c r="DW29" s="615">
        <v>10</v>
      </c>
      <c r="DX29" s="640"/>
      <c r="DY29" s="640"/>
      <c r="DZ29" s="640"/>
      <c r="EA29" s="640"/>
      <c r="EB29" s="640"/>
      <c r="EC29" s="641"/>
    </row>
    <row r="30" spans="2:133" ht="11.25" customHeight="1" x14ac:dyDescent="0.2">
      <c r="B30" s="607" t="s">
        <v>311</v>
      </c>
      <c r="C30" s="608"/>
      <c r="D30" s="608"/>
      <c r="E30" s="608"/>
      <c r="F30" s="608"/>
      <c r="G30" s="608"/>
      <c r="H30" s="608"/>
      <c r="I30" s="608"/>
      <c r="J30" s="608"/>
      <c r="K30" s="608"/>
      <c r="L30" s="608"/>
      <c r="M30" s="608"/>
      <c r="N30" s="608"/>
      <c r="O30" s="608"/>
      <c r="P30" s="608"/>
      <c r="Q30" s="609"/>
      <c r="R30" s="610">
        <v>25600577</v>
      </c>
      <c r="S30" s="611"/>
      <c r="T30" s="611"/>
      <c r="U30" s="611"/>
      <c r="V30" s="611"/>
      <c r="W30" s="611"/>
      <c r="X30" s="611"/>
      <c r="Y30" s="612"/>
      <c r="Z30" s="613">
        <v>22.7</v>
      </c>
      <c r="AA30" s="613"/>
      <c r="AB30" s="613"/>
      <c r="AC30" s="613"/>
      <c r="AD30" s="614" t="s">
        <v>182</v>
      </c>
      <c r="AE30" s="614"/>
      <c r="AF30" s="614"/>
      <c r="AG30" s="614"/>
      <c r="AH30" s="614"/>
      <c r="AI30" s="614"/>
      <c r="AJ30" s="614"/>
      <c r="AK30" s="614"/>
      <c r="AL30" s="615" t="s">
        <v>182</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5906237</v>
      </c>
      <c r="CS30" s="611"/>
      <c r="CT30" s="611"/>
      <c r="CU30" s="611"/>
      <c r="CV30" s="611"/>
      <c r="CW30" s="611"/>
      <c r="CX30" s="611"/>
      <c r="CY30" s="612"/>
      <c r="CZ30" s="615">
        <v>5.5</v>
      </c>
      <c r="DA30" s="640"/>
      <c r="DB30" s="640"/>
      <c r="DC30" s="645"/>
      <c r="DD30" s="619">
        <v>5823831</v>
      </c>
      <c r="DE30" s="611"/>
      <c r="DF30" s="611"/>
      <c r="DG30" s="611"/>
      <c r="DH30" s="611"/>
      <c r="DI30" s="611"/>
      <c r="DJ30" s="611"/>
      <c r="DK30" s="612"/>
      <c r="DL30" s="619">
        <v>5823831</v>
      </c>
      <c r="DM30" s="611"/>
      <c r="DN30" s="611"/>
      <c r="DO30" s="611"/>
      <c r="DP30" s="611"/>
      <c r="DQ30" s="611"/>
      <c r="DR30" s="611"/>
      <c r="DS30" s="611"/>
      <c r="DT30" s="611"/>
      <c r="DU30" s="611"/>
      <c r="DV30" s="612"/>
      <c r="DW30" s="615">
        <v>9.6999999999999993</v>
      </c>
      <c r="DX30" s="640"/>
      <c r="DY30" s="640"/>
      <c r="DZ30" s="640"/>
      <c r="EA30" s="640"/>
      <c r="EB30" s="640"/>
      <c r="EC30" s="641"/>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182</v>
      </c>
      <c r="S31" s="611"/>
      <c r="T31" s="611"/>
      <c r="U31" s="611"/>
      <c r="V31" s="611"/>
      <c r="W31" s="611"/>
      <c r="X31" s="611"/>
      <c r="Y31" s="612"/>
      <c r="Z31" s="613" t="s">
        <v>182</v>
      </c>
      <c r="AA31" s="613"/>
      <c r="AB31" s="613"/>
      <c r="AC31" s="613"/>
      <c r="AD31" s="614" t="s">
        <v>182</v>
      </c>
      <c r="AE31" s="614"/>
      <c r="AF31" s="614"/>
      <c r="AG31" s="614"/>
      <c r="AH31" s="614"/>
      <c r="AI31" s="614"/>
      <c r="AJ31" s="614"/>
      <c r="AK31" s="614"/>
      <c r="AL31" s="615" t="s">
        <v>182</v>
      </c>
      <c r="AM31" s="616"/>
      <c r="AN31" s="616"/>
      <c r="AO31" s="617"/>
      <c r="AP31" s="658" t="s">
        <v>316</v>
      </c>
      <c r="AQ31" s="659"/>
      <c r="AR31" s="659"/>
      <c r="AS31" s="659"/>
      <c r="AT31" s="664" t="s">
        <v>317</v>
      </c>
      <c r="AU31" s="212"/>
      <c r="AV31" s="212"/>
      <c r="AW31" s="212"/>
      <c r="AX31" s="596" t="s">
        <v>191</v>
      </c>
      <c r="AY31" s="597"/>
      <c r="AZ31" s="597"/>
      <c r="BA31" s="597"/>
      <c r="BB31" s="597"/>
      <c r="BC31" s="597"/>
      <c r="BD31" s="597"/>
      <c r="BE31" s="597"/>
      <c r="BF31" s="598"/>
      <c r="BG31" s="657">
        <v>99.1</v>
      </c>
      <c r="BH31" s="654"/>
      <c r="BI31" s="654"/>
      <c r="BJ31" s="654"/>
      <c r="BK31" s="654"/>
      <c r="BL31" s="654"/>
      <c r="BM31" s="605">
        <v>96.1</v>
      </c>
      <c r="BN31" s="654"/>
      <c r="BO31" s="654"/>
      <c r="BP31" s="654"/>
      <c r="BQ31" s="655"/>
      <c r="BR31" s="657">
        <v>99.1</v>
      </c>
      <c r="BS31" s="654"/>
      <c r="BT31" s="654"/>
      <c r="BU31" s="654"/>
      <c r="BV31" s="654"/>
      <c r="BW31" s="654"/>
      <c r="BX31" s="605">
        <v>95.6</v>
      </c>
      <c r="BY31" s="654"/>
      <c r="BZ31" s="654"/>
      <c r="CA31" s="654"/>
      <c r="CB31" s="655"/>
      <c r="CD31" s="650"/>
      <c r="CE31" s="651"/>
      <c r="CF31" s="607" t="s">
        <v>318</v>
      </c>
      <c r="CG31" s="608"/>
      <c r="CH31" s="608"/>
      <c r="CI31" s="608"/>
      <c r="CJ31" s="608"/>
      <c r="CK31" s="608"/>
      <c r="CL31" s="608"/>
      <c r="CM31" s="608"/>
      <c r="CN31" s="608"/>
      <c r="CO31" s="608"/>
      <c r="CP31" s="608"/>
      <c r="CQ31" s="609"/>
      <c r="CR31" s="610">
        <v>164934</v>
      </c>
      <c r="CS31" s="643"/>
      <c r="CT31" s="643"/>
      <c r="CU31" s="643"/>
      <c r="CV31" s="643"/>
      <c r="CW31" s="643"/>
      <c r="CX31" s="643"/>
      <c r="CY31" s="644"/>
      <c r="CZ31" s="615">
        <v>0.2</v>
      </c>
      <c r="DA31" s="640"/>
      <c r="DB31" s="640"/>
      <c r="DC31" s="645"/>
      <c r="DD31" s="619">
        <v>159086</v>
      </c>
      <c r="DE31" s="643"/>
      <c r="DF31" s="643"/>
      <c r="DG31" s="643"/>
      <c r="DH31" s="643"/>
      <c r="DI31" s="643"/>
      <c r="DJ31" s="643"/>
      <c r="DK31" s="644"/>
      <c r="DL31" s="619">
        <v>159086</v>
      </c>
      <c r="DM31" s="643"/>
      <c r="DN31" s="643"/>
      <c r="DO31" s="643"/>
      <c r="DP31" s="643"/>
      <c r="DQ31" s="643"/>
      <c r="DR31" s="643"/>
      <c r="DS31" s="643"/>
      <c r="DT31" s="643"/>
      <c r="DU31" s="643"/>
      <c r="DV31" s="644"/>
      <c r="DW31" s="615">
        <v>0.3</v>
      </c>
      <c r="DX31" s="640"/>
      <c r="DY31" s="640"/>
      <c r="DZ31" s="640"/>
      <c r="EA31" s="640"/>
      <c r="EB31" s="640"/>
      <c r="EC31" s="641"/>
    </row>
    <row r="32" spans="2:133" ht="11.25" customHeight="1" x14ac:dyDescent="0.2">
      <c r="B32" s="607" t="s">
        <v>319</v>
      </c>
      <c r="C32" s="608"/>
      <c r="D32" s="608"/>
      <c r="E32" s="608"/>
      <c r="F32" s="608"/>
      <c r="G32" s="608"/>
      <c r="H32" s="608"/>
      <c r="I32" s="608"/>
      <c r="J32" s="608"/>
      <c r="K32" s="608"/>
      <c r="L32" s="608"/>
      <c r="M32" s="608"/>
      <c r="N32" s="608"/>
      <c r="O32" s="608"/>
      <c r="P32" s="608"/>
      <c r="Q32" s="609"/>
      <c r="R32" s="610">
        <v>7407504</v>
      </c>
      <c r="S32" s="611"/>
      <c r="T32" s="611"/>
      <c r="U32" s="611"/>
      <c r="V32" s="611"/>
      <c r="W32" s="611"/>
      <c r="X32" s="611"/>
      <c r="Y32" s="612"/>
      <c r="Z32" s="613">
        <v>6.6</v>
      </c>
      <c r="AA32" s="613"/>
      <c r="AB32" s="613"/>
      <c r="AC32" s="613"/>
      <c r="AD32" s="614" t="s">
        <v>182</v>
      </c>
      <c r="AE32" s="614"/>
      <c r="AF32" s="614"/>
      <c r="AG32" s="614"/>
      <c r="AH32" s="614"/>
      <c r="AI32" s="614"/>
      <c r="AJ32" s="614"/>
      <c r="AK32" s="614"/>
      <c r="AL32" s="615" t="s">
        <v>182</v>
      </c>
      <c r="AM32" s="616"/>
      <c r="AN32" s="616"/>
      <c r="AO32" s="617"/>
      <c r="AP32" s="660"/>
      <c r="AQ32" s="661"/>
      <c r="AR32" s="661"/>
      <c r="AS32" s="661"/>
      <c r="AT32" s="665"/>
      <c r="AU32" s="208" t="s">
        <v>320</v>
      </c>
      <c r="AX32" s="607" t="s">
        <v>321</v>
      </c>
      <c r="AY32" s="608"/>
      <c r="AZ32" s="608"/>
      <c r="BA32" s="608"/>
      <c r="BB32" s="608"/>
      <c r="BC32" s="608"/>
      <c r="BD32" s="608"/>
      <c r="BE32" s="608"/>
      <c r="BF32" s="609"/>
      <c r="BG32" s="667">
        <v>98.8</v>
      </c>
      <c r="BH32" s="643"/>
      <c r="BI32" s="643"/>
      <c r="BJ32" s="643"/>
      <c r="BK32" s="643"/>
      <c r="BL32" s="643"/>
      <c r="BM32" s="616">
        <v>94.9</v>
      </c>
      <c r="BN32" s="643"/>
      <c r="BO32" s="643"/>
      <c r="BP32" s="643"/>
      <c r="BQ32" s="656"/>
      <c r="BR32" s="667">
        <v>98.8</v>
      </c>
      <c r="BS32" s="643"/>
      <c r="BT32" s="643"/>
      <c r="BU32" s="643"/>
      <c r="BV32" s="643"/>
      <c r="BW32" s="643"/>
      <c r="BX32" s="616">
        <v>94.2</v>
      </c>
      <c r="BY32" s="643"/>
      <c r="BZ32" s="643"/>
      <c r="CA32" s="643"/>
      <c r="CB32" s="656"/>
      <c r="CD32" s="652"/>
      <c r="CE32" s="653"/>
      <c r="CF32" s="607" t="s">
        <v>322</v>
      </c>
      <c r="CG32" s="608"/>
      <c r="CH32" s="608"/>
      <c r="CI32" s="608"/>
      <c r="CJ32" s="608"/>
      <c r="CK32" s="608"/>
      <c r="CL32" s="608"/>
      <c r="CM32" s="608"/>
      <c r="CN32" s="608"/>
      <c r="CO32" s="608"/>
      <c r="CP32" s="608"/>
      <c r="CQ32" s="609"/>
      <c r="CR32" s="610" t="s">
        <v>182</v>
      </c>
      <c r="CS32" s="611"/>
      <c r="CT32" s="611"/>
      <c r="CU32" s="611"/>
      <c r="CV32" s="611"/>
      <c r="CW32" s="611"/>
      <c r="CX32" s="611"/>
      <c r="CY32" s="612"/>
      <c r="CZ32" s="615" t="s">
        <v>182</v>
      </c>
      <c r="DA32" s="640"/>
      <c r="DB32" s="640"/>
      <c r="DC32" s="645"/>
      <c r="DD32" s="619" t="s">
        <v>182</v>
      </c>
      <c r="DE32" s="611"/>
      <c r="DF32" s="611"/>
      <c r="DG32" s="611"/>
      <c r="DH32" s="611"/>
      <c r="DI32" s="611"/>
      <c r="DJ32" s="611"/>
      <c r="DK32" s="612"/>
      <c r="DL32" s="619" t="s">
        <v>182</v>
      </c>
      <c r="DM32" s="611"/>
      <c r="DN32" s="611"/>
      <c r="DO32" s="611"/>
      <c r="DP32" s="611"/>
      <c r="DQ32" s="611"/>
      <c r="DR32" s="611"/>
      <c r="DS32" s="611"/>
      <c r="DT32" s="611"/>
      <c r="DU32" s="611"/>
      <c r="DV32" s="612"/>
      <c r="DW32" s="615" t="s">
        <v>182</v>
      </c>
      <c r="DX32" s="640"/>
      <c r="DY32" s="640"/>
      <c r="DZ32" s="640"/>
      <c r="EA32" s="640"/>
      <c r="EB32" s="640"/>
      <c r="EC32" s="641"/>
    </row>
    <row r="33" spans="2:133" ht="11.25" customHeight="1" x14ac:dyDescent="0.2">
      <c r="B33" s="607" t="s">
        <v>323</v>
      </c>
      <c r="C33" s="608"/>
      <c r="D33" s="608"/>
      <c r="E33" s="608"/>
      <c r="F33" s="608"/>
      <c r="G33" s="608"/>
      <c r="H33" s="608"/>
      <c r="I33" s="608"/>
      <c r="J33" s="608"/>
      <c r="K33" s="608"/>
      <c r="L33" s="608"/>
      <c r="M33" s="608"/>
      <c r="N33" s="608"/>
      <c r="O33" s="608"/>
      <c r="P33" s="608"/>
      <c r="Q33" s="609"/>
      <c r="R33" s="610">
        <v>638692</v>
      </c>
      <c r="S33" s="611"/>
      <c r="T33" s="611"/>
      <c r="U33" s="611"/>
      <c r="V33" s="611"/>
      <c r="W33" s="611"/>
      <c r="X33" s="611"/>
      <c r="Y33" s="612"/>
      <c r="Z33" s="613">
        <v>0.6</v>
      </c>
      <c r="AA33" s="613"/>
      <c r="AB33" s="613"/>
      <c r="AC33" s="613"/>
      <c r="AD33" s="614">
        <v>68616</v>
      </c>
      <c r="AE33" s="614"/>
      <c r="AF33" s="614"/>
      <c r="AG33" s="614"/>
      <c r="AH33" s="614"/>
      <c r="AI33" s="614"/>
      <c r="AJ33" s="614"/>
      <c r="AK33" s="614"/>
      <c r="AL33" s="615">
        <v>0.1</v>
      </c>
      <c r="AM33" s="616"/>
      <c r="AN33" s="616"/>
      <c r="AO33" s="617"/>
      <c r="AP33" s="662"/>
      <c r="AQ33" s="663"/>
      <c r="AR33" s="663"/>
      <c r="AS33" s="663"/>
      <c r="AT33" s="666"/>
      <c r="AU33" s="213"/>
      <c r="AV33" s="213"/>
      <c r="AW33" s="213"/>
      <c r="AX33" s="631" t="s">
        <v>324</v>
      </c>
      <c r="AY33" s="632"/>
      <c r="AZ33" s="632"/>
      <c r="BA33" s="632"/>
      <c r="BB33" s="632"/>
      <c r="BC33" s="632"/>
      <c r="BD33" s="632"/>
      <c r="BE33" s="632"/>
      <c r="BF33" s="633"/>
      <c r="BG33" s="668">
        <v>99.4</v>
      </c>
      <c r="BH33" s="669"/>
      <c r="BI33" s="669"/>
      <c r="BJ33" s="669"/>
      <c r="BK33" s="669"/>
      <c r="BL33" s="669"/>
      <c r="BM33" s="670">
        <v>97.3</v>
      </c>
      <c r="BN33" s="669"/>
      <c r="BO33" s="669"/>
      <c r="BP33" s="669"/>
      <c r="BQ33" s="671"/>
      <c r="BR33" s="668">
        <v>99.3</v>
      </c>
      <c r="BS33" s="669"/>
      <c r="BT33" s="669"/>
      <c r="BU33" s="669"/>
      <c r="BV33" s="669"/>
      <c r="BW33" s="669"/>
      <c r="BX33" s="670">
        <v>96.9</v>
      </c>
      <c r="BY33" s="669"/>
      <c r="BZ33" s="669"/>
      <c r="CA33" s="669"/>
      <c r="CB33" s="671"/>
      <c r="CD33" s="607" t="s">
        <v>325</v>
      </c>
      <c r="CE33" s="608"/>
      <c r="CF33" s="608"/>
      <c r="CG33" s="608"/>
      <c r="CH33" s="608"/>
      <c r="CI33" s="608"/>
      <c r="CJ33" s="608"/>
      <c r="CK33" s="608"/>
      <c r="CL33" s="608"/>
      <c r="CM33" s="608"/>
      <c r="CN33" s="608"/>
      <c r="CO33" s="608"/>
      <c r="CP33" s="608"/>
      <c r="CQ33" s="609"/>
      <c r="CR33" s="610">
        <v>40795172</v>
      </c>
      <c r="CS33" s="643"/>
      <c r="CT33" s="643"/>
      <c r="CU33" s="643"/>
      <c r="CV33" s="643"/>
      <c r="CW33" s="643"/>
      <c r="CX33" s="643"/>
      <c r="CY33" s="644"/>
      <c r="CZ33" s="615">
        <v>38.200000000000003</v>
      </c>
      <c r="DA33" s="640"/>
      <c r="DB33" s="640"/>
      <c r="DC33" s="645"/>
      <c r="DD33" s="619">
        <v>30320592</v>
      </c>
      <c r="DE33" s="643"/>
      <c r="DF33" s="643"/>
      <c r="DG33" s="643"/>
      <c r="DH33" s="643"/>
      <c r="DI33" s="643"/>
      <c r="DJ33" s="643"/>
      <c r="DK33" s="644"/>
      <c r="DL33" s="619">
        <v>22079944</v>
      </c>
      <c r="DM33" s="643"/>
      <c r="DN33" s="643"/>
      <c r="DO33" s="643"/>
      <c r="DP33" s="643"/>
      <c r="DQ33" s="643"/>
      <c r="DR33" s="643"/>
      <c r="DS33" s="643"/>
      <c r="DT33" s="643"/>
      <c r="DU33" s="643"/>
      <c r="DV33" s="644"/>
      <c r="DW33" s="615">
        <v>36.9</v>
      </c>
      <c r="DX33" s="640"/>
      <c r="DY33" s="640"/>
      <c r="DZ33" s="640"/>
      <c r="EA33" s="640"/>
      <c r="EB33" s="640"/>
      <c r="EC33" s="641"/>
    </row>
    <row r="34" spans="2:133" ht="11.25" customHeight="1" x14ac:dyDescent="0.2">
      <c r="B34" s="607" t="s">
        <v>326</v>
      </c>
      <c r="C34" s="608"/>
      <c r="D34" s="608"/>
      <c r="E34" s="608"/>
      <c r="F34" s="608"/>
      <c r="G34" s="608"/>
      <c r="H34" s="608"/>
      <c r="I34" s="608"/>
      <c r="J34" s="608"/>
      <c r="K34" s="608"/>
      <c r="L34" s="608"/>
      <c r="M34" s="608"/>
      <c r="N34" s="608"/>
      <c r="O34" s="608"/>
      <c r="P34" s="608"/>
      <c r="Q34" s="609"/>
      <c r="R34" s="610">
        <v>866719</v>
      </c>
      <c r="S34" s="611"/>
      <c r="T34" s="611"/>
      <c r="U34" s="611"/>
      <c r="V34" s="611"/>
      <c r="W34" s="611"/>
      <c r="X34" s="611"/>
      <c r="Y34" s="612"/>
      <c r="Z34" s="613">
        <v>0.8</v>
      </c>
      <c r="AA34" s="613"/>
      <c r="AB34" s="613"/>
      <c r="AC34" s="613"/>
      <c r="AD34" s="614" t="s">
        <v>182</v>
      </c>
      <c r="AE34" s="614"/>
      <c r="AF34" s="614"/>
      <c r="AG34" s="614"/>
      <c r="AH34" s="614"/>
      <c r="AI34" s="614"/>
      <c r="AJ34" s="614"/>
      <c r="AK34" s="614"/>
      <c r="AL34" s="615" t="s">
        <v>182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18425978</v>
      </c>
      <c r="CS34" s="611"/>
      <c r="CT34" s="611"/>
      <c r="CU34" s="611"/>
      <c r="CV34" s="611"/>
      <c r="CW34" s="611"/>
      <c r="CX34" s="611"/>
      <c r="CY34" s="612"/>
      <c r="CZ34" s="615">
        <v>17.3</v>
      </c>
      <c r="DA34" s="640"/>
      <c r="DB34" s="640"/>
      <c r="DC34" s="645"/>
      <c r="DD34" s="619">
        <v>12616436</v>
      </c>
      <c r="DE34" s="611"/>
      <c r="DF34" s="611"/>
      <c r="DG34" s="611"/>
      <c r="DH34" s="611"/>
      <c r="DI34" s="611"/>
      <c r="DJ34" s="611"/>
      <c r="DK34" s="612"/>
      <c r="DL34" s="619">
        <v>11121428</v>
      </c>
      <c r="DM34" s="611"/>
      <c r="DN34" s="611"/>
      <c r="DO34" s="611"/>
      <c r="DP34" s="611"/>
      <c r="DQ34" s="611"/>
      <c r="DR34" s="611"/>
      <c r="DS34" s="611"/>
      <c r="DT34" s="611"/>
      <c r="DU34" s="611"/>
      <c r="DV34" s="612"/>
      <c r="DW34" s="615">
        <v>18.600000000000001</v>
      </c>
      <c r="DX34" s="640"/>
      <c r="DY34" s="640"/>
      <c r="DZ34" s="640"/>
      <c r="EA34" s="640"/>
      <c r="EB34" s="640"/>
      <c r="EC34" s="641"/>
    </row>
    <row r="35" spans="2:133" ht="11.25" customHeight="1" x14ac:dyDescent="0.2">
      <c r="B35" s="607" t="s">
        <v>328</v>
      </c>
      <c r="C35" s="608"/>
      <c r="D35" s="608"/>
      <c r="E35" s="608"/>
      <c r="F35" s="608"/>
      <c r="G35" s="608"/>
      <c r="H35" s="608"/>
      <c r="I35" s="608"/>
      <c r="J35" s="608"/>
      <c r="K35" s="608"/>
      <c r="L35" s="608"/>
      <c r="M35" s="608"/>
      <c r="N35" s="608"/>
      <c r="O35" s="608"/>
      <c r="P35" s="608"/>
      <c r="Q35" s="609"/>
      <c r="R35" s="610">
        <v>293456</v>
      </c>
      <c r="S35" s="611"/>
      <c r="T35" s="611"/>
      <c r="U35" s="611"/>
      <c r="V35" s="611"/>
      <c r="W35" s="611"/>
      <c r="X35" s="611"/>
      <c r="Y35" s="612"/>
      <c r="Z35" s="613">
        <v>0.3</v>
      </c>
      <c r="AA35" s="613"/>
      <c r="AB35" s="613"/>
      <c r="AC35" s="613"/>
      <c r="AD35" s="614" t="s">
        <v>182</v>
      </c>
      <c r="AE35" s="614"/>
      <c r="AF35" s="614"/>
      <c r="AG35" s="614"/>
      <c r="AH35" s="614"/>
      <c r="AI35" s="614"/>
      <c r="AJ35" s="614"/>
      <c r="AK35" s="614"/>
      <c r="AL35" s="615" t="s">
        <v>182</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1766953</v>
      </c>
      <c r="CS35" s="643"/>
      <c r="CT35" s="643"/>
      <c r="CU35" s="643"/>
      <c r="CV35" s="643"/>
      <c r="CW35" s="643"/>
      <c r="CX35" s="643"/>
      <c r="CY35" s="644"/>
      <c r="CZ35" s="615">
        <v>1.7</v>
      </c>
      <c r="DA35" s="640"/>
      <c r="DB35" s="640"/>
      <c r="DC35" s="645"/>
      <c r="DD35" s="619">
        <v>1537470</v>
      </c>
      <c r="DE35" s="643"/>
      <c r="DF35" s="643"/>
      <c r="DG35" s="643"/>
      <c r="DH35" s="643"/>
      <c r="DI35" s="643"/>
      <c r="DJ35" s="643"/>
      <c r="DK35" s="644"/>
      <c r="DL35" s="619">
        <v>1536765</v>
      </c>
      <c r="DM35" s="643"/>
      <c r="DN35" s="643"/>
      <c r="DO35" s="643"/>
      <c r="DP35" s="643"/>
      <c r="DQ35" s="643"/>
      <c r="DR35" s="643"/>
      <c r="DS35" s="643"/>
      <c r="DT35" s="643"/>
      <c r="DU35" s="643"/>
      <c r="DV35" s="644"/>
      <c r="DW35" s="615">
        <v>2.6</v>
      </c>
      <c r="DX35" s="640"/>
      <c r="DY35" s="640"/>
      <c r="DZ35" s="640"/>
      <c r="EA35" s="640"/>
      <c r="EB35" s="640"/>
      <c r="EC35" s="641"/>
    </row>
    <row r="36" spans="2:133" ht="11.25" customHeight="1" x14ac:dyDescent="0.2">
      <c r="B36" s="607" t="s">
        <v>332</v>
      </c>
      <c r="C36" s="608"/>
      <c r="D36" s="608"/>
      <c r="E36" s="608"/>
      <c r="F36" s="608"/>
      <c r="G36" s="608"/>
      <c r="H36" s="608"/>
      <c r="I36" s="608"/>
      <c r="J36" s="608"/>
      <c r="K36" s="608"/>
      <c r="L36" s="608"/>
      <c r="M36" s="608"/>
      <c r="N36" s="608"/>
      <c r="O36" s="608"/>
      <c r="P36" s="608"/>
      <c r="Q36" s="609"/>
      <c r="R36" s="610">
        <v>4115497</v>
      </c>
      <c r="S36" s="611"/>
      <c r="T36" s="611"/>
      <c r="U36" s="611"/>
      <c r="V36" s="611"/>
      <c r="W36" s="611"/>
      <c r="X36" s="611"/>
      <c r="Y36" s="612"/>
      <c r="Z36" s="613">
        <v>3.6</v>
      </c>
      <c r="AA36" s="613"/>
      <c r="AB36" s="613"/>
      <c r="AC36" s="613"/>
      <c r="AD36" s="614" t="s">
        <v>182</v>
      </c>
      <c r="AE36" s="614"/>
      <c r="AF36" s="614"/>
      <c r="AG36" s="614"/>
      <c r="AH36" s="614"/>
      <c r="AI36" s="614"/>
      <c r="AJ36" s="614"/>
      <c r="AK36" s="614"/>
      <c r="AL36" s="615" t="s">
        <v>182</v>
      </c>
      <c r="AM36" s="616"/>
      <c r="AN36" s="616"/>
      <c r="AO36" s="617"/>
      <c r="AP36" s="218"/>
      <c r="AQ36" s="676" t="s">
        <v>333</v>
      </c>
      <c r="AR36" s="677"/>
      <c r="AS36" s="677"/>
      <c r="AT36" s="677"/>
      <c r="AU36" s="677"/>
      <c r="AV36" s="677"/>
      <c r="AW36" s="677"/>
      <c r="AX36" s="677"/>
      <c r="AY36" s="678"/>
      <c r="AZ36" s="599">
        <v>11610916</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215665</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8555962</v>
      </c>
      <c r="CS36" s="611"/>
      <c r="CT36" s="611"/>
      <c r="CU36" s="611"/>
      <c r="CV36" s="611"/>
      <c r="CW36" s="611"/>
      <c r="CX36" s="611"/>
      <c r="CY36" s="612"/>
      <c r="CZ36" s="615">
        <v>8</v>
      </c>
      <c r="DA36" s="640"/>
      <c r="DB36" s="640"/>
      <c r="DC36" s="645"/>
      <c r="DD36" s="619">
        <v>7805782</v>
      </c>
      <c r="DE36" s="611"/>
      <c r="DF36" s="611"/>
      <c r="DG36" s="611"/>
      <c r="DH36" s="611"/>
      <c r="DI36" s="611"/>
      <c r="DJ36" s="611"/>
      <c r="DK36" s="612"/>
      <c r="DL36" s="619">
        <v>2516552</v>
      </c>
      <c r="DM36" s="611"/>
      <c r="DN36" s="611"/>
      <c r="DO36" s="611"/>
      <c r="DP36" s="611"/>
      <c r="DQ36" s="611"/>
      <c r="DR36" s="611"/>
      <c r="DS36" s="611"/>
      <c r="DT36" s="611"/>
      <c r="DU36" s="611"/>
      <c r="DV36" s="612"/>
      <c r="DW36" s="615">
        <v>4.2</v>
      </c>
      <c r="DX36" s="640"/>
      <c r="DY36" s="640"/>
      <c r="DZ36" s="640"/>
      <c r="EA36" s="640"/>
      <c r="EB36" s="640"/>
      <c r="EC36" s="641"/>
    </row>
    <row r="37" spans="2:133" ht="11.25" customHeight="1" x14ac:dyDescent="0.2">
      <c r="B37" s="607" t="s">
        <v>336</v>
      </c>
      <c r="C37" s="608"/>
      <c r="D37" s="608"/>
      <c r="E37" s="608"/>
      <c r="F37" s="608"/>
      <c r="G37" s="608"/>
      <c r="H37" s="608"/>
      <c r="I37" s="608"/>
      <c r="J37" s="608"/>
      <c r="K37" s="608"/>
      <c r="L37" s="608"/>
      <c r="M37" s="608"/>
      <c r="N37" s="608"/>
      <c r="O37" s="608"/>
      <c r="P37" s="608"/>
      <c r="Q37" s="609"/>
      <c r="R37" s="610">
        <v>3926385</v>
      </c>
      <c r="S37" s="611"/>
      <c r="T37" s="611"/>
      <c r="U37" s="611"/>
      <c r="V37" s="611"/>
      <c r="W37" s="611"/>
      <c r="X37" s="611"/>
      <c r="Y37" s="612"/>
      <c r="Z37" s="613">
        <v>3.5</v>
      </c>
      <c r="AA37" s="613"/>
      <c r="AB37" s="613"/>
      <c r="AC37" s="613"/>
      <c r="AD37" s="614" t="s">
        <v>182</v>
      </c>
      <c r="AE37" s="614"/>
      <c r="AF37" s="614"/>
      <c r="AG37" s="614"/>
      <c r="AH37" s="614"/>
      <c r="AI37" s="614"/>
      <c r="AJ37" s="614"/>
      <c r="AK37" s="614"/>
      <c r="AL37" s="615" t="s">
        <v>182</v>
      </c>
      <c r="AM37" s="616"/>
      <c r="AN37" s="616"/>
      <c r="AO37" s="617"/>
      <c r="AQ37" s="673" t="s">
        <v>337</v>
      </c>
      <c r="AR37" s="674"/>
      <c r="AS37" s="674"/>
      <c r="AT37" s="674"/>
      <c r="AU37" s="674"/>
      <c r="AV37" s="674"/>
      <c r="AW37" s="674"/>
      <c r="AX37" s="674"/>
      <c r="AY37" s="675"/>
      <c r="AZ37" s="610">
        <v>1804673</v>
      </c>
      <c r="BA37" s="611"/>
      <c r="BB37" s="611"/>
      <c r="BC37" s="611"/>
      <c r="BD37" s="643"/>
      <c r="BE37" s="643"/>
      <c r="BF37" s="656"/>
      <c r="BG37" s="607" t="s">
        <v>338</v>
      </c>
      <c r="BH37" s="608"/>
      <c r="BI37" s="608"/>
      <c r="BJ37" s="608"/>
      <c r="BK37" s="608"/>
      <c r="BL37" s="608"/>
      <c r="BM37" s="608"/>
      <c r="BN37" s="608"/>
      <c r="BO37" s="608"/>
      <c r="BP37" s="608"/>
      <c r="BQ37" s="608"/>
      <c r="BR37" s="608"/>
      <c r="BS37" s="608"/>
      <c r="BT37" s="608"/>
      <c r="BU37" s="609"/>
      <c r="BV37" s="610">
        <v>87010</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54820</v>
      </c>
      <c r="CS37" s="643"/>
      <c r="CT37" s="643"/>
      <c r="CU37" s="643"/>
      <c r="CV37" s="643"/>
      <c r="CW37" s="643"/>
      <c r="CX37" s="643"/>
      <c r="CY37" s="644"/>
      <c r="CZ37" s="615">
        <v>0.1</v>
      </c>
      <c r="DA37" s="640"/>
      <c r="DB37" s="640"/>
      <c r="DC37" s="645"/>
      <c r="DD37" s="619">
        <v>54820</v>
      </c>
      <c r="DE37" s="643"/>
      <c r="DF37" s="643"/>
      <c r="DG37" s="643"/>
      <c r="DH37" s="643"/>
      <c r="DI37" s="643"/>
      <c r="DJ37" s="643"/>
      <c r="DK37" s="644"/>
      <c r="DL37" s="619">
        <v>54002</v>
      </c>
      <c r="DM37" s="643"/>
      <c r="DN37" s="643"/>
      <c r="DO37" s="643"/>
      <c r="DP37" s="643"/>
      <c r="DQ37" s="643"/>
      <c r="DR37" s="643"/>
      <c r="DS37" s="643"/>
      <c r="DT37" s="643"/>
      <c r="DU37" s="643"/>
      <c r="DV37" s="644"/>
      <c r="DW37" s="615">
        <v>0.1</v>
      </c>
      <c r="DX37" s="640"/>
      <c r="DY37" s="640"/>
      <c r="DZ37" s="640"/>
      <c r="EA37" s="640"/>
      <c r="EB37" s="640"/>
      <c r="EC37" s="641"/>
    </row>
    <row r="38" spans="2:133" ht="11.25" customHeight="1" x14ac:dyDescent="0.2">
      <c r="B38" s="607" t="s">
        <v>340</v>
      </c>
      <c r="C38" s="608"/>
      <c r="D38" s="608"/>
      <c r="E38" s="608"/>
      <c r="F38" s="608"/>
      <c r="G38" s="608"/>
      <c r="H38" s="608"/>
      <c r="I38" s="608"/>
      <c r="J38" s="608"/>
      <c r="K38" s="608"/>
      <c r="L38" s="608"/>
      <c r="M38" s="608"/>
      <c r="N38" s="608"/>
      <c r="O38" s="608"/>
      <c r="P38" s="608"/>
      <c r="Q38" s="609"/>
      <c r="R38" s="610">
        <v>4827500</v>
      </c>
      <c r="S38" s="611"/>
      <c r="T38" s="611"/>
      <c r="U38" s="611"/>
      <c r="V38" s="611"/>
      <c r="W38" s="611"/>
      <c r="X38" s="611"/>
      <c r="Y38" s="612"/>
      <c r="Z38" s="613">
        <v>4.3</v>
      </c>
      <c r="AA38" s="613"/>
      <c r="AB38" s="613"/>
      <c r="AC38" s="613"/>
      <c r="AD38" s="614" t="s">
        <v>182</v>
      </c>
      <c r="AE38" s="614"/>
      <c r="AF38" s="614"/>
      <c r="AG38" s="614"/>
      <c r="AH38" s="614"/>
      <c r="AI38" s="614"/>
      <c r="AJ38" s="614"/>
      <c r="AK38" s="614"/>
      <c r="AL38" s="615" t="s">
        <v>182</v>
      </c>
      <c r="AM38" s="616"/>
      <c r="AN38" s="616"/>
      <c r="AO38" s="617"/>
      <c r="AQ38" s="673" t="s">
        <v>341</v>
      </c>
      <c r="AR38" s="674"/>
      <c r="AS38" s="674"/>
      <c r="AT38" s="674"/>
      <c r="AU38" s="674"/>
      <c r="AV38" s="674"/>
      <c r="AW38" s="674"/>
      <c r="AX38" s="674"/>
      <c r="AY38" s="675"/>
      <c r="AZ38" s="610">
        <v>1561227</v>
      </c>
      <c r="BA38" s="611"/>
      <c r="BB38" s="611"/>
      <c r="BC38" s="611"/>
      <c r="BD38" s="643"/>
      <c r="BE38" s="643"/>
      <c r="BF38" s="656"/>
      <c r="BG38" s="607" t="s">
        <v>342</v>
      </c>
      <c r="BH38" s="608"/>
      <c r="BI38" s="608"/>
      <c r="BJ38" s="608"/>
      <c r="BK38" s="608"/>
      <c r="BL38" s="608"/>
      <c r="BM38" s="608"/>
      <c r="BN38" s="608"/>
      <c r="BO38" s="608"/>
      <c r="BP38" s="608"/>
      <c r="BQ38" s="608"/>
      <c r="BR38" s="608"/>
      <c r="BS38" s="608"/>
      <c r="BT38" s="608"/>
      <c r="BU38" s="609"/>
      <c r="BV38" s="610">
        <v>36798</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8323854</v>
      </c>
      <c r="CS38" s="611"/>
      <c r="CT38" s="611"/>
      <c r="CU38" s="611"/>
      <c r="CV38" s="611"/>
      <c r="CW38" s="611"/>
      <c r="CX38" s="611"/>
      <c r="CY38" s="612"/>
      <c r="CZ38" s="615">
        <v>7.8</v>
      </c>
      <c r="DA38" s="640"/>
      <c r="DB38" s="640"/>
      <c r="DC38" s="645"/>
      <c r="DD38" s="619">
        <v>6714037</v>
      </c>
      <c r="DE38" s="611"/>
      <c r="DF38" s="611"/>
      <c r="DG38" s="611"/>
      <c r="DH38" s="611"/>
      <c r="DI38" s="611"/>
      <c r="DJ38" s="611"/>
      <c r="DK38" s="612"/>
      <c r="DL38" s="619">
        <v>6093087</v>
      </c>
      <c r="DM38" s="611"/>
      <c r="DN38" s="611"/>
      <c r="DO38" s="611"/>
      <c r="DP38" s="611"/>
      <c r="DQ38" s="611"/>
      <c r="DR38" s="611"/>
      <c r="DS38" s="611"/>
      <c r="DT38" s="611"/>
      <c r="DU38" s="611"/>
      <c r="DV38" s="612"/>
      <c r="DW38" s="615">
        <v>10.199999999999999</v>
      </c>
      <c r="DX38" s="640"/>
      <c r="DY38" s="640"/>
      <c r="DZ38" s="640"/>
      <c r="EA38" s="640"/>
      <c r="EB38" s="640"/>
      <c r="EC38" s="641"/>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182</v>
      </c>
      <c r="S39" s="611"/>
      <c r="T39" s="611"/>
      <c r="U39" s="611"/>
      <c r="V39" s="611"/>
      <c r="W39" s="611"/>
      <c r="X39" s="611"/>
      <c r="Y39" s="612"/>
      <c r="Z39" s="613" t="s">
        <v>182</v>
      </c>
      <c r="AA39" s="613"/>
      <c r="AB39" s="613"/>
      <c r="AC39" s="613"/>
      <c r="AD39" s="614" t="s">
        <v>182</v>
      </c>
      <c r="AE39" s="614"/>
      <c r="AF39" s="614"/>
      <c r="AG39" s="614"/>
      <c r="AH39" s="614"/>
      <c r="AI39" s="614"/>
      <c r="AJ39" s="614"/>
      <c r="AK39" s="614"/>
      <c r="AL39" s="615" t="s">
        <v>182</v>
      </c>
      <c r="AM39" s="616"/>
      <c r="AN39" s="616"/>
      <c r="AO39" s="617"/>
      <c r="AQ39" s="673" t="s">
        <v>345</v>
      </c>
      <c r="AR39" s="674"/>
      <c r="AS39" s="674"/>
      <c r="AT39" s="674"/>
      <c r="AU39" s="674"/>
      <c r="AV39" s="674"/>
      <c r="AW39" s="674"/>
      <c r="AX39" s="674"/>
      <c r="AY39" s="675"/>
      <c r="AZ39" s="610">
        <v>10510</v>
      </c>
      <c r="BA39" s="611"/>
      <c r="BB39" s="611"/>
      <c r="BC39" s="611"/>
      <c r="BD39" s="643"/>
      <c r="BE39" s="643"/>
      <c r="BF39" s="656"/>
      <c r="BG39" s="607" t="s">
        <v>346</v>
      </c>
      <c r="BH39" s="608"/>
      <c r="BI39" s="608"/>
      <c r="BJ39" s="608"/>
      <c r="BK39" s="608"/>
      <c r="BL39" s="608"/>
      <c r="BM39" s="608"/>
      <c r="BN39" s="608"/>
      <c r="BO39" s="608"/>
      <c r="BP39" s="608"/>
      <c r="BQ39" s="608"/>
      <c r="BR39" s="608"/>
      <c r="BS39" s="608"/>
      <c r="BT39" s="608"/>
      <c r="BU39" s="609"/>
      <c r="BV39" s="610">
        <v>54506</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1206513</v>
      </c>
      <c r="CS39" s="643"/>
      <c r="CT39" s="643"/>
      <c r="CU39" s="643"/>
      <c r="CV39" s="643"/>
      <c r="CW39" s="643"/>
      <c r="CX39" s="643"/>
      <c r="CY39" s="644"/>
      <c r="CZ39" s="615">
        <v>1.1000000000000001</v>
      </c>
      <c r="DA39" s="640"/>
      <c r="DB39" s="640"/>
      <c r="DC39" s="645"/>
      <c r="DD39" s="619">
        <v>834755</v>
      </c>
      <c r="DE39" s="643"/>
      <c r="DF39" s="643"/>
      <c r="DG39" s="643"/>
      <c r="DH39" s="643"/>
      <c r="DI39" s="643"/>
      <c r="DJ39" s="643"/>
      <c r="DK39" s="644"/>
      <c r="DL39" s="619" t="s">
        <v>182</v>
      </c>
      <c r="DM39" s="643"/>
      <c r="DN39" s="643"/>
      <c r="DO39" s="643"/>
      <c r="DP39" s="643"/>
      <c r="DQ39" s="643"/>
      <c r="DR39" s="643"/>
      <c r="DS39" s="643"/>
      <c r="DT39" s="643"/>
      <c r="DU39" s="643"/>
      <c r="DV39" s="644"/>
      <c r="DW39" s="615" t="s">
        <v>182</v>
      </c>
      <c r="DX39" s="640"/>
      <c r="DY39" s="640"/>
      <c r="DZ39" s="640"/>
      <c r="EA39" s="640"/>
      <c r="EB39" s="640"/>
      <c r="EC39" s="641"/>
    </row>
    <row r="40" spans="2:133" ht="11.25" customHeight="1" x14ac:dyDescent="0.2">
      <c r="B40" s="607" t="s">
        <v>348</v>
      </c>
      <c r="C40" s="608"/>
      <c r="D40" s="608"/>
      <c r="E40" s="608"/>
      <c r="F40" s="608"/>
      <c r="G40" s="608"/>
      <c r="H40" s="608"/>
      <c r="I40" s="608"/>
      <c r="J40" s="608"/>
      <c r="K40" s="608"/>
      <c r="L40" s="608"/>
      <c r="M40" s="608"/>
      <c r="N40" s="608"/>
      <c r="O40" s="608"/>
      <c r="P40" s="608"/>
      <c r="Q40" s="609"/>
      <c r="R40" s="610" t="s">
        <v>182</v>
      </c>
      <c r="S40" s="611"/>
      <c r="T40" s="611"/>
      <c r="U40" s="611"/>
      <c r="V40" s="611"/>
      <c r="W40" s="611"/>
      <c r="X40" s="611"/>
      <c r="Y40" s="612"/>
      <c r="Z40" s="613" t="s">
        <v>182</v>
      </c>
      <c r="AA40" s="613"/>
      <c r="AB40" s="613"/>
      <c r="AC40" s="613"/>
      <c r="AD40" s="614" t="s">
        <v>182</v>
      </c>
      <c r="AE40" s="614"/>
      <c r="AF40" s="614"/>
      <c r="AG40" s="614"/>
      <c r="AH40" s="614"/>
      <c r="AI40" s="614"/>
      <c r="AJ40" s="614"/>
      <c r="AK40" s="614"/>
      <c r="AL40" s="615" t="s">
        <v>182</v>
      </c>
      <c r="AM40" s="616"/>
      <c r="AN40" s="616"/>
      <c r="AO40" s="617"/>
      <c r="AQ40" s="673" t="s">
        <v>349</v>
      </c>
      <c r="AR40" s="674"/>
      <c r="AS40" s="674"/>
      <c r="AT40" s="674"/>
      <c r="AU40" s="674"/>
      <c r="AV40" s="674"/>
      <c r="AW40" s="674"/>
      <c r="AX40" s="674"/>
      <c r="AY40" s="675"/>
      <c r="AZ40" s="610" t="s">
        <v>182</v>
      </c>
      <c r="BA40" s="611"/>
      <c r="BB40" s="611"/>
      <c r="BC40" s="611"/>
      <c r="BD40" s="643"/>
      <c r="BE40" s="643"/>
      <c r="BF40" s="656"/>
      <c r="BG40" s="660" t="s">
        <v>350</v>
      </c>
      <c r="BH40" s="661"/>
      <c r="BI40" s="661"/>
      <c r="BJ40" s="661"/>
      <c r="BK40" s="661"/>
      <c r="BL40" s="214"/>
      <c r="BM40" s="608" t="s">
        <v>351</v>
      </c>
      <c r="BN40" s="608"/>
      <c r="BO40" s="608"/>
      <c r="BP40" s="608"/>
      <c r="BQ40" s="608"/>
      <c r="BR40" s="608"/>
      <c r="BS40" s="608"/>
      <c r="BT40" s="608"/>
      <c r="BU40" s="609"/>
      <c r="BV40" s="610">
        <v>102</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2515912</v>
      </c>
      <c r="CS40" s="611"/>
      <c r="CT40" s="611"/>
      <c r="CU40" s="611"/>
      <c r="CV40" s="611"/>
      <c r="CW40" s="611"/>
      <c r="CX40" s="611"/>
      <c r="CY40" s="612"/>
      <c r="CZ40" s="615">
        <v>2.4</v>
      </c>
      <c r="DA40" s="640"/>
      <c r="DB40" s="640"/>
      <c r="DC40" s="645"/>
      <c r="DD40" s="619">
        <v>812112</v>
      </c>
      <c r="DE40" s="611"/>
      <c r="DF40" s="611"/>
      <c r="DG40" s="611"/>
      <c r="DH40" s="611"/>
      <c r="DI40" s="611"/>
      <c r="DJ40" s="611"/>
      <c r="DK40" s="612"/>
      <c r="DL40" s="619">
        <v>812112</v>
      </c>
      <c r="DM40" s="611"/>
      <c r="DN40" s="611"/>
      <c r="DO40" s="611"/>
      <c r="DP40" s="611"/>
      <c r="DQ40" s="611"/>
      <c r="DR40" s="611"/>
      <c r="DS40" s="611"/>
      <c r="DT40" s="611"/>
      <c r="DU40" s="611"/>
      <c r="DV40" s="612"/>
      <c r="DW40" s="615">
        <v>1.4</v>
      </c>
      <c r="DX40" s="640"/>
      <c r="DY40" s="640"/>
      <c r="DZ40" s="640"/>
      <c r="EA40" s="640"/>
      <c r="EB40" s="640"/>
      <c r="EC40" s="641"/>
    </row>
    <row r="41" spans="2:133" ht="11.25" customHeight="1" x14ac:dyDescent="0.2">
      <c r="B41" s="631" t="s">
        <v>353</v>
      </c>
      <c r="C41" s="632"/>
      <c r="D41" s="632"/>
      <c r="E41" s="632"/>
      <c r="F41" s="632"/>
      <c r="G41" s="632"/>
      <c r="H41" s="632"/>
      <c r="I41" s="632"/>
      <c r="J41" s="632"/>
      <c r="K41" s="632"/>
      <c r="L41" s="632"/>
      <c r="M41" s="632"/>
      <c r="N41" s="632"/>
      <c r="O41" s="632"/>
      <c r="P41" s="632"/>
      <c r="Q41" s="633"/>
      <c r="R41" s="682">
        <v>112804436</v>
      </c>
      <c r="S41" s="683"/>
      <c r="T41" s="683"/>
      <c r="U41" s="683"/>
      <c r="V41" s="683"/>
      <c r="W41" s="683"/>
      <c r="X41" s="683"/>
      <c r="Y41" s="687"/>
      <c r="Z41" s="688">
        <v>100</v>
      </c>
      <c r="AA41" s="688"/>
      <c r="AB41" s="688"/>
      <c r="AC41" s="688"/>
      <c r="AD41" s="689">
        <v>59878007</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1852357</v>
      </c>
      <c r="BA41" s="611"/>
      <c r="BB41" s="611"/>
      <c r="BC41" s="611"/>
      <c r="BD41" s="643"/>
      <c r="BE41" s="643"/>
      <c r="BF41" s="656"/>
      <c r="BG41" s="660"/>
      <c r="BH41" s="661"/>
      <c r="BI41" s="661"/>
      <c r="BJ41" s="661"/>
      <c r="BK41" s="661"/>
      <c r="BL41" s="214"/>
      <c r="BM41" s="608" t="s">
        <v>355</v>
      </c>
      <c r="BN41" s="608"/>
      <c r="BO41" s="608"/>
      <c r="BP41" s="608"/>
      <c r="BQ41" s="608"/>
      <c r="BR41" s="608"/>
      <c r="BS41" s="608"/>
      <c r="BT41" s="608"/>
      <c r="BU41" s="609"/>
      <c r="BV41" s="610" t="s">
        <v>356</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139</v>
      </c>
      <c r="CS41" s="643"/>
      <c r="CT41" s="643"/>
      <c r="CU41" s="643"/>
      <c r="CV41" s="643"/>
      <c r="CW41" s="643"/>
      <c r="CX41" s="643"/>
      <c r="CY41" s="644"/>
      <c r="CZ41" s="615" t="s">
        <v>139</v>
      </c>
      <c r="DA41" s="640"/>
      <c r="DB41" s="640"/>
      <c r="DC41" s="645"/>
      <c r="DD41" s="619" t="s">
        <v>139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358</v>
      </c>
      <c r="AR42" s="680"/>
      <c r="AS42" s="680"/>
      <c r="AT42" s="680"/>
      <c r="AU42" s="680"/>
      <c r="AV42" s="680"/>
      <c r="AW42" s="680"/>
      <c r="AX42" s="680"/>
      <c r="AY42" s="681"/>
      <c r="AZ42" s="682">
        <v>6382149</v>
      </c>
      <c r="BA42" s="683"/>
      <c r="BB42" s="683"/>
      <c r="BC42" s="683"/>
      <c r="BD42" s="669"/>
      <c r="BE42" s="669"/>
      <c r="BF42" s="671"/>
      <c r="BG42" s="662"/>
      <c r="BH42" s="663"/>
      <c r="BI42" s="663"/>
      <c r="BJ42" s="663"/>
      <c r="BK42" s="663"/>
      <c r="BL42" s="215"/>
      <c r="BM42" s="632" t="s">
        <v>359</v>
      </c>
      <c r="BN42" s="632"/>
      <c r="BO42" s="632"/>
      <c r="BP42" s="632"/>
      <c r="BQ42" s="632"/>
      <c r="BR42" s="632"/>
      <c r="BS42" s="632"/>
      <c r="BT42" s="632"/>
      <c r="BU42" s="633"/>
      <c r="BV42" s="682">
        <v>345</v>
      </c>
      <c r="BW42" s="683"/>
      <c r="BX42" s="683"/>
      <c r="BY42" s="683"/>
      <c r="BZ42" s="683"/>
      <c r="CA42" s="683"/>
      <c r="CB42" s="692"/>
      <c r="CD42" s="607" t="s">
        <v>360</v>
      </c>
      <c r="CE42" s="608"/>
      <c r="CF42" s="608"/>
      <c r="CG42" s="608"/>
      <c r="CH42" s="608"/>
      <c r="CI42" s="608"/>
      <c r="CJ42" s="608"/>
      <c r="CK42" s="608"/>
      <c r="CL42" s="608"/>
      <c r="CM42" s="608"/>
      <c r="CN42" s="608"/>
      <c r="CO42" s="608"/>
      <c r="CP42" s="608"/>
      <c r="CQ42" s="609"/>
      <c r="CR42" s="610">
        <v>11118615</v>
      </c>
      <c r="CS42" s="643"/>
      <c r="CT42" s="643"/>
      <c r="CU42" s="643"/>
      <c r="CV42" s="643"/>
      <c r="CW42" s="643"/>
      <c r="CX42" s="643"/>
      <c r="CY42" s="644"/>
      <c r="CZ42" s="615">
        <v>10.4</v>
      </c>
      <c r="DA42" s="640"/>
      <c r="DB42" s="640"/>
      <c r="DC42" s="645"/>
      <c r="DD42" s="619">
        <v>2877549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361</v>
      </c>
      <c r="CD43" s="607" t="s">
        <v>362</v>
      </c>
      <c r="CE43" s="608"/>
      <c r="CF43" s="608"/>
      <c r="CG43" s="608"/>
      <c r="CH43" s="608"/>
      <c r="CI43" s="608"/>
      <c r="CJ43" s="608"/>
      <c r="CK43" s="608"/>
      <c r="CL43" s="608"/>
      <c r="CM43" s="608"/>
      <c r="CN43" s="608"/>
      <c r="CO43" s="608"/>
      <c r="CP43" s="608"/>
      <c r="CQ43" s="609"/>
      <c r="CR43" s="610">
        <v>529621</v>
      </c>
      <c r="CS43" s="643"/>
      <c r="CT43" s="643"/>
      <c r="CU43" s="643"/>
      <c r="CV43" s="643"/>
      <c r="CW43" s="643"/>
      <c r="CX43" s="643"/>
      <c r="CY43" s="644"/>
      <c r="CZ43" s="615">
        <v>0.5</v>
      </c>
      <c r="DA43" s="640"/>
      <c r="DB43" s="640"/>
      <c r="DC43" s="645"/>
      <c r="DD43" s="619">
        <v>529621</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309</v>
      </c>
      <c r="CE44" s="649"/>
      <c r="CF44" s="607" t="s">
        <v>364</v>
      </c>
      <c r="CG44" s="608"/>
      <c r="CH44" s="608"/>
      <c r="CI44" s="608"/>
      <c r="CJ44" s="608"/>
      <c r="CK44" s="608"/>
      <c r="CL44" s="608"/>
      <c r="CM44" s="608"/>
      <c r="CN44" s="608"/>
      <c r="CO44" s="608"/>
      <c r="CP44" s="608"/>
      <c r="CQ44" s="609"/>
      <c r="CR44" s="610">
        <v>10882222</v>
      </c>
      <c r="CS44" s="611"/>
      <c r="CT44" s="611"/>
      <c r="CU44" s="611"/>
      <c r="CV44" s="611"/>
      <c r="CW44" s="611"/>
      <c r="CX44" s="611"/>
      <c r="CY44" s="612"/>
      <c r="CZ44" s="615">
        <v>10.199999999999999</v>
      </c>
      <c r="DA44" s="616"/>
      <c r="DB44" s="616"/>
      <c r="DC44" s="622"/>
      <c r="DD44" s="619">
        <v>2855076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366</v>
      </c>
      <c r="CG45" s="608"/>
      <c r="CH45" s="608"/>
      <c r="CI45" s="608"/>
      <c r="CJ45" s="608"/>
      <c r="CK45" s="608"/>
      <c r="CL45" s="608"/>
      <c r="CM45" s="608"/>
      <c r="CN45" s="608"/>
      <c r="CO45" s="608"/>
      <c r="CP45" s="608"/>
      <c r="CQ45" s="609"/>
      <c r="CR45" s="610">
        <v>4898623</v>
      </c>
      <c r="CS45" s="643"/>
      <c r="CT45" s="643"/>
      <c r="CU45" s="643"/>
      <c r="CV45" s="643"/>
      <c r="CW45" s="643"/>
      <c r="CX45" s="643"/>
      <c r="CY45" s="644"/>
      <c r="CZ45" s="615">
        <v>4.5999999999999996</v>
      </c>
      <c r="DA45" s="640"/>
      <c r="DB45" s="640"/>
      <c r="DC45" s="645"/>
      <c r="DD45" s="619">
        <v>170930</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367</v>
      </c>
      <c r="CG46" s="608"/>
      <c r="CH46" s="608"/>
      <c r="CI46" s="608"/>
      <c r="CJ46" s="608"/>
      <c r="CK46" s="608"/>
      <c r="CL46" s="608"/>
      <c r="CM46" s="608"/>
      <c r="CN46" s="608"/>
      <c r="CO46" s="608"/>
      <c r="CP46" s="608"/>
      <c r="CQ46" s="609"/>
      <c r="CR46" s="610">
        <v>5964621</v>
      </c>
      <c r="CS46" s="611"/>
      <c r="CT46" s="611"/>
      <c r="CU46" s="611"/>
      <c r="CV46" s="611"/>
      <c r="CW46" s="611"/>
      <c r="CX46" s="611"/>
      <c r="CY46" s="612"/>
      <c r="CZ46" s="615">
        <v>5.6</v>
      </c>
      <c r="DA46" s="616"/>
      <c r="DB46" s="616"/>
      <c r="DC46" s="622"/>
      <c r="DD46" s="619">
        <v>2683057</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368</v>
      </c>
      <c r="CG47" s="608"/>
      <c r="CH47" s="608"/>
      <c r="CI47" s="608"/>
      <c r="CJ47" s="608"/>
      <c r="CK47" s="608"/>
      <c r="CL47" s="608"/>
      <c r="CM47" s="608"/>
      <c r="CN47" s="608"/>
      <c r="CO47" s="608"/>
      <c r="CP47" s="608"/>
      <c r="CQ47" s="609"/>
      <c r="CR47" s="610">
        <v>236393</v>
      </c>
      <c r="CS47" s="643"/>
      <c r="CT47" s="643"/>
      <c r="CU47" s="643"/>
      <c r="CV47" s="643"/>
      <c r="CW47" s="643"/>
      <c r="CX47" s="643"/>
      <c r="CY47" s="644"/>
      <c r="CZ47" s="615">
        <v>0.2</v>
      </c>
      <c r="DA47" s="640"/>
      <c r="DB47" s="640"/>
      <c r="DC47" s="645"/>
      <c r="DD47" s="619">
        <v>22473</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369</v>
      </c>
      <c r="CG48" s="608"/>
      <c r="CH48" s="608"/>
      <c r="CI48" s="608"/>
      <c r="CJ48" s="608"/>
      <c r="CK48" s="608"/>
      <c r="CL48" s="608"/>
      <c r="CM48" s="608"/>
      <c r="CN48" s="608"/>
      <c r="CO48" s="608"/>
      <c r="CP48" s="608"/>
      <c r="CQ48" s="609"/>
      <c r="CR48" s="610" t="s">
        <v>139</v>
      </c>
      <c r="CS48" s="611"/>
      <c r="CT48" s="611"/>
      <c r="CU48" s="611"/>
      <c r="CV48" s="611"/>
      <c r="CW48" s="611"/>
      <c r="CX48" s="611"/>
      <c r="CY48" s="612"/>
      <c r="CZ48" s="615" t="s">
        <v>139</v>
      </c>
      <c r="DA48" s="616"/>
      <c r="DB48" s="616"/>
      <c r="DC48" s="622"/>
      <c r="DD48" s="619" t="s">
        <v>356</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370</v>
      </c>
      <c r="CE49" s="632"/>
      <c r="CF49" s="632"/>
      <c r="CG49" s="632"/>
      <c r="CH49" s="632"/>
      <c r="CI49" s="632"/>
      <c r="CJ49" s="632"/>
      <c r="CK49" s="632"/>
      <c r="CL49" s="632"/>
      <c r="CM49" s="632"/>
      <c r="CN49" s="632"/>
      <c r="CO49" s="632"/>
      <c r="CP49" s="632"/>
      <c r="CQ49" s="633"/>
      <c r="CR49" s="682">
        <v>106728100</v>
      </c>
      <c r="CS49" s="669"/>
      <c r="CT49" s="669"/>
      <c r="CU49" s="669"/>
      <c r="CV49" s="669"/>
      <c r="CW49" s="669"/>
      <c r="CX49" s="669"/>
      <c r="CY49" s="698"/>
      <c r="CZ49" s="690">
        <v>100</v>
      </c>
      <c r="DA49" s="699"/>
      <c r="DB49" s="699"/>
      <c r="DC49" s="700"/>
      <c r="DD49" s="701">
        <v>64519165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rk8/Tgvtu7m87v9qN7ce6j9LvvNbhwwvP8ZY42zFcdY5ECwEB+L+0uM2YbMKy3D3AqqSwWLhCJIeAFDnA1o7wA==" saltValue="PK8uOfuf3PAh9ktXutr+V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393</v>
      </c>
      <c r="C7" s="737"/>
      <c r="D7" s="737"/>
      <c r="E7" s="737"/>
      <c r="F7" s="737"/>
      <c r="G7" s="737"/>
      <c r="H7" s="737"/>
      <c r="I7" s="737"/>
      <c r="J7" s="737"/>
      <c r="K7" s="737"/>
      <c r="L7" s="737"/>
      <c r="M7" s="737"/>
      <c r="N7" s="737"/>
      <c r="O7" s="737"/>
      <c r="P7" s="738"/>
      <c r="Q7" s="739">
        <v>113902</v>
      </c>
      <c r="R7" s="740"/>
      <c r="S7" s="740"/>
      <c r="T7" s="740"/>
      <c r="U7" s="740"/>
      <c r="V7" s="740">
        <v>107826</v>
      </c>
      <c r="W7" s="740"/>
      <c r="X7" s="740"/>
      <c r="Y7" s="740"/>
      <c r="Z7" s="740"/>
      <c r="AA7" s="740">
        <v>6076</v>
      </c>
      <c r="AB7" s="740"/>
      <c r="AC7" s="740"/>
      <c r="AD7" s="740"/>
      <c r="AE7" s="741"/>
      <c r="AF7" s="742">
        <v>5095</v>
      </c>
      <c r="AG7" s="743"/>
      <c r="AH7" s="743"/>
      <c r="AI7" s="743"/>
      <c r="AJ7" s="744"/>
      <c r="AK7" s="745">
        <v>293</v>
      </c>
      <c r="AL7" s="746"/>
      <c r="AM7" s="746"/>
      <c r="AN7" s="746"/>
      <c r="AO7" s="746"/>
      <c r="AP7" s="746">
        <v>43051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594</v>
      </c>
      <c r="BT7" s="734"/>
      <c r="BU7" s="734"/>
      <c r="BV7" s="734"/>
      <c r="BW7" s="734"/>
      <c r="BX7" s="734"/>
      <c r="BY7" s="734"/>
      <c r="BZ7" s="734"/>
      <c r="CA7" s="734"/>
      <c r="CB7" s="734"/>
      <c r="CC7" s="734"/>
      <c r="CD7" s="734"/>
      <c r="CE7" s="734"/>
      <c r="CF7" s="734"/>
      <c r="CG7" s="749"/>
      <c r="CH7" s="730" t="s">
        <v>599</v>
      </c>
      <c r="CI7" s="731"/>
      <c r="CJ7" s="731"/>
      <c r="CK7" s="731"/>
      <c r="CL7" s="732"/>
      <c r="CM7" s="730">
        <v>7</v>
      </c>
      <c r="CN7" s="731"/>
      <c r="CO7" s="731"/>
      <c r="CP7" s="731"/>
      <c r="CQ7" s="732"/>
      <c r="CR7" s="730">
        <v>50</v>
      </c>
      <c r="CS7" s="731"/>
      <c r="CT7" s="731"/>
      <c r="CU7" s="731"/>
      <c r="CV7" s="732"/>
      <c r="CW7" s="730">
        <v>108</v>
      </c>
      <c r="CX7" s="731"/>
      <c r="CY7" s="731"/>
      <c r="CZ7" s="731"/>
      <c r="DA7" s="732"/>
      <c r="DB7" s="730" t="s">
        <v>532</v>
      </c>
      <c r="DC7" s="731"/>
      <c r="DD7" s="731"/>
      <c r="DE7" s="731"/>
      <c r="DF7" s="732"/>
      <c r="DG7" s="730" t="s">
        <v>532</v>
      </c>
      <c r="DH7" s="731"/>
      <c r="DI7" s="731"/>
      <c r="DJ7" s="731"/>
      <c r="DK7" s="732"/>
      <c r="DL7" s="730" t="s">
        <v>532</v>
      </c>
      <c r="DM7" s="731"/>
      <c r="DN7" s="731"/>
      <c r="DO7" s="731"/>
      <c r="DP7" s="732"/>
      <c r="DQ7" s="730" t="s">
        <v>532</v>
      </c>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t="s">
        <v>598</v>
      </c>
      <c r="BS8" s="760" t="s">
        <v>595</v>
      </c>
      <c r="BT8" s="761"/>
      <c r="BU8" s="761"/>
      <c r="BV8" s="761"/>
      <c r="BW8" s="761"/>
      <c r="BX8" s="761"/>
      <c r="BY8" s="761"/>
      <c r="BZ8" s="761"/>
      <c r="CA8" s="761"/>
      <c r="CB8" s="761"/>
      <c r="CC8" s="761"/>
      <c r="CD8" s="761"/>
      <c r="CE8" s="761"/>
      <c r="CF8" s="761"/>
      <c r="CG8" s="762"/>
      <c r="CH8" s="763" t="s">
        <v>600</v>
      </c>
      <c r="CI8" s="764"/>
      <c r="CJ8" s="764"/>
      <c r="CK8" s="764"/>
      <c r="CL8" s="765"/>
      <c r="CM8" s="763">
        <v>154</v>
      </c>
      <c r="CN8" s="764"/>
      <c r="CO8" s="764"/>
      <c r="CP8" s="764"/>
      <c r="CQ8" s="765"/>
      <c r="CR8" s="763">
        <v>8</v>
      </c>
      <c r="CS8" s="764"/>
      <c r="CT8" s="764"/>
      <c r="CU8" s="764"/>
      <c r="CV8" s="765"/>
      <c r="CW8" s="763" t="s">
        <v>532</v>
      </c>
      <c r="CX8" s="764"/>
      <c r="CY8" s="764"/>
      <c r="CZ8" s="764"/>
      <c r="DA8" s="765"/>
      <c r="DB8" s="763" t="s">
        <v>532</v>
      </c>
      <c r="DC8" s="764"/>
      <c r="DD8" s="764"/>
      <c r="DE8" s="764"/>
      <c r="DF8" s="765"/>
      <c r="DG8" s="763" t="s">
        <v>532</v>
      </c>
      <c r="DH8" s="764"/>
      <c r="DI8" s="764"/>
      <c r="DJ8" s="764"/>
      <c r="DK8" s="765"/>
      <c r="DL8" s="763" t="s">
        <v>532</v>
      </c>
      <c r="DM8" s="764"/>
      <c r="DN8" s="764"/>
      <c r="DO8" s="764"/>
      <c r="DP8" s="765"/>
      <c r="DQ8" s="763" t="s">
        <v>532</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596</v>
      </c>
      <c r="BT9" s="761"/>
      <c r="BU9" s="761"/>
      <c r="BV9" s="761"/>
      <c r="BW9" s="761"/>
      <c r="BX9" s="761"/>
      <c r="BY9" s="761"/>
      <c r="BZ9" s="761"/>
      <c r="CA9" s="761"/>
      <c r="CB9" s="761"/>
      <c r="CC9" s="761"/>
      <c r="CD9" s="761"/>
      <c r="CE9" s="761"/>
      <c r="CF9" s="761"/>
      <c r="CG9" s="762"/>
      <c r="CH9" s="763" t="s">
        <v>601</v>
      </c>
      <c r="CI9" s="764"/>
      <c r="CJ9" s="764"/>
      <c r="CK9" s="764"/>
      <c r="CL9" s="765"/>
      <c r="CM9" s="763">
        <v>91</v>
      </c>
      <c r="CN9" s="764"/>
      <c r="CO9" s="764"/>
      <c r="CP9" s="764"/>
      <c r="CQ9" s="765"/>
      <c r="CR9" s="763">
        <v>50</v>
      </c>
      <c r="CS9" s="764"/>
      <c r="CT9" s="764"/>
      <c r="CU9" s="764"/>
      <c r="CV9" s="765"/>
      <c r="CW9" s="763">
        <v>22</v>
      </c>
      <c r="CX9" s="764"/>
      <c r="CY9" s="764"/>
      <c r="CZ9" s="764"/>
      <c r="DA9" s="765"/>
      <c r="DB9" s="763" t="s">
        <v>532</v>
      </c>
      <c r="DC9" s="764"/>
      <c r="DD9" s="764"/>
      <c r="DE9" s="764"/>
      <c r="DF9" s="765"/>
      <c r="DG9" s="763" t="s">
        <v>532</v>
      </c>
      <c r="DH9" s="764"/>
      <c r="DI9" s="764"/>
      <c r="DJ9" s="764"/>
      <c r="DK9" s="765"/>
      <c r="DL9" s="763" t="s">
        <v>532</v>
      </c>
      <c r="DM9" s="764"/>
      <c r="DN9" s="764"/>
      <c r="DO9" s="764"/>
      <c r="DP9" s="765"/>
      <c r="DQ9" s="763" t="s">
        <v>532</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t="s">
        <v>598</v>
      </c>
      <c r="BS10" s="760" t="s">
        <v>597</v>
      </c>
      <c r="BT10" s="761"/>
      <c r="BU10" s="761"/>
      <c r="BV10" s="761"/>
      <c r="BW10" s="761"/>
      <c r="BX10" s="761"/>
      <c r="BY10" s="761"/>
      <c r="BZ10" s="761"/>
      <c r="CA10" s="761"/>
      <c r="CB10" s="761"/>
      <c r="CC10" s="761"/>
      <c r="CD10" s="761"/>
      <c r="CE10" s="761"/>
      <c r="CF10" s="761"/>
      <c r="CG10" s="762"/>
      <c r="CH10" s="763">
        <v>0</v>
      </c>
      <c r="CI10" s="764"/>
      <c r="CJ10" s="764"/>
      <c r="CK10" s="764"/>
      <c r="CL10" s="765"/>
      <c r="CM10" s="763">
        <v>376</v>
      </c>
      <c r="CN10" s="764"/>
      <c r="CO10" s="764"/>
      <c r="CP10" s="764"/>
      <c r="CQ10" s="765"/>
      <c r="CR10" s="763">
        <v>203</v>
      </c>
      <c r="CS10" s="764"/>
      <c r="CT10" s="764"/>
      <c r="CU10" s="764"/>
      <c r="CV10" s="765"/>
      <c r="CW10" s="763" t="s">
        <v>532</v>
      </c>
      <c r="CX10" s="764"/>
      <c r="CY10" s="764"/>
      <c r="CZ10" s="764"/>
      <c r="DA10" s="765"/>
      <c r="DB10" s="763" t="s">
        <v>532</v>
      </c>
      <c r="DC10" s="764"/>
      <c r="DD10" s="764"/>
      <c r="DE10" s="764"/>
      <c r="DF10" s="765"/>
      <c r="DG10" s="763" t="s">
        <v>532</v>
      </c>
      <c r="DH10" s="764"/>
      <c r="DI10" s="764"/>
      <c r="DJ10" s="764"/>
      <c r="DK10" s="765"/>
      <c r="DL10" s="763">
        <v>80</v>
      </c>
      <c r="DM10" s="764"/>
      <c r="DN10" s="764"/>
      <c r="DO10" s="764"/>
      <c r="DP10" s="765"/>
      <c r="DQ10" s="763">
        <v>8</v>
      </c>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395</v>
      </c>
      <c r="B23" s="776" t="s">
        <v>396</v>
      </c>
      <c r="C23" s="777"/>
      <c r="D23" s="777"/>
      <c r="E23" s="777"/>
      <c r="F23" s="777"/>
      <c r="G23" s="777"/>
      <c r="H23" s="777"/>
      <c r="I23" s="777"/>
      <c r="J23" s="777"/>
      <c r="K23" s="777"/>
      <c r="L23" s="777"/>
      <c r="M23" s="777"/>
      <c r="N23" s="777"/>
      <c r="O23" s="777"/>
      <c r="P23" s="778"/>
      <c r="Q23" s="779">
        <v>112804</v>
      </c>
      <c r="R23" s="780"/>
      <c r="S23" s="780"/>
      <c r="T23" s="780"/>
      <c r="U23" s="780"/>
      <c r="V23" s="780">
        <v>106728</v>
      </c>
      <c r="W23" s="780"/>
      <c r="X23" s="780"/>
      <c r="Y23" s="780"/>
      <c r="Z23" s="780"/>
      <c r="AA23" s="780">
        <v>6076</v>
      </c>
      <c r="AB23" s="780"/>
      <c r="AC23" s="780"/>
      <c r="AD23" s="780"/>
      <c r="AE23" s="781"/>
      <c r="AF23" s="782">
        <v>5095</v>
      </c>
      <c r="AG23" s="780"/>
      <c r="AH23" s="780"/>
      <c r="AI23" s="780"/>
      <c r="AJ23" s="783"/>
      <c r="AK23" s="784"/>
      <c r="AL23" s="785"/>
      <c r="AM23" s="785"/>
      <c r="AN23" s="785"/>
      <c r="AO23" s="785"/>
      <c r="AP23" s="780">
        <v>43051</v>
      </c>
      <c r="AQ23" s="780"/>
      <c r="AR23" s="780"/>
      <c r="AS23" s="780"/>
      <c r="AT23" s="780"/>
      <c r="AU23" s="796"/>
      <c r="AV23" s="796"/>
      <c r="AW23" s="796"/>
      <c r="AX23" s="796"/>
      <c r="AY23" s="797"/>
      <c r="AZ23" s="798" t="s">
        <v>139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376</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383</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407</v>
      </c>
      <c r="C28" s="737"/>
      <c r="D28" s="737"/>
      <c r="E28" s="737"/>
      <c r="F28" s="737"/>
      <c r="G28" s="737"/>
      <c r="H28" s="737"/>
      <c r="I28" s="737"/>
      <c r="J28" s="737"/>
      <c r="K28" s="737"/>
      <c r="L28" s="737"/>
      <c r="M28" s="737"/>
      <c r="N28" s="737"/>
      <c r="O28" s="737"/>
      <c r="P28" s="738"/>
      <c r="Q28" s="809">
        <v>27115</v>
      </c>
      <c r="R28" s="810"/>
      <c r="S28" s="810"/>
      <c r="T28" s="810"/>
      <c r="U28" s="810"/>
      <c r="V28" s="810">
        <v>26899</v>
      </c>
      <c r="W28" s="810"/>
      <c r="X28" s="810"/>
      <c r="Y28" s="810"/>
      <c r="Z28" s="810"/>
      <c r="AA28" s="810">
        <v>216</v>
      </c>
      <c r="AB28" s="810"/>
      <c r="AC28" s="810"/>
      <c r="AD28" s="810"/>
      <c r="AE28" s="811"/>
      <c r="AF28" s="812">
        <v>216</v>
      </c>
      <c r="AG28" s="810"/>
      <c r="AH28" s="810"/>
      <c r="AI28" s="810"/>
      <c r="AJ28" s="813"/>
      <c r="AK28" s="814">
        <v>1852</v>
      </c>
      <c r="AL28" s="815"/>
      <c r="AM28" s="815"/>
      <c r="AN28" s="815"/>
      <c r="AO28" s="815"/>
      <c r="AP28" s="815" t="s">
        <v>532</v>
      </c>
      <c r="AQ28" s="815"/>
      <c r="AR28" s="815"/>
      <c r="AS28" s="815"/>
      <c r="AT28" s="815"/>
      <c r="AU28" s="815" t="s">
        <v>532</v>
      </c>
      <c r="AV28" s="815"/>
      <c r="AW28" s="815"/>
      <c r="AX28" s="815"/>
      <c r="AY28" s="815"/>
      <c r="AZ28" s="816" t="s">
        <v>532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408</v>
      </c>
      <c r="C29" s="768"/>
      <c r="D29" s="768"/>
      <c r="E29" s="768"/>
      <c r="F29" s="768"/>
      <c r="G29" s="768"/>
      <c r="H29" s="768"/>
      <c r="I29" s="768"/>
      <c r="J29" s="768"/>
      <c r="K29" s="768"/>
      <c r="L29" s="768"/>
      <c r="M29" s="768"/>
      <c r="N29" s="768"/>
      <c r="O29" s="768"/>
      <c r="P29" s="769"/>
      <c r="Q29" s="770">
        <v>22454</v>
      </c>
      <c r="R29" s="771"/>
      <c r="S29" s="771"/>
      <c r="T29" s="771"/>
      <c r="U29" s="771"/>
      <c r="V29" s="771">
        <v>21890</v>
      </c>
      <c r="W29" s="771"/>
      <c r="X29" s="771"/>
      <c r="Y29" s="771"/>
      <c r="Z29" s="771"/>
      <c r="AA29" s="771">
        <v>563</v>
      </c>
      <c r="AB29" s="771"/>
      <c r="AC29" s="771"/>
      <c r="AD29" s="771"/>
      <c r="AE29" s="772"/>
      <c r="AF29" s="773">
        <v>563</v>
      </c>
      <c r="AG29" s="774"/>
      <c r="AH29" s="774"/>
      <c r="AI29" s="774"/>
      <c r="AJ29" s="775"/>
      <c r="AK29" s="821">
        <v>3377</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409</v>
      </c>
      <c r="C30" s="768"/>
      <c r="D30" s="768"/>
      <c r="E30" s="768"/>
      <c r="F30" s="768"/>
      <c r="G30" s="768"/>
      <c r="H30" s="768"/>
      <c r="I30" s="768"/>
      <c r="J30" s="768"/>
      <c r="K30" s="768"/>
      <c r="L30" s="768"/>
      <c r="M30" s="768"/>
      <c r="N30" s="768"/>
      <c r="O30" s="768"/>
      <c r="P30" s="769"/>
      <c r="Q30" s="770">
        <v>3847</v>
      </c>
      <c r="R30" s="771"/>
      <c r="S30" s="771"/>
      <c r="T30" s="771"/>
      <c r="U30" s="771"/>
      <c r="V30" s="771">
        <v>3845</v>
      </c>
      <c r="W30" s="771"/>
      <c r="X30" s="771"/>
      <c r="Y30" s="771"/>
      <c r="Z30" s="771"/>
      <c r="AA30" s="771">
        <v>2</v>
      </c>
      <c r="AB30" s="771"/>
      <c r="AC30" s="771"/>
      <c r="AD30" s="771"/>
      <c r="AE30" s="772"/>
      <c r="AF30" s="773">
        <v>2</v>
      </c>
      <c r="AG30" s="774"/>
      <c r="AH30" s="774"/>
      <c r="AI30" s="774"/>
      <c r="AJ30" s="775"/>
      <c r="AK30" s="821">
        <v>652</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410</v>
      </c>
      <c r="C31" s="768"/>
      <c r="D31" s="768"/>
      <c r="E31" s="768"/>
      <c r="F31" s="768"/>
      <c r="G31" s="768"/>
      <c r="H31" s="768"/>
      <c r="I31" s="768"/>
      <c r="J31" s="768"/>
      <c r="K31" s="768"/>
      <c r="L31" s="768"/>
      <c r="M31" s="768"/>
      <c r="N31" s="768"/>
      <c r="O31" s="768"/>
      <c r="P31" s="769"/>
      <c r="Q31" s="770">
        <v>2563</v>
      </c>
      <c r="R31" s="771"/>
      <c r="S31" s="771"/>
      <c r="T31" s="771"/>
      <c r="U31" s="771"/>
      <c r="V31" s="771">
        <v>2562</v>
      </c>
      <c r="W31" s="771"/>
      <c r="X31" s="771"/>
      <c r="Y31" s="771"/>
      <c r="Z31" s="771"/>
      <c r="AA31" s="771">
        <v>0</v>
      </c>
      <c r="AB31" s="771"/>
      <c r="AC31" s="771"/>
      <c r="AD31" s="771"/>
      <c r="AE31" s="772"/>
      <c r="AF31" s="773">
        <v>1787</v>
      </c>
      <c r="AG31" s="774"/>
      <c r="AH31" s="774"/>
      <c r="AI31" s="774"/>
      <c r="AJ31" s="775"/>
      <c r="AK31" s="821">
        <v>1551</v>
      </c>
      <c r="AL31" s="817"/>
      <c r="AM31" s="817"/>
      <c r="AN31" s="817"/>
      <c r="AO31" s="817"/>
      <c r="AP31" s="817">
        <v>10908</v>
      </c>
      <c r="AQ31" s="817"/>
      <c r="AR31" s="817"/>
      <c r="AS31" s="817"/>
      <c r="AT31" s="817"/>
      <c r="AU31" s="817">
        <v>8072</v>
      </c>
      <c r="AV31" s="817"/>
      <c r="AW31" s="817"/>
      <c r="AX31" s="817"/>
      <c r="AY31" s="817"/>
      <c r="AZ31" s="818" t="s">
        <v>532</v>
      </c>
      <c r="BA31" s="818"/>
      <c r="BB31" s="818"/>
      <c r="BC31" s="818"/>
      <c r="BD31" s="818"/>
      <c r="BE31" s="819" t="s">
        <v>411</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412</v>
      </c>
      <c r="C32" s="768"/>
      <c r="D32" s="768"/>
      <c r="E32" s="768"/>
      <c r="F32" s="768"/>
      <c r="G32" s="768"/>
      <c r="H32" s="768"/>
      <c r="I32" s="768"/>
      <c r="J32" s="768"/>
      <c r="K32" s="768"/>
      <c r="L32" s="768"/>
      <c r="M32" s="768"/>
      <c r="N32" s="768"/>
      <c r="O32" s="768"/>
      <c r="P32" s="769"/>
      <c r="Q32" s="770">
        <v>5706</v>
      </c>
      <c r="R32" s="771"/>
      <c r="S32" s="771"/>
      <c r="T32" s="771"/>
      <c r="U32" s="771"/>
      <c r="V32" s="771">
        <v>5706</v>
      </c>
      <c r="W32" s="771"/>
      <c r="X32" s="771"/>
      <c r="Y32" s="771"/>
      <c r="Z32" s="771"/>
      <c r="AA32" s="771">
        <v>0</v>
      </c>
      <c r="AB32" s="771"/>
      <c r="AC32" s="771"/>
      <c r="AD32" s="771"/>
      <c r="AE32" s="772"/>
      <c r="AF32" s="773">
        <v>658</v>
      </c>
      <c r="AG32" s="774"/>
      <c r="AH32" s="774"/>
      <c r="AI32" s="774"/>
      <c r="AJ32" s="775"/>
      <c r="AK32" s="821">
        <v>828</v>
      </c>
      <c r="AL32" s="817"/>
      <c r="AM32" s="817"/>
      <c r="AN32" s="817"/>
      <c r="AO32" s="817"/>
      <c r="AP32" s="817">
        <v>19244</v>
      </c>
      <c r="AQ32" s="817"/>
      <c r="AR32" s="817"/>
      <c r="AS32" s="817"/>
      <c r="AT32" s="817"/>
      <c r="AU32" s="817">
        <v>4593</v>
      </c>
      <c r="AV32" s="817"/>
      <c r="AW32" s="817"/>
      <c r="AX32" s="817"/>
      <c r="AY32" s="817"/>
      <c r="AZ32" s="818" t="s">
        <v>532</v>
      </c>
      <c r="BA32" s="818"/>
      <c r="BB32" s="818"/>
      <c r="BC32" s="818"/>
      <c r="BD32" s="818"/>
      <c r="BE32" s="819" t="s">
        <v>413</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414</v>
      </c>
      <c r="C33" s="768"/>
      <c r="D33" s="768"/>
      <c r="E33" s="768"/>
      <c r="F33" s="768"/>
      <c r="G33" s="768"/>
      <c r="H33" s="768"/>
      <c r="I33" s="768"/>
      <c r="J33" s="768"/>
      <c r="K33" s="768"/>
      <c r="L33" s="768"/>
      <c r="M33" s="768"/>
      <c r="N33" s="768"/>
      <c r="O33" s="768"/>
      <c r="P33" s="769"/>
      <c r="Q33" s="770">
        <v>118</v>
      </c>
      <c r="R33" s="771"/>
      <c r="S33" s="771"/>
      <c r="T33" s="771"/>
      <c r="U33" s="771"/>
      <c r="V33" s="771">
        <v>75</v>
      </c>
      <c r="W33" s="771"/>
      <c r="X33" s="771"/>
      <c r="Y33" s="771"/>
      <c r="Z33" s="771"/>
      <c r="AA33" s="771">
        <v>43</v>
      </c>
      <c r="AB33" s="771"/>
      <c r="AC33" s="771"/>
      <c r="AD33" s="771"/>
      <c r="AE33" s="772"/>
      <c r="AF33" s="773">
        <v>43</v>
      </c>
      <c r="AG33" s="774"/>
      <c r="AH33" s="774"/>
      <c r="AI33" s="774"/>
      <c r="AJ33" s="775"/>
      <c r="AK33" s="821">
        <v>79</v>
      </c>
      <c r="AL33" s="817"/>
      <c r="AM33" s="817"/>
      <c r="AN33" s="817"/>
      <c r="AO33" s="817"/>
      <c r="AP33" s="817">
        <v>270</v>
      </c>
      <c r="AQ33" s="817"/>
      <c r="AR33" s="817"/>
      <c r="AS33" s="817"/>
      <c r="AT33" s="817"/>
      <c r="AU33" s="817">
        <v>254</v>
      </c>
      <c r="AV33" s="817"/>
      <c r="AW33" s="817"/>
      <c r="AX33" s="817"/>
      <c r="AY33" s="817"/>
      <c r="AZ33" s="818" t="s">
        <v>532</v>
      </c>
      <c r="BA33" s="818"/>
      <c r="BB33" s="818"/>
      <c r="BC33" s="818"/>
      <c r="BD33" s="818"/>
      <c r="BE33" s="819" t="s">
        <v>415</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395</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3269</v>
      </c>
      <c r="AG63" s="831"/>
      <c r="AH63" s="831"/>
      <c r="AI63" s="831"/>
      <c r="AJ63" s="832"/>
      <c r="AK63" s="833"/>
      <c r="AL63" s="828"/>
      <c r="AM63" s="828"/>
      <c r="AN63" s="828"/>
      <c r="AO63" s="828"/>
      <c r="AP63" s="831">
        <v>30422</v>
      </c>
      <c r="AQ63" s="831"/>
      <c r="AR63" s="831"/>
      <c r="AS63" s="831"/>
      <c r="AT63" s="831"/>
      <c r="AU63" s="831">
        <v>12919</v>
      </c>
      <c r="AV63" s="831"/>
      <c r="AW63" s="831"/>
      <c r="AX63" s="831"/>
      <c r="AY63" s="831"/>
      <c r="AZ63" s="835"/>
      <c r="BA63" s="835"/>
      <c r="BB63" s="835"/>
      <c r="BC63" s="835"/>
      <c r="BD63" s="835"/>
      <c r="BE63" s="836"/>
      <c r="BF63" s="836"/>
      <c r="BG63" s="836"/>
      <c r="BH63" s="836"/>
      <c r="BI63" s="837"/>
      <c r="BJ63" s="838" t="s">
        <v>418</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423</v>
      </c>
      <c r="AB66" s="721"/>
      <c r="AC66" s="721"/>
      <c r="AD66" s="721"/>
      <c r="AE66" s="722"/>
      <c r="AF66" s="841" t="s">
        <v>424</v>
      </c>
      <c r="AG66" s="802"/>
      <c r="AH66" s="802"/>
      <c r="AI66" s="802"/>
      <c r="AJ66" s="842"/>
      <c r="AK66" s="720" t="s">
        <v>425</v>
      </c>
      <c r="AL66" s="715"/>
      <c r="AM66" s="715"/>
      <c r="AN66" s="715"/>
      <c r="AO66" s="716"/>
      <c r="AP66" s="720" t="s">
        <v>426</v>
      </c>
      <c r="AQ66" s="721"/>
      <c r="AR66" s="721"/>
      <c r="AS66" s="721"/>
      <c r="AT66" s="722"/>
      <c r="AU66" s="720" t="s">
        <v>427</v>
      </c>
      <c r="AV66" s="721"/>
      <c r="AW66" s="721"/>
      <c r="AX66" s="721"/>
      <c r="AY66" s="722"/>
      <c r="AZ66" s="720" t="s">
        <v>383</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588</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532</v>
      </c>
      <c r="AQ68" s="853"/>
      <c r="AR68" s="853"/>
      <c r="AS68" s="853"/>
      <c r="AT68" s="853"/>
      <c r="AU68" s="853" t="s">
        <v>532</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589</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532</v>
      </c>
      <c r="AL69" s="817"/>
      <c r="AM69" s="817"/>
      <c r="AN69" s="817"/>
      <c r="AO69" s="817"/>
      <c r="AP69" s="817" t="s">
        <v>532</v>
      </c>
      <c r="AQ69" s="817"/>
      <c r="AR69" s="817"/>
      <c r="AS69" s="817"/>
      <c r="AT69" s="817"/>
      <c r="AU69" s="817" t="s">
        <v>532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590</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532</v>
      </c>
      <c r="AQ70" s="817"/>
      <c r="AR70" s="817"/>
      <c r="AS70" s="817"/>
      <c r="AT70" s="817"/>
      <c r="AU70" s="817" t="s">
        <v>532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591</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532</v>
      </c>
      <c r="AL71" s="817"/>
      <c r="AM71" s="817"/>
      <c r="AN71" s="817"/>
      <c r="AO71" s="817"/>
      <c r="AP71" s="817" t="s">
        <v>532</v>
      </c>
      <c r="AQ71" s="817"/>
      <c r="AR71" s="817"/>
      <c r="AS71" s="817"/>
      <c r="AT71" s="817"/>
      <c r="AU71" s="817" t="s">
        <v>532</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592</v>
      </c>
      <c r="C72" s="861"/>
      <c r="D72" s="861"/>
      <c r="E72" s="861"/>
      <c r="F72" s="861"/>
      <c r="G72" s="861"/>
      <c r="H72" s="861"/>
      <c r="I72" s="861"/>
      <c r="J72" s="861"/>
      <c r="K72" s="861"/>
      <c r="L72" s="861"/>
      <c r="M72" s="861"/>
      <c r="N72" s="861"/>
      <c r="O72" s="861"/>
      <c r="P72" s="862"/>
      <c r="Q72" s="863">
        <v>2423</v>
      </c>
      <c r="R72" s="817"/>
      <c r="S72" s="817"/>
      <c r="T72" s="817"/>
      <c r="U72" s="817"/>
      <c r="V72" s="817">
        <v>2308</v>
      </c>
      <c r="W72" s="817"/>
      <c r="X72" s="817"/>
      <c r="Y72" s="817"/>
      <c r="Z72" s="817"/>
      <c r="AA72" s="817">
        <v>115</v>
      </c>
      <c r="AB72" s="817"/>
      <c r="AC72" s="817"/>
      <c r="AD72" s="817"/>
      <c r="AE72" s="817"/>
      <c r="AF72" s="817">
        <v>115</v>
      </c>
      <c r="AG72" s="817"/>
      <c r="AH72" s="817"/>
      <c r="AI72" s="817"/>
      <c r="AJ72" s="817"/>
      <c r="AK72" s="817">
        <v>130</v>
      </c>
      <c r="AL72" s="817"/>
      <c r="AM72" s="817"/>
      <c r="AN72" s="817"/>
      <c r="AO72" s="817"/>
      <c r="AP72" s="817" t="s">
        <v>532</v>
      </c>
      <c r="AQ72" s="817"/>
      <c r="AR72" s="817"/>
      <c r="AS72" s="817"/>
      <c r="AT72" s="817"/>
      <c r="AU72" s="817" t="s">
        <v>532</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593</v>
      </c>
      <c r="C73" s="861"/>
      <c r="D73" s="861"/>
      <c r="E73" s="861"/>
      <c r="F73" s="861"/>
      <c r="G73" s="861"/>
      <c r="H73" s="861"/>
      <c r="I73" s="861"/>
      <c r="J73" s="861"/>
      <c r="K73" s="861"/>
      <c r="L73" s="861"/>
      <c r="M73" s="861"/>
      <c r="N73" s="861"/>
      <c r="O73" s="861"/>
      <c r="P73" s="862"/>
      <c r="Q73" s="863">
        <v>719774</v>
      </c>
      <c r="R73" s="817"/>
      <c r="S73" s="817"/>
      <c r="T73" s="817"/>
      <c r="U73" s="817"/>
      <c r="V73" s="817">
        <v>711648</v>
      </c>
      <c r="W73" s="817"/>
      <c r="X73" s="817"/>
      <c r="Y73" s="817"/>
      <c r="Z73" s="817"/>
      <c r="AA73" s="817">
        <v>8126</v>
      </c>
      <c r="AB73" s="817"/>
      <c r="AC73" s="817"/>
      <c r="AD73" s="817"/>
      <c r="AE73" s="817"/>
      <c r="AF73" s="817">
        <v>8126</v>
      </c>
      <c r="AG73" s="817"/>
      <c r="AH73" s="817"/>
      <c r="AI73" s="817"/>
      <c r="AJ73" s="817"/>
      <c r="AK73" s="817">
        <v>4022</v>
      </c>
      <c r="AL73" s="817"/>
      <c r="AM73" s="817"/>
      <c r="AN73" s="817"/>
      <c r="AO73" s="817"/>
      <c r="AP73" s="817" t="s">
        <v>532</v>
      </c>
      <c r="AQ73" s="817"/>
      <c r="AR73" s="817"/>
      <c r="AS73" s="817"/>
      <c r="AT73" s="817"/>
      <c r="AU73" s="817" t="s">
        <v>532</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395</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9033</v>
      </c>
      <c r="AG88" s="831"/>
      <c r="AH88" s="831"/>
      <c r="AI88" s="831"/>
      <c r="AJ88" s="831"/>
      <c r="AK88" s="828"/>
      <c r="AL88" s="828"/>
      <c r="AM88" s="828"/>
      <c r="AN88" s="828"/>
      <c r="AO88" s="828"/>
      <c r="AP88" s="831" t="s">
        <v>532</v>
      </c>
      <c r="AQ88" s="831"/>
      <c r="AR88" s="831"/>
      <c r="AS88" s="831"/>
      <c r="AT88" s="831"/>
      <c r="AU88" s="831" t="s">
        <v>532</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311</v>
      </c>
      <c r="CS102" s="839"/>
      <c r="CT102" s="839"/>
      <c r="CU102" s="839"/>
      <c r="CV102" s="878"/>
      <c r="CW102" s="877">
        <v>130</v>
      </c>
      <c r="CX102" s="839"/>
      <c r="CY102" s="839"/>
      <c r="CZ102" s="839"/>
      <c r="DA102" s="878"/>
      <c r="DB102" s="877" t="s">
        <v>532</v>
      </c>
      <c r="DC102" s="839"/>
      <c r="DD102" s="839"/>
      <c r="DE102" s="839"/>
      <c r="DF102" s="878"/>
      <c r="DG102" s="877" t="s">
        <v>532</v>
      </c>
      <c r="DH102" s="839"/>
      <c r="DI102" s="839"/>
      <c r="DJ102" s="839"/>
      <c r="DK102" s="878"/>
      <c r="DL102" s="877">
        <v>80</v>
      </c>
      <c r="DM102" s="839"/>
      <c r="DN102" s="839"/>
      <c r="DO102" s="839"/>
      <c r="DP102" s="878"/>
      <c r="DQ102" s="877">
        <v>8</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312</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312</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312</v>
      </c>
      <c r="DR109" s="880"/>
      <c r="DS109" s="880"/>
      <c r="DT109" s="880"/>
      <c r="DU109" s="881"/>
      <c r="DV109" s="879" t="s">
        <v>439</v>
      </c>
      <c r="DW109" s="880"/>
      <c r="DX109" s="880"/>
      <c r="DY109" s="880"/>
      <c r="DZ109" s="882"/>
    </row>
    <row r="110" spans="1:131" s="224" customFormat="1" ht="26.25" customHeight="1" x14ac:dyDescent="0.2">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6066043</v>
      </c>
      <c r="AB110" s="887"/>
      <c r="AC110" s="887"/>
      <c r="AD110" s="887"/>
      <c r="AE110" s="888"/>
      <c r="AF110" s="889">
        <v>5727631</v>
      </c>
      <c r="AG110" s="887"/>
      <c r="AH110" s="887"/>
      <c r="AI110" s="887"/>
      <c r="AJ110" s="888"/>
      <c r="AK110" s="889">
        <v>6071171</v>
      </c>
      <c r="AL110" s="887"/>
      <c r="AM110" s="887"/>
      <c r="AN110" s="887"/>
      <c r="AO110" s="888"/>
      <c r="AP110" s="890">
        <v>11.4</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45980088</v>
      </c>
      <c r="BR110" s="918"/>
      <c r="BS110" s="918"/>
      <c r="BT110" s="918"/>
      <c r="BU110" s="918"/>
      <c r="BV110" s="918">
        <v>44129755</v>
      </c>
      <c r="BW110" s="918"/>
      <c r="BX110" s="918"/>
      <c r="BY110" s="918"/>
      <c r="BZ110" s="918"/>
      <c r="CA110" s="918">
        <v>43051018</v>
      </c>
      <c r="CB110" s="918"/>
      <c r="CC110" s="918"/>
      <c r="CD110" s="918"/>
      <c r="CE110" s="918"/>
      <c r="CF110" s="931">
        <v>80.8</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139</v>
      </c>
      <c r="DH110" s="918"/>
      <c r="DI110" s="918"/>
      <c r="DJ110" s="918"/>
      <c r="DK110" s="918"/>
      <c r="DL110" s="918" t="s">
        <v>445</v>
      </c>
      <c r="DM110" s="918"/>
      <c r="DN110" s="918"/>
      <c r="DO110" s="918"/>
      <c r="DP110" s="918"/>
      <c r="DQ110" s="918" t="s">
        <v>139</v>
      </c>
      <c r="DR110" s="918"/>
      <c r="DS110" s="918"/>
      <c r="DT110" s="918"/>
      <c r="DU110" s="918"/>
      <c r="DV110" s="919" t="s">
        <v>418</v>
      </c>
      <c r="DW110" s="919"/>
      <c r="DX110" s="919"/>
      <c r="DY110" s="919"/>
      <c r="DZ110" s="920"/>
    </row>
    <row r="111" spans="1:131" s="224" customFormat="1" ht="26.25" customHeight="1" x14ac:dyDescent="0.2">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139</v>
      </c>
      <c r="AB111" s="925"/>
      <c r="AC111" s="925"/>
      <c r="AD111" s="925"/>
      <c r="AE111" s="926"/>
      <c r="AF111" s="927" t="s">
        <v>139</v>
      </c>
      <c r="AG111" s="925"/>
      <c r="AH111" s="925"/>
      <c r="AI111" s="925"/>
      <c r="AJ111" s="926"/>
      <c r="AK111" s="927" t="s">
        <v>139</v>
      </c>
      <c r="AL111" s="925"/>
      <c r="AM111" s="925"/>
      <c r="AN111" s="925"/>
      <c r="AO111" s="926"/>
      <c r="AP111" s="928" t="s">
        <v>139</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t="s">
        <v>139</v>
      </c>
      <c r="BR111" s="913"/>
      <c r="BS111" s="913"/>
      <c r="BT111" s="913"/>
      <c r="BU111" s="913"/>
      <c r="BV111" s="913" t="s">
        <v>139</v>
      </c>
      <c r="BW111" s="913"/>
      <c r="BX111" s="913"/>
      <c r="BY111" s="913"/>
      <c r="BZ111" s="913"/>
      <c r="CA111" s="913" t="s">
        <v>418</v>
      </c>
      <c r="CB111" s="913"/>
      <c r="CC111" s="913"/>
      <c r="CD111" s="913"/>
      <c r="CE111" s="913"/>
      <c r="CF111" s="907" t="s">
        <v>139</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139</v>
      </c>
      <c r="DH111" s="913"/>
      <c r="DI111" s="913"/>
      <c r="DJ111" s="913"/>
      <c r="DK111" s="913"/>
      <c r="DL111" s="913" t="s">
        <v>139</v>
      </c>
      <c r="DM111" s="913"/>
      <c r="DN111" s="913"/>
      <c r="DO111" s="913"/>
      <c r="DP111" s="913"/>
      <c r="DQ111" s="913" t="s">
        <v>445</v>
      </c>
      <c r="DR111" s="913"/>
      <c r="DS111" s="913"/>
      <c r="DT111" s="913"/>
      <c r="DU111" s="913"/>
      <c r="DV111" s="914" t="s">
        <v>139</v>
      </c>
      <c r="DW111" s="914"/>
      <c r="DX111" s="914"/>
      <c r="DY111" s="914"/>
      <c r="DZ111" s="915"/>
    </row>
    <row r="112" spans="1:131" s="224" customFormat="1" ht="26.25" customHeight="1" x14ac:dyDescent="0.2">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30000</v>
      </c>
      <c r="AB112" s="946"/>
      <c r="AC112" s="946"/>
      <c r="AD112" s="946"/>
      <c r="AE112" s="947"/>
      <c r="AF112" s="948">
        <v>30000</v>
      </c>
      <c r="AG112" s="946"/>
      <c r="AH112" s="946"/>
      <c r="AI112" s="946"/>
      <c r="AJ112" s="947"/>
      <c r="AK112" s="948">
        <v>30000</v>
      </c>
      <c r="AL112" s="946"/>
      <c r="AM112" s="946"/>
      <c r="AN112" s="946"/>
      <c r="AO112" s="947"/>
      <c r="AP112" s="949">
        <v>0.1</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14780668</v>
      </c>
      <c r="BR112" s="913"/>
      <c r="BS112" s="913"/>
      <c r="BT112" s="913"/>
      <c r="BU112" s="913"/>
      <c r="BV112" s="913">
        <v>12190944</v>
      </c>
      <c r="BW112" s="913"/>
      <c r="BX112" s="913"/>
      <c r="BY112" s="913"/>
      <c r="BZ112" s="913"/>
      <c r="CA112" s="913">
        <v>12918997</v>
      </c>
      <c r="CB112" s="913"/>
      <c r="CC112" s="913"/>
      <c r="CD112" s="913"/>
      <c r="CE112" s="913"/>
      <c r="CF112" s="907">
        <v>24.2</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418</v>
      </c>
      <c r="DH112" s="913"/>
      <c r="DI112" s="913"/>
      <c r="DJ112" s="913"/>
      <c r="DK112" s="913"/>
      <c r="DL112" s="913" t="s">
        <v>139</v>
      </c>
      <c r="DM112" s="913"/>
      <c r="DN112" s="913"/>
      <c r="DO112" s="913"/>
      <c r="DP112" s="913"/>
      <c r="DQ112" s="913" t="s">
        <v>139</v>
      </c>
      <c r="DR112" s="913"/>
      <c r="DS112" s="913"/>
      <c r="DT112" s="913"/>
      <c r="DU112" s="913"/>
      <c r="DV112" s="914" t="s">
        <v>445</v>
      </c>
      <c r="DW112" s="914"/>
      <c r="DX112" s="914"/>
      <c r="DY112" s="914"/>
      <c r="DZ112" s="915"/>
    </row>
    <row r="113" spans="1:130" s="224" customFormat="1" ht="26.25" customHeight="1" x14ac:dyDescent="0.2">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1303328</v>
      </c>
      <c r="AB113" s="925"/>
      <c r="AC113" s="925"/>
      <c r="AD113" s="925"/>
      <c r="AE113" s="926"/>
      <c r="AF113" s="927">
        <v>1223381</v>
      </c>
      <c r="AG113" s="925"/>
      <c r="AH113" s="925"/>
      <c r="AI113" s="925"/>
      <c r="AJ113" s="926"/>
      <c r="AK113" s="927">
        <v>1196783</v>
      </c>
      <c r="AL113" s="925"/>
      <c r="AM113" s="925"/>
      <c r="AN113" s="925"/>
      <c r="AO113" s="926"/>
      <c r="AP113" s="928">
        <v>2.2000000000000002</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t="s">
        <v>139</v>
      </c>
      <c r="BR113" s="913"/>
      <c r="BS113" s="913"/>
      <c r="BT113" s="913"/>
      <c r="BU113" s="913"/>
      <c r="BV113" s="913" t="s">
        <v>139</v>
      </c>
      <c r="BW113" s="913"/>
      <c r="BX113" s="913"/>
      <c r="BY113" s="913"/>
      <c r="BZ113" s="913"/>
      <c r="CA113" s="913" t="s">
        <v>139</v>
      </c>
      <c r="CB113" s="913"/>
      <c r="CC113" s="913"/>
      <c r="CD113" s="913"/>
      <c r="CE113" s="913"/>
      <c r="CF113" s="907" t="s">
        <v>418</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139</v>
      </c>
      <c r="DH113" s="946"/>
      <c r="DI113" s="946"/>
      <c r="DJ113" s="946"/>
      <c r="DK113" s="947"/>
      <c r="DL113" s="948" t="s">
        <v>418</v>
      </c>
      <c r="DM113" s="946"/>
      <c r="DN113" s="946"/>
      <c r="DO113" s="946"/>
      <c r="DP113" s="947"/>
      <c r="DQ113" s="948" t="s">
        <v>445</v>
      </c>
      <c r="DR113" s="946"/>
      <c r="DS113" s="946"/>
      <c r="DT113" s="946"/>
      <c r="DU113" s="947"/>
      <c r="DV113" s="949" t="s">
        <v>418</v>
      </c>
      <c r="DW113" s="950"/>
      <c r="DX113" s="950"/>
      <c r="DY113" s="950"/>
      <c r="DZ113" s="951"/>
    </row>
    <row r="114" spans="1:130" s="224" customFormat="1" ht="26.25" customHeight="1" x14ac:dyDescent="0.2">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445</v>
      </c>
      <c r="AB114" s="946"/>
      <c r="AC114" s="946"/>
      <c r="AD114" s="946"/>
      <c r="AE114" s="947"/>
      <c r="AF114" s="948" t="s">
        <v>418</v>
      </c>
      <c r="AG114" s="946"/>
      <c r="AH114" s="946"/>
      <c r="AI114" s="946"/>
      <c r="AJ114" s="947"/>
      <c r="AK114" s="948" t="s">
        <v>139</v>
      </c>
      <c r="AL114" s="946"/>
      <c r="AM114" s="946"/>
      <c r="AN114" s="946"/>
      <c r="AO114" s="947"/>
      <c r="AP114" s="949" t="s">
        <v>139</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11396692</v>
      </c>
      <c r="BR114" s="913"/>
      <c r="BS114" s="913"/>
      <c r="BT114" s="913"/>
      <c r="BU114" s="913"/>
      <c r="BV114" s="913">
        <v>10317131</v>
      </c>
      <c r="BW114" s="913"/>
      <c r="BX114" s="913"/>
      <c r="BY114" s="913"/>
      <c r="BZ114" s="913"/>
      <c r="CA114" s="913">
        <v>9231434</v>
      </c>
      <c r="CB114" s="913"/>
      <c r="CC114" s="913"/>
      <c r="CD114" s="913"/>
      <c r="CE114" s="913"/>
      <c r="CF114" s="907">
        <v>17.3</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445</v>
      </c>
      <c r="DH114" s="946"/>
      <c r="DI114" s="946"/>
      <c r="DJ114" s="946"/>
      <c r="DK114" s="947"/>
      <c r="DL114" s="948" t="s">
        <v>418</v>
      </c>
      <c r="DM114" s="946"/>
      <c r="DN114" s="946"/>
      <c r="DO114" s="946"/>
      <c r="DP114" s="947"/>
      <c r="DQ114" s="948" t="s">
        <v>418</v>
      </c>
      <c r="DR114" s="946"/>
      <c r="DS114" s="946"/>
      <c r="DT114" s="946"/>
      <c r="DU114" s="947"/>
      <c r="DV114" s="949" t="s">
        <v>139</v>
      </c>
      <c r="DW114" s="950"/>
      <c r="DX114" s="950"/>
      <c r="DY114" s="950"/>
      <c r="DZ114" s="951"/>
    </row>
    <row r="115" spans="1:130" s="224" customFormat="1" ht="26.25" customHeight="1" x14ac:dyDescent="0.2">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127184</v>
      </c>
      <c r="AB115" s="925"/>
      <c r="AC115" s="925"/>
      <c r="AD115" s="925"/>
      <c r="AE115" s="926"/>
      <c r="AF115" s="927">
        <v>87855</v>
      </c>
      <c r="AG115" s="925"/>
      <c r="AH115" s="925"/>
      <c r="AI115" s="925"/>
      <c r="AJ115" s="926"/>
      <c r="AK115" s="927">
        <v>95837</v>
      </c>
      <c r="AL115" s="925"/>
      <c r="AM115" s="925"/>
      <c r="AN115" s="925"/>
      <c r="AO115" s="926"/>
      <c r="AP115" s="928">
        <v>0.2</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v>34876</v>
      </c>
      <c r="BR115" s="913"/>
      <c r="BS115" s="913"/>
      <c r="BT115" s="913"/>
      <c r="BU115" s="913"/>
      <c r="BV115" s="913">
        <v>40659</v>
      </c>
      <c r="BW115" s="913"/>
      <c r="BX115" s="913"/>
      <c r="BY115" s="913"/>
      <c r="BZ115" s="913"/>
      <c r="CA115" s="913">
        <v>22719</v>
      </c>
      <c r="CB115" s="913"/>
      <c r="CC115" s="913"/>
      <c r="CD115" s="913"/>
      <c r="CE115" s="913"/>
      <c r="CF115" s="907">
        <v>0</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139</v>
      </c>
      <c r="DH115" s="946"/>
      <c r="DI115" s="946"/>
      <c r="DJ115" s="946"/>
      <c r="DK115" s="947"/>
      <c r="DL115" s="948" t="s">
        <v>139</v>
      </c>
      <c r="DM115" s="946"/>
      <c r="DN115" s="946"/>
      <c r="DO115" s="946"/>
      <c r="DP115" s="947"/>
      <c r="DQ115" s="948" t="s">
        <v>139</v>
      </c>
      <c r="DR115" s="946"/>
      <c r="DS115" s="946"/>
      <c r="DT115" s="946"/>
      <c r="DU115" s="947"/>
      <c r="DV115" s="949" t="s">
        <v>418</v>
      </c>
      <c r="DW115" s="950"/>
      <c r="DX115" s="950"/>
      <c r="DY115" s="950"/>
      <c r="DZ115" s="951"/>
    </row>
    <row r="116" spans="1:130" s="224" customFormat="1" ht="26.25" customHeight="1" x14ac:dyDescent="0.2">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330</v>
      </c>
      <c r="AB116" s="946"/>
      <c r="AC116" s="946"/>
      <c r="AD116" s="946"/>
      <c r="AE116" s="947"/>
      <c r="AF116" s="948">
        <v>439</v>
      </c>
      <c r="AG116" s="946"/>
      <c r="AH116" s="946"/>
      <c r="AI116" s="946"/>
      <c r="AJ116" s="947"/>
      <c r="AK116" s="948">
        <v>226</v>
      </c>
      <c r="AL116" s="946"/>
      <c r="AM116" s="946"/>
      <c r="AN116" s="946"/>
      <c r="AO116" s="947"/>
      <c r="AP116" s="949">
        <v>0</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418</v>
      </c>
      <c r="BR116" s="913"/>
      <c r="BS116" s="913"/>
      <c r="BT116" s="913"/>
      <c r="BU116" s="913"/>
      <c r="BV116" s="913" t="s">
        <v>418</v>
      </c>
      <c r="BW116" s="913"/>
      <c r="BX116" s="913"/>
      <c r="BY116" s="913"/>
      <c r="BZ116" s="913"/>
      <c r="CA116" s="913" t="s">
        <v>418</v>
      </c>
      <c r="CB116" s="913"/>
      <c r="CC116" s="913"/>
      <c r="CD116" s="913"/>
      <c r="CE116" s="913"/>
      <c r="CF116" s="907" t="s">
        <v>139</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418</v>
      </c>
      <c r="DH116" s="946"/>
      <c r="DI116" s="946"/>
      <c r="DJ116" s="946"/>
      <c r="DK116" s="947"/>
      <c r="DL116" s="948" t="s">
        <v>139</v>
      </c>
      <c r="DM116" s="946"/>
      <c r="DN116" s="946"/>
      <c r="DO116" s="946"/>
      <c r="DP116" s="947"/>
      <c r="DQ116" s="948" t="s">
        <v>418</v>
      </c>
      <c r="DR116" s="946"/>
      <c r="DS116" s="946"/>
      <c r="DT116" s="946"/>
      <c r="DU116" s="947"/>
      <c r="DV116" s="949" t="s">
        <v>139</v>
      </c>
      <c r="DW116" s="950"/>
      <c r="DX116" s="950"/>
      <c r="DY116" s="950"/>
      <c r="DZ116" s="951"/>
    </row>
    <row r="117" spans="1:130" s="224" customFormat="1" ht="26.25" customHeight="1" x14ac:dyDescent="0.2">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7526885</v>
      </c>
      <c r="AB117" s="966"/>
      <c r="AC117" s="966"/>
      <c r="AD117" s="966"/>
      <c r="AE117" s="967"/>
      <c r="AF117" s="968">
        <v>7069306</v>
      </c>
      <c r="AG117" s="966"/>
      <c r="AH117" s="966"/>
      <c r="AI117" s="966"/>
      <c r="AJ117" s="967"/>
      <c r="AK117" s="968">
        <v>7394017</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445</v>
      </c>
      <c r="BR117" s="913"/>
      <c r="BS117" s="913"/>
      <c r="BT117" s="913"/>
      <c r="BU117" s="913"/>
      <c r="BV117" s="913" t="s">
        <v>418</v>
      </c>
      <c r="BW117" s="913"/>
      <c r="BX117" s="913"/>
      <c r="BY117" s="913"/>
      <c r="BZ117" s="913"/>
      <c r="CA117" s="913" t="s">
        <v>445</v>
      </c>
      <c r="CB117" s="913"/>
      <c r="CC117" s="913"/>
      <c r="CD117" s="913"/>
      <c r="CE117" s="913"/>
      <c r="CF117" s="907" t="s">
        <v>445</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139</v>
      </c>
      <c r="DH117" s="946"/>
      <c r="DI117" s="946"/>
      <c r="DJ117" s="946"/>
      <c r="DK117" s="947"/>
      <c r="DL117" s="948" t="s">
        <v>418</v>
      </c>
      <c r="DM117" s="946"/>
      <c r="DN117" s="946"/>
      <c r="DO117" s="946"/>
      <c r="DP117" s="947"/>
      <c r="DQ117" s="948" t="s">
        <v>139</v>
      </c>
      <c r="DR117" s="946"/>
      <c r="DS117" s="946"/>
      <c r="DT117" s="946"/>
      <c r="DU117" s="947"/>
      <c r="DV117" s="949" t="s">
        <v>139</v>
      </c>
      <c r="DW117" s="950"/>
      <c r="DX117" s="950"/>
      <c r="DY117" s="950"/>
      <c r="DZ117" s="951"/>
    </row>
    <row r="118" spans="1:130" s="224" customFormat="1" ht="26.25" customHeight="1" x14ac:dyDescent="0.2">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312</v>
      </c>
      <c r="AL118" s="880"/>
      <c r="AM118" s="880"/>
      <c r="AN118" s="880"/>
      <c r="AO118" s="881"/>
      <c r="AP118" s="957" t="s">
        <v>439</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418</v>
      </c>
      <c r="BR118" s="987"/>
      <c r="BS118" s="987"/>
      <c r="BT118" s="987"/>
      <c r="BU118" s="987"/>
      <c r="BV118" s="987" t="s">
        <v>445</v>
      </c>
      <c r="BW118" s="987"/>
      <c r="BX118" s="987"/>
      <c r="BY118" s="987"/>
      <c r="BZ118" s="987"/>
      <c r="CA118" s="987" t="s">
        <v>445</v>
      </c>
      <c r="CB118" s="987"/>
      <c r="CC118" s="987"/>
      <c r="CD118" s="987"/>
      <c r="CE118" s="987"/>
      <c r="CF118" s="907" t="s">
        <v>445</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418</v>
      </c>
      <c r="DH118" s="946"/>
      <c r="DI118" s="946"/>
      <c r="DJ118" s="946"/>
      <c r="DK118" s="947"/>
      <c r="DL118" s="948" t="s">
        <v>445</v>
      </c>
      <c r="DM118" s="946"/>
      <c r="DN118" s="946"/>
      <c r="DO118" s="946"/>
      <c r="DP118" s="947"/>
      <c r="DQ118" s="948" t="s">
        <v>139</v>
      </c>
      <c r="DR118" s="946"/>
      <c r="DS118" s="946"/>
      <c r="DT118" s="946"/>
      <c r="DU118" s="947"/>
      <c r="DV118" s="949" t="s">
        <v>445</v>
      </c>
      <c r="DW118" s="950"/>
      <c r="DX118" s="950"/>
      <c r="DY118" s="950"/>
      <c r="DZ118" s="951"/>
    </row>
    <row r="119" spans="1:130" s="224" customFormat="1" ht="26.25" customHeight="1" x14ac:dyDescent="0.2">
      <c r="A119" s="1043"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139</v>
      </c>
      <c r="AB119" s="887"/>
      <c r="AC119" s="887"/>
      <c r="AD119" s="887"/>
      <c r="AE119" s="888"/>
      <c r="AF119" s="889" t="s">
        <v>445</v>
      </c>
      <c r="AG119" s="887"/>
      <c r="AH119" s="887"/>
      <c r="AI119" s="887"/>
      <c r="AJ119" s="888"/>
      <c r="AK119" s="889" t="s">
        <v>139</v>
      </c>
      <c r="AL119" s="887"/>
      <c r="AM119" s="887"/>
      <c r="AN119" s="887"/>
      <c r="AO119" s="888"/>
      <c r="AP119" s="890" t="s">
        <v>139</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470</v>
      </c>
      <c r="BP119" s="992"/>
      <c r="BQ119" s="986">
        <v>72192324</v>
      </c>
      <c r="BR119" s="987"/>
      <c r="BS119" s="987"/>
      <c r="BT119" s="987"/>
      <c r="BU119" s="987"/>
      <c r="BV119" s="987">
        <v>66678489</v>
      </c>
      <c r="BW119" s="987"/>
      <c r="BX119" s="987"/>
      <c r="BY119" s="987"/>
      <c r="BZ119" s="987"/>
      <c r="CA119" s="987">
        <v>65224168</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445</v>
      </c>
      <c r="DH119" s="973"/>
      <c r="DI119" s="973"/>
      <c r="DJ119" s="973"/>
      <c r="DK119" s="974"/>
      <c r="DL119" s="972" t="s">
        <v>139</v>
      </c>
      <c r="DM119" s="973"/>
      <c r="DN119" s="973"/>
      <c r="DO119" s="973"/>
      <c r="DP119" s="974"/>
      <c r="DQ119" s="972" t="s">
        <v>139</v>
      </c>
      <c r="DR119" s="973"/>
      <c r="DS119" s="973"/>
      <c r="DT119" s="973"/>
      <c r="DU119" s="974"/>
      <c r="DV119" s="975" t="s">
        <v>139</v>
      </c>
      <c r="DW119" s="976"/>
      <c r="DX119" s="976"/>
      <c r="DY119" s="976"/>
      <c r="DZ119" s="977"/>
    </row>
    <row r="120" spans="1:130" s="224" customFormat="1" ht="26.25" customHeight="1" x14ac:dyDescent="0.2">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445</v>
      </c>
      <c r="AB120" s="946"/>
      <c r="AC120" s="946"/>
      <c r="AD120" s="946"/>
      <c r="AE120" s="947"/>
      <c r="AF120" s="948" t="s">
        <v>139</v>
      </c>
      <c r="AG120" s="946"/>
      <c r="AH120" s="946"/>
      <c r="AI120" s="946"/>
      <c r="AJ120" s="947"/>
      <c r="AK120" s="948" t="s">
        <v>445</v>
      </c>
      <c r="AL120" s="946"/>
      <c r="AM120" s="946"/>
      <c r="AN120" s="946"/>
      <c r="AO120" s="947"/>
      <c r="AP120" s="949" t="s">
        <v>139</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17496975</v>
      </c>
      <c r="BR120" s="918"/>
      <c r="BS120" s="918"/>
      <c r="BT120" s="918"/>
      <c r="BU120" s="918"/>
      <c r="BV120" s="918">
        <v>20222394</v>
      </c>
      <c r="BW120" s="918"/>
      <c r="BX120" s="918"/>
      <c r="BY120" s="918"/>
      <c r="BZ120" s="918"/>
      <c r="CA120" s="918">
        <v>24451545</v>
      </c>
      <c r="CB120" s="918"/>
      <c r="CC120" s="918"/>
      <c r="CD120" s="918"/>
      <c r="CE120" s="918"/>
      <c r="CF120" s="931">
        <v>45.9</v>
      </c>
      <c r="CG120" s="932"/>
      <c r="CH120" s="932"/>
      <c r="CI120" s="932"/>
      <c r="CJ120" s="932"/>
      <c r="CK120" s="993" t="s">
        <v>474</v>
      </c>
      <c r="CL120" s="994"/>
      <c r="CM120" s="994"/>
      <c r="CN120" s="994"/>
      <c r="CO120" s="995"/>
      <c r="CP120" s="1001" t="s">
        <v>475</v>
      </c>
      <c r="CQ120" s="1002"/>
      <c r="CR120" s="1002"/>
      <c r="CS120" s="1002"/>
      <c r="CT120" s="1002"/>
      <c r="CU120" s="1002"/>
      <c r="CV120" s="1002"/>
      <c r="CW120" s="1002"/>
      <c r="CX120" s="1002"/>
      <c r="CY120" s="1002"/>
      <c r="CZ120" s="1002"/>
      <c r="DA120" s="1002"/>
      <c r="DB120" s="1002"/>
      <c r="DC120" s="1002"/>
      <c r="DD120" s="1002"/>
      <c r="DE120" s="1002"/>
      <c r="DF120" s="1003"/>
      <c r="DG120" s="917">
        <v>8226923</v>
      </c>
      <c r="DH120" s="918"/>
      <c r="DI120" s="918"/>
      <c r="DJ120" s="918"/>
      <c r="DK120" s="918"/>
      <c r="DL120" s="918">
        <v>8204429</v>
      </c>
      <c r="DM120" s="918"/>
      <c r="DN120" s="918"/>
      <c r="DO120" s="918"/>
      <c r="DP120" s="918"/>
      <c r="DQ120" s="918">
        <v>8071790</v>
      </c>
      <c r="DR120" s="918"/>
      <c r="DS120" s="918"/>
      <c r="DT120" s="918"/>
      <c r="DU120" s="918"/>
      <c r="DV120" s="919">
        <v>15.1</v>
      </c>
      <c r="DW120" s="919"/>
      <c r="DX120" s="919"/>
      <c r="DY120" s="919"/>
      <c r="DZ120" s="920"/>
    </row>
    <row r="121" spans="1:130" s="224" customFormat="1" ht="26.25" customHeight="1" x14ac:dyDescent="0.2">
      <c r="A121" s="1044"/>
      <c r="B121" s="936"/>
      <c r="C121" s="961" t="s">
        <v>476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139</v>
      </c>
      <c r="AB121" s="946"/>
      <c r="AC121" s="946"/>
      <c r="AD121" s="946"/>
      <c r="AE121" s="947"/>
      <c r="AF121" s="948" t="s">
        <v>139</v>
      </c>
      <c r="AG121" s="946"/>
      <c r="AH121" s="946"/>
      <c r="AI121" s="946"/>
      <c r="AJ121" s="947"/>
      <c r="AK121" s="948" t="s">
        <v>445</v>
      </c>
      <c r="AL121" s="946"/>
      <c r="AM121" s="946"/>
      <c r="AN121" s="946"/>
      <c r="AO121" s="947"/>
      <c r="AP121" s="949" t="s">
        <v>445</v>
      </c>
      <c r="AQ121" s="950"/>
      <c r="AR121" s="950"/>
      <c r="AS121" s="950"/>
      <c r="AT121" s="951"/>
      <c r="AU121" s="981"/>
      <c r="AV121" s="982"/>
      <c r="AW121" s="982"/>
      <c r="AX121" s="982"/>
      <c r="AY121" s="983"/>
      <c r="AZ121" s="909" t="s">
        <v>477</v>
      </c>
      <c r="BA121" s="910"/>
      <c r="BB121" s="910"/>
      <c r="BC121" s="910"/>
      <c r="BD121" s="910"/>
      <c r="BE121" s="910"/>
      <c r="BF121" s="910"/>
      <c r="BG121" s="910"/>
      <c r="BH121" s="910"/>
      <c r="BI121" s="910"/>
      <c r="BJ121" s="910"/>
      <c r="BK121" s="910"/>
      <c r="BL121" s="910"/>
      <c r="BM121" s="910"/>
      <c r="BN121" s="910"/>
      <c r="BO121" s="910"/>
      <c r="BP121" s="911"/>
      <c r="BQ121" s="912">
        <v>7810760</v>
      </c>
      <c r="BR121" s="913"/>
      <c r="BS121" s="913"/>
      <c r="BT121" s="913"/>
      <c r="BU121" s="913"/>
      <c r="BV121" s="913">
        <v>8473719</v>
      </c>
      <c r="BW121" s="913"/>
      <c r="BX121" s="913"/>
      <c r="BY121" s="913"/>
      <c r="BZ121" s="913"/>
      <c r="CA121" s="913">
        <v>8361970</v>
      </c>
      <c r="CB121" s="913"/>
      <c r="CC121" s="913"/>
      <c r="CD121" s="913"/>
      <c r="CE121" s="913"/>
      <c r="CF121" s="907">
        <v>15.7</v>
      </c>
      <c r="CG121" s="908"/>
      <c r="CH121" s="908"/>
      <c r="CI121" s="908"/>
      <c r="CJ121" s="908"/>
      <c r="CK121" s="996"/>
      <c r="CL121" s="997"/>
      <c r="CM121" s="997"/>
      <c r="CN121" s="997"/>
      <c r="CO121" s="998"/>
      <c r="CP121" s="1006" t="s">
        <v>478</v>
      </c>
      <c r="CQ121" s="1007"/>
      <c r="CR121" s="1007"/>
      <c r="CS121" s="1007"/>
      <c r="CT121" s="1007"/>
      <c r="CU121" s="1007"/>
      <c r="CV121" s="1007"/>
      <c r="CW121" s="1007"/>
      <c r="CX121" s="1007"/>
      <c r="CY121" s="1007"/>
      <c r="CZ121" s="1007"/>
      <c r="DA121" s="1007"/>
      <c r="DB121" s="1007"/>
      <c r="DC121" s="1007"/>
      <c r="DD121" s="1007"/>
      <c r="DE121" s="1007"/>
      <c r="DF121" s="1008"/>
      <c r="DG121" s="912">
        <v>6292761</v>
      </c>
      <c r="DH121" s="913"/>
      <c r="DI121" s="913"/>
      <c r="DJ121" s="913"/>
      <c r="DK121" s="913"/>
      <c r="DL121" s="913">
        <v>3738733</v>
      </c>
      <c r="DM121" s="913"/>
      <c r="DN121" s="913"/>
      <c r="DO121" s="913"/>
      <c r="DP121" s="913"/>
      <c r="DQ121" s="913">
        <v>4592865</v>
      </c>
      <c r="DR121" s="913"/>
      <c r="DS121" s="913"/>
      <c r="DT121" s="913"/>
      <c r="DU121" s="913"/>
      <c r="DV121" s="914">
        <v>8.6</v>
      </c>
      <c r="DW121" s="914"/>
      <c r="DX121" s="914"/>
      <c r="DY121" s="914"/>
      <c r="DZ121" s="915"/>
    </row>
    <row r="122" spans="1:130" s="224" customFormat="1" ht="26.25" customHeight="1" x14ac:dyDescent="0.2">
      <c r="A122" s="1044"/>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418</v>
      </c>
      <c r="AB122" s="946"/>
      <c r="AC122" s="946"/>
      <c r="AD122" s="946"/>
      <c r="AE122" s="947"/>
      <c r="AF122" s="948" t="s">
        <v>418</v>
      </c>
      <c r="AG122" s="946"/>
      <c r="AH122" s="946"/>
      <c r="AI122" s="946"/>
      <c r="AJ122" s="947"/>
      <c r="AK122" s="948" t="s">
        <v>418</v>
      </c>
      <c r="AL122" s="946"/>
      <c r="AM122" s="946"/>
      <c r="AN122" s="946"/>
      <c r="AO122" s="947"/>
      <c r="AP122" s="949" t="s">
        <v>418</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34008199</v>
      </c>
      <c r="BR122" s="987"/>
      <c r="BS122" s="987"/>
      <c r="BT122" s="987"/>
      <c r="BU122" s="987"/>
      <c r="BV122" s="987">
        <v>31991789</v>
      </c>
      <c r="BW122" s="987"/>
      <c r="BX122" s="987"/>
      <c r="BY122" s="987"/>
      <c r="BZ122" s="987"/>
      <c r="CA122" s="987">
        <v>32004331</v>
      </c>
      <c r="CB122" s="987"/>
      <c r="CC122" s="987"/>
      <c r="CD122" s="987"/>
      <c r="CE122" s="987"/>
      <c r="CF122" s="1004">
        <v>60.1</v>
      </c>
      <c r="CG122" s="1005"/>
      <c r="CH122" s="1005"/>
      <c r="CI122" s="1005"/>
      <c r="CJ122" s="1005"/>
      <c r="CK122" s="996"/>
      <c r="CL122" s="997"/>
      <c r="CM122" s="997"/>
      <c r="CN122" s="997"/>
      <c r="CO122" s="998"/>
      <c r="CP122" s="1006" t="s">
        <v>414</v>
      </c>
      <c r="CQ122" s="1007"/>
      <c r="CR122" s="1007"/>
      <c r="CS122" s="1007"/>
      <c r="CT122" s="1007"/>
      <c r="CU122" s="1007"/>
      <c r="CV122" s="1007"/>
      <c r="CW122" s="1007"/>
      <c r="CX122" s="1007"/>
      <c r="CY122" s="1007"/>
      <c r="CZ122" s="1007"/>
      <c r="DA122" s="1007"/>
      <c r="DB122" s="1007"/>
      <c r="DC122" s="1007"/>
      <c r="DD122" s="1007"/>
      <c r="DE122" s="1007"/>
      <c r="DF122" s="1008"/>
      <c r="DG122" s="912">
        <v>260984</v>
      </c>
      <c r="DH122" s="913"/>
      <c r="DI122" s="913"/>
      <c r="DJ122" s="913"/>
      <c r="DK122" s="913"/>
      <c r="DL122" s="913">
        <v>247782</v>
      </c>
      <c r="DM122" s="913"/>
      <c r="DN122" s="913"/>
      <c r="DO122" s="913"/>
      <c r="DP122" s="913"/>
      <c r="DQ122" s="913">
        <v>254342</v>
      </c>
      <c r="DR122" s="913"/>
      <c r="DS122" s="913"/>
      <c r="DT122" s="913"/>
      <c r="DU122" s="913"/>
      <c r="DV122" s="914">
        <v>0.5</v>
      </c>
      <c r="DW122" s="914"/>
      <c r="DX122" s="914"/>
      <c r="DY122" s="914"/>
      <c r="DZ122" s="915"/>
    </row>
    <row r="123" spans="1:130" s="224" customFormat="1" ht="26.25" customHeight="1" x14ac:dyDescent="0.2">
      <c r="A123" s="1044"/>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445</v>
      </c>
      <c r="AB123" s="946"/>
      <c r="AC123" s="946"/>
      <c r="AD123" s="946"/>
      <c r="AE123" s="947"/>
      <c r="AF123" s="948" t="s">
        <v>445</v>
      </c>
      <c r="AG123" s="946"/>
      <c r="AH123" s="946"/>
      <c r="AI123" s="946"/>
      <c r="AJ123" s="947"/>
      <c r="AK123" s="948" t="s">
        <v>418</v>
      </c>
      <c r="AL123" s="946"/>
      <c r="AM123" s="946"/>
      <c r="AN123" s="946"/>
      <c r="AO123" s="947"/>
      <c r="AP123" s="949" t="s">
        <v>139</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480</v>
      </c>
      <c r="BP123" s="992"/>
      <c r="BQ123" s="1050">
        <v>59315934</v>
      </c>
      <c r="BR123" s="1051"/>
      <c r="BS123" s="1051"/>
      <c r="BT123" s="1051"/>
      <c r="BU123" s="1051"/>
      <c r="BV123" s="1051">
        <v>60687902</v>
      </c>
      <c r="BW123" s="1051"/>
      <c r="BX123" s="1051"/>
      <c r="BY123" s="1051"/>
      <c r="BZ123" s="1051"/>
      <c r="CA123" s="1051">
        <v>64817846</v>
      </c>
      <c r="CB123" s="1051"/>
      <c r="CC123" s="1051"/>
      <c r="CD123" s="1051"/>
      <c r="CE123" s="1051"/>
      <c r="CF123" s="988"/>
      <c r="CG123" s="989"/>
      <c r="CH123" s="989"/>
      <c r="CI123" s="989"/>
      <c r="CJ123" s="990"/>
      <c r="CK123" s="996"/>
      <c r="CL123" s="997"/>
      <c r="CM123" s="997"/>
      <c r="CN123" s="997"/>
      <c r="CO123" s="998"/>
      <c r="CP123" s="1006" t="s">
        <v>408</v>
      </c>
      <c r="CQ123" s="1007"/>
      <c r="CR123" s="1007"/>
      <c r="CS123" s="1007"/>
      <c r="CT123" s="1007"/>
      <c r="CU123" s="1007"/>
      <c r="CV123" s="1007"/>
      <c r="CW123" s="1007"/>
      <c r="CX123" s="1007"/>
      <c r="CY123" s="1007"/>
      <c r="CZ123" s="1007"/>
      <c r="DA123" s="1007"/>
      <c r="DB123" s="1007"/>
      <c r="DC123" s="1007"/>
      <c r="DD123" s="1007"/>
      <c r="DE123" s="1007"/>
      <c r="DF123" s="1008"/>
      <c r="DG123" s="945" t="s">
        <v>418</v>
      </c>
      <c r="DH123" s="946"/>
      <c r="DI123" s="946"/>
      <c r="DJ123" s="946"/>
      <c r="DK123" s="947"/>
      <c r="DL123" s="948" t="s">
        <v>139</v>
      </c>
      <c r="DM123" s="946"/>
      <c r="DN123" s="946"/>
      <c r="DO123" s="946"/>
      <c r="DP123" s="947"/>
      <c r="DQ123" s="948" t="s">
        <v>139</v>
      </c>
      <c r="DR123" s="946"/>
      <c r="DS123" s="946"/>
      <c r="DT123" s="946"/>
      <c r="DU123" s="947"/>
      <c r="DV123" s="949" t="s">
        <v>418</v>
      </c>
      <c r="DW123" s="950"/>
      <c r="DX123" s="950"/>
      <c r="DY123" s="950"/>
      <c r="DZ123" s="951"/>
    </row>
    <row r="124" spans="1:130" s="224" customFormat="1" ht="26.25" customHeight="1" thickBot="1" x14ac:dyDescent="0.25">
      <c r="A124" s="1044"/>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445</v>
      </c>
      <c r="AB124" s="946"/>
      <c r="AC124" s="946"/>
      <c r="AD124" s="946"/>
      <c r="AE124" s="947"/>
      <c r="AF124" s="948" t="s">
        <v>418</v>
      </c>
      <c r="AG124" s="946"/>
      <c r="AH124" s="946"/>
      <c r="AI124" s="946"/>
      <c r="AJ124" s="947"/>
      <c r="AK124" s="948" t="s">
        <v>418</v>
      </c>
      <c r="AL124" s="946"/>
      <c r="AM124" s="946"/>
      <c r="AN124" s="946"/>
      <c r="AO124" s="947"/>
      <c r="AP124" s="949" t="s">
        <v>418</v>
      </c>
      <c r="AQ124" s="950"/>
      <c r="AR124" s="950"/>
      <c r="AS124" s="950"/>
      <c r="AT124" s="951"/>
      <c r="AU124" s="1046" t="s">
        <v>481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25</v>
      </c>
      <c r="BR124" s="1014"/>
      <c r="BS124" s="1014"/>
      <c r="BT124" s="1014"/>
      <c r="BU124" s="1014"/>
      <c r="BV124" s="1014">
        <v>11.9</v>
      </c>
      <c r="BW124" s="1014"/>
      <c r="BX124" s="1014"/>
      <c r="BY124" s="1014"/>
      <c r="BZ124" s="1014"/>
      <c r="CA124" s="1014">
        <v>0.7</v>
      </c>
      <c r="CB124" s="1014"/>
      <c r="CC124" s="1014"/>
      <c r="CD124" s="1014"/>
      <c r="CE124" s="1014"/>
      <c r="CF124" s="1015"/>
      <c r="CG124" s="1016"/>
      <c r="CH124" s="1016"/>
      <c r="CI124" s="1016"/>
      <c r="CJ124" s="1017"/>
      <c r="CK124" s="999"/>
      <c r="CL124" s="999"/>
      <c r="CM124" s="999"/>
      <c r="CN124" s="999"/>
      <c r="CO124" s="1000"/>
      <c r="CP124" s="1006" t="s">
        <v>482</v>
      </c>
      <c r="CQ124" s="1007"/>
      <c r="CR124" s="1007"/>
      <c r="CS124" s="1007"/>
      <c r="CT124" s="1007"/>
      <c r="CU124" s="1007"/>
      <c r="CV124" s="1007"/>
      <c r="CW124" s="1007"/>
      <c r="CX124" s="1007"/>
      <c r="CY124" s="1007"/>
      <c r="CZ124" s="1007"/>
      <c r="DA124" s="1007"/>
      <c r="DB124" s="1007"/>
      <c r="DC124" s="1007"/>
      <c r="DD124" s="1007"/>
      <c r="DE124" s="1007"/>
      <c r="DF124" s="1008"/>
      <c r="DG124" s="991" t="s">
        <v>139</v>
      </c>
      <c r="DH124" s="973"/>
      <c r="DI124" s="973"/>
      <c r="DJ124" s="973"/>
      <c r="DK124" s="974"/>
      <c r="DL124" s="972" t="s">
        <v>139</v>
      </c>
      <c r="DM124" s="973"/>
      <c r="DN124" s="973"/>
      <c r="DO124" s="973"/>
      <c r="DP124" s="974"/>
      <c r="DQ124" s="972" t="s">
        <v>139</v>
      </c>
      <c r="DR124" s="973"/>
      <c r="DS124" s="973"/>
      <c r="DT124" s="973"/>
      <c r="DU124" s="974"/>
      <c r="DV124" s="975" t="s">
        <v>139</v>
      </c>
      <c r="DW124" s="976"/>
      <c r="DX124" s="976"/>
      <c r="DY124" s="976"/>
      <c r="DZ124" s="977"/>
    </row>
    <row r="125" spans="1:130" s="224" customFormat="1" ht="26.25" customHeight="1" x14ac:dyDescent="0.2">
      <c r="A125" s="1044"/>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139</v>
      </c>
      <c r="AB125" s="946"/>
      <c r="AC125" s="946"/>
      <c r="AD125" s="946"/>
      <c r="AE125" s="947"/>
      <c r="AF125" s="948" t="s">
        <v>139</v>
      </c>
      <c r="AG125" s="946"/>
      <c r="AH125" s="946"/>
      <c r="AI125" s="946"/>
      <c r="AJ125" s="947"/>
      <c r="AK125" s="948" t="s">
        <v>139</v>
      </c>
      <c r="AL125" s="946"/>
      <c r="AM125" s="946"/>
      <c r="AN125" s="946"/>
      <c r="AO125" s="947"/>
      <c r="AP125" s="949" t="s">
        <v>445</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483</v>
      </c>
      <c r="CL125" s="994"/>
      <c r="CM125" s="994"/>
      <c r="CN125" s="994"/>
      <c r="CO125" s="995"/>
      <c r="CP125" s="916" t="s">
        <v>484</v>
      </c>
      <c r="CQ125" s="884"/>
      <c r="CR125" s="884"/>
      <c r="CS125" s="884"/>
      <c r="CT125" s="884"/>
      <c r="CU125" s="884"/>
      <c r="CV125" s="884"/>
      <c r="CW125" s="884"/>
      <c r="CX125" s="884"/>
      <c r="CY125" s="884"/>
      <c r="CZ125" s="884"/>
      <c r="DA125" s="884"/>
      <c r="DB125" s="884"/>
      <c r="DC125" s="884"/>
      <c r="DD125" s="884"/>
      <c r="DE125" s="884"/>
      <c r="DF125" s="885"/>
      <c r="DG125" s="917" t="s">
        <v>139</v>
      </c>
      <c r="DH125" s="918"/>
      <c r="DI125" s="918"/>
      <c r="DJ125" s="918"/>
      <c r="DK125" s="918"/>
      <c r="DL125" s="918" t="s">
        <v>445</v>
      </c>
      <c r="DM125" s="918"/>
      <c r="DN125" s="918"/>
      <c r="DO125" s="918"/>
      <c r="DP125" s="918"/>
      <c r="DQ125" s="918" t="s">
        <v>139</v>
      </c>
      <c r="DR125" s="918"/>
      <c r="DS125" s="918"/>
      <c r="DT125" s="918"/>
      <c r="DU125" s="918"/>
      <c r="DV125" s="919" t="s">
        <v>445</v>
      </c>
      <c r="DW125" s="919"/>
      <c r="DX125" s="919"/>
      <c r="DY125" s="919"/>
      <c r="DZ125" s="920"/>
    </row>
    <row r="126" spans="1:130" s="224" customFormat="1" ht="26.25" customHeight="1" thickBot="1" x14ac:dyDescent="0.25">
      <c r="A126" s="1044"/>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3598</v>
      </c>
      <c r="AB126" s="946"/>
      <c r="AC126" s="946"/>
      <c r="AD126" s="946"/>
      <c r="AE126" s="947"/>
      <c r="AF126" s="948">
        <v>3598</v>
      </c>
      <c r="AG126" s="946"/>
      <c r="AH126" s="946"/>
      <c r="AI126" s="946"/>
      <c r="AJ126" s="947"/>
      <c r="AK126" s="948">
        <v>10997</v>
      </c>
      <c r="AL126" s="946"/>
      <c r="AM126" s="946"/>
      <c r="AN126" s="946"/>
      <c r="AO126" s="947"/>
      <c r="AP126" s="949">
        <v>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485</v>
      </c>
      <c r="CQ126" s="910"/>
      <c r="CR126" s="910"/>
      <c r="CS126" s="910"/>
      <c r="CT126" s="910"/>
      <c r="CU126" s="910"/>
      <c r="CV126" s="910"/>
      <c r="CW126" s="910"/>
      <c r="CX126" s="910"/>
      <c r="CY126" s="910"/>
      <c r="CZ126" s="910"/>
      <c r="DA126" s="910"/>
      <c r="DB126" s="910"/>
      <c r="DC126" s="910"/>
      <c r="DD126" s="910"/>
      <c r="DE126" s="910"/>
      <c r="DF126" s="911"/>
      <c r="DG126" s="912" t="s">
        <v>139</v>
      </c>
      <c r="DH126" s="913"/>
      <c r="DI126" s="913"/>
      <c r="DJ126" s="913"/>
      <c r="DK126" s="913"/>
      <c r="DL126" s="913" t="s">
        <v>445</v>
      </c>
      <c r="DM126" s="913"/>
      <c r="DN126" s="913"/>
      <c r="DO126" s="913"/>
      <c r="DP126" s="913"/>
      <c r="DQ126" s="913" t="s">
        <v>139</v>
      </c>
      <c r="DR126" s="913"/>
      <c r="DS126" s="913"/>
      <c r="DT126" s="913"/>
      <c r="DU126" s="913"/>
      <c r="DV126" s="914" t="s">
        <v>139</v>
      </c>
      <c r="DW126" s="914"/>
      <c r="DX126" s="914"/>
      <c r="DY126" s="914"/>
      <c r="DZ126" s="915"/>
    </row>
    <row r="127" spans="1:130" s="224" customFormat="1" ht="26.25" customHeight="1" x14ac:dyDescent="0.2">
      <c r="A127" s="1045"/>
      <c r="B127" s="938"/>
      <c r="C127" s="960" t="s">
        <v>486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123586</v>
      </c>
      <c r="AB127" s="946"/>
      <c r="AC127" s="946"/>
      <c r="AD127" s="946"/>
      <c r="AE127" s="947"/>
      <c r="AF127" s="948">
        <v>84257</v>
      </c>
      <c r="AG127" s="946"/>
      <c r="AH127" s="946"/>
      <c r="AI127" s="946"/>
      <c r="AJ127" s="947"/>
      <c r="AK127" s="948">
        <v>84840</v>
      </c>
      <c r="AL127" s="946"/>
      <c r="AM127" s="946"/>
      <c r="AN127" s="946"/>
      <c r="AO127" s="947"/>
      <c r="AP127" s="949">
        <v>0.2</v>
      </c>
      <c r="AQ127" s="950"/>
      <c r="AR127" s="950"/>
      <c r="AS127" s="950"/>
      <c r="AT127" s="951"/>
      <c r="AU127" s="226"/>
      <c r="AV127" s="226"/>
      <c r="AW127" s="226"/>
      <c r="AX127" s="1018" t="s">
        <v>487</v>
      </c>
      <c r="AY127" s="1019"/>
      <c r="AZ127" s="1019"/>
      <c r="BA127" s="1019"/>
      <c r="BB127" s="1019"/>
      <c r="BC127" s="1019"/>
      <c r="BD127" s="1019"/>
      <c r="BE127" s="1020"/>
      <c r="BF127" s="1021" t="s">
        <v>488</v>
      </c>
      <c r="BG127" s="1019"/>
      <c r="BH127" s="1019"/>
      <c r="BI127" s="1019"/>
      <c r="BJ127" s="1019"/>
      <c r="BK127" s="1019"/>
      <c r="BL127" s="1020"/>
      <c r="BM127" s="1021" t="s">
        <v>489</v>
      </c>
      <c r="BN127" s="1019"/>
      <c r="BO127" s="1019"/>
      <c r="BP127" s="1019"/>
      <c r="BQ127" s="1019"/>
      <c r="BR127" s="1019"/>
      <c r="BS127" s="1020"/>
      <c r="BT127" s="1021" t="s">
        <v>490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491</v>
      </c>
      <c r="CQ127" s="910"/>
      <c r="CR127" s="910"/>
      <c r="CS127" s="910"/>
      <c r="CT127" s="910"/>
      <c r="CU127" s="910"/>
      <c r="CV127" s="910"/>
      <c r="CW127" s="910"/>
      <c r="CX127" s="910"/>
      <c r="CY127" s="910"/>
      <c r="CZ127" s="910"/>
      <c r="DA127" s="910"/>
      <c r="DB127" s="910"/>
      <c r="DC127" s="910"/>
      <c r="DD127" s="910"/>
      <c r="DE127" s="910"/>
      <c r="DF127" s="911"/>
      <c r="DG127" s="912" t="s">
        <v>445</v>
      </c>
      <c r="DH127" s="913"/>
      <c r="DI127" s="913"/>
      <c r="DJ127" s="913"/>
      <c r="DK127" s="913"/>
      <c r="DL127" s="913" t="s">
        <v>139</v>
      </c>
      <c r="DM127" s="913"/>
      <c r="DN127" s="913"/>
      <c r="DO127" s="913"/>
      <c r="DP127" s="913"/>
      <c r="DQ127" s="913" t="s">
        <v>139</v>
      </c>
      <c r="DR127" s="913"/>
      <c r="DS127" s="913"/>
      <c r="DT127" s="913"/>
      <c r="DU127" s="913"/>
      <c r="DV127" s="914" t="s">
        <v>445</v>
      </c>
      <c r="DW127" s="914"/>
      <c r="DX127" s="914"/>
      <c r="DY127" s="914"/>
      <c r="DZ127" s="915"/>
    </row>
    <row r="128" spans="1:130" s="224" customFormat="1" ht="26.25" customHeight="1" thickBot="1" x14ac:dyDescent="0.25">
      <c r="A128" s="1028" t="s">
        <v>492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493</v>
      </c>
      <c r="X128" s="1030"/>
      <c r="Y128" s="1030"/>
      <c r="Z128" s="1031"/>
      <c r="AA128" s="1032">
        <v>938040</v>
      </c>
      <c r="AB128" s="1033"/>
      <c r="AC128" s="1033"/>
      <c r="AD128" s="1033"/>
      <c r="AE128" s="1034"/>
      <c r="AF128" s="1035">
        <v>1069542</v>
      </c>
      <c r="AG128" s="1033"/>
      <c r="AH128" s="1033"/>
      <c r="AI128" s="1033"/>
      <c r="AJ128" s="1034"/>
      <c r="AK128" s="1035">
        <v>860894</v>
      </c>
      <c r="AL128" s="1033"/>
      <c r="AM128" s="1033"/>
      <c r="AN128" s="1033"/>
      <c r="AO128" s="1034"/>
      <c r="AP128" s="1036"/>
      <c r="AQ128" s="1037"/>
      <c r="AR128" s="1037"/>
      <c r="AS128" s="1037"/>
      <c r="AT128" s="1038"/>
      <c r="AU128" s="226"/>
      <c r="AV128" s="226"/>
      <c r="AW128" s="226"/>
      <c r="AX128" s="883" t="s">
        <v>494</v>
      </c>
      <c r="AY128" s="884"/>
      <c r="AZ128" s="884"/>
      <c r="BA128" s="884"/>
      <c r="BB128" s="884"/>
      <c r="BC128" s="884"/>
      <c r="BD128" s="884"/>
      <c r="BE128" s="885"/>
      <c r="BF128" s="1039" t="s">
        <v>139</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495</v>
      </c>
      <c r="CQ128" s="713"/>
      <c r="CR128" s="713"/>
      <c r="CS128" s="713"/>
      <c r="CT128" s="713"/>
      <c r="CU128" s="713"/>
      <c r="CV128" s="713"/>
      <c r="CW128" s="713"/>
      <c r="CX128" s="713"/>
      <c r="CY128" s="713"/>
      <c r="CZ128" s="713"/>
      <c r="DA128" s="713"/>
      <c r="DB128" s="713"/>
      <c r="DC128" s="713"/>
      <c r="DD128" s="713"/>
      <c r="DE128" s="713"/>
      <c r="DF128" s="1023"/>
      <c r="DG128" s="1024">
        <v>34876</v>
      </c>
      <c r="DH128" s="1025"/>
      <c r="DI128" s="1025"/>
      <c r="DJ128" s="1025"/>
      <c r="DK128" s="1025"/>
      <c r="DL128" s="1025">
        <v>40659</v>
      </c>
      <c r="DM128" s="1025"/>
      <c r="DN128" s="1025"/>
      <c r="DO128" s="1025"/>
      <c r="DP128" s="1025"/>
      <c r="DQ128" s="1025">
        <v>22719</v>
      </c>
      <c r="DR128" s="1025"/>
      <c r="DS128" s="1025"/>
      <c r="DT128" s="1025"/>
      <c r="DU128" s="1025"/>
      <c r="DV128" s="1026">
        <v>0</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496</v>
      </c>
      <c r="X129" s="1058"/>
      <c r="Y129" s="1058"/>
      <c r="Z129" s="1059"/>
      <c r="AA129" s="945">
        <v>55103259</v>
      </c>
      <c r="AB129" s="946"/>
      <c r="AC129" s="946"/>
      <c r="AD129" s="946"/>
      <c r="AE129" s="947"/>
      <c r="AF129" s="948">
        <v>53604309</v>
      </c>
      <c r="AG129" s="946"/>
      <c r="AH129" s="946"/>
      <c r="AI129" s="946"/>
      <c r="AJ129" s="947"/>
      <c r="AK129" s="948">
        <v>56700996</v>
      </c>
      <c r="AL129" s="946"/>
      <c r="AM129" s="946"/>
      <c r="AN129" s="946"/>
      <c r="AO129" s="947"/>
      <c r="AP129" s="1060"/>
      <c r="AQ129" s="1061"/>
      <c r="AR129" s="1061"/>
      <c r="AS129" s="1061"/>
      <c r="AT129" s="1062"/>
      <c r="AU129" s="227"/>
      <c r="AV129" s="227"/>
      <c r="AW129" s="227"/>
      <c r="AX129" s="1052" t="s">
        <v>497</v>
      </c>
      <c r="AY129" s="910"/>
      <c r="AZ129" s="910"/>
      <c r="BA129" s="910"/>
      <c r="BB129" s="910"/>
      <c r="BC129" s="910"/>
      <c r="BD129" s="910"/>
      <c r="BE129" s="911"/>
      <c r="BF129" s="1053" t="s">
        <v>139</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499</v>
      </c>
      <c r="X130" s="1058"/>
      <c r="Y130" s="1058"/>
      <c r="Z130" s="1059"/>
      <c r="AA130" s="945">
        <v>3632403</v>
      </c>
      <c r="AB130" s="946"/>
      <c r="AC130" s="946"/>
      <c r="AD130" s="946"/>
      <c r="AE130" s="947"/>
      <c r="AF130" s="948">
        <v>3564390</v>
      </c>
      <c r="AG130" s="946"/>
      <c r="AH130" s="946"/>
      <c r="AI130" s="946"/>
      <c r="AJ130" s="947"/>
      <c r="AK130" s="948">
        <v>3416221</v>
      </c>
      <c r="AL130" s="946"/>
      <c r="AM130" s="946"/>
      <c r="AN130" s="946"/>
      <c r="AO130" s="947"/>
      <c r="AP130" s="1060"/>
      <c r="AQ130" s="1061"/>
      <c r="AR130" s="1061"/>
      <c r="AS130" s="1061"/>
      <c r="AT130" s="1062"/>
      <c r="AU130" s="227"/>
      <c r="AV130" s="227"/>
      <c r="AW130" s="227"/>
      <c r="AX130" s="1052" t="s">
        <v>500</v>
      </c>
      <c r="AY130" s="910"/>
      <c r="AZ130" s="910"/>
      <c r="BA130" s="910"/>
      <c r="BB130" s="910"/>
      <c r="BC130" s="910"/>
      <c r="BD130" s="910"/>
      <c r="BE130" s="911"/>
      <c r="BF130" s="1088">
        <v>5.4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501</v>
      </c>
      <c r="X131" s="1095"/>
      <c r="Y131" s="1095"/>
      <c r="Z131" s="1096"/>
      <c r="AA131" s="991">
        <v>51470856</v>
      </c>
      <c r="AB131" s="973"/>
      <c r="AC131" s="973"/>
      <c r="AD131" s="973"/>
      <c r="AE131" s="974"/>
      <c r="AF131" s="972">
        <v>50039919</v>
      </c>
      <c r="AG131" s="973"/>
      <c r="AH131" s="973"/>
      <c r="AI131" s="973"/>
      <c r="AJ131" s="974"/>
      <c r="AK131" s="972">
        <v>53284775</v>
      </c>
      <c r="AL131" s="973"/>
      <c r="AM131" s="973"/>
      <c r="AN131" s="973"/>
      <c r="AO131" s="974"/>
      <c r="AP131" s="1097"/>
      <c r="AQ131" s="1098"/>
      <c r="AR131" s="1098"/>
      <c r="AS131" s="1098"/>
      <c r="AT131" s="1099"/>
      <c r="AU131" s="227"/>
      <c r="AV131" s="227"/>
      <c r="AW131" s="227"/>
      <c r="AX131" s="1070" t="s">
        <v>502</v>
      </c>
      <c r="AY131" s="713"/>
      <c r="AZ131" s="713"/>
      <c r="BA131" s="713"/>
      <c r="BB131" s="713"/>
      <c r="BC131" s="713"/>
      <c r="BD131" s="713"/>
      <c r="BE131" s="1023"/>
      <c r="BF131" s="1071">
        <v>0.7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504</v>
      </c>
      <c r="W132" s="1081"/>
      <c r="X132" s="1081"/>
      <c r="Y132" s="1081"/>
      <c r="Z132" s="1082"/>
      <c r="AA132" s="1083">
        <v>5.7439145759999999</v>
      </c>
      <c r="AB132" s="1084"/>
      <c r="AC132" s="1084"/>
      <c r="AD132" s="1084"/>
      <c r="AE132" s="1085"/>
      <c r="AF132" s="1086">
        <v>4.866862394</v>
      </c>
      <c r="AG132" s="1084"/>
      <c r="AH132" s="1084"/>
      <c r="AI132" s="1084"/>
      <c r="AJ132" s="1085"/>
      <c r="AK132" s="1086">
        <v>5.8495177350000001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505</v>
      </c>
      <c r="W133" s="1064"/>
      <c r="X133" s="1064"/>
      <c r="Y133" s="1064"/>
      <c r="Z133" s="1065"/>
      <c r="AA133" s="1066">
        <v>5.8</v>
      </c>
      <c r="AB133" s="1067"/>
      <c r="AC133" s="1067"/>
      <c r="AD133" s="1067"/>
      <c r="AE133" s="1068"/>
      <c r="AF133" s="1066">
        <v>5.3</v>
      </c>
      <c r="AG133" s="1067"/>
      <c r="AH133" s="1067"/>
      <c r="AI133" s="1067"/>
      <c r="AJ133" s="1068"/>
      <c r="AK133" s="1066">
        <v>5.4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L2j1xU9Ks5CaUfcEFwdCoPza9NDjg1SL1wdDc5M3xekDnrRGCfetWv3BdBf+gT9flRS0TJ1iTkwdfOdy24z5A==" saltValue="E4j4ENTHTcnrZhBSyva+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506</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4KbRgaRLJmW7tVL6PRR9BbckPLSEj0ZN1buOxOPc27YJm0ATm5Mc081oRJUxSunpxen+AN1ReFvD0les6uU4nQ==" saltValue="2epqMho4JZ52mgyVjafS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Zdhv09N/4t/mWTLUJB8AOb9Ot9uvffjoUaqRaqK5M9DkTHpl23pfUGi/z1RIwIuJ2nyaDdT2MxI9KWBWg0HIg==" saltValue="rcV8Q4rKrQ14ocmfNInni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508</v>
      </c>
      <c r="AL6" s="260"/>
      <c r="AM6" s="260"/>
      <c r="AN6" s="260"/>
    </row>
    <row r="7" spans="1:46" ht="13.5" customHeight="1" x14ac:dyDescent="0.2">
      <c r="A7" s="259"/>
      <c r="AK7" s="262"/>
      <c r="AL7" s="263"/>
      <c r="AM7" s="263"/>
      <c r="AN7" s="264"/>
      <c r="AO7" s="1101" t="s">
        <v>509</v>
      </c>
      <c r="AP7" s="265"/>
      <c r="AQ7" s="266" t="s">
        <v>510</v>
      </c>
      <c r="AR7" s="267"/>
    </row>
    <row r="8" spans="1:46" ht="13.2" x14ac:dyDescent="0.2">
      <c r="A8" s="259"/>
      <c r="AK8" s="268"/>
      <c r="AL8" s="269"/>
      <c r="AM8" s="269"/>
      <c r="AN8" s="270"/>
      <c r="AO8" s="1102"/>
      <c r="AP8" s="271" t="s">
        <v>511</v>
      </c>
      <c r="AQ8" s="272" t="s">
        <v>512</v>
      </c>
      <c r="AR8" s="273" t="s">
        <v>513</v>
      </c>
    </row>
    <row r="9" spans="1:46" ht="13.2" x14ac:dyDescent="0.2">
      <c r="A9" s="259"/>
      <c r="AK9" s="1103" t="s">
        <v>514</v>
      </c>
      <c r="AL9" s="1104"/>
      <c r="AM9" s="1104"/>
      <c r="AN9" s="1105"/>
      <c r="AO9" s="274">
        <v>17768185</v>
      </c>
      <c r="AP9" s="274">
        <v>65787</v>
      </c>
      <c r="AQ9" s="275">
        <v>61723</v>
      </c>
      <c r="AR9" s="276">
        <v>6.6</v>
      </c>
    </row>
    <row r="10" spans="1:46" ht="13.5" customHeight="1" x14ac:dyDescent="0.2">
      <c r="A10" s="259"/>
      <c r="AK10" s="1103" t="s">
        <v>515</v>
      </c>
      <c r="AL10" s="1104"/>
      <c r="AM10" s="1104"/>
      <c r="AN10" s="1105"/>
      <c r="AO10" s="277">
        <v>4267</v>
      </c>
      <c r="AP10" s="277">
        <v>16</v>
      </c>
      <c r="AQ10" s="278">
        <v>1286</v>
      </c>
      <c r="AR10" s="279">
        <v>-98.8</v>
      </c>
    </row>
    <row r="11" spans="1:46" ht="13.5" customHeight="1" x14ac:dyDescent="0.2">
      <c r="A11" s="259"/>
      <c r="AK11" s="1103" t="s">
        <v>516</v>
      </c>
      <c r="AL11" s="1104"/>
      <c r="AM11" s="1104"/>
      <c r="AN11" s="1105"/>
      <c r="AO11" s="277">
        <v>345037</v>
      </c>
      <c r="AP11" s="277">
        <v>1278</v>
      </c>
      <c r="AQ11" s="278">
        <v>1067</v>
      </c>
      <c r="AR11" s="279">
        <v>19.8</v>
      </c>
    </row>
    <row r="12" spans="1:46" ht="13.5" customHeight="1" x14ac:dyDescent="0.2">
      <c r="A12" s="259"/>
      <c r="AK12" s="1103" t="s">
        <v>517</v>
      </c>
      <c r="AL12" s="1104"/>
      <c r="AM12" s="1104"/>
      <c r="AN12" s="1105"/>
      <c r="AO12" s="277">
        <v>257293</v>
      </c>
      <c r="AP12" s="277">
        <v>953</v>
      </c>
      <c r="AQ12" s="278">
        <v>49</v>
      </c>
      <c r="AR12" s="279">
        <v>1844.9</v>
      </c>
    </row>
    <row r="13" spans="1:46" ht="13.5" customHeight="1" x14ac:dyDescent="0.2">
      <c r="A13" s="259"/>
      <c r="AK13" s="1103" t="s">
        <v>518</v>
      </c>
      <c r="AL13" s="1104"/>
      <c r="AM13" s="1104"/>
      <c r="AN13" s="1105"/>
      <c r="AO13" s="277">
        <v>651390</v>
      </c>
      <c r="AP13" s="277">
        <v>2412</v>
      </c>
      <c r="AQ13" s="278">
        <v>2137</v>
      </c>
      <c r="AR13" s="279">
        <v>12.9</v>
      </c>
    </row>
    <row r="14" spans="1:46" ht="13.5" customHeight="1" x14ac:dyDescent="0.2">
      <c r="A14" s="259"/>
      <c r="AK14" s="1103" t="s">
        <v>519</v>
      </c>
      <c r="AL14" s="1104"/>
      <c r="AM14" s="1104"/>
      <c r="AN14" s="1105"/>
      <c r="AO14" s="277">
        <v>529621</v>
      </c>
      <c r="AP14" s="277">
        <v>1961</v>
      </c>
      <c r="AQ14" s="278">
        <v>1241</v>
      </c>
      <c r="AR14" s="279">
        <v>58</v>
      </c>
    </row>
    <row r="15" spans="1:46" ht="13.5" customHeight="1" x14ac:dyDescent="0.2">
      <c r="A15" s="259"/>
      <c r="AK15" s="1106" t="s">
        <v>520</v>
      </c>
      <c r="AL15" s="1107"/>
      <c r="AM15" s="1107"/>
      <c r="AN15" s="1108"/>
      <c r="AO15" s="277">
        <v>-1760034</v>
      </c>
      <c r="AP15" s="277">
        <v>-6517</v>
      </c>
      <c r="AQ15" s="278">
        <v>-3809</v>
      </c>
      <c r="AR15" s="279">
        <v>71.099999999999994</v>
      </c>
    </row>
    <row r="16" spans="1:46" ht="13.2" x14ac:dyDescent="0.2">
      <c r="A16" s="259"/>
      <c r="AK16" s="1106" t="s">
        <v>191</v>
      </c>
      <c r="AL16" s="1107"/>
      <c r="AM16" s="1107"/>
      <c r="AN16" s="1108"/>
      <c r="AO16" s="277">
        <v>17795759</v>
      </c>
      <c r="AP16" s="277">
        <v>65889</v>
      </c>
      <c r="AQ16" s="278">
        <v>63693</v>
      </c>
      <c r="AR16" s="279">
        <v>3.4</v>
      </c>
    </row>
    <row r="17" spans="1:46" ht="13.2" x14ac:dyDescent="0.2">
      <c r="A17" s="259"/>
    </row>
    <row r="18" spans="1:46" ht="13.2" x14ac:dyDescent="0.2">
      <c r="A18" s="259"/>
      <c r="AQ18" s="280"/>
      <c r="AR18" s="280"/>
    </row>
    <row r="19" spans="1:46" ht="13.2" x14ac:dyDescent="0.2">
      <c r="A19" s="259"/>
      <c r="AK19" s="255" t="s">
        <v>521</v>
      </c>
    </row>
    <row r="20" spans="1:46" ht="13.2" x14ac:dyDescent="0.2">
      <c r="A20" s="259"/>
      <c r="AK20" s="281"/>
      <c r="AL20" s="282"/>
      <c r="AM20" s="282"/>
      <c r="AN20" s="283"/>
      <c r="AO20" s="284" t="s">
        <v>522</v>
      </c>
      <c r="AP20" s="285" t="s">
        <v>523</v>
      </c>
      <c r="AQ20" s="286" t="s">
        <v>524</v>
      </c>
      <c r="AR20" s="287"/>
    </row>
    <row r="21" spans="1:46" s="260" customFormat="1" ht="13.2" x14ac:dyDescent="0.2">
      <c r="A21" s="288"/>
      <c r="AK21" s="1109" t="s">
        <v>525</v>
      </c>
      <c r="AL21" s="1110"/>
      <c r="AM21" s="1110"/>
      <c r="AN21" s="1111"/>
      <c r="AO21" s="289">
        <v>6.93</v>
      </c>
      <c r="AP21" s="290">
        <v>6.06</v>
      </c>
      <c r="AQ21" s="291">
        <v>0.87</v>
      </c>
      <c r="AS21" s="292"/>
      <c r="AT21" s="288"/>
    </row>
    <row r="22" spans="1:46" s="260" customFormat="1" ht="13.2" x14ac:dyDescent="0.2">
      <c r="A22" s="288"/>
      <c r="AK22" s="1109" t="s">
        <v>526</v>
      </c>
      <c r="AL22" s="1110"/>
      <c r="AM22" s="1110"/>
      <c r="AN22" s="1111"/>
      <c r="AO22" s="293">
        <v>100.5</v>
      </c>
      <c r="AP22" s="294">
        <v>99.8</v>
      </c>
      <c r="AQ22" s="295">
        <v>0.7</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529</v>
      </c>
      <c r="AL29" s="260"/>
      <c r="AM29" s="260"/>
      <c r="AN29" s="260"/>
      <c r="AS29" s="302"/>
    </row>
    <row r="30" spans="1:46" ht="13.5" customHeight="1" x14ac:dyDescent="0.2">
      <c r="A30" s="259"/>
      <c r="AK30" s="262"/>
      <c r="AL30" s="263"/>
      <c r="AM30" s="263"/>
      <c r="AN30" s="264"/>
      <c r="AO30" s="1101" t="s">
        <v>509</v>
      </c>
      <c r="AP30" s="265"/>
      <c r="AQ30" s="266" t="s">
        <v>510</v>
      </c>
      <c r="AR30" s="267"/>
    </row>
    <row r="31" spans="1:46" ht="13.2" x14ac:dyDescent="0.2">
      <c r="A31" s="259"/>
      <c r="AK31" s="268"/>
      <c r="AL31" s="269"/>
      <c r="AM31" s="269"/>
      <c r="AN31" s="270"/>
      <c r="AO31" s="1102"/>
      <c r="AP31" s="271" t="s">
        <v>511</v>
      </c>
      <c r="AQ31" s="272" t="s">
        <v>512</v>
      </c>
      <c r="AR31" s="273" t="s">
        <v>513</v>
      </c>
    </row>
    <row r="32" spans="1:46" ht="27" customHeight="1" x14ac:dyDescent="0.2">
      <c r="A32" s="259"/>
      <c r="AK32" s="1117" t="s">
        <v>530</v>
      </c>
      <c r="AL32" s="1118"/>
      <c r="AM32" s="1118"/>
      <c r="AN32" s="1119"/>
      <c r="AO32" s="303">
        <v>6071171</v>
      </c>
      <c r="AP32" s="303">
        <v>22479</v>
      </c>
      <c r="AQ32" s="304">
        <v>26449</v>
      </c>
      <c r="AR32" s="305">
        <v>-15</v>
      </c>
    </row>
    <row r="33" spans="1:46" ht="13.5" customHeight="1" x14ac:dyDescent="0.2">
      <c r="A33" s="259"/>
      <c r="AK33" s="1117" t="s">
        <v>531</v>
      </c>
      <c r="AL33" s="1118"/>
      <c r="AM33" s="1118"/>
      <c r="AN33" s="1119"/>
      <c r="AO33" s="303" t="s">
        <v>532</v>
      </c>
      <c r="AP33" s="303" t="s">
        <v>532</v>
      </c>
      <c r="AQ33" s="304">
        <v>1</v>
      </c>
      <c r="AR33" s="305" t="s">
        <v>532</v>
      </c>
    </row>
    <row r="34" spans="1:46" ht="27" customHeight="1" x14ac:dyDescent="0.2">
      <c r="A34" s="259"/>
      <c r="AK34" s="1117" t="s">
        <v>533</v>
      </c>
      <c r="AL34" s="1118"/>
      <c r="AM34" s="1118"/>
      <c r="AN34" s="1119"/>
      <c r="AO34" s="303">
        <v>30000</v>
      </c>
      <c r="AP34" s="303">
        <v>111</v>
      </c>
      <c r="AQ34" s="304">
        <v>29</v>
      </c>
      <c r="AR34" s="305">
        <v>282.8</v>
      </c>
    </row>
    <row r="35" spans="1:46" ht="27" customHeight="1" x14ac:dyDescent="0.2">
      <c r="A35" s="259"/>
      <c r="AK35" s="1117" t="s">
        <v>534</v>
      </c>
      <c r="AL35" s="1118"/>
      <c r="AM35" s="1118"/>
      <c r="AN35" s="1119"/>
      <c r="AO35" s="303">
        <v>1196783</v>
      </c>
      <c r="AP35" s="303">
        <v>4431</v>
      </c>
      <c r="AQ35" s="304">
        <v>5448</v>
      </c>
      <c r="AR35" s="305">
        <v>-18.7</v>
      </c>
    </row>
    <row r="36" spans="1:46" ht="27" customHeight="1" x14ac:dyDescent="0.2">
      <c r="A36" s="259"/>
      <c r="AK36" s="1117" t="s">
        <v>535</v>
      </c>
      <c r="AL36" s="1118"/>
      <c r="AM36" s="1118"/>
      <c r="AN36" s="1119"/>
      <c r="AO36" s="303" t="s">
        <v>532</v>
      </c>
      <c r="AP36" s="303" t="s">
        <v>532</v>
      </c>
      <c r="AQ36" s="304">
        <v>445</v>
      </c>
      <c r="AR36" s="305" t="s">
        <v>532</v>
      </c>
    </row>
    <row r="37" spans="1:46" ht="13.5" customHeight="1" x14ac:dyDescent="0.2">
      <c r="A37" s="259"/>
      <c r="AK37" s="1117" t="s">
        <v>536</v>
      </c>
      <c r="AL37" s="1118"/>
      <c r="AM37" s="1118"/>
      <c r="AN37" s="1119"/>
      <c r="AO37" s="303">
        <v>95837</v>
      </c>
      <c r="AP37" s="303">
        <v>355</v>
      </c>
      <c r="AQ37" s="304">
        <v>1095</v>
      </c>
      <c r="AR37" s="305">
        <v>-67.599999999999994</v>
      </c>
    </row>
    <row r="38" spans="1:46" ht="27" customHeight="1" x14ac:dyDescent="0.2">
      <c r="A38" s="259"/>
      <c r="AK38" s="1120" t="s">
        <v>537</v>
      </c>
      <c r="AL38" s="1121"/>
      <c r="AM38" s="1121"/>
      <c r="AN38" s="1122"/>
      <c r="AO38" s="306">
        <v>226</v>
      </c>
      <c r="AP38" s="306">
        <v>1</v>
      </c>
      <c r="AQ38" s="307">
        <v>0</v>
      </c>
      <c r="AR38" s="295">
        <v>0</v>
      </c>
      <c r="AS38" s="302"/>
    </row>
    <row r="39" spans="1:46" ht="13.2" x14ac:dyDescent="0.2">
      <c r="A39" s="259"/>
      <c r="AK39" s="1120" t="s">
        <v>538</v>
      </c>
      <c r="AL39" s="1121"/>
      <c r="AM39" s="1121"/>
      <c r="AN39" s="1122"/>
      <c r="AO39" s="303">
        <v>-860894</v>
      </c>
      <c r="AP39" s="303">
        <v>-3187</v>
      </c>
      <c r="AQ39" s="304">
        <v>-7113</v>
      </c>
      <c r="AR39" s="305">
        <v>-55.2</v>
      </c>
      <c r="AS39" s="302"/>
    </row>
    <row r="40" spans="1:46" ht="27" customHeight="1" x14ac:dyDescent="0.2">
      <c r="A40" s="259"/>
      <c r="AK40" s="1117" t="s">
        <v>539</v>
      </c>
      <c r="AL40" s="1118"/>
      <c r="AM40" s="1118"/>
      <c r="AN40" s="1119"/>
      <c r="AO40" s="303">
        <v>-3416221</v>
      </c>
      <c r="AP40" s="303">
        <v>-12649</v>
      </c>
      <c r="AQ40" s="304">
        <v>-18923</v>
      </c>
      <c r="AR40" s="305">
        <v>-33.200000000000003</v>
      </c>
      <c r="AS40" s="302"/>
    </row>
    <row r="41" spans="1:46" ht="13.2" x14ac:dyDescent="0.2">
      <c r="A41" s="259"/>
      <c r="AK41" s="1123" t="s">
        <v>304</v>
      </c>
      <c r="AL41" s="1124"/>
      <c r="AM41" s="1124"/>
      <c r="AN41" s="1125"/>
      <c r="AO41" s="303">
        <v>3116902</v>
      </c>
      <c r="AP41" s="303">
        <v>11540</v>
      </c>
      <c r="AQ41" s="304">
        <v>7431</v>
      </c>
      <c r="AR41" s="305">
        <v>55.3</v>
      </c>
      <c r="AS41" s="302"/>
    </row>
    <row r="42" spans="1:46" ht="13.2" x14ac:dyDescent="0.2">
      <c r="A42" s="259"/>
      <c r="AK42" s="308" t="s">
        <v>540</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541</v>
      </c>
    </row>
    <row r="48" spans="1:46" ht="13.2" x14ac:dyDescent="0.2">
      <c r="A48" s="259"/>
      <c r="AK48" s="313" t="s">
        <v>542</v>
      </c>
      <c r="AL48" s="313"/>
      <c r="AM48" s="313"/>
      <c r="AN48" s="313"/>
      <c r="AO48" s="313"/>
      <c r="AP48" s="313"/>
      <c r="AQ48" s="314"/>
      <c r="AR48" s="313"/>
    </row>
    <row r="49" spans="1:44" ht="13.5" customHeight="1" x14ac:dyDescent="0.2">
      <c r="A49" s="259"/>
      <c r="AK49" s="315"/>
      <c r="AL49" s="316"/>
      <c r="AM49" s="1112" t="s">
        <v>509</v>
      </c>
      <c r="AN49" s="1114" t="s">
        <v>543</v>
      </c>
      <c r="AO49" s="1115"/>
      <c r="AP49" s="1115"/>
      <c r="AQ49" s="1115"/>
      <c r="AR49" s="1116"/>
    </row>
    <row r="50" spans="1:44" ht="13.2" x14ac:dyDescent="0.2">
      <c r="A50" s="259"/>
      <c r="AK50" s="317"/>
      <c r="AL50" s="318"/>
      <c r="AM50" s="1113"/>
      <c r="AN50" s="319" t="s">
        <v>544</v>
      </c>
      <c r="AO50" s="320" t="s">
        <v>545</v>
      </c>
      <c r="AP50" s="321" t="s">
        <v>546</v>
      </c>
      <c r="AQ50" s="322" t="s">
        <v>547</v>
      </c>
      <c r="AR50" s="323" t="s">
        <v>548</v>
      </c>
    </row>
    <row r="51" spans="1:44" ht="13.2" x14ac:dyDescent="0.2">
      <c r="A51" s="259"/>
      <c r="AK51" s="315" t="s">
        <v>549</v>
      </c>
      <c r="AL51" s="316"/>
      <c r="AM51" s="324">
        <v>6439186</v>
      </c>
      <c r="AN51" s="325">
        <v>23268</v>
      </c>
      <c r="AO51" s="326">
        <v>-32.5</v>
      </c>
      <c r="AP51" s="327">
        <v>48064</v>
      </c>
      <c r="AQ51" s="328">
        <v>-7.3</v>
      </c>
      <c r="AR51" s="329">
        <v>-25.2</v>
      </c>
    </row>
    <row r="52" spans="1:44" ht="13.2" x14ac:dyDescent="0.2">
      <c r="A52" s="259"/>
      <c r="AK52" s="330"/>
      <c r="AL52" s="331" t="s">
        <v>550</v>
      </c>
      <c r="AM52" s="332">
        <v>4205881</v>
      </c>
      <c r="AN52" s="333">
        <v>15198</v>
      </c>
      <c r="AO52" s="334">
        <v>-39.1</v>
      </c>
      <c r="AP52" s="335">
        <v>30373</v>
      </c>
      <c r="AQ52" s="336">
        <v>3.4</v>
      </c>
      <c r="AR52" s="337">
        <v>-42.5</v>
      </c>
    </row>
    <row r="53" spans="1:44" ht="13.2" x14ac:dyDescent="0.2">
      <c r="A53" s="259"/>
      <c r="AK53" s="315" t="s">
        <v>551</v>
      </c>
      <c r="AL53" s="316"/>
      <c r="AM53" s="324">
        <v>11653222</v>
      </c>
      <c r="AN53" s="325">
        <v>42316</v>
      </c>
      <c r="AO53" s="326">
        <v>81.900000000000006</v>
      </c>
      <c r="AP53" s="327">
        <v>56662</v>
      </c>
      <c r="AQ53" s="328">
        <v>17.899999999999999</v>
      </c>
      <c r="AR53" s="329">
        <v>64</v>
      </c>
    </row>
    <row r="54" spans="1:44" ht="13.2" x14ac:dyDescent="0.2">
      <c r="A54" s="259"/>
      <c r="AK54" s="330"/>
      <c r="AL54" s="331" t="s">
        <v>550</v>
      </c>
      <c r="AM54" s="332">
        <v>7662021</v>
      </c>
      <c r="AN54" s="333">
        <v>27823</v>
      </c>
      <c r="AO54" s="334">
        <v>83.1</v>
      </c>
      <c r="AP54" s="335">
        <v>34709</v>
      </c>
      <c r="AQ54" s="336">
        <v>14.3</v>
      </c>
      <c r="AR54" s="337">
        <v>68.8</v>
      </c>
    </row>
    <row r="55" spans="1:44" ht="13.2" x14ac:dyDescent="0.2">
      <c r="A55" s="259"/>
      <c r="AK55" s="315" t="s">
        <v>552</v>
      </c>
      <c r="AL55" s="316"/>
      <c r="AM55" s="324">
        <v>8770723</v>
      </c>
      <c r="AN55" s="325">
        <v>32037</v>
      </c>
      <c r="AO55" s="326">
        <v>-24.3</v>
      </c>
      <c r="AP55" s="327">
        <v>60285</v>
      </c>
      <c r="AQ55" s="328">
        <v>6.4</v>
      </c>
      <c r="AR55" s="329">
        <v>-30.7</v>
      </c>
    </row>
    <row r="56" spans="1:44" ht="13.2" x14ac:dyDescent="0.2">
      <c r="A56" s="259"/>
      <c r="AK56" s="330"/>
      <c r="AL56" s="331" t="s">
        <v>550</v>
      </c>
      <c r="AM56" s="332">
        <v>5468237</v>
      </c>
      <c r="AN56" s="333">
        <v>19974</v>
      </c>
      <c r="AO56" s="334">
        <v>-28.2</v>
      </c>
      <c r="AP56" s="335">
        <v>36445</v>
      </c>
      <c r="AQ56" s="336">
        <v>5</v>
      </c>
      <c r="AR56" s="337">
        <v>-33.200000000000003</v>
      </c>
    </row>
    <row r="57" spans="1:44" ht="13.2" x14ac:dyDescent="0.2">
      <c r="A57" s="259"/>
      <c r="AK57" s="315" t="s">
        <v>553</v>
      </c>
      <c r="AL57" s="316"/>
      <c r="AM57" s="324">
        <v>7748541</v>
      </c>
      <c r="AN57" s="325">
        <v>28515</v>
      </c>
      <c r="AO57" s="326">
        <v>-11</v>
      </c>
      <c r="AP57" s="327">
        <v>38566</v>
      </c>
      <c r="AQ57" s="328">
        <v>-36</v>
      </c>
      <c r="AR57" s="329">
        <v>25</v>
      </c>
    </row>
    <row r="58" spans="1:44" ht="13.2" x14ac:dyDescent="0.2">
      <c r="A58" s="259"/>
      <c r="AK58" s="330"/>
      <c r="AL58" s="331" t="s">
        <v>550</v>
      </c>
      <c r="AM58" s="332">
        <v>4525071</v>
      </c>
      <c r="AN58" s="333">
        <v>16652</v>
      </c>
      <c r="AO58" s="334">
        <v>-16.600000000000001</v>
      </c>
      <c r="AP58" s="335">
        <v>24059</v>
      </c>
      <c r="AQ58" s="336">
        <v>-34</v>
      </c>
      <c r="AR58" s="337">
        <v>17.399999999999999</v>
      </c>
    </row>
    <row r="59" spans="1:44" ht="13.2" x14ac:dyDescent="0.2">
      <c r="A59" s="259"/>
      <c r="AK59" s="315" t="s">
        <v>554</v>
      </c>
      <c r="AL59" s="316"/>
      <c r="AM59" s="324">
        <v>10882222</v>
      </c>
      <c r="AN59" s="325">
        <v>40292</v>
      </c>
      <c r="AO59" s="326">
        <v>41.3</v>
      </c>
      <c r="AP59" s="327">
        <v>35156</v>
      </c>
      <c r="AQ59" s="328">
        <v>-8.8000000000000007</v>
      </c>
      <c r="AR59" s="329">
        <v>50.1</v>
      </c>
    </row>
    <row r="60" spans="1:44" ht="13.2" x14ac:dyDescent="0.2">
      <c r="A60" s="259"/>
      <c r="AK60" s="330"/>
      <c r="AL60" s="331" t="s">
        <v>550</v>
      </c>
      <c r="AM60" s="332">
        <v>5964621</v>
      </c>
      <c r="AN60" s="333">
        <v>22084</v>
      </c>
      <c r="AO60" s="334">
        <v>32.6</v>
      </c>
      <c r="AP60" s="335">
        <v>22430</v>
      </c>
      <c r="AQ60" s="336">
        <v>-6.8</v>
      </c>
      <c r="AR60" s="337">
        <v>39.4</v>
      </c>
    </row>
    <row r="61" spans="1:44" ht="13.2" x14ac:dyDescent="0.2">
      <c r="A61" s="259"/>
      <c r="AK61" s="315" t="s">
        <v>555</v>
      </c>
      <c r="AL61" s="338"/>
      <c r="AM61" s="324">
        <v>9098779</v>
      </c>
      <c r="AN61" s="325">
        <v>33286</v>
      </c>
      <c r="AO61" s="326">
        <v>11.1</v>
      </c>
      <c r="AP61" s="327">
        <v>47747</v>
      </c>
      <c r="AQ61" s="339">
        <v>-5.6</v>
      </c>
      <c r="AR61" s="329">
        <v>16.7</v>
      </c>
    </row>
    <row r="62" spans="1:44" ht="13.2" x14ac:dyDescent="0.2">
      <c r="A62" s="259"/>
      <c r="AK62" s="330"/>
      <c r="AL62" s="331" t="s">
        <v>550</v>
      </c>
      <c r="AM62" s="332">
        <v>5565166</v>
      </c>
      <c r="AN62" s="333">
        <v>20346</v>
      </c>
      <c r="AO62" s="334">
        <v>6.4</v>
      </c>
      <c r="AP62" s="335">
        <v>29603</v>
      </c>
      <c r="AQ62" s="336">
        <v>-3.6</v>
      </c>
      <c r="AR62" s="337">
        <v>10</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5EA1FRktNtUjbtSIC4JZTKs2DZcIZMHC85UjMzJDLVTX60aE/fMO2FEzTItQeVCNjo+IF+FdrY4sZrtmBXJ6Yw==" saltValue="utmeNR/3DJESehgEsU5G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557</v>
      </c>
    </row>
    <row r="121" spans="125:125" ht="13.5" hidden="1" customHeight="1" x14ac:dyDescent="0.2">
      <c r="DU121" s="253"/>
    </row>
  </sheetData>
  <sheetProtection algorithmName="SHA-512" hashValue="LD0KiYzy/54tBk70QdkFtof5bnA/Q2k4/QgDccwuNB5f2A/h08EF6Pz6cki2S2ieaBo98yB/Hq+hu4Qi/3RCyA==" saltValue="jtiQ/BGpR9B3fY/ltK8pQ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558</v>
      </c>
    </row>
  </sheetData>
  <sheetProtection algorithmName="SHA-512" hashValue="XX1aBgiBgyp0lma34jdl+F0lMvDmjab+PH1IuYwEtzC3Sew4jWoL9u5vrO/I/V10iwcM7GMUw9XLI5J7xI0NUQ==" saltValue="iaCxTiM5P8AAt6zu8PM/vQ=="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26" t="s">
        <v>3</v>
      </c>
      <c r="D47" s="1126"/>
      <c r="E47" s="1127"/>
      <c r="F47" s="11">
        <v>16.82</v>
      </c>
      <c r="G47" s="12">
        <v>12.15</v>
      </c>
      <c r="H47" s="12">
        <v>15.84</v>
      </c>
      <c r="I47" s="12">
        <v>12.99</v>
      </c>
      <c r="J47" s="13">
        <v>18.43</v>
      </c>
    </row>
    <row r="48" spans="2:10" ht="57.75" customHeight="1" x14ac:dyDescent="0.2">
      <c r="B48" s="14"/>
      <c r="C48" s="1128" t="s">
        <v>4</v>
      </c>
      <c r="D48" s="1128"/>
      <c r="E48" s="1129"/>
      <c r="F48" s="15">
        <v>5.87</v>
      </c>
      <c r="G48" s="16">
        <v>7.77</v>
      </c>
      <c r="H48" s="16">
        <v>8.85</v>
      </c>
      <c r="I48" s="16">
        <v>11.84</v>
      </c>
      <c r="J48" s="17">
        <v>8.99</v>
      </c>
    </row>
    <row r="49" spans="2:10" ht="57.75" customHeight="1" thickBot="1" x14ac:dyDescent="0.25">
      <c r="B49" s="18"/>
      <c r="C49" s="1130" t="s">
        <v>5</v>
      </c>
      <c r="D49" s="1130"/>
      <c r="E49" s="1131"/>
      <c r="F49" s="19" t="s">
        <v>564</v>
      </c>
      <c r="G49" s="20" t="s">
        <v>565</v>
      </c>
      <c r="H49" s="20">
        <v>1.19</v>
      </c>
      <c r="I49" s="20" t="s">
        <v>566</v>
      </c>
      <c r="J49" s="21" t="s">
        <v>567</v>
      </c>
    </row>
    <row r="50" spans="2:10" ht="13.2" x14ac:dyDescent="0.2"/>
  </sheetData>
  <sheetProtection algorithmName="SHA-512" hashValue="uBaeonPQyoExzs5WjD4Dq1drO78fhWbemaHqBXjblC4Ug0Hmm0YKxBaxUYDdfOf0zAdoVoUP78M3iarIVp8ApQ==" saltValue="p043NhmIQVSO5gkagQVQ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直哉</cp:lastModifiedBy>
  <cp:lastPrinted>2024-03-22T06:28:59Z</cp:lastPrinted>
  <dcterms:created xsi:type="dcterms:W3CDTF">2024-03-14T01:49:31Z</dcterms:created>
  <dcterms:modified xsi:type="dcterms:W3CDTF">2024-03-25T00:11:38Z</dcterms:modified>
  <cp:category/>
</cp:coreProperties>
</file>