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FF3548CC-247F-42AF-BDD7-28A7CF7C92FE}"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連結実質赤字比率に係る赤字・黒字の構成分析" sheetId="5" r:id="rId9"/>
    <sheet name="実質収支比率等に係る経年分析" sheetId="4"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C36" i="10"/>
  <c r="BE35" i="10"/>
  <c r="C35" i="10"/>
  <c r="BW34" i="10"/>
  <c r="BW35" i="10" s="1"/>
  <c r="BW36" i="10" s="1"/>
  <c r="BW37" i="10" s="1"/>
  <c r="BW38" i="10" s="1"/>
  <c r="BW39" i="10" s="1"/>
  <c r="U34" i="10"/>
  <c r="C34" i="10"/>
  <c r="CO34" i="10" l="1"/>
  <c r="CO35" i="10" s="1"/>
  <c r="CO36" i="10" s="1"/>
  <c r="CO37" i="10" s="1"/>
  <c r="CO38" i="10" s="1"/>
  <c r="U35" i="10"/>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<sst xmlns="http://schemas.openxmlformats.org/spreadsheetml/2006/main" count="1103" uniqueCount="600">
  <si>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</si>
  <si>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</si>
  <si>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</si>
  <si>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</si>
  <si>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</si>
  <si>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</si>
  <si>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</si>
  <si>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</si>
  <si>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</si>
  <si>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</si>
  <si>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</si>
  <si>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</si>
  <si>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</si>
  <si>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</si>
  <si>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</si>
  <si>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</si>
  <si>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</si>
  <si>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</si>
  <si>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</si>
  <si>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</si>
  <si>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</si>
  <si>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</si>
  <si>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</si>
  <si>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</si>
  <si>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</si>
  <si>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</si>
  <si>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</si>
  <si>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</si>
  <si>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</si>
  <si>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</si>
  <si>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</si>
  <si>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</si>
  <si>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</si>
  <si>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</si>
  <si>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</si>
  <si>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</si>
  <si>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</si>
  <si>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</si>
  <si>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</si>
  <si>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</si>
  <si>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</si>
  <si>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</si>
  <si>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</si>
  <si>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</si>
  <si>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</si>
  <si>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</si>
  <si>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</si>
  <si>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</si>
  <si>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</si>
  <si>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</si>
  <si>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</si>
  <si>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</si>
  <si>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</si>
  <si>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</si>
  <si>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</si>
  <si>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</si>
  <si>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</si>
  <si>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</si>
  <si>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</si>
  <si>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</si>
  <si>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</si>
  <si>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</si>
  <si>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</si>
  <si>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</si>
  <si>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</si>
  <si>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</si>
  <si>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</si>
  <si>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</si>
  <si>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</si>
  <si>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</si>
  <si>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</si>
  <si>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</si>
  <si>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</si>
  <si>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</si>
  <si>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</si>
  <si>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</si>
  <si>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</si>
  <si>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</si>
  <si>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</si>
  <si>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</si>
  <si>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</si>
  <si>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</si>
  <si>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</si>
  <si>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</si>
  <si>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</si>
  <si>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</si>
  <si>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</si>
  <si>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</si>
  <si>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</si>
  <si>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</si>
  <si>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</si>
  <si>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</si>
  <si>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</si>
  <si>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</si>
  <si>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</si>
  <si>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</si>
  <si>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</si>
  <si>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</si>
  <si>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市原市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</si>
  <si>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</si>
  <si>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</si>
  <si>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</si>
  <si>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</si>
  <si>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</si>
  <si>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</si>
  <si>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</si>
  <si>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</si>
  <si>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</si>
  <si>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</si>
  <si>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</si>
  <si>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</si>
  <si>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</si>
  <si>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</si>
  <si>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</si>
  <si>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</si>
  <si>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</si>
  <si>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</si>
  <si>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</si>
  <si>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</si>
  <si>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</si>
  <si>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</si>
  <si>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</si>
  <si>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</si>
  <si>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</si>
  <si>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</si>
  <si>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</si>
  <si>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</si>
  <si>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</si>
  <si>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</si>
  <si>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</si>
  <si>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</si>
  <si>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</si>
  <si>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</si>
  <si>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</si>
  <si>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</si>
  <si>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</si>
  <si>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</si>
  <si>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</si>
  <si>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</si>
  <si>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</si>
  <si>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</si>
  <si>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</si>
  <si>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</si>
  <si>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</si>
  <si>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</si>
  <si>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</si>
  <si>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</si>
  <si>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</si>
  <si>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</si>
  <si>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</si>
  <si>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</si>
  <si>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</si>
  <si>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</si>
  <si>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</si>
  <si>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</si>
  <si>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</si>
  <si>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</si>
  <si>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</si>
  <si>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</si>
  <si>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</si>
  <si>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</si>
  <si>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</si>
  <si>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</si>
  <si>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</si>
  <si>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</si>
  <si>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</si>
  <si>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</si>
  <si>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</si>
  <si>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</si>
  <si>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</si>
  <si>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</si>
  <si>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</si>
  <si>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</si>
  <si>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</si>
  <si>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</si>
  <si>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</si>
  <si>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</si>
  <si>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</si>
  <si>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</si>
  <si>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</si>
  <si>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</si>
  <si>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</si>
  <si>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</si>
  <si>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</si>
  <si>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</si>
  <si>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</si>
  <si>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</si>
  <si>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</si>
  <si>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</si>
  <si>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</si>
  <si>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</si>
  <si>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</si>
  <si>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</si>
  <si>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</si>
  <si>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</si>
  <si>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</si>
  <si>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</si>
  <si>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</si>
  <si>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</si>
  <si>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</si>
  <si>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</si>
  <si>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</si>
  <si>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</si>
  <si>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</si>
  <si>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</si>
  <si>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</si>
  <si>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</si>
  <si>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</si>
  <si>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</si>
  <si>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</si>
  <si>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</si>
  <si>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</si>
  <si>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</si>
  <si>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千葉県市原市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</si>
  <si>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</si>
  <si>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</si>
  <si>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</si>
  <si>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</si>
  <si>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</si>
  <si>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</si>
  <si>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</si>
  <si>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</si>
  <si>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</si>
  <si>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</si>
  <si>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</si>
  <si>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</si>
  <si>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</si>
  <si>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</si>
  <si>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</si>
  <si>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</si>
  <si>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</si>
  <si>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</si>
  <si>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</si>
  <si>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</si>
  <si>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</si>
  <si>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</si>
  <si>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</si>
  <si>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</si>
  <si>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</si>
  <si>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</si>
  <si>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</si>
  <si>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</si>
  <si>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</si>
  <si>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</si>
  <si>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</si>
  <si>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</si>
  <si>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</si>
  <si>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</si>
  <si>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</si>
  <si>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</si>
  <si>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</si>
  <si>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</si>
  <si>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</si>
  <si>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</si>
  <si>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</si>
  <si>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</si>
  <si>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</si>
  <si>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</si>
  <si>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</si>
  <si>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</si>
  <si>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</si>
  <si>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</si>
  <si>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</si>
  <si>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</si>
  <si>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</si>
  <si>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</si>
  <si>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</si>
  <si>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</si>
  <si>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</si>
  <si>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</si>
  <si>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</si>
  <si>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</si>
  <si>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</si>
  <si>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</si>
  <si>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</si>
  <si>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</si>
  <si>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</si>
  <si>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</si>
  <si>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</si>
  <si>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</si>
  <si>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</si>
  <si>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</si>
  <si>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</si>
  <si>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</si>
  <si>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</si>
  <si>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</si>
  <si>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</si>
  <si>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</si>
  <si>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</si>
  <si>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</si>
  <si>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</si>
  <si>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</si>
  <si>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</si>
  <si>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</si>
  <si>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</si>
  <si>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</si>
  <si>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</si>
  <si>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</si>
  <si>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</si>
  <si>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</si>
  <si>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</si>
  <si>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</si>
  <si>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</si>
  <si>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</si>
  <si>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</si>
  <si>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</si>
  <si>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</si>
  <si>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</si>
  <si>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</si>
  <si>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</si>
  <si>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</si>
  <si>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</si>
  <si>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</si>
  <si>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</si>
  <si>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</si>
  <si>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</si>
  <si>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</si>
  <si>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</si>
  <si>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</si>
  <si>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</si>
  <si>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</si>
  <si>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</si>
  <si>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</si>
  <si>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</si>
  <si>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</si>
  <si>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</si>
  <si>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</si>
  <si>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</si>
  <si>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</si>
  <si>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</si>
  <si>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</si>
  <si>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</si>
  <si>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</si>
  <si>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</si>
  <si>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</si>
  <si>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</si>
  <si>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</si>
  <si>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駐車場整備</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</si>
  <si>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</si>
  <si>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</si>
  <si>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</si>
  <si>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</si>
  <si>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</si>
  <si>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</si>
  <si>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</si>
  <si>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</si>
  <si>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</si>
  <si>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</si>
  <si>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</si>
  <si>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</si>
  <si>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</si>
  <si>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</si>
  <si>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</si>
  <si>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</si>
  <si>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</si>
  <si>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</si>
  <si>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</si>
  <si>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</si>
  <si>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</si>
  <si>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</si>
  <si>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</si>
  <si>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</si>
  <si>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</si>
  <si>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</si>
  <si>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</si>
  <si>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</si>
  <si>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</si>
  <si>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千葉県市原市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</si>
  <si>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</si>
  <si>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</si>
  <si>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</si>
  <si>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</si>
  <si>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</si>
  <si>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</si>
  <si>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</si>
  <si>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</si>
  <si>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</si>
  <si>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</si>
  <si>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</si>
  <si>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</si>
  <si>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</si>
  <si>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</si>
  <si>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</si>
  <si>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</si>
  <si>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</si>
  <si>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</si>
  <si>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</si>
  <si>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</si>
  <si>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</si>
  <si>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</si>
  <si>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</si>
  <si>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</si>
  <si>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</si>
  <si>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</si>
  <si>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</si>
  <si>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</si>
  <si>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</si>
  <si>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</si>
  <si>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</si>
  <si>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</si>
  <si>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</si>
  <si>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</si>
  <si>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</si>
  <si>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</si>
  <si>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</si>
  <si>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</si>
  <si>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</si>
  <si>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</si>
  <si>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</si>
  <si>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</si>
  <si>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</si>
  <si>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</si>
  <si>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</si>
  <si>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</si>
  <si>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</si>
  <si>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</si>
  <si>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</si>
  <si>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</si>
  <si>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</si>
  <si>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</si>
  <si>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</si>
  <si>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</si>
  <si>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</si>
  <si>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</si>
  <si>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</si>
  <si>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</si>
  <si>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</si>
  <si>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</si>
  <si>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</si>
  <si>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</si>
  <si>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</si>
  <si>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</si>
  <si>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</si>
  <si>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</si>
  <si>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</si>
  <si>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</si>
  <si>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</si>
  <si>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</si>
  <si>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</si>
  <si>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</si>
  <si>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</si>
  <si>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</si>
  <si>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</si>
  <si>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</si>
  <si>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</si>
  <si>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</si>
  <si>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</si>
  <si>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</si>
  <si>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</si>
  <si>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</si>
  <si>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</si>
  <si>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</si>
  <si>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</si>
  <si>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</si>
  <si>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</si>
  <si>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</si>
  <si>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</si>
  <si>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</si>
  <si>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</si>
  <si>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</si>
  <si>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</si>
  <si>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</si>
  <si>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</si>
  <si>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</si>
  <si>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</si>
  <si>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</si>
  <si>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</si>
  <si>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</si>
  <si>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</si>
  <si>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</si>
  <si>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</si>
  <si>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</si>
  <si>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</si>
  <si>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</si>
  <si>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</si>
  <si>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</si>
  <si>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</si>
  <si>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</si>
  <si>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</si>
  <si>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</si>
  <si>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</si>
  <si>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</si>
  <si>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</si>
  <si>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</si>
  <si>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</si>
  <si>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</si>
  <si>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</si>
  <si>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</si>
  <si>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</si>
  <si>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</si>
  <si>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</si>
  <si>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</si>
  <si>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</si>
  <si>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</si>
  <si>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</si>
  <si>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</si>
  <si>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</si>
  <si>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</si>
  <si>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</si>
  <si>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</si>
  <si>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</si>
  <si>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</si>
  <si>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</si>
  <si>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</si>
  <si>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</si>
  <si>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</si>
  <si>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</si>
  <si>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</si>
  <si>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</si>
  <si>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</si>
  <si>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</si>
  <si>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</si>
  <si>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</si>
  <si>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</si>
  <si>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</si>
  <si>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</si>
  <si>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</si>
  <si>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</si>
  <si>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</si>
  <si>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</si>
  <si>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</si>
  <si>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</si>
  <si>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</si>
  <si>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</si>
  <si>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</si>
  <si>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</si>
  <si>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</si>
  <si>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</si>
  <si>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</si>
  <si>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</si>
  <si>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</si>
  <si>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</si>
  <si>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</si>
  <si>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</si>
  <si>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</si>
  <si>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</si>
  <si>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</si>
  <si>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</si>
  <si>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</si>
  <si>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</si>
  <si>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</si>
  <si>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</si>
  <si>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</si>
  <si>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</si>
  <si>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</si>
  <si>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</si>
  <si>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</si>
  <si>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</si>
  <si>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</si>
  <si>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</si>
  <si>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</si>
  <si>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</si>
  <si>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</si>
  <si>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2.08</t>
  </si>
  <si>
    <t>▲ 5.70</t>
  </si>
  <si>
    <t>▲ 5.22</t>
  </si>
  <si>
    <t>一般会計</t>
  </si>
  <si>
    <t>水道事業会計</t>
  </si>
  <si>
    <t>下水道事業会計</t>
  </si>
  <si>
    <t>介護保険事業特別会計</t>
  </si>
  <si>
    <t>国民健康保険事業特別会計</t>
  </si>
  <si>
    <t>後期高齢者医療事業特別会計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</si>
  <si>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</si>
  <si>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</si>
  <si>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</si>
  <si>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</si>
  <si>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</si>
  <si>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</si>
  <si>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</si>
  <si>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</si>
  <si>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</si>
  <si>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</si>
  <si>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公共施設整備基金</t>
    <phoneticPr fontId="5"/>
  </si>
  <si>
    <t>緑化基金</t>
    <phoneticPr fontId="5"/>
  </si>
  <si>
    <t>文化基金</t>
  </si>
  <si>
    <t>福祉基金</t>
    <rPh sb="0" eb="2">
      <t>フクシ</t>
    </rPh>
    <rPh sb="2" eb="4">
      <t>キキン</t>
    </rPh>
    <phoneticPr fontId="5"/>
  </si>
  <si>
    <t>国際交流基金</t>
    <rPh sb="0" eb="2">
      <t>コクサイ</t>
    </rPh>
    <rPh sb="2" eb="4">
      <t>コウリュウ</t>
    </rPh>
    <rPh sb="4" eb="6">
      <t>キキン</t>
    </rPh>
    <phoneticPr fontId="5"/>
  </si>
  <si>
    <t>観光協会</t>
    <rPh sb="0" eb="2">
      <t>カンコウ</t>
    </rPh>
    <rPh sb="2" eb="4">
      <t>キョウカイ</t>
    </rPh>
    <phoneticPr fontId="2"/>
  </si>
  <si>
    <t>文化振興財団</t>
    <rPh sb="0" eb="2">
      <t>ブンカ</t>
    </rPh>
    <rPh sb="2" eb="4">
      <t>シンコウ</t>
    </rPh>
    <rPh sb="4" eb="6">
      <t>ザイダン</t>
    </rPh>
    <phoneticPr fontId="2"/>
  </si>
  <si>
    <t>スポーツ協会</t>
    <rPh sb="4" eb="6">
      <t>キョウカイ</t>
    </rPh>
    <phoneticPr fontId="2"/>
  </si>
  <si>
    <t>地域振興財団</t>
    <rPh sb="0" eb="2">
      <t>チイキ</t>
    </rPh>
    <rPh sb="2" eb="4">
      <t>シンコウ</t>
    </rPh>
    <rPh sb="4" eb="6">
      <t>ザイダン</t>
    </rPh>
    <phoneticPr fontId="2"/>
  </si>
  <si>
    <t>○</t>
    <phoneticPr fontId="2"/>
  </si>
  <si>
    <t>市町村総合（一般）</t>
    <rPh sb="0" eb="3">
      <t>シチョウソン</t>
    </rPh>
    <rPh sb="3" eb="5">
      <t>ソウゴウ</t>
    </rPh>
    <rPh sb="6" eb="8">
      <t>イッパン</t>
    </rPh>
    <phoneticPr fontId="2"/>
  </si>
  <si>
    <t>市町村総合（自治会館）</t>
    <rPh sb="0" eb="3">
      <t>シチョウソン</t>
    </rPh>
    <rPh sb="3" eb="5">
      <t>ソウゴウ</t>
    </rPh>
    <rPh sb="6" eb="8">
      <t>ジチ</t>
    </rPh>
    <rPh sb="8" eb="10">
      <t>カイカン</t>
    </rPh>
    <phoneticPr fontId="2"/>
  </si>
  <si>
    <t>市町村総合（研修センター）</t>
    <rPh sb="0" eb="3">
      <t>シチョウソン</t>
    </rPh>
    <rPh sb="3" eb="5">
      <t>ソウゴウ</t>
    </rPh>
    <rPh sb="6" eb="8">
      <t>ケンシュウ</t>
    </rPh>
    <phoneticPr fontId="2"/>
  </si>
  <si>
    <t>市町村総合（交通災害）</t>
    <rPh sb="0" eb="3">
      <t>シチョウソン</t>
    </rPh>
    <rPh sb="3" eb="5">
      <t>ソウゴウ</t>
    </rPh>
    <rPh sb="6" eb="8">
      <t>コウツウ</t>
    </rPh>
    <rPh sb="8" eb="10">
      <t>サイガイ</t>
    </rPh>
    <phoneticPr fontId="2"/>
  </si>
  <si>
    <t>高齢者医療連合（一般）</t>
    <rPh sb="0" eb="3">
      <t>コウレイシャ</t>
    </rPh>
    <rPh sb="3" eb="5">
      <t>イリョウ</t>
    </rPh>
    <rPh sb="5" eb="7">
      <t>レンゴウ</t>
    </rPh>
    <rPh sb="8" eb="10">
      <t>イッパン</t>
    </rPh>
    <phoneticPr fontId="2"/>
  </si>
  <si>
    <t>高齢者医療連合（特会）</t>
    <rPh sb="0" eb="3">
      <t>コウレイシャ</t>
    </rPh>
    <rPh sb="3" eb="5">
      <t>イリョウ</t>
    </rPh>
    <rPh sb="5" eb="7">
      <t>レンゴウ</t>
    </rPh>
    <rPh sb="8" eb="9">
      <t>トク</t>
    </rPh>
    <rPh sb="9" eb="10">
      <t>カイ</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</si>
  <si>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</si>
  <si>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</si>
  <si>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</si>
  <si>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財政規模に占める将来負担額は減少傾向にあるものの、類似団体と比べ将来負担比率は依然として大きい。また、保有する有形固定資産の老朽化についても進行している。
個別施設計画等により、将来負担を考慮しつつ、施設・設備の改修、更新に取り組むなど、公共資産マネジメントの推進に努めていく。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</si>
  <si>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</si>
  <si>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</si>
  <si>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</si>
  <si>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</si>
  <si>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</si>
  <si>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</si>
  <si>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実質公債費比率、将来負担比率ともに類似団体と比較して高いものの、将来負担を考慮し市債の発行額を抑制していることなどから、近年は指標が改善傾向となっている。
引き続き債務負担行為の適切な設定や、市債発行の抑制に努めていく。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</si>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</sst>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AE061AC-964B-465B-9395-4100086CFED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51875</c:v>
                </c:pt>
                <c:pt idx="1">
                  <c:v>48064</c:v>
                </c:pt>
                <c:pt idx="2">
                  <c:v>56662</c:v>
                </c:pt>
                <c:pt idx="3">
                  <c:v>60285</c:v>
                </c:pt>
                <c:pt idx="4">
                  <c:v>38566</c:v>
                </c:pt>
              </c:numCache>
            </c:numRef>
          </c:val>
          <c:smooth val="0"/>
          <c:extLst>
            <c:ext xmlns:c16="http://schemas.microsoft.com/office/drawing/2014/chart" uri="{C3380CC4-5D6E-409C-BE32-E72D297353CC}">
              <c16:uniqueId val="{00000000-93D8-49F6-BE2A-F83F745758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34466</c:v>
                </c:pt>
                <c:pt idx="1">
                  <c:v>23268</c:v>
                </c:pt>
                <c:pt idx="2">
                  <c:v>42316</c:v>
                </c:pt>
                <c:pt idx="3">
                  <c:v>32037</c:v>
                </c:pt>
                <c:pt idx="4">
                  <c:v>28515</c:v>
                </c:pt>
              </c:numCache>
            </c:numRef>
          </c:val>
          <c:smooth val="0"/>
          <c:extLst>
            <c:ext xmlns:c16="http://schemas.microsoft.com/office/drawing/2014/chart" uri="{C3380CC4-5D6E-409C-BE32-E72D297353CC}">
              <c16:uniqueId val="{00000001-93D8-49F6-BE2A-F83F745758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671-4FE9-B394-4F0AB153DB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71-4FE9-B394-4F0AB153DBD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671-4FE9-B394-4F0AB153DBD9}"/>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671-4FE9-B394-4F0AB153DBD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671-4FE9-B394-4F0AB153DBD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0.12</c:v>
                </c:pt>
                <c:pt idx="2">
                  <c:v>#N/A</c:v>
                </c:pt>
                <c:pt idx="3">
                  <c:v>0.21</c:v>
                </c:pt>
                <c:pt idx="4">
                  <c:v>#N/A</c:v>
                </c:pt>
                <c:pt idx="5">
                  <c:v>0.86</c:v>
                </c:pt>
                <c:pt idx="6">
                  <c:v>#N/A</c:v>
                </c:pt>
                <c:pt idx="7">
                  <c:v>0.42</c:v>
                </c:pt>
                <c:pt idx="8">
                  <c:v>#N/A</c:v>
                </c:pt>
                <c:pt idx="9">
                  <c:v>0.61</c:v>
                </c:pt>
              </c:numCache>
            </c:numRef>
          </c:val>
          <c:extLst>
            <c:ext xmlns:c16="http://schemas.microsoft.com/office/drawing/2014/chart" uri="{C3380CC4-5D6E-409C-BE32-E72D297353CC}">
              <c16:uniqueId val="{00000005-1671-4FE9-B394-4F0AB153DBD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0.99</c:v>
                </c:pt>
                <c:pt idx="2">
                  <c:v>#N/A</c:v>
                </c:pt>
                <c:pt idx="3">
                  <c:v>0.81</c:v>
                </c:pt>
                <c:pt idx="4">
                  <c:v>#N/A</c:v>
                </c:pt>
                <c:pt idx="5">
                  <c:v>0.24</c:v>
                </c:pt>
                <c:pt idx="6">
                  <c:v>#N/A</c:v>
                </c:pt>
                <c:pt idx="7">
                  <c:v>1.01</c:v>
                </c:pt>
                <c:pt idx="8">
                  <c:v>#N/A</c:v>
                </c:pt>
                <c:pt idx="9">
                  <c:v>0.77</c:v>
                </c:pt>
              </c:numCache>
            </c:numRef>
          </c:val>
          <c:extLst>
            <c:ext xmlns:c16="http://schemas.microsoft.com/office/drawing/2014/chart" uri="{C3380CC4-5D6E-409C-BE32-E72D297353CC}">
              <c16:uniqueId val="{00000006-1671-4FE9-B394-4F0AB153DBD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0.04</c:v>
                </c:pt>
                <c:pt idx="2">
                  <c:v>#N/A</c:v>
                </c:pt>
                <c:pt idx="3">
                  <c:v>0.4</c:v>
                </c:pt>
                <c:pt idx="4">
                  <c:v>#N/A</c:v>
                </c:pt>
                <c:pt idx="5">
                  <c:v>0.79</c:v>
                </c:pt>
                <c:pt idx="6">
                  <c:v>#N/A</c:v>
                </c:pt>
                <c:pt idx="7">
                  <c:v>0.91</c:v>
                </c:pt>
                <c:pt idx="8">
                  <c:v>#N/A</c:v>
                </c:pt>
                <c:pt idx="9">
                  <c:v>1.07</c:v>
                </c:pt>
              </c:numCache>
            </c:numRef>
          </c:val>
          <c:extLst>
            <c:ext xmlns:c16="http://schemas.microsoft.com/office/drawing/2014/chart" uri="{C3380CC4-5D6E-409C-BE32-E72D297353CC}">
              <c16:uniqueId val="{00000007-1671-4FE9-B394-4F0AB153DBD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5.12</c:v>
                </c:pt>
                <c:pt idx="2">
                  <c:v>#N/A</c:v>
                </c:pt>
                <c:pt idx="3">
                  <c:v>4.4800000000000004</c:v>
                </c:pt>
                <c:pt idx="4">
                  <c:v>#N/A</c:v>
                </c:pt>
                <c:pt idx="5">
                  <c:v>4.24</c:v>
                </c:pt>
                <c:pt idx="6">
                  <c:v>#N/A</c:v>
                </c:pt>
                <c:pt idx="7">
                  <c:v>3.79</c:v>
                </c:pt>
                <c:pt idx="8">
                  <c:v>#N/A</c:v>
                </c:pt>
                <c:pt idx="9">
                  <c:v>3.63</c:v>
                </c:pt>
              </c:numCache>
            </c:numRef>
          </c:val>
          <c:extLst>
            <c:ext xmlns:c16="http://schemas.microsoft.com/office/drawing/2014/chart" uri="{C3380CC4-5D6E-409C-BE32-E72D297353CC}">
              <c16:uniqueId val="{00000008-1671-4FE9-B394-4F0AB153DBD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8.2799999999999994</c:v>
                </c:pt>
                <c:pt idx="2">
                  <c:v>#N/A</c:v>
                </c:pt>
                <c:pt idx="3">
                  <c:v>5.86</c:v>
                </c:pt>
                <c:pt idx="4">
                  <c:v>#N/A</c:v>
                </c:pt>
                <c:pt idx="5">
                  <c:v>7.76</c:v>
                </c:pt>
                <c:pt idx="6">
                  <c:v>#N/A</c:v>
                </c:pt>
                <c:pt idx="7">
                  <c:v>8.85</c:v>
                </c:pt>
                <c:pt idx="8">
                  <c:v>#N/A</c:v>
                </c:pt>
                <c:pt idx="9">
                  <c:v>11.84</c:v>
                </c:pt>
              </c:numCache>
            </c:numRef>
          </c:val>
          <c:extLst>
            <c:ext xmlns:c16="http://schemas.microsoft.com/office/drawing/2014/chart" uri="{C3380CC4-5D6E-409C-BE32-E72D297353CC}">
              <c16:uniqueId val="{00000009-1671-4FE9-B394-4F0AB153DB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8.2899999999999991</c:v>
                </c:pt>
                <c:pt idx="1">
                  <c:v>5.87</c:v>
                </c:pt>
                <c:pt idx="2">
                  <c:v>7.77</c:v>
                </c:pt>
                <c:pt idx="3">
                  <c:v>8.85</c:v>
                </c:pt>
                <c:pt idx="4">
                  <c:v>11.84</c:v>
                </c:pt>
              </c:numCache>
            </c:numRef>
          </c:val>
          <c:extLst>
            <c:ext xmlns:c16="http://schemas.microsoft.com/office/drawing/2014/chart" uri="{C3380CC4-5D6E-409C-BE32-E72D297353CC}">
              <c16:uniqueId val="{00000000-0FBB-4923-9250-0FEA1D9621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13.21</c:v>
                </c:pt>
                <c:pt idx="1">
                  <c:v>16.82</c:v>
                </c:pt>
                <c:pt idx="2">
                  <c:v>12.15</c:v>
                </c:pt>
                <c:pt idx="3">
                  <c:v>15.84</c:v>
                </c:pt>
                <c:pt idx="4">
                  <c:v>12.99</c:v>
                </c:pt>
              </c:numCache>
            </c:numRef>
          </c:val>
          <c:extLst>
            <c:ext xmlns:c16="http://schemas.microsoft.com/office/drawing/2014/chart" uri="{C3380CC4-5D6E-409C-BE32-E72D297353CC}">
              <c16:uniqueId val="{00000001-0FBB-4923-9250-0FEA1D9621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2.58</c:v>
                </c:pt>
                <c:pt idx="1">
                  <c:v>-2.08</c:v>
                </c:pt>
                <c:pt idx="2">
                  <c:v>-5.7</c:v>
                </c:pt>
                <c:pt idx="3">
                  <c:v>1.19</c:v>
                </c:pt>
                <c:pt idx="4">
                  <c:v>-5.22</c:v>
                </c:pt>
              </c:numCache>
            </c:numRef>
          </c:val>
          <c:smooth val="0"/>
          <c:extLst>
            <c:ext xmlns:c16="http://schemas.microsoft.com/office/drawing/2014/chart" uri="{C3380CC4-5D6E-409C-BE32-E72D297353CC}">
              <c16:uniqueId val="{00000002-0FBB-4923-9250-0FEA1D9621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5752</c:v>
                </c:pt>
                <c:pt idx="5">
                  <c:v>5508</c:v>
                </c:pt>
                <c:pt idx="8">
                  <c:v>5023</c:v>
                </c:pt>
                <c:pt idx="11">
                  <c:v>4570</c:v>
                </c:pt>
                <c:pt idx="14">
                  <c:v>4634</c:v>
                </c:pt>
              </c:numCache>
            </c:numRef>
          </c:val>
          <c:extLst>
            <c:ext xmlns:c16="http://schemas.microsoft.com/office/drawing/2014/chart" uri="{C3380CC4-5D6E-409C-BE32-E72D297353CC}">
              <c16:uniqueId val="{00000000-AEC7-48EC-9507-F215E118A1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C7-48EC-9507-F215E118A1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213</c:v>
                </c:pt>
                <c:pt idx="3">
                  <c:v>187</c:v>
                </c:pt>
                <c:pt idx="6">
                  <c:v>146</c:v>
                </c:pt>
                <c:pt idx="9">
                  <c:v>127</c:v>
                </c:pt>
                <c:pt idx="12">
                  <c:v>88</c:v>
                </c:pt>
              </c:numCache>
            </c:numRef>
          </c:val>
          <c:extLst>
            <c:ext xmlns:c16="http://schemas.microsoft.com/office/drawing/2014/chart" uri="{C3380CC4-5D6E-409C-BE32-E72D297353CC}">
              <c16:uniqueId val="{00000002-AEC7-48EC-9507-F215E118A1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C7-48EC-9507-F215E118A1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1865</c:v>
                </c:pt>
                <c:pt idx="3">
                  <c:v>2124</c:v>
                </c:pt>
                <c:pt idx="6">
                  <c:v>1421</c:v>
                </c:pt>
                <c:pt idx="9">
                  <c:v>1303</c:v>
                </c:pt>
                <c:pt idx="12">
                  <c:v>1223</c:v>
                </c:pt>
              </c:numCache>
            </c:numRef>
          </c:val>
          <c:extLst>
            <c:ext xmlns:c16="http://schemas.microsoft.com/office/drawing/2014/chart" uri="{C3380CC4-5D6E-409C-BE32-E72D297353CC}">
              <c16:uniqueId val="{00000004-AEC7-48EC-9507-F215E118A1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30</c:v>
                </c:pt>
                <c:pt idx="3">
                  <c:v>30</c:v>
                </c:pt>
                <c:pt idx="6">
                  <c:v>30</c:v>
                </c:pt>
                <c:pt idx="9">
                  <c:v>30</c:v>
                </c:pt>
                <c:pt idx="12">
                  <c:v>30</c:v>
                </c:pt>
              </c:numCache>
            </c:numRef>
          </c:val>
          <c:extLst>
            <c:ext xmlns:c16="http://schemas.microsoft.com/office/drawing/2014/chart" uri="{C3380CC4-5D6E-409C-BE32-E72D297353CC}">
              <c16:uniqueId val="{00000005-AEC7-48EC-9507-F215E118A1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C7-48EC-9507-F215E118A1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6524</c:v>
                </c:pt>
                <c:pt idx="3">
                  <c:v>6304</c:v>
                </c:pt>
                <c:pt idx="6">
                  <c:v>6226</c:v>
                </c:pt>
                <c:pt idx="9">
                  <c:v>6066</c:v>
                </c:pt>
                <c:pt idx="12">
                  <c:v>5728</c:v>
                </c:pt>
              </c:numCache>
            </c:numRef>
          </c:val>
          <c:extLst>
            <c:ext xmlns:c16="http://schemas.microsoft.com/office/drawing/2014/chart" uri="{C3380CC4-5D6E-409C-BE32-E72D297353CC}">
              <c16:uniqueId val="{00000007-AEC7-48EC-9507-F215E118A1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2880</c:v>
                </c:pt>
                <c:pt idx="2">
                  <c:v>#N/A</c:v>
                </c:pt>
                <c:pt idx="3">
                  <c:v>#N/A</c:v>
                </c:pt>
                <c:pt idx="4">
                  <c:v>3137</c:v>
                </c:pt>
                <c:pt idx="5">
                  <c:v>#N/A</c:v>
                </c:pt>
                <c:pt idx="6">
                  <c:v>#N/A</c:v>
                </c:pt>
                <c:pt idx="7">
                  <c:v>2800</c:v>
                </c:pt>
                <c:pt idx="8">
                  <c:v>#N/A</c:v>
                </c:pt>
                <c:pt idx="9">
                  <c:v>#N/A</c:v>
                </c:pt>
                <c:pt idx="10">
                  <c:v>2956</c:v>
                </c:pt>
                <c:pt idx="11">
                  <c:v>#N/A</c:v>
                </c:pt>
                <c:pt idx="12">
                  <c:v>#N/A</c:v>
                </c:pt>
                <c:pt idx="13">
                  <c:v>2435</c:v>
                </c:pt>
                <c:pt idx="14">
                  <c:v>#N/A</c:v>
                </c:pt>
              </c:numCache>
            </c:numRef>
          </c:val>
          <c:smooth val="0"/>
          <c:extLst>
            <c:ext xmlns:c16="http://schemas.microsoft.com/office/drawing/2014/chart" uri="{C3380CC4-5D6E-409C-BE32-E72D297353CC}">
              <c16:uniqueId val="{00000008-AEC7-48EC-9507-F215E118A1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38850</c:v>
                </c:pt>
                <c:pt idx="5">
                  <c:v>36783</c:v>
                </c:pt>
                <c:pt idx="8">
                  <c:v>34622</c:v>
                </c:pt>
                <c:pt idx="11">
                  <c:v>34008</c:v>
                </c:pt>
                <c:pt idx="14">
                  <c:v>31992</c:v>
                </c:pt>
              </c:numCache>
            </c:numRef>
          </c:val>
          <c:extLst>
            <c:ext xmlns:c16="http://schemas.microsoft.com/office/drawing/2014/chart" uri="{C3380CC4-5D6E-409C-BE32-E72D297353CC}">
              <c16:uniqueId val="{00000000-D7D6-4DD0-9C30-EE6DCA3055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9544</c:v>
                </c:pt>
                <c:pt idx="5">
                  <c:v>8467</c:v>
                </c:pt>
                <c:pt idx="8">
                  <c:v>7820</c:v>
                </c:pt>
                <c:pt idx="11">
                  <c:v>7811</c:v>
                </c:pt>
                <c:pt idx="14">
                  <c:v>8474</c:v>
                </c:pt>
              </c:numCache>
            </c:numRef>
          </c:val>
          <c:extLst>
            <c:ext xmlns:c16="http://schemas.microsoft.com/office/drawing/2014/chart" uri="{C3380CC4-5D6E-409C-BE32-E72D297353CC}">
              <c16:uniqueId val="{00000001-D7D6-4DD0-9C30-EE6DCA3055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10752</c:v>
                </c:pt>
                <c:pt idx="5">
                  <c:v>13273</c:v>
                </c:pt>
                <c:pt idx="8">
                  <c:v>14961</c:v>
                </c:pt>
                <c:pt idx="11">
                  <c:v>17497</c:v>
                </c:pt>
                <c:pt idx="14">
                  <c:v>20222</c:v>
                </c:pt>
              </c:numCache>
            </c:numRef>
          </c:val>
          <c:extLst>
            <c:ext xmlns:c16="http://schemas.microsoft.com/office/drawing/2014/chart" uri="{C3380CC4-5D6E-409C-BE32-E72D297353CC}">
              <c16:uniqueId val="{00000002-D7D6-4DD0-9C30-EE6DCA3055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D6-4DD0-9C30-EE6DCA3055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D6-4DD0-9C30-EE6DCA3055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53</c:v>
                </c:pt>
                <c:pt idx="3">
                  <c:v>56</c:v>
                </c:pt>
                <c:pt idx="6">
                  <c:v>27</c:v>
                </c:pt>
                <c:pt idx="9">
                  <c:v>35</c:v>
                </c:pt>
                <c:pt idx="12">
                  <c:v>41</c:v>
                </c:pt>
              </c:numCache>
            </c:numRef>
          </c:val>
          <c:extLst>
            <c:ext xmlns:c16="http://schemas.microsoft.com/office/drawing/2014/chart" uri="{C3380CC4-5D6E-409C-BE32-E72D297353CC}">
              <c16:uniqueId val="{00000005-D7D6-4DD0-9C30-EE6DCA3055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14453</c:v>
                </c:pt>
                <c:pt idx="3">
                  <c:v>13158</c:v>
                </c:pt>
                <c:pt idx="6">
                  <c:v>12445</c:v>
                </c:pt>
                <c:pt idx="9">
                  <c:v>11397</c:v>
                </c:pt>
                <c:pt idx="12">
                  <c:v>10317</c:v>
                </c:pt>
              </c:numCache>
            </c:numRef>
          </c:val>
          <c:extLst>
            <c:ext xmlns:c16="http://schemas.microsoft.com/office/drawing/2014/chart" uri="{C3380CC4-5D6E-409C-BE32-E72D297353CC}">
              <c16:uniqueId val="{00000006-D7D6-4DD0-9C30-EE6DCA3055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7D6-4DD0-9C30-EE6DCA3055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19332</c:v>
                </c:pt>
                <c:pt idx="3">
                  <c:v>19124</c:v>
                </c:pt>
                <c:pt idx="6">
                  <c:v>16595</c:v>
                </c:pt>
                <c:pt idx="9">
                  <c:v>14781</c:v>
                </c:pt>
                <c:pt idx="12">
                  <c:v>12191</c:v>
                </c:pt>
              </c:numCache>
            </c:numRef>
          </c:val>
          <c:extLst>
            <c:ext xmlns:c16="http://schemas.microsoft.com/office/drawing/2014/chart" uri="{C3380CC4-5D6E-409C-BE32-E72D297353CC}">
              <c16:uniqueId val="{00000008-D7D6-4DD0-9C30-EE6DCA3055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7D6-4DD0-9C30-EE6DCA3055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49084</c:v>
                </c:pt>
                <c:pt idx="3">
                  <c:v>45805</c:v>
                </c:pt>
                <c:pt idx="6">
                  <c:v>46041</c:v>
                </c:pt>
                <c:pt idx="9">
                  <c:v>45980</c:v>
                </c:pt>
                <c:pt idx="12">
                  <c:v>44130</c:v>
                </c:pt>
              </c:numCache>
            </c:numRef>
          </c:val>
          <c:extLst>
            <c:ext xmlns:c16="http://schemas.microsoft.com/office/drawing/2014/chart" uri="{C3380CC4-5D6E-409C-BE32-E72D297353CC}">
              <c16:uniqueId val="{0000000A-D7D6-4DD0-9C30-EE6DCA3055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23775</c:v>
                </c:pt>
                <c:pt idx="2">
                  <c:v>#N/A</c:v>
                </c:pt>
                <c:pt idx="3">
                  <c:v>#N/A</c:v>
                </c:pt>
                <c:pt idx="4">
                  <c:v>19621</c:v>
                </c:pt>
                <c:pt idx="5">
                  <c:v>#N/A</c:v>
                </c:pt>
                <c:pt idx="6">
                  <c:v>#N/A</c:v>
                </c:pt>
                <c:pt idx="7">
                  <c:v>17705</c:v>
                </c:pt>
                <c:pt idx="8">
                  <c:v>#N/A</c:v>
                </c:pt>
                <c:pt idx="9">
                  <c:v>#N/A</c:v>
                </c:pt>
                <c:pt idx="10">
                  <c:v>12876</c:v>
                </c:pt>
                <c:pt idx="11">
                  <c:v>#N/A</c:v>
                </c:pt>
                <c:pt idx="12">
                  <c:v>#N/A</c:v>
                </c:pt>
                <c:pt idx="13">
                  <c:v>5991</c:v>
                </c:pt>
                <c:pt idx="14">
                  <c:v>#N/A</c:v>
                </c:pt>
              </c:numCache>
            </c:numRef>
          </c:val>
          <c:smooth val="0"/>
          <c:extLst>
            <c:ext xmlns:c16="http://schemas.microsoft.com/office/drawing/2014/chart" uri="{C3380CC4-5D6E-409C-BE32-E72D297353CC}">
              <c16:uniqueId val="{0000000B-D7D6-4DD0-9C30-EE6DCA3055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6559</c:v>
                </c:pt>
                <c:pt idx="1">
                  <c:v>8730</c:v>
                </c:pt>
                <c:pt idx="2">
                  <c:v>6962</c:v>
                </c:pt>
              </c:numCache>
            </c:numRef>
          </c:val>
          <c:extLst>
            <c:ext xmlns:c16="http://schemas.microsoft.com/office/drawing/2014/chart" uri="{C3380CC4-5D6E-409C-BE32-E72D297353CC}">
              <c16:uniqueId val="{00000000-8C00-408C-8C3C-6702F40574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8C00-408C-8C3C-6702F40574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5951</c:v>
                </c:pt>
                <c:pt idx="1">
                  <c:v>6005</c:v>
                </c:pt>
                <c:pt idx="2">
                  <c:v>10258</c:v>
                </c:pt>
              </c:numCache>
            </c:numRef>
          </c:val>
          <c:extLst>
            <c:ext xmlns:c16="http://schemas.microsoft.com/office/drawing/2014/chart" uri="{C3380CC4-5D6E-409C-BE32-E72D297353CC}">
              <c16:uniqueId val="{00000002-8C00-408C-8C3C-6702F40574D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{50CA75DC-8146-4A04-AEA5-F23B799EFE84}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62D-4509-821D-CE09BBA1F2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{D4AB6ECE-EF38-4DD4-8CAE-B83131AADDD5}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2D-4509-821D-CE09BBA1F2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{645EEFCC-AB9E-4B6D-98F0-1D1E0084299A}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2D-4509-821D-CE09BBA1F2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{D72DC2D8-132C-48FE-B911-6C24EFCAE605}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2D-4509-821D-CE09BBA1F2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{00D25BA4-1661-45DC-A077-B5740A1F81EE}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2D-4509-821D-CE09BBA1F26F}"/>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{020CBD63-34BE-4AED-88F8-4A6D77786CD2}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62D-4509-821D-CE09BBA1F26F}"/>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{BDFD1949-70D8-470C-86F3-6D151949A794}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62D-4509-821D-CE09BBA1F26F}"/>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{9634D0E7-02CC-4AEB-B936-C7066057ED5D}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62D-4509-821D-CE09BBA1F26F}"/>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{43F315F1-1EA2-4ADB-A2B6-6C7907C933E8}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62D-4509-821D-CE09BBA1F2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c:v>
                </c:pt>
                <c:pt idx="8">
                  <c:v>64.900000000000006</c:v>
                </c:pt>
                <c:pt idx="16">
                  <c:v>65.599999999999994</c:v>
                </c:pt>
                <c:pt idx="24">
                  <c:v>66</c:v>
                </c:pt>
                <c:pt idx="32">
                  <c:v>67.5</c:v>
                </c:pt>
              </c:numCache>
            </c:numRef>
          </c:xVal>
          <c:yVal>
            <c:numRef>
              <c:f>公会計指標分析・財政指標組合せ分析表!$BP$51:$DC$51</c:f>
              <c:numCache>
                <c:formatCode>#,##0.0;"▲ "#,##0.0</c:formatCode>
                <c:ptCount val="40"/>
                <c:pt idx="0">
                  <c:v>49.7</c:v>
                </c:pt>
                <c:pt idx="8">
                  <c:v>39.200000000000003</c:v>
                </c:pt>
                <c:pt idx="16">
                  <c:v>35.200000000000003</c:v>
                </c:pt>
                <c:pt idx="24">
                  <c:v>25</c:v>
                </c:pt>
                <c:pt idx="32">
                  <c:v>11.9</c:v>
                </c:pt>
              </c:numCache>
            </c:numRef>
          </c:yVal>
          <c:smooth val="0"/>
          <c:extLst>
            <c:ext xmlns:c16="http://schemas.microsoft.com/office/drawing/2014/chart" uri="{C3380CC4-5D6E-409C-BE32-E72D297353CC}">
              <c16:uniqueId val="{00000009-762D-4509-821D-CE09BBA1F2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{0A276963-E460-4C20-8CA7-9BCFF986E6A0}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62D-4509-821D-CE09BBA1F26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{60B8E31C-30C1-4C4D-889C-9040054740ED}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2D-4509-821D-CE09BBA1F2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{417B3D99-A6C5-439F-B950-C1E3145D73D1}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2D-4509-821D-CE09BBA1F2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{0B90D514-666C-4B3D-9EC8-78BA46C4BC49}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2D-4509-821D-CE09BBA1F2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{CC1A9AAB-944A-4680-BF92-90B8CD67ED4A}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2D-4509-821D-CE09BBA1F26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{E30E9E66-EB99-4564-ACC3-A53ED74B2BA3}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62D-4509-821D-CE09BBA1F26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{180E613D-61BE-40D6-8B92-F72A4BBAAEED}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62D-4509-821D-CE09BBA1F26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{39F374FC-7E9D-472F-9103-1DBD07CEFCF6}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62D-4509-821D-CE09BBA1F26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{423E2C08-C131-4A03-9102-FEAAD3DE2E43}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62D-4509-821D-CE09BBA1F2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58.8</c:v>
                </c:pt>
                <c:pt idx="16">
                  <c:v>59.8</c:v>
                </c:pt>
                <c:pt idx="24">
                  <c:v>60.2</c:v>
                </c:pt>
                <c:pt idx="32">
                  <c:v>62.1</c:v>
                </c:pt>
              </c:numCache>
            </c:numRef>
          </c:xVal>
          <c:yVal>
            <c:numRef>
              <c:f>公会計指標分析・財政指標組合せ分析表!$BP$55:$DC$55</c:f>
              <c:numCache>
                <c:formatCode>#,##0.0;"▲ "#,##0.0</c:formatCode>
                <c:ptCount val="40"/>
                <c:pt idx="0">
                  <c:v>20.100000000000001</c:v>
                </c:pt>
                <c:pt idx="8">
                  <c:v>16</c:v>
                </c:pt>
                <c:pt idx="16">
                  <c:v>18.399999999999999</c:v>
                </c:pt>
                <c:pt idx="24">
                  <c:v>13.5</c:v>
                </c:pt>
                <c:pt idx="32">
                  <c:v>5</c:v>
                </c:pt>
              </c:numCache>
            </c:numRef>
          </c:yVal>
          <c:smooth val="0"/>
          <c:extLst>
            <c:ext xmlns:c16="http://schemas.microsoft.com/office/drawing/2014/chart" uri="{C3380CC4-5D6E-409C-BE32-E72D297353CC}">
              <c16:uniqueId val="{00000013-762D-4509-821D-CE09BBA1F26F}"/>
            </c:ext>
          </c:extLst>
        </c:ser>
        <c:dLbls>
          <c:showLegendKey val="0"/>
          <c:showVal val="1"/>
          <c:showCatName val="0"/>
          <c:showSerName val="0"/>
          <c:showPercent val="0"/>
          <c:showBubbleSize val="0"/>
        </c:dLbls>
        <c:axId val="46179840"/>
        <c:axId val="46181760"/>
      </c:scatterChart>
      <c:valAx>
        <c:axId val="46179840"/>
        <c:scaling>
          <c:orientation val="maxMin"/>
          <c:max val="69"/>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{31CD0530-AD41-49BE-AE83-5E626EF6166C}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D94-4364-9630-42C319556F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{06CA9AF5-20DF-4666-A4AA-16D8989A00A6}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94-4364-9630-42C319556F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{C189E3BD-9C4E-45AA-B3E3-2579490312D8}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94-4364-9630-42C319556F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{8EDE2EB8-F17C-41A2-A71E-FFD2073D8EC4}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94-4364-9630-42C319556F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{EF7841E9-3DE9-4232-9099-CA6657CA727A}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94-4364-9630-42C319556FB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{E3925917-D980-4975-93AC-02C4FF99AB51}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D94-4364-9630-42C319556FB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{F7AF5752-4F1B-4005-8775-2CF849F59979}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D94-4364-9630-42C319556FB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{B463A509-6E92-413A-9B59-1C205CE205B4}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D94-4364-9630-42C319556FB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{04767469-268B-4A7F-B33C-6A0E3A9615AC}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D94-4364-9630-42C319556F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6.1</c:v>
                </c:pt>
                <c:pt idx="16">
                  <c:v>5.9</c:v>
                </c:pt>
                <c:pt idx="24">
                  <c:v>5.8</c:v>
                </c:pt>
                <c:pt idx="32">
                  <c:v>5.3</c:v>
                </c:pt>
              </c:numCache>
            </c:numRef>
          </c:xVal>
          <c:yVal>
            <c:numRef>
              <c:f>公会計指標分析・財政指標組合せ分析表!$BP$73:$DC$73</c:f>
              <c:numCache>
                <c:formatCode>#,##0.0;"▲ "#,##0.0</c:formatCode>
                <c:ptCount val="40"/>
                <c:pt idx="0">
                  <c:v>49.7</c:v>
                </c:pt>
                <c:pt idx="8">
                  <c:v>39.200000000000003</c:v>
                </c:pt>
                <c:pt idx="16">
                  <c:v>35.200000000000003</c:v>
                </c:pt>
                <c:pt idx="24">
                  <c:v>25</c:v>
                </c:pt>
                <c:pt idx="32">
                  <c:v>11.9</c:v>
                </c:pt>
              </c:numCache>
            </c:numRef>
          </c:yVal>
          <c:smooth val="0"/>
          <c:extLst>
            <c:ext xmlns:c16="http://schemas.microsoft.com/office/drawing/2014/chart" uri="{C3380CC4-5D6E-409C-BE32-E72D297353CC}">
              <c16:uniqueId val="{00000009-1D94-4364-9630-42C319556F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{3BAC00FD-DF19-43C1-82A2-8E8A6FDEE66D}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D94-4364-9630-42C319556FB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{685BA85D-2307-4ED8-9BA0-10F0B37C0894}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94-4364-9630-42C319556F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{BCDE1A4A-A525-4A8B-8052-0B1A86F18B79}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94-4364-9630-42C319556F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{3125DA6A-9D28-468C-A32F-FA733727C39D}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94-4364-9630-42C319556F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{97546B89-8247-41CB-9874-4AE0A0C443E4}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94-4364-9630-42C319556FB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{8A0815AA-5D73-49B6-A33E-BF55E73CED96}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D94-4364-9630-42C319556FB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{DF47308C-D936-42CE-9E3B-8F522DD19C8F}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D94-4364-9630-42C319556FB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{225CFDE6-8712-40F0-853C-FA6198A70CEB}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D94-4364-9630-42C319556FB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{F4B79A86-857F-425A-8030-FB0895C4219F}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D94-4364-9630-42C319556F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5.3</c:v>
                </c:pt>
                <c:pt idx="16">
                  <c:v>5</c:v>
                </c:pt>
                <c:pt idx="24">
                  <c:v>4.3</c:v>
                </c:pt>
                <c:pt idx="32">
                  <c:v>3.6</c:v>
                </c:pt>
              </c:numCache>
            </c:numRef>
          </c:xVal>
          <c:yVal>
            <c:numRef>
              <c:f>公会計指標分析・財政指標組合せ分析表!$BP$77:$DC$77</c:f>
              <c:numCache>
                <c:formatCode>#,##0.0;"▲ "#,##0.0</c:formatCode>
                <c:ptCount val="40"/>
                <c:pt idx="0">
                  <c:v>20.100000000000001</c:v>
                </c:pt>
                <c:pt idx="8">
                  <c:v>16</c:v>
                </c:pt>
                <c:pt idx="16">
                  <c:v>18.399999999999999</c:v>
                </c:pt>
                <c:pt idx="24">
                  <c:v>13.5</c:v>
                </c:pt>
                <c:pt idx="32">
                  <c:v>5</c:v>
                </c:pt>
              </c:numCache>
            </c:numRef>
          </c:yVal>
          <c:smooth val="0"/>
          <c:extLst>
            <c:ext xmlns:c16="http://schemas.microsoft.com/office/drawing/2014/chart" uri="{C3380CC4-5D6E-409C-BE32-E72D297353CC}">
              <c16:uniqueId val="{00000013-1D94-4364-9630-42C319556FB7}"/>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296BA04-3F4D-4B67-9829-044BCFF685CE}"/>
            </a:ext>
          </a:extLst>
        </xdr:cNvPr>
        <xdr:cNvSpPr>
          <a:spLocks noChangeArrowheads="1"/>
        </xdr:cNvSpPr>
      </xdr:nvSpPr>
      <xdr:spPr bwMode="auto">
        <a:xfrm rot="5400000">
          <a:off x="6165850" y="4635500"/>
          <a:ext cx="381000" cy="2921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D6EB40A-BA0F-4427-9477-200B4FCABBE1}"/>
            </a:ext>
          </a:extLst>
        </xdr:cNvPr>
        <xdr:cNvSpPr>
          <a:spLocks/>
        </xdr:cNvSpPr>
      </xdr:nvSpPr>
      <xdr:spPr bwMode="auto">
        <a:xfrm>
          <a:off x="8229600" y="5883275"/>
          <a:ext cx="120650" cy="4032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財政運営上の過重な負担とならないよう、適正な範囲での債務負担行為の設定や、市債及び公営企業債の発行額の抑制及び厳選に努めていることなどから、横ばいで推移している。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年度決算においては、元利償還金や公営企業債の償還財源に対する繰入金の減少などによって</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となったが、今後も健全な財政運営に向けて、事業の選択と集中により、新規市債の発行については、交付税措置のある市債の活用を優先し、資金手当債については抑制を図るなど厳選していく。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年度をもって満期一括償還地方債の償還が完了したことから、今後は地方債償還計画を踏まえ必要額を積み立てていく。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地方債の現在高、公営企業債等繰入見込額及び退職手当負担見込額の減少により、将来負担額は減少傾向にある。令和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年度決算においては、公営企業債等繰入見込額（</a:t>
          </a:r>
          <a:r>
            <a:rPr kumimoji="1" lang="en-US" altLang="ja-JP" sz="1400">
              <a:latin typeface="ＭＳ ゴシック" pitchFamily="49" charset="-128"/>
              <a:ea typeface="ＭＳ ゴシック" pitchFamily="49" charset="-128"/>
            </a:rPr>
            <a:t>25.9</a:t>
          </a:r>
          <a:r>
            <a:rPr kumimoji="1" lang="ja-JP" altLang="en-US" sz="1400">
              <a:latin typeface="ＭＳ ゴシック" pitchFamily="49" charset="-128"/>
              <a:ea typeface="ＭＳ ゴシック" pitchFamily="49" charset="-128"/>
            </a:rPr>
            <a:t>億円減）及び退職手当負担見込額（</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億円減）の減少により、</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も市債の発行額抑制や適正な範囲での債務負担行為の設定による将来負担額の抑制のほか、基金残高の確保、交付税措置のある市債活用による充当可能財源の確保に努めるなど、人口減少を踏まえ次世代への負担を極力減らせるよう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千葉県市原市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財政調整基金に決算剰余金などを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億、その他特定目的基金を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億円積立した一方で、財政調整基金を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億、その他特定目的基金の取り崩しを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億円行ったことなどから、基金全体としては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各基金について、積極的な活用を図るほか、公共施設整備基金については、公共施設の大規模改修や更新に要する財政負担の平準化を図るため、貸借対照表の建物に係る減価償却累計額の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億円を目標額として、計画的な積み立てと残高の確保に努める。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公共施設整備基金：大規模公共施設整備及び改修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緑化基金：緑化の推進と緑地の拡大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福祉基金：保健医療福祉の増進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文化基金：市民の芸術、文化施設の整備並びに美術品等の展示資料の購入、制作</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国際交流基金：国際交流の振興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公共施設整備基金：今後の公共施設の整備や改修に備えるため財政調整基金からの積み替え等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一方で、小中学校の大規模改修等に充当するため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緑化基金：寄附金及び預金利子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万円を積立した一方で、街区公園事業費等に充当するため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万円を取崩したことなどによる減少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福祉基金：寄附金及び預金利子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万円を積立した一方で、地域福祉活動支援事業費等に充当するため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文化基金：寄附金及び預金利子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万円を積立した一方で、いちはら歴史のミュージアム整備事業等に充当するため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したことなどによる減少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国際交流基金：寄附金及び預金利子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万円を積立した一方で、多文化共生事業費等に充当するため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万円を取崩したことなどによる減少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公共施設整備基金：貸借対照表の建物に係る減価償却累計額の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億円を目標額として、計画的な積み立てと残高の確保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億円、寄付金及び預金利子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億円を積立てた一方で、財源対策や公共施設整備基金への積替えのため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の増加や公共施設の老朽化対策など、今後も財政需要の増大が確実であり、また自然災害や新型コロナウイルス感染症などへの緊急的な財政需要への的確な対応が求められる中、生産年齢人口の減少や景気の動向による影響を受けやすい本市の産業構造から、年度間の収支均衡に対応できるよう、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満期一括償還の地方債の償還が終了したことから最低限の積立額としているが、今後の地方債償還計画を踏まえ必要額を積み立てていく。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9B28EA2-13A7-4456-A75D-5CAECBB43F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9A9D978-E3D2-43FE-9649-918289AE8F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FBD28D2-51CC-4540-8CBE-A9DF8E8DDD12}"/>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A0F23B6-ECB8-427A-89AC-560086D1F4A5}"/>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BC79435-2EEE-4519-ADD0-530F59269CEB}"/>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7B8B599-9818-4B59-840B-A0B3F3F08308}"/>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AF8B45E-4150-48E8-9C9E-DF1A6CA9049B}"/>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725E981-656C-4D2A-AE93-6429FC69F171}"/>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6C2746C-D9E0-49FA-A6ED-AAB03A8BF641}"/>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EEC060F-96FD-4568-B5FA-B7B3D36D384F}"/>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8B45EAA-6276-4550-9DD2-2132DC9CF8C6}"/>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AFD82E1-8EA0-45EE-86B4-AE792892DD5B}"/>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271,740
265,661
368.16
118,354,676
111,039,179
6,349,132
53,604,309
44,129,755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A2EDA3E-C35E-420B-87BD-3213E1EBBCD7}"/>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3D857CD-64AE-4363-9452-426C5B48CF71}"/>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9BF0A63-683A-45A8-930F-05132DC59BAF}"/>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8B0DCFB-EE9C-4D51-9567-F9EEA1762E5B}"/>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16FD544-E08E-4E4A-82C2-E248CCF95CCD}"/>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5C78DF8-268C-4E7C-87C3-3D365980ECC4}"/>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F9E9959-8D56-4ED3-9598-FE21BC991910}"/>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AF09A60-F7F8-42E1-A9C4-4007DBDD2B94}"/>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FE479AC-FF8F-4392-B55C-CBD01238CED5}"/>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F5518BA-F351-4A21-9822-CA9933EF174A}"/>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F6D5317-9E58-43F1-960E-6D2444EBA99B}"/>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5530575-D4DB-44B6-A3AC-CAD829D6AD63}"/>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F81EBD0-DD91-4764-9830-EBF31D9C63E4}"/>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051A3AA-8070-40A6-A81D-E2D69086ECEF}"/>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61334A9-F4A6-44F0-BD48-FB2BF8213222}"/>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F8334BD-D386-4FF6-AC9C-609F7098AAFF}"/>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84D156B-F8CC-42CE-A0E5-45B3475F4D85}"/>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4372152-FE78-41F8-B391-D96DA3B7E2D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86B0BFC-4F5B-4BE2-B477-B85AEE1C5A43}"/>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E4B3BD2-3DDE-47EC-9A29-C0A095A8726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AF3BE85-F1CA-4AB7-AFC7-D313919E3FD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DEA4496-F0A7-4FE2-A140-46D682D1D707}"/>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DDB4F5F-7459-47E2-92F2-72C6151E4E25}"/>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1565767-A1D0-4D57-9E90-3FD07F15F09E}"/>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6CBE622-B614-45A9-A717-1CB443B16D83}"/>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768E2D6-F5CE-4A31-A84A-F7F94D2891A3}"/>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576BE48-7384-4E1A-AF9A-60D9AF7F162A}"/>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25147F3-116A-40CD-BDEF-1F8265AA5D1C}"/>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A7CAFD4-92E6-44A2-B677-A264424CE1E8}"/>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3B8AECF-A56F-4E59-B9A0-8A600A117CD5}"/>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B517408-197E-4A06-956B-741F6751CD4F}"/>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FDDABB0-3526-43C9-81A6-445154ABABA5}"/>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045F401-C89F-4D14-81AE-517B9F506010}"/>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DE13E65-9F5C-46F5-ABDB-19028E410EE7}"/>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66DA245-8887-489A-AB5C-13E8E988558D}"/>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１９７０年代に整備された資産が多く、整備から５０年程度経過して更新時期を迎えていることなどから、類似団体より高い水準にあり、これらの公共施設等の老朽化が進んでいる。</a:t>
          </a:r>
        </a:p>
        <a:p>
          <a:r>
            <a:rPr kumimoji="1" lang="ja-JP" altLang="en-US" sz="1100">
              <a:latin typeface="ＭＳ Ｐゴシック" panose="020B0600070205080204" pitchFamily="50" charset="-128"/>
              <a:ea typeface="ＭＳ Ｐゴシック" panose="020B0600070205080204" pitchFamily="50" charset="-128"/>
            </a:rPr>
            <a:t>これらの老朽化した施設については、点検・診断や計画的な予防保全による長寿命化、複合化を進めていくなど、公共施設等の適正管理に努める。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7198454-38AB-470A-AAA0-E2A4E9669554}"/>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083E822-64FB-4AF9-9978-306F1FC12985}"/>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C62B3AF-F84B-4FEB-807E-71D8BDC0301A}"/>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E8071E5-788E-4102-82F7-D664A64891CA}"/>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D9AE7FE0-34E9-4948-9972-D395AE12561B}"/>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8C084201-1C59-4A35-B9DA-430C616E458B}"/>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EF01A467-8BF0-4E3E-8E12-10E763D35D69}"/>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4A710DE-BB2D-4AF3-ADD9-DCF46259DE4E}"/>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5BFD467-F8D7-4F63-A6F8-9F1B2D8BDD5C}"/>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2CF18759-198D-448E-B701-30149CB67E99}"/>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EA415F4E-819E-4FE3-A553-7B6BD5384E00}"/>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67B5B6B-EE6F-488E-980E-68076B542472}"/>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EFE1C18-06B8-49F9-95AE-CC158CACCBB3}"/>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315A8BFB-CC6A-4DF9-AD62-B5F7B2E7BBFE}"/>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B1AC6F52-D801-474C-8C78-2E183C563801}"/>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C13DDC35-970E-4BAA-A665-C53999502F1A}"/>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1D0C1C02-A499-4E16-AE27-617D9D931682}"/>
            </a:ext>
          </a:extLst>
        </xdr:cNvPr>
        <xdr:cNvCxnSpPr/>
      </xdr:nvCxnSpPr>
      <xdr:spPr>
        <a:xfrm flipV="1">
          <a:off x="4295775" y="5477510"/>
          <a:ext cx="1270"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39CC3EB6-D38F-46D5-82D1-D4399CF8BDD0}"/>
            </a:ext>
          </a:extLst>
        </xdr:cNvPr>
        <xdr:cNvSpPr txBox="1"/>
      </xdr:nvSpPr>
      <xdr:spPr>
        <a:xfrm>
          <a:off x="4342765"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10D813BE-1C22-4E5D-A74A-E91A693FCE1F}"/>
            </a:ext>
          </a:extLst>
        </xdr:cNvPr>
        <xdr:cNvCxnSpPr/>
      </xdr:nvCxnSpPr>
      <xdr:spPr>
        <a:xfrm>
          <a:off x="4206875" y="664845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8" name="有形固定資産減価償却率最大値テキスト">
          <a:extLst>
            <a:ext uri="{FF2B5EF4-FFF2-40B4-BE49-F238E27FC236}">
              <a16:creationId xmlns:a16="http://schemas.microsoft.com/office/drawing/2014/main" id="{560BFE1D-D401-4A09-8629-E1A2CF1C1BDA}"/>
            </a:ext>
          </a:extLst>
        </xdr:cNvPr>
        <xdr:cNvSpPr txBox="1"/>
      </xdr:nvSpPr>
      <xdr:spPr>
        <a:xfrm>
          <a:off x="4342765" y="52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a:extLst>
            <a:ext uri="{FF2B5EF4-FFF2-40B4-BE49-F238E27FC236}">
              <a16:creationId xmlns:a16="http://schemas.microsoft.com/office/drawing/2014/main" id="{6B20944E-08CB-4F05-87DD-4AB6E28DA168}"/>
            </a:ext>
          </a:extLst>
        </xdr:cNvPr>
        <xdr:cNvCxnSpPr/>
      </xdr:nvCxnSpPr>
      <xdr:spPr>
        <a:xfrm>
          <a:off x="4206875" y="547751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C523B9E7-2164-4D2B-BB71-D985C337E1F9}"/>
            </a:ext>
          </a:extLst>
        </xdr:cNvPr>
        <xdr:cNvSpPr txBox="1"/>
      </xdr:nvSpPr>
      <xdr:spPr>
        <a:xfrm>
          <a:off x="4342765" y="5893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645C647F-4E69-4665-9811-2A7F752ABCE0}"/>
            </a:ext>
          </a:extLst>
        </xdr:cNvPr>
        <xdr:cNvSpPr/>
      </xdr:nvSpPr>
      <xdr:spPr>
        <a:xfrm>
          <a:off x="4244975" y="6036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2" name="フローチャート: 判断 71">
          <a:extLst>
            <a:ext uri="{FF2B5EF4-FFF2-40B4-BE49-F238E27FC236}">
              <a16:creationId xmlns:a16="http://schemas.microsoft.com/office/drawing/2014/main" id="{31022BFF-0692-4670-B8D6-B5DE06B24D5F}"/>
            </a:ext>
          </a:extLst>
        </xdr:cNvPr>
        <xdr:cNvSpPr/>
      </xdr:nvSpPr>
      <xdr:spPr>
        <a:xfrm>
          <a:off x="3611880" y="596984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39D66412-E95F-47A1-9BBE-EDACA671308E}"/>
            </a:ext>
          </a:extLst>
        </xdr:cNvPr>
        <xdr:cNvSpPr/>
      </xdr:nvSpPr>
      <xdr:spPr>
        <a:xfrm>
          <a:off x="2926080" y="5951643"/>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a:extLst>
            <a:ext uri="{FF2B5EF4-FFF2-40B4-BE49-F238E27FC236}">
              <a16:creationId xmlns:a16="http://schemas.microsoft.com/office/drawing/2014/main" id="{C08A409A-E29D-40F2-A76F-F240A13E3408}"/>
            </a:ext>
          </a:extLst>
        </xdr:cNvPr>
        <xdr:cNvSpPr/>
      </xdr:nvSpPr>
      <xdr:spPr>
        <a:xfrm>
          <a:off x="2240280" y="591566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155363</xdr:rowOff>
    </xdr:from>
    <xdr:to>
      <xdr:col>7</xdr:col>
      <xdr:colOff>187325</xdr:colOff>
      <xdr:row>30</xdr:row>
      <xdr:rowOff>85513</xdr:rowOff>
    </xdr:to>
    <xdr:sp macro="" textlink="">
      <xdr:nvSpPr>
        <xdr:cNvPr id="75" name="フローチャート: 判断 74">
          <a:extLst>
            <a:ext uri="{FF2B5EF4-FFF2-40B4-BE49-F238E27FC236}">
              <a16:creationId xmlns:a16="http://schemas.microsoft.com/office/drawing/2014/main" id="{394B99CB-2DDB-4BC3-81DD-EB165B7A52B8}"/>
            </a:ext>
          </a:extLst>
        </xdr:cNvPr>
        <xdr:cNvSpPr/>
      </xdr:nvSpPr>
      <xdr:spPr>
        <a:xfrm>
          <a:off x="1554480" y="5879888"/>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E07DB5A-277B-42D2-9CD5-928DEBAC8C73}"/>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D9097A3-BF11-41EC-994F-B4B092D9A701}"/>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F7B6A35-312A-4803-A4EC-AB486F3FB1A8}"/>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B5898CC-81FD-4530-821F-672B487B2AC2}"/>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B554931-DD8B-4C82-A257-FE5D61568A55}"/>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165100</xdr:rowOff>
    </xdr:from>
    <xdr:to>
      <xdr:col>23</xdr:col>
      <xdr:colOff>136525</xdr:colOff>
      <xdr:row>32</xdr:row>
      <xdr:rowOff>95250</xdr:rowOff>
    </xdr:to>
    <xdr:sp macro="" textlink="">
      <xdr:nvSpPr>
        <xdr:cNvPr id="81" name="楕円 80">
          <a:extLst>
            <a:ext uri="{FF2B5EF4-FFF2-40B4-BE49-F238E27FC236}">
              <a16:creationId xmlns:a16="http://schemas.microsoft.com/office/drawing/2014/main" id="{36F371F6-6AAF-4C5A-BCFA-2B0216C9ADD5}"/>
            </a:ext>
          </a:extLst>
        </xdr:cNvPr>
        <xdr:cNvSpPr/>
      </xdr:nvSpPr>
      <xdr:spPr>
        <a:xfrm>
          <a:off x="4244975" y="62363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143527</xdr:rowOff>
    </xdr:from>
    <xdr:ext cx="405111" cy="259045"/>
    <xdr:sp macro="" textlink="">
      <xdr:nvSpPr>
        <xdr:cNvPr id="82" name="有形固定資産減価償却率該当値テキスト">
          <a:extLst>
            <a:ext uri="{FF2B5EF4-FFF2-40B4-BE49-F238E27FC236}">
              <a16:creationId xmlns:a16="http://schemas.microsoft.com/office/drawing/2014/main" id="{83157A11-5AB6-441C-BC9E-BAA426A88ABB}"/>
            </a:ext>
          </a:extLst>
        </xdr:cNvPr>
        <xdr:cNvSpPr txBox="1"/>
      </xdr:nvSpPr>
      <xdr:spPr>
        <a:xfrm>
          <a:off x="4342765"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111125</xdr:rowOff>
    </xdr:from>
    <xdr:to>
      <xdr:col>19</xdr:col>
      <xdr:colOff>187325</xdr:colOff>
      <xdr:row>32</xdr:row>
      <xdr:rowOff>41275</xdr:rowOff>
    </xdr:to>
    <xdr:sp macro="" textlink="">
      <xdr:nvSpPr>
        <xdr:cNvPr id="83" name="楕円 82">
          <a:extLst>
            <a:ext uri="{FF2B5EF4-FFF2-40B4-BE49-F238E27FC236}">
              <a16:creationId xmlns:a16="http://schemas.microsoft.com/office/drawing/2014/main" id="{4D061BA4-0685-47AE-8B09-D1563AD15870}"/>
            </a:ext>
          </a:extLst>
        </xdr:cNvPr>
        <xdr:cNvSpPr/>
      </xdr:nvSpPr>
      <xdr:spPr>
        <a:xfrm>
          <a:off x="3611880" y="617855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161925</xdr:rowOff>
    </xdr:from>
    <xdr:to>
      <xdr:col>23</xdr:col>
      <xdr:colOff>85725</xdr:colOff>
      <xdr:row>32</xdr:row>
      <xdr:rowOff>44450</xdr:rowOff>
    </xdr:to>
    <xdr:cxnSp macro="">
      <xdr:nvCxnSpPr>
        <xdr:cNvPr id="84" name="直線コネクタ 83">
          <a:extLst>
            <a:ext uri="{FF2B5EF4-FFF2-40B4-BE49-F238E27FC236}">
              <a16:creationId xmlns:a16="http://schemas.microsoft.com/office/drawing/2014/main" id="{BCB72A96-88D5-4D33-AA98-CE3EC0AE9887}"/>
            </a:ext>
          </a:extLst>
        </xdr:cNvPr>
        <xdr:cNvCxnSpPr/>
      </xdr:nvCxnSpPr>
      <xdr:spPr>
        <a:xfrm>
          <a:off x="3656965" y="6231255"/>
          <a:ext cx="640715"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96732</xdr:rowOff>
    </xdr:from>
    <xdr:to>
      <xdr:col>15</xdr:col>
      <xdr:colOff>187325</xdr:colOff>
      <xdr:row>32</xdr:row>
      <xdr:rowOff>26882</xdr:rowOff>
    </xdr:to>
    <xdr:sp macro="" textlink="">
      <xdr:nvSpPr>
        <xdr:cNvPr id="85" name="楕円 84">
          <a:extLst>
            <a:ext uri="{FF2B5EF4-FFF2-40B4-BE49-F238E27FC236}">
              <a16:creationId xmlns:a16="http://schemas.microsoft.com/office/drawing/2014/main" id="{CE3EB81A-D777-4FF3-B7DB-598AF73E0A42}"/>
            </a:ext>
          </a:extLst>
        </xdr:cNvPr>
        <xdr:cNvSpPr/>
      </xdr:nvSpPr>
      <xdr:spPr>
        <a:xfrm>
          <a:off x="2926080" y="616034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147532</xdr:rowOff>
    </xdr:from>
    <xdr:to>
      <xdr:col>19</xdr:col>
      <xdr:colOff>136525</xdr:colOff>
      <xdr:row>31</xdr:row>
      <xdr:rowOff>161925</xdr:rowOff>
    </xdr:to>
    <xdr:cxnSp macro="">
      <xdr:nvCxnSpPr>
        <xdr:cNvPr id="86" name="直線コネクタ 85">
          <a:extLst>
            <a:ext uri="{FF2B5EF4-FFF2-40B4-BE49-F238E27FC236}">
              <a16:creationId xmlns:a16="http://schemas.microsoft.com/office/drawing/2014/main" id="{A7C76682-6DE2-468F-A098-55F2FF5F6988}"/>
            </a:ext>
          </a:extLst>
        </xdr:cNvPr>
        <xdr:cNvCxnSpPr/>
      </xdr:nvCxnSpPr>
      <xdr:spPr>
        <a:xfrm>
          <a:off x="2971165" y="6213052"/>
          <a:ext cx="685800" cy="1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71543</xdr:rowOff>
    </xdr:from>
    <xdr:to>
      <xdr:col>11</xdr:col>
      <xdr:colOff>187325</xdr:colOff>
      <xdr:row>32</xdr:row>
      <xdr:rowOff>1693</xdr:rowOff>
    </xdr:to>
    <xdr:sp macro="" textlink="">
      <xdr:nvSpPr>
        <xdr:cNvPr id="87" name="楕円 86">
          <a:extLst>
            <a:ext uri="{FF2B5EF4-FFF2-40B4-BE49-F238E27FC236}">
              <a16:creationId xmlns:a16="http://schemas.microsoft.com/office/drawing/2014/main" id="{CE854E5B-F557-4BB1-8900-88EEF9C823D3}"/>
            </a:ext>
          </a:extLst>
        </xdr:cNvPr>
        <xdr:cNvSpPr/>
      </xdr:nvSpPr>
      <xdr:spPr>
        <a:xfrm>
          <a:off x="2240280" y="6137063"/>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122343</xdr:rowOff>
    </xdr:from>
    <xdr:to>
      <xdr:col>15</xdr:col>
      <xdr:colOff>136525</xdr:colOff>
      <xdr:row>31</xdr:row>
      <xdr:rowOff>147532</xdr:rowOff>
    </xdr:to>
    <xdr:cxnSp macro="">
      <xdr:nvCxnSpPr>
        <xdr:cNvPr id="88" name="直線コネクタ 87">
          <a:extLst>
            <a:ext uri="{FF2B5EF4-FFF2-40B4-BE49-F238E27FC236}">
              <a16:creationId xmlns:a16="http://schemas.microsoft.com/office/drawing/2014/main" id="{FE3CEF4F-9BF2-4EF5-9C3C-20877DBEC97E}"/>
            </a:ext>
          </a:extLst>
        </xdr:cNvPr>
        <xdr:cNvCxnSpPr/>
      </xdr:nvCxnSpPr>
      <xdr:spPr>
        <a:xfrm>
          <a:off x="2285365" y="6191673"/>
          <a:ext cx="685800" cy="2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75142</xdr:rowOff>
    </xdr:from>
    <xdr:to>
      <xdr:col>7</xdr:col>
      <xdr:colOff>187325</xdr:colOff>
      <xdr:row>32</xdr:row>
      <xdr:rowOff>5292</xdr:rowOff>
    </xdr:to>
    <xdr:sp macro="" textlink="">
      <xdr:nvSpPr>
        <xdr:cNvPr id="89" name="楕円 88">
          <a:extLst>
            <a:ext uri="{FF2B5EF4-FFF2-40B4-BE49-F238E27FC236}">
              <a16:creationId xmlns:a16="http://schemas.microsoft.com/office/drawing/2014/main" id="{CAC8E334-3C06-494B-B5B3-909DF068007C}"/>
            </a:ext>
          </a:extLst>
        </xdr:cNvPr>
        <xdr:cNvSpPr/>
      </xdr:nvSpPr>
      <xdr:spPr>
        <a:xfrm>
          <a:off x="1554480" y="614256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122343</xdr:rowOff>
    </xdr:from>
    <xdr:to>
      <xdr:col>11</xdr:col>
      <xdr:colOff>136525</xdr:colOff>
      <xdr:row>31</xdr:row>
      <xdr:rowOff>125942</xdr:rowOff>
    </xdr:to>
    <xdr:cxnSp macro="">
      <xdr:nvCxnSpPr>
        <xdr:cNvPr id="90" name="直線コネクタ 89">
          <a:extLst>
            <a:ext uri="{FF2B5EF4-FFF2-40B4-BE49-F238E27FC236}">
              <a16:creationId xmlns:a16="http://schemas.microsoft.com/office/drawing/2014/main" id="{80C3DBB7-909D-401A-80FA-04A4D6EC62D8}"/>
            </a:ext>
          </a:extLst>
        </xdr:cNvPr>
        <xdr:cNvCxnSpPr/>
      </xdr:nvCxnSpPr>
      <xdr:spPr>
        <a:xfrm flipV="1">
          <a:off x="1599565" y="6191673"/>
          <a:ext cx="6858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91" name="n_1aveValue有形固定資産減価償却率">
          <a:extLst>
            <a:ext uri="{FF2B5EF4-FFF2-40B4-BE49-F238E27FC236}">
              <a16:creationId xmlns:a16="http://schemas.microsoft.com/office/drawing/2014/main" id="{1515573C-66D3-48D5-AB31-1B9E711A0E50}"/>
            </a:ext>
          </a:extLst>
        </xdr:cNvPr>
        <xdr:cNvSpPr txBox="1"/>
      </xdr:nvSpPr>
      <xdr:spPr>
        <a:xfrm>
          <a:off x="3464569" y="574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a:extLst>
            <a:ext uri="{FF2B5EF4-FFF2-40B4-BE49-F238E27FC236}">
              <a16:creationId xmlns:a16="http://schemas.microsoft.com/office/drawing/2014/main" id="{8AD04E0D-41EB-47F9-8043-9427DEF9D701}"/>
            </a:ext>
          </a:extLst>
        </xdr:cNvPr>
        <xdr:cNvSpPr txBox="1"/>
      </xdr:nvSpPr>
      <xdr:spPr>
        <a:xfrm>
          <a:off x="2793374" y="57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3" name="n_3aveValue有形固定資産減価償却率">
          <a:extLst>
            <a:ext uri="{FF2B5EF4-FFF2-40B4-BE49-F238E27FC236}">
              <a16:creationId xmlns:a16="http://schemas.microsoft.com/office/drawing/2014/main" id="{257C0E25-2F20-4712-BE7D-E401C4BA7588}"/>
            </a:ext>
          </a:extLst>
        </xdr:cNvPr>
        <xdr:cNvSpPr txBox="1"/>
      </xdr:nvSpPr>
      <xdr:spPr>
        <a:xfrm>
          <a:off x="210757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102040</xdr:rowOff>
    </xdr:from>
    <xdr:ext cx="405111" cy="259045"/>
    <xdr:sp macro="" textlink="">
      <xdr:nvSpPr>
        <xdr:cNvPr id="94" name="n_4aveValue有形固定資産減価償却率">
          <a:extLst>
            <a:ext uri="{FF2B5EF4-FFF2-40B4-BE49-F238E27FC236}">
              <a16:creationId xmlns:a16="http://schemas.microsoft.com/office/drawing/2014/main" id="{BCA54574-F56C-4EBA-B046-0E6013947A94}"/>
            </a:ext>
          </a:extLst>
        </xdr:cNvPr>
        <xdr:cNvSpPr txBox="1"/>
      </xdr:nvSpPr>
      <xdr:spPr>
        <a:xfrm>
          <a:off x="1421774" y="5651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32402</xdr:rowOff>
    </xdr:from>
    <xdr:ext cx="405111" cy="259045"/>
    <xdr:sp macro="" textlink="">
      <xdr:nvSpPr>
        <xdr:cNvPr id="95" name="n_1mainValue有形固定資産減価償却率">
          <a:extLst>
            <a:ext uri="{FF2B5EF4-FFF2-40B4-BE49-F238E27FC236}">
              <a16:creationId xmlns:a16="http://schemas.microsoft.com/office/drawing/2014/main" id="{DC0BA507-1A75-4EEE-A01B-E2224D8CB42C}"/>
            </a:ext>
          </a:extLst>
        </xdr:cNvPr>
        <xdr:cNvSpPr txBox="1"/>
      </xdr:nvSpPr>
      <xdr:spPr>
        <a:xfrm>
          <a:off x="3464569" y="626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18009</xdr:rowOff>
    </xdr:from>
    <xdr:ext cx="405111" cy="259045"/>
    <xdr:sp macro="" textlink="">
      <xdr:nvSpPr>
        <xdr:cNvPr id="96" name="n_2mainValue有形固定資産減価償却率">
          <a:extLst>
            <a:ext uri="{FF2B5EF4-FFF2-40B4-BE49-F238E27FC236}">
              <a16:creationId xmlns:a16="http://schemas.microsoft.com/office/drawing/2014/main" id="{538E5610-E462-4F97-A437-050A2D9B3E11}"/>
            </a:ext>
          </a:extLst>
        </xdr:cNvPr>
        <xdr:cNvSpPr txBox="1"/>
      </xdr:nvSpPr>
      <xdr:spPr>
        <a:xfrm>
          <a:off x="2793374" y="6260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164270</xdr:rowOff>
    </xdr:from>
    <xdr:ext cx="405111" cy="259045"/>
    <xdr:sp macro="" textlink="">
      <xdr:nvSpPr>
        <xdr:cNvPr id="97" name="n_3mainValue有形固定資産減価償却率">
          <a:extLst>
            <a:ext uri="{FF2B5EF4-FFF2-40B4-BE49-F238E27FC236}">
              <a16:creationId xmlns:a16="http://schemas.microsoft.com/office/drawing/2014/main" id="{9F7C0C4F-3B82-425A-9A46-79EB3D2DE30C}"/>
            </a:ext>
          </a:extLst>
        </xdr:cNvPr>
        <xdr:cNvSpPr txBox="1"/>
      </xdr:nvSpPr>
      <xdr:spPr>
        <a:xfrm>
          <a:off x="2107574" y="6235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167869</xdr:rowOff>
    </xdr:from>
    <xdr:ext cx="405111" cy="259045"/>
    <xdr:sp macro="" textlink="">
      <xdr:nvSpPr>
        <xdr:cNvPr id="98" name="n_4mainValue有形固定資産減価償却率">
          <a:extLst>
            <a:ext uri="{FF2B5EF4-FFF2-40B4-BE49-F238E27FC236}">
              <a16:creationId xmlns:a16="http://schemas.microsoft.com/office/drawing/2014/main" id="{A6FB6F86-83FF-44E2-BF7B-B0A5D6A8B559}"/>
            </a:ext>
          </a:extLst>
        </xdr:cNvPr>
        <xdr:cNvSpPr txBox="1"/>
      </xdr:nvSpPr>
      <xdr:spPr>
        <a:xfrm>
          <a:off x="1421774" y="6239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C761EBF-8232-4E61-8A09-F8E9810BFC53}"/>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C6B6F0E1-B5A3-4D81-A417-A290390C08CF}"/>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7345CE90-A283-49BA-8A6A-35FAD09A44A4}"/>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85FAAA83-7359-491F-9437-470A56771EA3}"/>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10FCE3CE-E089-49C0-9BF6-56ABF798D009}"/>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D0E826B4-B082-42EB-9939-3DA0997772D1}"/>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A084433-9396-49BA-898F-BC8AA75163C6}"/>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6A4090D-88CA-4447-9825-AAFA5B238B24}"/>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652AFE24-6F4C-4B1F-873E-76CF450D88F9}"/>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E1FE22A-4322-4CF0-A053-8C544D3D2874}"/>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44A74EE8-1E60-4905-BDC8-8E0EF29F5384}"/>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0CAABAC-CB75-4F29-8228-A09AED67CF91}"/>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7ADCD8CA-CA5B-44A9-8BCE-4B37DC1F9440}"/>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他団体と比べて債務償還比率が低くなっている。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今後の施設維持管理費、改修費の増加に備え、公共施設整備基金や財政調整基金への積み立てを増やすなどの取り組みを進めており、負担の平準化に努めていく。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B6E12381-4348-483E-8EF7-653B61215A25}"/>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6AB3D1D-D533-4146-8FDE-E0369E9A9AB7}"/>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E521C50F-8D81-474E-B365-CCB9D40B2756}"/>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87775973-B545-44ED-80DC-1AFA6F84A6B4}"/>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EA9323CF-3BDF-4700-88C0-02C8D0FBF5A4}"/>
            </a:ext>
          </a:extLst>
        </xdr:cNvPr>
        <xdr:cNvSpPr txBox="1"/>
      </xdr:nvSpPr>
      <xdr:spPr>
        <a:xfrm>
          <a:off x="9756296"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C7CDB29-BA41-4180-9FAA-375245D56FB1}"/>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312499A-2580-4E2A-B766-706CF9E7BA25}"/>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D258E79B-6E5B-4CF4-B7DC-4510105D87EC}"/>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E54BD20C-96A1-4E6C-8E9D-C97FFDBCB5DA}"/>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DBC7507C-5BC0-4508-88AB-1AE18ACAE837}"/>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90F48D7B-AF0D-4D41-85E3-3E49AC7CCAC1}"/>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9D4E1055-25B9-4845-9F61-042325899119}"/>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8F666F57-11F7-4A33-A482-FFDA052B75DD}"/>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5E57EC58-DABE-446A-8D03-8A3DB181FA32}"/>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CF36BF9F-F365-4DE0-A818-21D32836B2CE}"/>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27" name="直線コネクタ 126">
          <a:extLst>
            <a:ext uri="{FF2B5EF4-FFF2-40B4-BE49-F238E27FC236}">
              <a16:creationId xmlns:a16="http://schemas.microsoft.com/office/drawing/2014/main" id="{11BBDD84-BA77-4197-9336-9E3118EB8EE3}"/>
            </a:ext>
          </a:extLst>
        </xdr:cNvPr>
        <xdr:cNvCxnSpPr/>
      </xdr:nvCxnSpPr>
      <xdr:spPr>
        <a:xfrm flipV="1">
          <a:off x="13313410" y="5295688"/>
          <a:ext cx="1269" cy="14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28" name="債務償還比率最小値テキスト">
          <a:extLst>
            <a:ext uri="{FF2B5EF4-FFF2-40B4-BE49-F238E27FC236}">
              <a16:creationId xmlns:a16="http://schemas.microsoft.com/office/drawing/2014/main" id="{9755A511-1B8C-4076-801A-EB83D1241138}"/>
            </a:ext>
          </a:extLst>
        </xdr:cNvPr>
        <xdr:cNvSpPr txBox="1"/>
      </xdr:nvSpPr>
      <xdr:spPr>
        <a:xfrm>
          <a:off x="13369925" y="6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29" name="直線コネクタ 128">
          <a:extLst>
            <a:ext uri="{FF2B5EF4-FFF2-40B4-BE49-F238E27FC236}">
              <a16:creationId xmlns:a16="http://schemas.microsoft.com/office/drawing/2014/main" id="{B703EB9E-1B8C-49B7-BC21-6B1DCD327517}"/>
            </a:ext>
          </a:extLst>
        </xdr:cNvPr>
        <xdr:cNvCxnSpPr/>
      </xdr:nvCxnSpPr>
      <xdr:spPr>
        <a:xfrm>
          <a:off x="13251180" y="669713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1FE3BDF-858A-4A7A-BE5C-60F33F4DB669}"/>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FEE29959-3EAC-4A7F-AA60-957D2725B040}"/>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11637</xdr:rowOff>
    </xdr:from>
    <xdr:ext cx="469744" cy="259045"/>
    <xdr:sp macro="" textlink="">
      <xdr:nvSpPr>
        <xdr:cNvPr id="132" name="債務償還比率平均値テキスト">
          <a:extLst>
            <a:ext uri="{FF2B5EF4-FFF2-40B4-BE49-F238E27FC236}">
              <a16:creationId xmlns:a16="http://schemas.microsoft.com/office/drawing/2014/main" id="{C91E9102-620D-4234-B453-EA00FCB691FF}"/>
            </a:ext>
          </a:extLst>
        </xdr:cNvPr>
        <xdr:cNvSpPr txBox="1"/>
      </xdr:nvSpPr>
      <xdr:spPr>
        <a:xfrm>
          <a:off x="13369925" y="5911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33" name="フローチャート: 判断 132">
          <a:extLst>
            <a:ext uri="{FF2B5EF4-FFF2-40B4-BE49-F238E27FC236}">
              <a16:creationId xmlns:a16="http://schemas.microsoft.com/office/drawing/2014/main" id="{B12E68CB-E681-4DEF-B40F-80A2483FA2BB}"/>
            </a:ext>
          </a:extLst>
        </xdr:cNvPr>
        <xdr:cNvSpPr/>
      </xdr:nvSpPr>
      <xdr:spPr>
        <a:xfrm>
          <a:off x="13289280" y="592728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106627</xdr:rowOff>
    </xdr:from>
    <xdr:to>
      <xdr:col>72</xdr:col>
      <xdr:colOff>123825</xdr:colOff>
      <xdr:row>32</xdr:row>
      <xdr:rowOff>36777</xdr:rowOff>
    </xdr:to>
    <xdr:sp macro="" textlink="">
      <xdr:nvSpPr>
        <xdr:cNvPr id="134" name="フローチャート: 判断 133">
          <a:extLst>
            <a:ext uri="{FF2B5EF4-FFF2-40B4-BE49-F238E27FC236}">
              <a16:creationId xmlns:a16="http://schemas.microsoft.com/office/drawing/2014/main" id="{4D20DDAA-5C2D-4FA6-8F06-26AB6ADED637}"/>
            </a:ext>
          </a:extLst>
        </xdr:cNvPr>
        <xdr:cNvSpPr/>
      </xdr:nvSpPr>
      <xdr:spPr>
        <a:xfrm>
          <a:off x="12629515" y="6172147"/>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144409</xdr:rowOff>
    </xdr:from>
    <xdr:to>
      <xdr:col>68</xdr:col>
      <xdr:colOff>123825</xdr:colOff>
      <xdr:row>32</xdr:row>
      <xdr:rowOff>74559</xdr:rowOff>
    </xdr:to>
    <xdr:sp macro="" textlink="">
      <xdr:nvSpPr>
        <xdr:cNvPr id="135" name="フローチャート: 判断 134">
          <a:extLst>
            <a:ext uri="{FF2B5EF4-FFF2-40B4-BE49-F238E27FC236}">
              <a16:creationId xmlns:a16="http://schemas.microsoft.com/office/drawing/2014/main" id="{F079D3AF-5B5F-4A84-BF0B-D3B954E8E81A}"/>
            </a:ext>
          </a:extLst>
        </xdr:cNvPr>
        <xdr:cNvSpPr/>
      </xdr:nvSpPr>
      <xdr:spPr>
        <a:xfrm>
          <a:off x="11943715" y="6209929"/>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124799</xdr:rowOff>
    </xdr:from>
    <xdr:to>
      <xdr:col>64</xdr:col>
      <xdr:colOff>123825</xdr:colOff>
      <xdr:row>32</xdr:row>
      <xdr:rowOff>54949</xdr:rowOff>
    </xdr:to>
    <xdr:sp macro="" textlink="">
      <xdr:nvSpPr>
        <xdr:cNvPr id="136" name="フローチャート: 判断 135">
          <a:extLst>
            <a:ext uri="{FF2B5EF4-FFF2-40B4-BE49-F238E27FC236}">
              <a16:creationId xmlns:a16="http://schemas.microsoft.com/office/drawing/2014/main" id="{030F32C1-584F-464C-836C-47ADA3E21D00}"/>
            </a:ext>
          </a:extLst>
        </xdr:cNvPr>
        <xdr:cNvSpPr/>
      </xdr:nvSpPr>
      <xdr:spPr>
        <a:xfrm>
          <a:off x="11257915" y="6194129"/>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166899</xdr:rowOff>
    </xdr:from>
    <xdr:to>
      <xdr:col>60</xdr:col>
      <xdr:colOff>123825</xdr:colOff>
      <xdr:row>32</xdr:row>
      <xdr:rowOff>97049</xdr:rowOff>
    </xdr:to>
    <xdr:sp macro="" textlink="">
      <xdr:nvSpPr>
        <xdr:cNvPr id="137" name="フローチャート: 判断 136">
          <a:extLst>
            <a:ext uri="{FF2B5EF4-FFF2-40B4-BE49-F238E27FC236}">
              <a16:creationId xmlns:a16="http://schemas.microsoft.com/office/drawing/2014/main" id="{1318599D-D0DF-479C-B868-40F821E70AF4}"/>
            </a:ext>
          </a:extLst>
        </xdr:cNvPr>
        <xdr:cNvSpPr/>
      </xdr:nvSpPr>
      <xdr:spPr>
        <a:xfrm>
          <a:off x="10572115" y="6238134"/>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9E81911-6A85-4E26-B113-4982964FB78D}"/>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4568326-BD2C-4BB8-A4CC-CDE7A7A302A3}"/>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10012A1-6D7B-48B4-909E-1DB06DCE542A}"/>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6D2E416-F379-446A-895F-019A1214DDCE}"/>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B757404-3732-43A8-90E6-885976A99304}"/>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33920</xdr:rowOff>
    </xdr:from>
    <xdr:to>
      <xdr:col>76</xdr:col>
      <xdr:colOff>73025</xdr:colOff>
      <xdr:row>29</xdr:row>
      <xdr:rowOff>135520</xdr:rowOff>
    </xdr:to>
    <xdr:sp macro="" textlink="">
      <xdr:nvSpPr>
        <xdr:cNvPr id="143" name="楕円 142">
          <a:extLst>
            <a:ext uri="{FF2B5EF4-FFF2-40B4-BE49-F238E27FC236}">
              <a16:creationId xmlns:a16="http://schemas.microsoft.com/office/drawing/2014/main" id="{04353CB8-2800-495A-98F2-D902ED9A8B20}"/>
            </a:ext>
          </a:extLst>
        </xdr:cNvPr>
        <xdr:cNvSpPr/>
      </xdr:nvSpPr>
      <xdr:spPr>
        <a:xfrm>
          <a:off x="13289280" y="575654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56797</xdr:rowOff>
    </xdr:from>
    <xdr:ext cx="469744" cy="259045"/>
    <xdr:sp macro="" textlink="">
      <xdr:nvSpPr>
        <xdr:cNvPr id="144" name="債務償還比率該当値テキスト">
          <a:extLst>
            <a:ext uri="{FF2B5EF4-FFF2-40B4-BE49-F238E27FC236}">
              <a16:creationId xmlns:a16="http://schemas.microsoft.com/office/drawing/2014/main" id="{DF62D99A-4692-4857-9677-9D1CFAD58E52}"/>
            </a:ext>
          </a:extLst>
        </xdr:cNvPr>
        <xdr:cNvSpPr txBox="1"/>
      </xdr:nvSpPr>
      <xdr:spPr>
        <a:xfrm>
          <a:off x="13369925" y="561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51562</xdr:rowOff>
    </xdr:from>
    <xdr:to>
      <xdr:col>72</xdr:col>
      <xdr:colOff>123825</xdr:colOff>
      <xdr:row>30</xdr:row>
      <xdr:rowOff>153162</xdr:rowOff>
    </xdr:to>
    <xdr:sp macro="" textlink="">
      <xdr:nvSpPr>
        <xdr:cNvPr id="145" name="楕円 144">
          <a:extLst>
            <a:ext uri="{FF2B5EF4-FFF2-40B4-BE49-F238E27FC236}">
              <a16:creationId xmlns:a16="http://schemas.microsoft.com/office/drawing/2014/main" id="{3B774179-2333-4852-BA8D-663D6C935342}"/>
            </a:ext>
          </a:extLst>
        </xdr:cNvPr>
        <xdr:cNvSpPr/>
      </xdr:nvSpPr>
      <xdr:spPr>
        <a:xfrm>
          <a:off x="12629515" y="5951347"/>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84720</xdr:rowOff>
    </xdr:from>
    <xdr:to>
      <xdr:col>76</xdr:col>
      <xdr:colOff>22225</xdr:colOff>
      <xdr:row>30</xdr:row>
      <xdr:rowOff>102362</xdr:rowOff>
    </xdr:to>
    <xdr:cxnSp macro="">
      <xdr:nvCxnSpPr>
        <xdr:cNvPr id="146" name="直線コネクタ 145">
          <a:extLst>
            <a:ext uri="{FF2B5EF4-FFF2-40B4-BE49-F238E27FC236}">
              <a16:creationId xmlns:a16="http://schemas.microsoft.com/office/drawing/2014/main" id="{7FF59271-BF55-47A0-8008-37C76FDC5857}"/>
            </a:ext>
          </a:extLst>
        </xdr:cNvPr>
        <xdr:cNvCxnSpPr/>
      </xdr:nvCxnSpPr>
      <xdr:spPr>
        <a:xfrm flipV="1">
          <a:off x="12684125" y="5811150"/>
          <a:ext cx="631190" cy="18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78190</xdr:rowOff>
    </xdr:from>
    <xdr:to>
      <xdr:col>68</xdr:col>
      <xdr:colOff>123825</xdr:colOff>
      <xdr:row>31</xdr:row>
      <xdr:rowOff>8340</xdr:rowOff>
    </xdr:to>
    <xdr:sp macro="" textlink="">
      <xdr:nvSpPr>
        <xdr:cNvPr id="147" name="楕円 146">
          <a:extLst>
            <a:ext uri="{FF2B5EF4-FFF2-40B4-BE49-F238E27FC236}">
              <a16:creationId xmlns:a16="http://schemas.microsoft.com/office/drawing/2014/main" id="{F6AA5F05-669F-4561-BADD-301EE2232448}"/>
            </a:ext>
          </a:extLst>
        </xdr:cNvPr>
        <xdr:cNvSpPr/>
      </xdr:nvSpPr>
      <xdr:spPr>
        <a:xfrm>
          <a:off x="11943715" y="5974165"/>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102362</xdr:rowOff>
    </xdr:from>
    <xdr:to>
      <xdr:col>72</xdr:col>
      <xdr:colOff>73025</xdr:colOff>
      <xdr:row>30</xdr:row>
      <xdr:rowOff>128990</xdr:rowOff>
    </xdr:to>
    <xdr:cxnSp macro="">
      <xdr:nvCxnSpPr>
        <xdr:cNvPr id="148" name="直線コネクタ 147">
          <a:extLst>
            <a:ext uri="{FF2B5EF4-FFF2-40B4-BE49-F238E27FC236}">
              <a16:creationId xmlns:a16="http://schemas.microsoft.com/office/drawing/2014/main" id="{E639CB00-3E7C-48A2-A2A3-AC4B036F32E1}"/>
            </a:ext>
          </a:extLst>
        </xdr:cNvPr>
        <xdr:cNvCxnSpPr/>
      </xdr:nvCxnSpPr>
      <xdr:spPr>
        <a:xfrm flipV="1">
          <a:off x="11998325" y="5994527"/>
          <a:ext cx="685800" cy="3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125148</xdr:rowOff>
    </xdr:from>
    <xdr:to>
      <xdr:col>64</xdr:col>
      <xdr:colOff>123825</xdr:colOff>
      <xdr:row>31</xdr:row>
      <xdr:rowOff>55298</xdr:rowOff>
    </xdr:to>
    <xdr:sp macro="" textlink="">
      <xdr:nvSpPr>
        <xdr:cNvPr id="149" name="楕円 148">
          <a:extLst>
            <a:ext uri="{FF2B5EF4-FFF2-40B4-BE49-F238E27FC236}">
              <a16:creationId xmlns:a16="http://schemas.microsoft.com/office/drawing/2014/main" id="{639408FE-500D-4A42-A96F-0FE88C32D852}"/>
            </a:ext>
          </a:extLst>
        </xdr:cNvPr>
        <xdr:cNvSpPr/>
      </xdr:nvSpPr>
      <xdr:spPr>
        <a:xfrm>
          <a:off x="11257915" y="6023028"/>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128990</xdr:rowOff>
    </xdr:from>
    <xdr:to>
      <xdr:col>68</xdr:col>
      <xdr:colOff>73025</xdr:colOff>
      <xdr:row>31</xdr:row>
      <xdr:rowOff>4498</xdr:rowOff>
    </xdr:to>
    <xdr:cxnSp macro="">
      <xdr:nvCxnSpPr>
        <xdr:cNvPr id="150" name="直線コネクタ 149">
          <a:extLst>
            <a:ext uri="{FF2B5EF4-FFF2-40B4-BE49-F238E27FC236}">
              <a16:creationId xmlns:a16="http://schemas.microsoft.com/office/drawing/2014/main" id="{6CE81BA3-31D3-4E56-A11C-BB43332729BC}"/>
            </a:ext>
          </a:extLst>
        </xdr:cNvPr>
        <xdr:cNvCxnSpPr/>
      </xdr:nvCxnSpPr>
      <xdr:spPr>
        <a:xfrm flipV="1">
          <a:off x="11312525" y="6028775"/>
          <a:ext cx="685800" cy="4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5154</xdr:rowOff>
    </xdr:from>
    <xdr:to>
      <xdr:col>60</xdr:col>
      <xdr:colOff>123825</xdr:colOff>
      <xdr:row>31</xdr:row>
      <xdr:rowOff>106754</xdr:rowOff>
    </xdr:to>
    <xdr:sp macro="" textlink="">
      <xdr:nvSpPr>
        <xdr:cNvPr id="151" name="楕円 150">
          <a:extLst>
            <a:ext uri="{FF2B5EF4-FFF2-40B4-BE49-F238E27FC236}">
              <a16:creationId xmlns:a16="http://schemas.microsoft.com/office/drawing/2014/main" id="{AEE5985B-EA3E-435D-A028-48E0BD262A4D}"/>
            </a:ext>
          </a:extLst>
        </xdr:cNvPr>
        <xdr:cNvSpPr/>
      </xdr:nvSpPr>
      <xdr:spPr>
        <a:xfrm>
          <a:off x="10572115" y="6074484"/>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4498</xdr:rowOff>
    </xdr:from>
    <xdr:to>
      <xdr:col>64</xdr:col>
      <xdr:colOff>73025</xdr:colOff>
      <xdr:row>31</xdr:row>
      <xdr:rowOff>55954</xdr:rowOff>
    </xdr:to>
    <xdr:cxnSp macro="">
      <xdr:nvCxnSpPr>
        <xdr:cNvPr id="152" name="直線コネクタ 151">
          <a:extLst>
            <a:ext uri="{FF2B5EF4-FFF2-40B4-BE49-F238E27FC236}">
              <a16:creationId xmlns:a16="http://schemas.microsoft.com/office/drawing/2014/main" id="{515DFCD6-FF29-4BDB-8579-3A70FC214E85}"/>
            </a:ext>
          </a:extLst>
        </xdr:cNvPr>
        <xdr:cNvCxnSpPr/>
      </xdr:nvCxnSpPr>
      <xdr:spPr>
        <a:xfrm flipV="1">
          <a:off x="10626725" y="6073828"/>
          <a:ext cx="685800" cy="5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27904</xdr:rowOff>
    </xdr:from>
    <xdr:ext cx="469744" cy="259045"/>
    <xdr:sp macro="" textlink="">
      <xdr:nvSpPr>
        <xdr:cNvPr id="153" name="n_1aveValue債務償還比率">
          <a:extLst>
            <a:ext uri="{FF2B5EF4-FFF2-40B4-BE49-F238E27FC236}">
              <a16:creationId xmlns:a16="http://schemas.microsoft.com/office/drawing/2014/main" id="{ACD47472-11D5-41DA-A753-A4394472C539}"/>
            </a:ext>
          </a:extLst>
        </xdr:cNvPr>
        <xdr:cNvSpPr txBox="1"/>
      </xdr:nvSpPr>
      <xdr:spPr>
        <a:xfrm>
          <a:off x="12459412" y="626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65686</xdr:rowOff>
    </xdr:from>
    <xdr:ext cx="469744" cy="259045"/>
    <xdr:sp macro="" textlink="">
      <xdr:nvSpPr>
        <xdr:cNvPr id="154" name="n_2aveValue債務償還比率">
          <a:extLst>
            <a:ext uri="{FF2B5EF4-FFF2-40B4-BE49-F238E27FC236}">
              <a16:creationId xmlns:a16="http://schemas.microsoft.com/office/drawing/2014/main" id="{8BCC63B5-092F-436B-BD76-954866F2D42A}"/>
            </a:ext>
          </a:extLst>
        </xdr:cNvPr>
        <xdr:cNvSpPr txBox="1"/>
      </xdr:nvSpPr>
      <xdr:spPr>
        <a:xfrm>
          <a:off x="11780597" y="630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46076</xdr:rowOff>
    </xdr:from>
    <xdr:ext cx="469744" cy="259045"/>
    <xdr:sp macro="" textlink="">
      <xdr:nvSpPr>
        <xdr:cNvPr id="155" name="n_3aveValue債務償還比率">
          <a:extLst>
            <a:ext uri="{FF2B5EF4-FFF2-40B4-BE49-F238E27FC236}">
              <a16:creationId xmlns:a16="http://schemas.microsoft.com/office/drawing/2014/main" id="{BC5ABB53-63A3-4150-9292-865217950C02}"/>
            </a:ext>
          </a:extLst>
        </xdr:cNvPr>
        <xdr:cNvSpPr txBox="1"/>
      </xdr:nvSpPr>
      <xdr:spPr>
        <a:xfrm>
          <a:off x="11094797" y="62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88176</xdr:rowOff>
    </xdr:from>
    <xdr:ext cx="469744" cy="259045"/>
    <xdr:sp macro="" textlink="">
      <xdr:nvSpPr>
        <xdr:cNvPr id="156" name="n_4aveValue債務償還比率">
          <a:extLst>
            <a:ext uri="{FF2B5EF4-FFF2-40B4-BE49-F238E27FC236}">
              <a16:creationId xmlns:a16="http://schemas.microsoft.com/office/drawing/2014/main" id="{57BD3EEA-C9AF-4A73-B2EC-6606E33D66EB}"/>
            </a:ext>
          </a:extLst>
        </xdr:cNvPr>
        <xdr:cNvSpPr txBox="1"/>
      </xdr:nvSpPr>
      <xdr:spPr>
        <a:xfrm>
          <a:off x="10408997" y="633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169689</xdr:rowOff>
    </xdr:from>
    <xdr:ext cx="469744" cy="259045"/>
    <xdr:sp macro="" textlink="">
      <xdr:nvSpPr>
        <xdr:cNvPr id="157" name="n_1mainValue債務償還比率">
          <a:extLst>
            <a:ext uri="{FF2B5EF4-FFF2-40B4-BE49-F238E27FC236}">
              <a16:creationId xmlns:a16="http://schemas.microsoft.com/office/drawing/2014/main" id="{163887EF-D76C-4CB5-8546-3A040290A206}"/>
            </a:ext>
          </a:extLst>
        </xdr:cNvPr>
        <xdr:cNvSpPr txBox="1"/>
      </xdr:nvSpPr>
      <xdr:spPr>
        <a:xfrm>
          <a:off x="12459412" y="572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24867</xdr:rowOff>
    </xdr:from>
    <xdr:ext cx="469744" cy="259045"/>
    <xdr:sp macro="" textlink="">
      <xdr:nvSpPr>
        <xdr:cNvPr id="158" name="n_2mainValue債務償還比率">
          <a:extLst>
            <a:ext uri="{FF2B5EF4-FFF2-40B4-BE49-F238E27FC236}">
              <a16:creationId xmlns:a16="http://schemas.microsoft.com/office/drawing/2014/main" id="{F6F330DA-ED18-46E8-A6E2-27C8D2454120}"/>
            </a:ext>
          </a:extLst>
        </xdr:cNvPr>
        <xdr:cNvSpPr txBox="1"/>
      </xdr:nvSpPr>
      <xdr:spPr>
        <a:xfrm>
          <a:off x="11780597" y="574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71825</xdr:rowOff>
    </xdr:from>
    <xdr:ext cx="469744" cy="259045"/>
    <xdr:sp macro="" textlink="">
      <xdr:nvSpPr>
        <xdr:cNvPr id="159" name="n_3mainValue債務償還比率">
          <a:extLst>
            <a:ext uri="{FF2B5EF4-FFF2-40B4-BE49-F238E27FC236}">
              <a16:creationId xmlns:a16="http://schemas.microsoft.com/office/drawing/2014/main" id="{1A4F3C93-2AF7-4F7A-8C0F-DC69F92F47A4}"/>
            </a:ext>
          </a:extLst>
        </xdr:cNvPr>
        <xdr:cNvSpPr txBox="1"/>
      </xdr:nvSpPr>
      <xdr:spPr>
        <a:xfrm>
          <a:off x="11094797" y="579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123281</xdr:rowOff>
    </xdr:from>
    <xdr:ext cx="469744" cy="259045"/>
    <xdr:sp macro="" textlink="">
      <xdr:nvSpPr>
        <xdr:cNvPr id="160" name="n_4mainValue債務償還比率">
          <a:extLst>
            <a:ext uri="{FF2B5EF4-FFF2-40B4-BE49-F238E27FC236}">
              <a16:creationId xmlns:a16="http://schemas.microsoft.com/office/drawing/2014/main" id="{5EBB728B-4934-431E-A309-62AF781D13B2}"/>
            </a:ext>
          </a:extLst>
        </xdr:cNvPr>
        <xdr:cNvSpPr txBox="1"/>
      </xdr:nvSpPr>
      <xdr:spPr>
        <a:xfrm>
          <a:off x="10408997" y="584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98B1776A-F599-401A-AB7B-0F0A40C0BBB7}"/>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E5AB5990-82E2-4AAE-9F8D-0AAD9F0BF590}"/>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80C34DA8-1F78-4BF9-80DC-88F500444C13}"/>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7AFCE8C2-51E3-4115-9F50-CCCE8E36674A}"/>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D729DE3A-7A28-4E33-820E-4407F840E762}"/>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F2C01B1A-4F8F-4809-8416-BDC31C8FB3A5}"/>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D0C7D65-D4CA-47C1-A236-70320E1871CF}"/>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808D9E2-8FAB-4CBB-AED0-2DD87AEF2A05}"/>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5471391-F032-4D4D-AC39-4262A8CECD06}"/>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F61A9C3-2A21-4AF4-9050-5A0BE98D807A}"/>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47C66F0-E26E-4726-B1FC-492C735AFA4E}"/>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B576483-E526-4F1D-8575-69BFF278B50F}"/>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686C0D3-E56A-42EF-A9E6-2FFC9CA1E627}"/>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37D4864-BD33-4D91-ADDA-61D155DCBAB5}"/>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0B20F2C-9DA6-400E-BA16-A942F763076E}"/>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637C647-5CD9-476E-946D-3638F8E0E864}"/>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271,740
265,661
368.16
118,354,676
111,039,179
6,349,132
53,604,309
44,129,755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963DDAA-6DE8-481B-9489-0DDAFDAE2CAB}"/>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D3B4C6E-34F4-49EC-94E5-941D133A8622}"/>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94652BA-C7F8-4814-B6CE-B235485EEBA0}"/>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72A3EDC-31A2-4A65-95C5-6B69AB9B14A7}"/>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6890D10-6FCB-4868-B509-9A329726521F}"/>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2C90FD9-2026-4033-82EC-E258D8C4EAB2}"/>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F570686-3060-4260-AD10-84818BC7BAD0}"/>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343551F-3334-49BB-AC5A-8F02FFC41280}"/>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40AAAF3-0DAD-449D-BBCA-805F4000F274}"/>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F1745B0-8D28-4E05-9E68-61447773FFE0}"/>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5A5D04A-BADD-4977-84D7-883E85496BDF}"/>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49E6A8B-2DE8-48C8-8549-454B43DC1DCE}"/>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5A18ED5-5CF5-44F7-A36F-7B128B2803F3}"/>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6AB68D4-D6D7-4518-8073-C13F3B5D0739}"/>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3A73C39-2A7F-4A7E-8A86-1D1FAF111BCA}"/>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0B14F1A-499E-4A5A-AAE1-FE7F874461DF}"/>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1450427-C43F-497E-B922-AE3201C9722B}"/>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066166E-45FD-4948-BE65-743685A1BF36}"/>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4D14D18-8355-4C49-9165-A67E043B9D57}"/>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4CDC85C-D086-453D-A2B0-B4FFA1106369}"/>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8843D24-3457-4BD7-A740-B09C6B4E0340}"/>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31BA6D8-861C-4EDE-A54F-851A5FF06011}"/>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16C84D1-2281-4FB5-BAAF-743D4C323D0E}"/>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82457A8-ED62-44D8-A9FF-8C2BCD0DC0A2}"/>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95BDE6C-0D29-4AEF-8FE2-91BC807B70D0}"/>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E1C8250-1313-4159-BA99-037792BBF418}"/>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6119D70-3516-4277-B41E-337641EC7128}"/>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F4EEC06-9D72-4629-8E6A-1AE61BAABDB1}"/>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2E7FEA9-C95A-4392-9606-A0B9B6ED2940}"/>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A767179-E381-4D6A-9012-D1339D8F9EB6}"/>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608B668-C8E1-4E3A-80F2-EEA136BE9A55}"/>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26BDE62-5290-4DDC-A5E8-1BEDC89410BC}"/>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F92AD4F-3D77-4EBC-AF00-4FA7E63E6DE9}"/>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9B598DC-2CC1-420E-9F87-B7B8B7EFFC3C}"/>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D5A50B7-665E-4827-A7E3-5A840C3C6D38}"/>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53755F4-36E1-4023-8BAD-90026EC70D67}"/>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F01033F-A73B-460A-B075-3C9FF8FA58A6}"/>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83ABB91-9E18-400F-82AD-7239D552EEEB}"/>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4C6EDF8-95A1-42E3-BEF7-7C2147D975F1}"/>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D254DE7-2EC3-4785-A868-C414F441D59D}"/>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3BBE339-1494-4495-8FD9-E5913CA053DA}"/>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0D5C21B-32F3-4EC9-9C69-AA78521C31C8}"/>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EFD8AEF-A09A-4013-BA86-11DE7AC10580}"/>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FD698ED-A491-4851-B16A-C2F5D249B326}"/>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80058C3-561A-4916-AB79-3D6E11F81942}"/>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DEEC4A0-3702-44F6-B50A-D241B51EE53E}"/>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a:extLst>
            <a:ext uri="{FF2B5EF4-FFF2-40B4-BE49-F238E27FC236}">
              <a16:creationId xmlns:a16="http://schemas.microsoft.com/office/drawing/2014/main" id="{2660E096-2E63-48E9-A01A-78336497CD9A}"/>
            </a:ext>
          </a:extLst>
        </xdr:cNvPr>
        <xdr:cNvCxnSpPr/>
      </xdr:nvCxnSpPr>
      <xdr:spPr>
        <a:xfrm flipV="1">
          <a:off x="4173855" y="585052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a:extLst>
            <a:ext uri="{FF2B5EF4-FFF2-40B4-BE49-F238E27FC236}">
              <a16:creationId xmlns:a16="http://schemas.microsoft.com/office/drawing/2014/main" id="{B113ED0F-5309-4C69-971D-37B8A860F4A4}"/>
            </a:ext>
          </a:extLst>
        </xdr:cNvPr>
        <xdr:cNvSpPr txBox="1"/>
      </xdr:nvSpPr>
      <xdr:spPr>
        <a:xfrm>
          <a:off x="4212590" y="708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a:extLst>
            <a:ext uri="{FF2B5EF4-FFF2-40B4-BE49-F238E27FC236}">
              <a16:creationId xmlns:a16="http://schemas.microsoft.com/office/drawing/2014/main" id="{4C80DB7A-8CD8-4BAB-AF37-36E56B7AC1B9}"/>
            </a:ext>
          </a:extLst>
        </xdr:cNvPr>
        <xdr:cNvCxnSpPr/>
      </xdr:nvCxnSpPr>
      <xdr:spPr>
        <a:xfrm>
          <a:off x="4112260" y="70882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a:extLst>
            <a:ext uri="{FF2B5EF4-FFF2-40B4-BE49-F238E27FC236}">
              <a16:creationId xmlns:a16="http://schemas.microsoft.com/office/drawing/2014/main" id="{9D88DAD2-9C2D-4FDF-A81B-D72C236CDAE6}"/>
            </a:ext>
          </a:extLst>
        </xdr:cNvPr>
        <xdr:cNvSpPr txBox="1"/>
      </xdr:nvSpPr>
      <xdr:spPr>
        <a:xfrm>
          <a:off x="4212590"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a:extLst>
            <a:ext uri="{FF2B5EF4-FFF2-40B4-BE49-F238E27FC236}">
              <a16:creationId xmlns:a16="http://schemas.microsoft.com/office/drawing/2014/main" id="{3BD5E952-7716-430A-B1EE-11E7B55864E2}"/>
            </a:ext>
          </a:extLst>
        </xdr:cNvPr>
        <xdr:cNvCxnSpPr/>
      </xdr:nvCxnSpPr>
      <xdr:spPr>
        <a:xfrm>
          <a:off x="4112260" y="58505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160944</xdr:rowOff>
    </xdr:from>
    <xdr:ext cx="405111" cy="259045"/>
    <xdr:sp macro="" textlink="">
      <xdr:nvSpPr>
        <xdr:cNvPr id="63" name="【道路】&#10;有形固定資産減価償却率平均値テキスト">
          <a:extLst>
            <a:ext uri="{FF2B5EF4-FFF2-40B4-BE49-F238E27FC236}">
              <a16:creationId xmlns:a16="http://schemas.microsoft.com/office/drawing/2014/main" id="{F9EFE3B5-19BA-4036-88F2-4C1F8F8BC21E}"/>
            </a:ext>
          </a:extLst>
        </xdr:cNvPr>
        <xdr:cNvSpPr txBox="1"/>
      </xdr:nvSpPr>
      <xdr:spPr>
        <a:xfrm>
          <a:off x="4212590" y="65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a:extLst>
            <a:ext uri="{FF2B5EF4-FFF2-40B4-BE49-F238E27FC236}">
              <a16:creationId xmlns:a16="http://schemas.microsoft.com/office/drawing/2014/main" id="{E983161E-CB7B-46F9-852A-FFB6C82493B2}"/>
            </a:ext>
          </a:extLst>
        </xdr:cNvPr>
        <xdr:cNvSpPr/>
      </xdr:nvSpPr>
      <xdr:spPr>
        <a:xfrm>
          <a:off x="4131310" y="66493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a:extLst>
            <a:ext uri="{FF2B5EF4-FFF2-40B4-BE49-F238E27FC236}">
              <a16:creationId xmlns:a16="http://schemas.microsoft.com/office/drawing/2014/main" id="{00191079-E2AF-46C2-846D-633E51E77788}"/>
            </a:ext>
          </a:extLst>
        </xdr:cNvPr>
        <xdr:cNvSpPr/>
      </xdr:nvSpPr>
      <xdr:spPr>
        <a:xfrm>
          <a:off x="3388360" y="660853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6" name="フローチャート: 判断 65">
          <a:extLst>
            <a:ext uri="{FF2B5EF4-FFF2-40B4-BE49-F238E27FC236}">
              <a16:creationId xmlns:a16="http://schemas.microsoft.com/office/drawing/2014/main" id="{FB10B2A9-C1F5-4C7E-9948-C2028B81F21C}"/>
            </a:ext>
          </a:extLst>
        </xdr:cNvPr>
        <xdr:cNvSpPr/>
      </xdr:nvSpPr>
      <xdr:spPr>
        <a:xfrm>
          <a:off x="2571750" y="658104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a:extLst>
            <a:ext uri="{FF2B5EF4-FFF2-40B4-BE49-F238E27FC236}">
              <a16:creationId xmlns:a16="http://schemas.microsoft.com/office/drawing/2014/main" id="{448B1A77-5ED9-4431-8137-966A90E46F8D}"/>
            </a:ext>
          </a:extLst>
        </xdr:cNvPr>
        <xdr:cNvSpPr/>
      </xdr:nvSpPr>
      <xdr:spPr>
        <a:xfrm>
          <a:off x="1774190" y="656363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20501</xdr:rowOff>
    </xdr:from>
    <xdr:to>
      <xdr:col>6</xdr:col>
      <xdr:colOff>38100</xdr:colOff>
      <xdr:row>38</xdr:row>
      <xdr:rowOff>122101</xdr:rowOff>
    </xdr:to>
    <xdr:sp macro="" textlink="">
      <xdr:nvSpPr>
        <xdr:cNvPr id="68" name="フローチャート: 判断 67">
          <a:extLst>
            <a:ext uri="{FF2B5EF4-FFF2-40B4-BE49-F238E27FC236}">
              <a16:creationId xmlns:a16="http://schemas.microsoft.com/office/drawing/2014/main" id="{AAF0A92D-15AB-4E4B-8256-82D3E5D6D39C}"/>
            </a:ext>
          </a:extLst>
        </xdr:cNvPr>
        <xdr:cNvSpPr/>
      </xdr:nvSpPr>
      <xdr:spPr>
        <a:xfrm>
          <a:off x="988060" y="653179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959EA31-AC3B-48C5-9684-F770F67664D0}"/>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65FAAA1-9C76-427A-825E-67E89F8D11DC}"/>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17F2140-5B24-407C-9A16-9EBFA9823F03}"/>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AE9EA27-C03D-43D6-A82F-ADAFFECA9C96}"/>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31BCCD6-693C-4DF2-8AA6-EFCECCBABA80}"/>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126637</xdr:rowOff>
    </xdr:from>
    <xdr:to>
      <xdr:col>24</xdr:col>
      <xdr:colOff>114300</xdr:colOff>
      <xdr:row>40</xdr:row>
      <xdr:rowOff>56787</xdr:rowOff>
    </xdr:to>
    <xdr:sp macro="" textlink="">
      <xdr:nvSpPr>
        <xdr:cNvPr id="74" name="楕円 73">
          <a:extLst>
            <a:ext uri="{FF2B5EF4-FFF2-40B4-BE49-F238E27FC236}">
              <a16:creationId xmlns:a16="http://schemas.microsoft.com/office/drawing/2014/main" id="{6917EAA2-E33F-4B0F-96D7-729FBD30527E}"/>
            </a:ext>
          </a:extLst>
        </xdr:cNvPr>
        <xdr:cNvSpPr/>
      </xdr:nvSpPr>
      <xdr:spPr>
        <a:xfrm>
          <a:off x="4131310" y="68169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105064</xdr:rowOff>
    </xdr:from>
    <xdr:ext cx="405111" cy="259045"/>
    <xdr:sp macro="" textlink="">
      <xdr:nvSpPr>
        <xdr:cNvPr id="75" name="【道路】&#10;有形固定資産減価償却率該当値テキスト">
          <a:extLst>
            <a:ext uri="{FF2B5EF4-FFF2-40B4-BE49-F238E27FC236}">
              <a16:creationId xmlns:a16="http://schemas.microsoft.com/office/drawing/2014/main" id="{F4C63EED-0301-4931-8D1E-5EC2C5D9D4EE}"/>
            </a:ext>
          </a:extLst>
        </xdr:cNvPr>
        <xdr:cNvSpPr txBox="1"/>
      </xdr:nvSpPr>
      <xdr:spPr>
        <a:xfrm>
          <a:off x="4212590" y="678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92347</xdr:rowOff>
    </xdr:from>
    <xdr:to>
      <xdr:col>20</xdr:col>
      <xdr:colOff>38100</xdr:colOff>
      <xdr:row>40</xdr:row>
      <xdr:rowOff>22497</xdr:rowOff>
    </xdr:to>
    <xdr:sp macro="" textlink="">
      <xdr:nvSpPr>
        <xdr:cNvPr id="76" name="楕円 75">
          <a:extLst>
            <a:ext uri="{FF2B5EF4-FFF2-40B4-BE49-F238E27FC236}">
              <a16:creationId xmlns:a16="http://schemas.microsoft.com/office/drawing/2014/main" id="{B8CEEB7A-6303-4ADB-9381-12A8EA1DE3D4}"/>
            </a:ext>
          </a:extLst>
        </xdr:cNvPr>
        <xdr:cNvSpPr/>
      </xdr:nvSpPr>
      <xdr:spPr>
        <a:xfrm>
          <a:off x="3388360" y="6782707"/>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143147</xdr:rowOff>
    </xdr:from>
    <xdr:to>
      <xdr:col>24</xdr:col>
      <xdr:colOff>63500</xdr:colOff>
      <xdr:row>40</xdr:row>
      <xdr:rowOff>5987</xdr:rowOff>
    </xdr:to>
    <xdr:cxnSp macro="">
      <xdr:nvCxnSpPr>
        <xdr:cNvPr id="77" name="直線コネクタ 76">
          <a:extLst>
            <a:ext uri="{FF2B5EF4-FFF2-40B4-BE49-F238E27FC236}">
              <a16:creationId xmlns:a16="http://schemas.microsoft.com/office/drawing/2014/main" id="{33DFC16D-C6D1-40C9-A6E1-DF2145883166}"/>
            </a:ext>
          </a:extLst>
        </xdr:cNvPr>
        <xdr:cNvCxnSpPr/>
      </xdr:nvCxnSpPr>
      <xdr:spPr>
        <a:xfrm>
          <a:off x="3431540" y="6827792"/>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61323</xdr:rowOff>
    </xdr:from>
    <xdr:to>
      <xdr:col>15</xdr:col>
      <xdr:colOff>101600</xdr:colOff>
      <xdr:row>39</xdr:row>
      <xdr:rowOff>162923</xdr:rowOff>
    </xdr:to>
    <xdr:sp macro="" textlink="">
      <xdr:nvSpPr>
        <xdr:cNvPr id="78" name="楕円 77">
          <a:extLst>
            <a:ext uri="{FF2B5EF4-FFF2-40B4-BE49-F238E27FC236}">
              <a16:creationId xmlns:a16="http://schemas.microsoft.com/office/drawing/2014/main" id="{EF065E01-C596-4E13-9BFE-2C47120C2AC1}"/>
            </a:ext>
          </a:extLst>
        </xdr:cNvPr>
        <xdr:cNvSpPr/>
      </xdr:nvSpPr>
      <xdr:spPr>
        <a:xfrm>
          <a:off x="2571750" y="674406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112123</xdr:rowOff>
    </xdr:from>
    <xdr:to>
      <xdr:col>19</xdr:col>
      <xdr:colOff>177800</xdr:colOff>
      <xdr:row>39</xdr:row>
      <xdr:rowOff>143147</xdr:rowOff>
    </xdr:to>
    <xdr:cxnSp macro="">
      <xdr:nvCxnSpPr>
        <xdr:cNvPr id="79" name="直線コネクタ 78">
          <a:extLst>
            <a:ext uri="{FF2B5EF4-FFF2-40B4-BE49-F238E27FC236}">
              <a16:creationId xmlns:a16="http://schemas.microsoft.com/office/drawing/2014/main" id="{5CD25597-A09E-4E1A-B613-F4025E053061}"/>
            </a:ext>
          </a:extLst>
        </xdr:cNvPr>
        <xdr:cNvCxnSpPr/>
      </xdr:nvCxnSpPr>
      <xdr:spPr>
        <a:xfrm>
          <a:off x="2626360" y="6798673"/>
          <a:ext cx="80518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28666</xdr:rowOff>
    </xdr:from>
    <xdr:to>
      <xdr:col>10</xdr:col>
      <xdr:colOff>165100</xdr:colOff>
      <xdr:row>39</xdr:row>
      <xdr:rowOff>130266</xdr:rowOff>
    </xdr:to>
    <xdr:sp macro="" textlink="">
      <xdr:nvSpPr>
        <xdr:cNvPr id="80" name="楕円 79">
          <a:extLst>
            <a:ext uri="{FF2B5EF4-FFF2-40B4-BE49-F238E27FC236}">
              <a16:creationId xmlns:a16="http://schemas.microsoft.com/office/drawing/2014/main" id="{46D6476F-8C5A-44B1-98C0-798946DC5AF8}"/>
            </a:ext>
          </a:extLst>
        </xdr:cNvPr>
        <xdr:cNvSpPr/>
      </xdr:nvSpPr>
      <xdr:spPr>
        <a:xfrm>
          <a:off x="1774190" y="671331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79466</xdr:rowOff>
    </xdr:from>
    <xdr:to>
      <xdr:col>15</xdr:col>
      <xdr:colOff>50800</xdr:colOff>
      <xdr:row>39</xdr:row>
      <xdr:rowOff>112123</xdr:rowOff>
    </xdr:to>
    <xdr:cxnSp macro="">
      <xdr:nvCxnSpPr>
        <xdr:cNvPr id="81" name="直線コネクタ 80">
          <a:extLst>
            <a:ext uri="{FF2B5EF4-FFF2-40B4-BE49-F238E27FC236}">
              <a16:creationId xmlns:a16="http://schemas.microsoft.com/office/drawing/2014/main" id="{2E7BDEFD-E79F-49F9-B27D-4C3F2BA07E9D}"/>
            </a:ext>
          </a:extLst>
        </xdr:cNvPr>
        <xdr:cNvCxnSpPr/>
      </xdr:nvCxnSpPr>
      <xdr:spPr>
        <a:xfrm>
          <a:off x="1828800" y="6766016"/>
          <a:ext cx="7975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165826</xdr:rowOff>
    </xdr:from>
    <xdr:to>
      <xdr:col>6</xdr:col>
      <xdr:colOff>38100</xdr:colOff>
      <xdr:row>39</xdr:row>
      <xdr:rowOff>95976</xdr:rowOff>
    </xdr:to>
    <xdr:sp macro="" textlink="">
      <xdr:nvSpPr>
        <xdr:cNvPr id="82" name="楕円 81">
          <a:extLst>
            <a:ext uri="{FF2B5EF4-FFF2-40B4-BE49-F238E27FC236}">
              <a16:creationId xmlns:a16="http://schemas.microsoft.com/office/drawing/2014/main" id="{11A0DCAE-C1BD-4AFF-9D5E-664BAED261A9}"/>
            </a:ext>
          </a:extLst>
        </xdr:cNvPr>
        <xdr:cNvSpPr/>
      </xdr:nvSpPr>
      <xdr:spPr>
        <a:xfrm>
          <a:off x="988060" y="668473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45176</xdr:rowOff>
    </xdr:from>
    <xdr:to>
      <xdr:col>10</xdr:col>
      <xdr:colOff>114300</xdr:colOff>
      <xdr:row>39</xdr:row>
      <xdr:rowOff>79466</xdr:rowOff>
    </xdr:to>
    <xdr:cxnSp macro="">
      <xdr:nvCxnSpPr>
        <xdr:cNvPr id="83" name="直線コネクタ 82">
          <a:extLst>
            <a:ext uri="{FF2B5EF4-FFF2-40B4-BE49-F238E27FC236}">
              <a16:creationId xmlns:a16="http://schemas.microsoft.com/office/drawing/2014/main" id="{946F4DD0-76E3-4042-9407-56B4671B8F92}"/>
            </a:ext>
          </a:extLst>
        </xdr:cNvPr>
        <xdr:cNvCxnSpPr/>
      </xdr:nvCxnSpPr>
      <xdr:spPr>
        <a:xfrm>
          <a:off x="1031240" y="6733631"/>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43923</xdr:rowOff>
    </xdr:from>
    <xdr:ext cx="405111" cy="259045"/>
    <xdr:sp macro="" textlink="">
      <xdr:nvSpPr>
        <xdr:cNvPr id="84" name="n_1aveValue【道路】&#10;有形固定資産減価償却率">
          <a:extLst>
            <a:ext uri="{FF2B5EF4-FFF2-40B4-BE49-F238E27FC236}">
              <a16:creationId xmlns:a16="http://schemas.microsoft.com/office/drawing/2014/main" id="{32671B9A-FAB4-4943-921A-1AC35BCD6E00}"/>
            </a:ext>
          </a:extLst>
        </xdr:cNvPr>
        <xdr:cNvSpPr txBox="1"/>
      </xdr:nvSpPr>
      <xdr:spPr>
        <a:xfrm>
          <a:off x="3239144" y="6389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5" name="n_2aveValue【道路】&#10;有形固定資産減価償却率">
          <a:extLst>
            <a:ext uri="{FF2B5EF4-FFF2-40B4-BE49-F238E27FC236}">
              <a16:creationId xmlns:a16="http://schemas.microsoft.com/office/drawing/2014/main" id="{23462D1A-50AC-45E9-BA9F-FA94A15D8F2E}"/>
            </a:ext>
          </a:extLst>
        </xdr:cNvPr>
        <xdr:cNvSpPr txBox="1"/>
      </xdr:nvSpPr>
      <xdr:spPr>
        <a:xfrm>
          <a:off x="2439044" y="636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164754</xdr:rowOff>
    </xdr:from>
    <xdr:ext cx="405111" cy="259045"/>
    <xdr:sp macro="" textlink="">
      <xdr:nvSpPr>
        <xdr:cNvPr id="86" name="n_3aveValue【道路】&#10;有形固定資産減価償却率">
          <a:extLst>
            <a:ext uri="{FF2B5EF4-FFF2-40B4-BE49-F238E27FC236}">
              <a16:creationId xmlns:a16="http://schemas.microsoft.com/office/drawing/2014/main" id="{04DB45F1-908C-4E05-86FD-4DAEDDD4629F}"/>
            </a:ext>
          </a:extLst>
        </xdr:cNvPr>
        <xdr:cNvSpPr txBox="1"/>
      </xdr:nvSpPr>
      <xdr:spPr>
        <a:xfrm>
          <a:off x="1641484" y="6340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138628</xdr:rowOff>
    </xdr:from>
    <xdr:ext cx="405111" cy="259045"/>
    <xdr:sp macro="" textlink="">
      <xdr:nvSpPr>
        <xdr:cNvPr id="87" name="n_4aveValue【道路】&#10;有形固定資産減価償却率">
          <a:extLst>
            <a:ext uri="{FF2B5EF4-FFF2-40B4-BE49-F238E27FC236}">
              <a16:creationId xmlns:a16="http://schemas.microsoft.com/office/drawing/2014/main" id="{8420DFF5-CC64-4F67-B38A-EADEF2112F53}"/>
            </a:ext>
          </a:extLst>
        </xdr:cNvPr>
        <xdr:cNvSpPr txBox="1"/>
      </xdr:nvSpPr>
      <xdr:spPr>
        <a:xfrm>
          <a:off x="855354" y="6307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13624</xdr:rowOff>
    </xdr:from>
    <xdr:ext cx="405111" cy="259045"/>
    <xdr:sp macro="" textlink="">
      <xdr:nvSpPr>
        <xdr:cNvPr id="88" name="n_1mainValue【道路】&#10;有形固定資産減価償却率">
          <a:extLst>
            <a:ext uri="{FF2B5EF4-FFF2-40B4-BE49-F238E27FC236}">
              <a16:creationId xmlns:a16="http://schemas.microsoft.com/office/drawing/2014/main" id="{D9468512-C36C-401E-AE56-0D5EFD26CA31}"/>
            </a:ext>
          </a:extLst>
        </xdr:cNvPr>
        <xdr:cNvSpPr txBox="1"/>
      </xdr:nvSpPr>
      <xdr:spPr>
        <a:xfrm>
          <a:off x="3239144" y="687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154050</xdr:rowOff>
    </xdr:from>
    <xdr:ext cx="405111" cy="259045"/>
    <xdr:sp macro="" textlink="">
      <xdr:nvSpPr>
        <xdr:cNvPr id="89" name="n_2mainValue【道路】&#10;有形固定資産減価償却率">
          <a:extLst>
            <a:ext uri="{FF2B5EF4-FFF2-40B4-BE49-F238E27FC236}">
              <a16:creationId xmlns:a16="http://schemas.microsoft.com/office/drawing/2014/main" id="{75DA1805-BA9A-45E7-80DF-F73957E70909}"/>
            </a:ext>
          </a:extLst>
        </xdr:cNvPr>
        <xdr:cNvSpPr txBox="1"/>
      </xdr:nvSpPr>
      <xdr:spPr>
        <a:xfrm>
          <a:off x="24390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121393</xdr:rowOff>
    </xdr:from>
    <xdr:ext cx="405111" cy="259045"/>
    <xdr:sp macro="" textlink="">
      <xdr:nvSpPr>
        <xdr:cNvPr id="90" name="n_3mainValue【道路】&#10;有形固定資産減価償却率">
          <a:extLst>
            <a:ext uri="{FF2B5EF4-FFF2-40B4-BE49-F238E27FC236}">
              <a16:creationId xmlns:a16="http://schemas.microsoft.com/office/drawing/2014/main" id="{CD5A0FDC-BD39-4BA7-BD20-895354C16C24}"/>
            </a:ext>
          </a:extLst>
        </xdr:cNvPr>
        <xdr:cNvSpPr txBox="1"/>
      </xdr:nvSpPr>
      <xdr:spPr>
        <a:xfrm>
          <a:off x="1641484" y="680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87103</xdr:rowOff>
    </xdr:from>
    <xdr:ext cx="405111" cy="259045"/>
    <xdr:sp macro="" textlink="">
      <xdr:nvSpPr>
        <xdr:cNvPr id="91" name="n_4mainValue【道路】&#10;有形固定資産減価償却率">
          <a:extLst>
            <a:ext uri="{FF2B5EF4-FFF2-40B4-BE49-F238E27FC236}">
              <a16:creationId xmlns:a16="http://schemas.microsoft.com/office/drawing/2014/main" id="{7FA99B44-159E-46C7-AEE9-5F5E570285FA}"/>
            </a:ext>
          </a:extLst>
        </xdr:cNvPr>
        <xdr:cNvSpPr txBox="1"/>
      </xdr:nvSpPr>
      <xdr:spPr>
        <a:xfrm>
          <a:off x="855354" y="677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D7E7EF5-9B0F-434A-8451-2D574BBAB330}"/>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85CF31E-6635-45BD-BBA4-E793BE9DAA07}"/>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9532C4F-CB26-4C05-B83D-5EEFAD691DBD}"/>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0559968-1CDA-4590-9AE3-DEA7B18DA714}"/>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A7F5DB0-B582-42B4-87F0-183F426DBDB2}"/>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DF1F3D5-E926-4421-8FBE-6C79A2B18EE1}"/>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38D1B91-B23C-44D4-ACE6-91922297372F}"/>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6DC4B64-3865-4968-8546-E289A8B5FB51}"/>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BD887CBE-2080-460A-BA8B-969BF281D228}"/>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87CFBCF-E6D5-4FF0-8896-088EDA484AB0}"/>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385CBF2D-96A7-402D-97A8-BBEA45C1B9C7}"/>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FC5B81F6-F5DE-4FF3-BA49-0A5A5E005C25}"/>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FD3DE971-946D-42BD-BB15-64F07110B3A5}"/>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DA034E37-16C3-447E-A52C-306E897B62D4}"/>
            </a:ext>
          </a:extLst>
        </xdr:cNvPr>
        <xdr:cNvSpPr txBox="1"/>
      </xdr:nvSpPr>
      <xdr:spPr>
        <a:xfrm>
          <a:off x="5485961" y="656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3797A70C-33D1-4EB1-94A2-BD210CC5E922}"/>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A2C961EF-8578-4453-9AB8-DB37BC3704FB}"/>
            </a:ext>
          </a:extLst>
        </xdr:cNvPr>
        <xdr:cNvSpPr txBox="1"/>
      </xdr:nvSpPr>
      <xdr:spPr>
        <a:xfrm>
          <a:off x="5485961" y="61042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A028F0CE-0848-4D7A-A583-0D9244203ED2}"/>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EDEEF634-82C4-4DE9-B366-AF4EC3374F9F}"/>
            </a:ext>
          </a:extLst>
        </xdr:cNvPr>
        <xdr:cNvSpPr txBox="1"/>
      </xdr:nvSpPr>
      <xdr:spPr>
        <a:xfrm>
          <a:off x="5485961" y="56508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4E4B132-4C9B-4C95-8EEC-A08FB6F9AC81}"/>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2834A7BB-A6BF-4EBB-8E0C-78399D2C4C6E}"/>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5AE75BED-C03F-478D-9067-21E4AF676AF5}"/>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a:extLst>
            <a:ext uri="{FF2B5EF4-FFF2-40B4-BE49-F238E27FC236}">
              <a16:creationId xmlns:a16="http://schemas.microsoft.com/office/drawing/2014/main" id="{1481FD7A-D3A0-48BA-81D4-61452892686F}"/>
            </a:ext>
          </a:extLst>
        </xdr:cNvPr>
        <xdr:cNvCxnSpPr/>
      </xdr:nvCxnSpPr>
      <xdr:spPr>
        <a:xfrm flipV="1">
          <a:off x="9429115" y="5950062"/>
          <a:ext cx="0" cy="117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a:extLst>
            <a:ext uri="{FF2B5EF4-FFF2-40B4-BE49-F238E27FC236}">
              <a16:creationId xmlns:a16="http://schemas.microsoft.com/office/drawing/2014/main" id="{C313F4F7-BFB2-4ADF-B4CD-8B94FDC9D137}"/>
            </a:ext>
          </a:extLst>
        </xdr:cNvPr>
        <xdr:cNvSpPr txBox="1"/>
      </xdr:nvSpPr>
      <xdr:spPr>
        <a:xfrm>
          <a:off x="9467850" y="71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a:extLst>
            <a:ext uri="{FF2B5EF4-FFF2-40B4-BE49-F238E27FC236}">
              <a16:creationId xmlns:a16="http://schemas.microsoft.com/office/drawing/2014/main" id="{87A1FD55-CCF3-4DCD-9D28-6F20C5D96C9C}"/>
            </a:ext>
          </a:extLst>
        </xdr:cNvPr>
        <xdr:cNvCxnSpPr/>
      </xdr:nvCxnSpPr>
      <xdr:spPr>
        <a:xfrm>
          <a:off x="9356090" y="712710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a:extLst>
            <a:ext uri="{FF2B5EF4-FFF2-40B4-BE49-F238E27FC236}">
              <a16:creationId xmlns:a16="http://schemas.microsoft.com/office/drawing/2014/main" id="{94E58D4F-6E98-47CB-A463-A60C78FB5F3B}"/>
            </a:ext>
          </a:extLst>
        </xdr:cNvPr>
        <xdr:cNvSpPr txBox="1"/>
      </xdr:nvSpPr>
      <xdr:spPr>
        <a:xfrm>
          <a:off x="9467850" y="57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a:extLst>
            <a:ext uri="{FF2B5EF4-FFF2-40B4-BE49-F238E27FC236}">
              <a16:creationId xmlns:a16="http://schemas.microsoft.com/office/drawing/2014/main" id="{38068D9D-456B-468C-96A1-4600A8B7445C}"/>
            </a:ext>
          </a:extLst>
        </xdr:cNvPr>
        <xdr:cNvCxnSpPr/>
      </xdr:nvCxnSpPr>
      <xdr:spPr>
        <a:xfrm>
          <a:off x="9356090" y="59500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43741</xdr:rowOff>
    </xdr:from>
    <xdr:ext cx="469744" cy="259045"/>
    <xdr:sp macro="" textlink="">
      <xdr:nvSpPr>
        <xdr:cNvPr id="118" name="【道路】&#10;一人当たり延長平均値テキスト">
          <a:extLst>
            <a:ext uri="{FF2B5EF4-FFF2-40B4-BE49-F238E27FC236}">
              <a16:creationId xmlns:a16="http://schemas.microsoft.com/office/drawing/2014/main" id="{48495613-74B8-46E5-BE68-4D919D9AD99B}"/>
            </a:ext>
          </a:extLst>
        </xdr:cNvPr>
        <xdr:cNvSpPr txBox="1"/>
      </xdr:nvSpPr>
      <xdr:spPr>
        <a:xfrm>
          <a:off x="9467850" y="690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a:extLst>
            <a:ext uri="{FF2B5EF4-FFF2-40B4-BE49-F238E27FC236}">
              <a16:creationId xmlns:a16="http://schemas.microsoft.com/office/drawing/2014/main" id="{C574457B-D41E-4B90-B502-39170C1104E4}"/>
            </a:ext>
          </a:extLst>
        </xdr:cNvPr>
        <xdr:cNvSpPr/>
      </xdr:nvSpPr>
      <xdr:spPr>
        <a:xfrm>
          <a:off x="9394190" y="692140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128041</xdr:rowOff>
    </xdr:from>
    <xdr:to>
      <xdr:col>50</xdr:col>
      <xdr:colOff>165100</xdr:colOff>
      <xdr:row>39</xdr:row>
      <xdr:rowOff>58191</xdr:rowOff>
    </xdr:to>
    <xdr:sp macro="" textlink="">
      <xdr:nvSpPr>
        <xdr:cNvPr id="120" name="フローチャート: 判断 119">
          <a:extLst>
            <a:ext uri="{FF2B5EF4-FFF2-40B4-BE49-F238E27FC236}">
              <a16:creationId xmlns:a16="http://schemas.microsoft.com/office/drawing/2014/main" id="{0C9CF11A-421E-4C1B-B3B6-934C0C8763BD}"/>
            </a:ext>
          </a:extLst>
        </xdr:cNvPr>
        <xdr:cNvSpPr/>
      </xdr:nvSpPr>
      <xdr:spPr>
        <a:xfrm>
          <a:off x="8632190" y="6646951"/>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119080</xdr:rowOff>
    </xdr:from>
    <xdr:to>
      <xdr:col>46</xdr:col>
      <xdr:colOff>38100</xdr:colOff>
      <xdr:row>39</xdr:row>
      <xdr:rowOff>49230</xdr:rowOff>
    </xdr:to>
    <xdr:sp macro="" textlink="">
      <xdr:nvSpPr>
        <xdr:cNvPr id="121" name="フローチャート: 判断 120">
          <a:extLst>
            <a:ext uri="{FF2B5EF4-FFF2-40B4-BE49-F238E27FC236}">
              <a16:creationId xmlns:a16="http://schemas.microsoft.com/office/drawing/2014/main" id="{90475CA5-CD2D-4DD6-B5BF-53BA60CDD33A}"/>
            </a:ext>
          </a:extLst>
        </xdr:cNvPr>
        <xdr:cNvSpPr/>
      </xdr:nvSpPr>
      <xdr:spPr>
        <a:xfrm>
          <a:off x="7846060" y="66360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121366</xdr:rowOff>
    </xdr:from>
    <xdr:to>
      <xdr:col>41</xdr:col>
      <xdr:colOff>101600</xdr:colOff>
      <xdr:row>39</xdr:row>
      <xdr:rowOff>51516</xdr:rowOff>
    </xdr:to>
    <xdr:sp macro="" textlink="">
      <xdr:nvSpPr>
        <xdr:cNvPr id="122" name="フローチャート: 判断 121">
          <a:extLst>
            <a:ext uri="{FF2B5EF4-FFF2-40B4-BE49-F238E27FC236}">
              <a16:creationId xmlns:a16="http://schemas.microsoft.com/office/drawing/2014/main" id="{8862536A-E9A8-483E-BA02-6A94AF584E44}"/>
            </a:ext>
          </a:extLst>
        </xdr:cNvPr>
        <xdr:cNvSpPr/>
      </xdr:nvSpPr>
      <xdr:spPr>
        <a:xfrm>
          <a:off x="7029450" y="66383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122875</xdr:rowOff>
    </xdr:from>
    <xdr:to>
      <xdr:col>36</xdr:col>
      <xdr:colOff>165100</xdr:colOff>
      <xdr:row>39</xdr:row>
      <xdr:rowOff>53025</xdr:rowOff>
    </xdr:to>
    <xdr:sp macro="" textlink="">
      <xdr:nvSpPr>
        <xdr:cNvPr id="123" name="フローチャート: 判断 122">
          <a:extLst>
            <a:ext uri="{FF2B5EF4-FFF2-40B4-BE49-F238E27FC236}">
              <a16:creationId xmlns:a16="http://schemas.microsoft.com/office/drawing/2014/main" id="{C694141E-E854-4F2B-B8DA-A3E66550D653}"/>
            </a:ext>
          </a:extLst>
        </xdr:cNvPr>
        <xdr:cNvSpPr/>
      </xdr:nvSpPr>
      <xdr:spPr>
        <a:xfrm>
          <a:off x="6231890" y="66398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BCB9E82-DB25-4B52-9353-A77B07CDCD89}"/>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96455B6-1817-488C-A820-6FCCEB4ACC65}"/>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0DE1287-AA00-491C-9DAA-09A86A0FD447}"/>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9481C32-6E7E-4637-B64E-6F7606811A4F}"/>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4FDB314-CAF4-498F-92E9-65F3FB350BB0}"/>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70434</xdr:rowOff>
    </xdr:from>
    <xdr:to>
      <xdr:col>55</xdr:col>
      <xdr:colOff>50800</xdr:colOff>
      <xdr:row>40</xdr:row>
      <xdr:rowOff>584</xdr:rowOff>
    </xdr:to>
    <xdr:sp macro="" textlink="">
      <xdr:nvSpPr>
        <xdr:cNvPr id="129" name="楕円 128">
          <a:extLst>
            <a:ext uri="{FF2B5EF4-FFF2-40B4-BE49-F238E27FC236}">
              <a16:creationId xmlns:a16="http://schemas.microsoft.com/office/drawing/2014/main" id="{590B5020-E8A7-4397-9377-E708D0794D0B}"/>
            </a:ext>
          </a:extLst>
        </xdr:cNvPr>
        <xdr:cNvSpPr/>
      </xdr:nvSpPr>
      <xdr:spPr>
        <a:xfrm>
          <a:off x="9394190" y="675507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93311</xdr:rowOff>
    </xdr:from>
    <xdr:ext cx="469744" cy="259045"/>
    <xdr:sp macro="" textlink="">
      <xdr:nvSpPr>
        <xdr:cNvPr id="130" name="【道路】&#10;一人当たり延長該当値テキスト">
          <a:extLst>
            <a:ext uri="{FF2B5EF4-FFF2-40B4-BE49-F238E27FC236}">
              <a16:creationId xmlns:a16="http://schemas.microsoft.com/office/drawing/2014/main" id="{A3E507BF-5AFE-43C4-B899-9E5C6105F9F7}"/>
            </a:ext>
          </a:extLst>
        </xdr:cNvPr>
        <xdr:cNvSpPr txBox="1"/>
      </xdr:nvSpPr>
      <xdr:spPr>
        <a:xfrm>
          <a:off x="9467850"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73543</xdr:rowOff>
    </xdr:from>
    <xdr:to>
      <xdr:col>50</xdr:col>
      <xdr:colOff>165100</xdr:colOff>
      <xdr:row>40</xdr:row>
      <xdr:rowOff>3693</xdr:rowOff>
    </xdr:to>
    <xdr:sp macro="" textlink="">
      <xdr:nvSpPr>
        <xdr:cNvPr id="131" name="楕円 130">
          <a:extLst>
            <a:ext uri="{FF2B5EF4-FFF2-40B4-BE49-F238E27FC236}">
              <a16:creationId xmlns:a16="http://schemas.microsoft.com/office/drawing/2014/main" id="{FA7AB8C2-1B84-4FE0-89E1-6ADB41CDD7E5}"/>
            </a:ext>
          </a:extLst>
        </xdr:cNvPr>
        <xdr:cNvSpPr/>
      </xdr:nvSpPr>
      <xdr:spPr>
        <a:xfrm>
          <a:off x="8632190" y="676009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121234</xdr:rowOff>
    </xdr:from>
    <xdr:to>
      <xdr:col>55</xdr:col>
      <xdr:colOff>0</xdr:colOff>
      <xdr:row>39</xdr:row>
      <xdr:rowOff>124343</xdr:rowOff>
    </xdr:to>
    <xdr:cxnSp macro="">
      <xdr:nvCxnSpPr>
        <xdr:cNvPr id="132" name="直線コネクタ 131">
          <a:extLst>
            <a:ext uri="{FF2B5EF4-FFF2-40B4-BE49-F238E27FC236}">
              <a16:creationId xmlns:a16="http://schemas.microsoft.com/office/drawing/2014/main" id="{62C7A6CC-24CF-4526-9BA3-B69B8198B260}"/>
            </a:ext>
          </a:extLst>
        </xdr:cNvPr>
        <xdr:cNvCxnSpPr/>
      </xdr:nvCxnSpPr>
      <xdr:spPr>
        <a:xfrm flipV="1">
          <a:off x="8686800" y="6809689"/>
          <a:ext cx="74295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76012</xdr:rowOff>
    </xdr:from>
    <xdr:to>
      <xdr:col>46</xdr:col>
      <xdr:colOff>38100</xdr:colOff>
      <xdr:row>40</xdr:row>
      <xdr:rowOff>6162</xdr:rowOff>
    </xdr:to>
    <xdr:sp macro="" textlink="">
      <xdr:nvSpPr>
        <xdr:cNvPr id="133" name="楕円 132">
          <a:extLst>
            <a:ext uri="{FF2B5EF4-FFF2-40B4-BE49-F238E27FC236}">
              <a16:creationId xmlns:a16="http://schemas.microsoft.com/office/drawing/2014/main" id="{FD7881BF-8467-4FC4-B170-AC973BB9CAF3}"/>
            </a:ext>
          </a:extLst>
        </xdr:cNvPr>
        <xdr:cNvSpPr/>
      </xdr:nvSpPr>
      <xdr:spPr>
        <a:xfrm>
          <a:off x="7846060" y="676256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124343</xdr:rowOff>
    </xdr:from>
    <xdr:to>
      <xdr:col>50</xdr:col>
      <xdr:colOff>114300</xdr:colOff>
      <xdr:row>39</xdr:row>
      <xdr:rowOff>126812</xdr:rowOff>
    </xdr:to>
    <xdr:cxnSp macro="">
      <xdr:nvCxnSpPr>
        <xdr:cNvPr id="134" name="直線コネクタ 133">
          <a:extLst>
            <a:ext uri="{FF2B5EF4-FFF2-40B4-BE49-F238E27FC236}">
              <a16:creationId xmlns:a16="http://schemas.microsoft.com/office/drawing/2014/main" id="{DD85EC18-0179-4003-8C70-9206709AF5C8}"/>
            </a:ext>
          </a:extLst>
        </xdr:cNvPr>
        <xdr:cNvCxnSpPr/>
      </xdr:nvCxnSpPr>
      <xdr:spPr>
        <a:xfrm flipV="1">
          <a:off x="7889240" y="6812798"/>
          <a:ext cx="797560" cy="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77795</xdr:rowOff>
    </xdr:from>
    <xdr:to>
      <xdr:col>41</xdr:col>
      <xdr:colOff>101600</xdr:colOff>
      <xdr:row>40</xdr:row>
      <xdr:rowOff>7945</xdr:rowOff>
    </xdr:to>
    <xdr:sp macro="" textlink="">
      <xdr:nvSpPr>
        <xdr:cNvPr id="135" name="楕円 134">
          <a:extLst>
            <a:ext uri="{FF2B5EF4-FFF2-40B4-BE49-F238E27FC236}">
              <a16:creationId xmlns:a16="http://schemas.microsoft.com/office/drawing/2014/main" id="{17B405FE-6687-46A6-8D11-8000B97A359B}"/>
            </a:ext>
          </a:extLst>
        </xdr:cNvPr>
        <xdr:cNvSpPr/>
      </xdr:nvSpPr>
      <xdr:spPr>
        <a:xfrm>
          <a:off x="7029450" y="676434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126812</xdr:rowOff>
    </xdr:from>
    <xdr:to>
      <xdr:col>45</xdr:col>
      <xdr:colOff>177800</xdr:colOff>
      <xdr:row>39</xdr:row>
      <xdr:rowOff>128595</xdr:rowOff>
    </xdr:to>
    <xdr:cxnSp macro="">
      <xdr:nvCxnSpPr>
        <xdr:cNvPr id="136" name="直線コネクタ 135">
          <a:extLst>
            <a:ext uri="{FF2B5EF4-FFF2-40B4-BE49-F238E27FC236}">
              <a16:creationId xmlns:a16="http://schemas.microsoft.com/office/drawing/2014/main" id="{CF9ABD3D-1E42-4C50-9714-F4F0329EB55D}"/>
            </a:ext>
          </a:extLst>
        </xdr:cNvPr>
        <xdr:cNvCxnSpPr/>
      </xdr:nvCxnSpPr>
      <xdr:spPr>
        <a:xfrm flipV="1">
          <a:off x="7084060" y="6817172"/>
          <a:ext cx="80518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80081</xdr:rowOff>
    </xdr:from>
    <xdr:to>
      <xdr:col>36</xdr:col>
      <xdr:colOff>165100</xdr:colOff>
      <xdr:row>40</xdr:row>
      <xdr:rowOff>10231</xdr:rowOff>
    </xdr:to>
    <xdr:sp macro="" textlink="">
      <xdr:nvSpPr>
        <xdr:cNvPr id="137" name="楕円 136">
          <a:extLst>
            <a:ext uri="{FF2B5EF4-FFF2-40B4-BE49-F238E27FC236}">
              <a16:creationId xmlns:a16="http://schemas.microsoft.com/office/drawing/2014/main" id="{8801232E-915C-4626-A515-5FB42E748769}"/>
            </a:ext>
          </a:extLst>
        </xdr:cNvPr>
        <xdr:cNvSpPr/>
      </xdr:nvSpPr>
      <xdr:spPr>
        <a:xfrm>
          <a:off x="6231890" y="676853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128595</xdr:rowOff>
    </xdr:from>
    <xdr:to>
      <xdr:col>41</xdr:col>
      <xdr:colOff>50800</xdr:colOff>
      <xdr:row>39</xdr:row>
      <xdr:rowOff>130881</xdr:rowOff>
    </xdr:to>
    <xdr:cxnSp macro="">
      <xdr:nvCxnSpPr>
        <xdr:cNvPr id="138" name="直線コネクタ 137">
          <a:extLst>
            <a:ext uri="{FF2B5EF4-FFF2-40B4-BE49-F238E27FC236}">
              <a16:creationId xmlns:a16="http://schemas.microsoft.com/office/drawing/2014/main" id="{A920BD65-626B-4080-8C90-D06A3B3AEE1D}"/>
            </a:ext>
          </a:extLst>
        </xdr:cNvPr>
        <xdr:cNvCxnSpPr/>
      </xdr:nvCxnSpPr>
      <xdr:spPr>
        <a:xfrm flipV="1">
          <a:off x="6286500" y="6818955"/>
          <a:ext cx="79756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74718</xdr:rowOff>
    </xdr:from>
    <xdr:ext cx="534377" cy="259045"/>
    <xdr:sp macro="" textlink="">
      <xdr:nvSpPr>
        <xdr:cNvPr id="139" name="n_1aveValue【道路】&#10;一人当たり延長">
          <a:extLst>
            <a:ext uri="{FF2B5EF4-FFF2-40B4-BE49-F238E27FC236}">
              <a16:creationId xmlns:a16="http://schemas.microsoft.com/office/drawing/2014/main" id="{8D7EF3EB-3968-4E8C-9D93-C181E55CF1F0}"/>
            </a:ext>
          </a:extLst>
        </xdr:cNvPr>
        <xdr:cNvSpPr txBox="1"/>
      </xdr:nvSpPr>
      <xdr:spPr>
        <a:xfrm>
          <a:off x="8422151" y="641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65757</xdr:rowOff>
    </xdr:from>
    <xdr:ext cx="534377" cy="259045"/>
    <xdr:sp macro="" textlink="">
      <xdr:nvSpPr>
        <xdr:cNvPr id="140" name="n_2aveValue【道路】&#10;一人当たり延長">
          <a:extLst>
            <a:ext uri="{FF2B5EF4-FFF2-40B4-BE49-F238E27FC236}">
              <a16:creationId xmlns:a16="http://schemas.microsoft.com/office/drawing/2014/main" id="{D3D2AB6C-58B5-4B74-9381-0C2A7E818F11}"/>
            </a:ext>
          </a:extLst>
        </xdr:cNvPr>
        <xdr:cNvSpPr txBox="1"/>
      </xdr:nvSpPr>
      <xdr:spPr>
        <a:xfrm>
          <a:off x="7641101" y="64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68043</xdr:rowOff>
    </xdr:from>
    <xdr:ext cx="534377" cy="259045"/>
    <xdr:sp macro="" textlink="">
      <xdr:nvSpPr>
        <xdr:cNvPr id="141" name="n_3aveValue【道路】&#10;一人当たり延長">
          <a:extLst>
            <a:ext uri="{FF2B5EF4-FFF2-40B4-BE49-F238E27FC236}">
              <a16:creationId xmlns:a16="http://schemas.microsoft.com/office/drawing/2014/main" id="{E70CE612-CB9E-4092-9CB6-9BBCC5515C01}"/>
            </a:ext>
          </a:extLst>
        </xdr:cNvPr>
        <xdr:cNvSpPr txBox="1"/>
      </xdr:nvSpPr>
      <xdr:spPr>
        <a:xfrm>
          <a:off x="6854971" y="640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69552</xdr:rowOff>
    </xdr:from>
    <xdr:ext cx="534377" cy="259045"/>
    <xdr:sp macro="" textlink="">
      <xdr:nvSpPr>
        <xdr:cNvPr id="142" name="n_4aveValue【道路】&#10;一人当たり延長">
          <a:extLst>
            <a:ext uri="{FF2B5EF4-FFF2-40B4-BE49-F238E27FC236}">
              <a16:creationId xmlns:a16="http://schemas.microsoft.com/office/drawing/2014/main" id="{8CC8BE4C-B52C-4021-B418-3A34C39CAD1D}"/>
            </a:ext>
          </a:extLst>
        </xdr:cNvPr>
        <xdr:cNvSpPr txBox="1"/>
      </xdr:nvSpPr>
      <xdr:spPr>
        <a:xfrm>
          <a:off x="6038361" y="641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166270</xdr:rowOff>
    </xdr:from>
    <xdr:ext cx="469744" cy="259045"/>
    <xdr:sp macro="" textlink="">
      <xdr:nvSpPr>
        <xdr:cNvPr id="143" name="n_1mainValue【道路】&#10;一人当たり延長">
          <a:extLst>
            <a:ext uri="{FF2B5EF4-FFF2-40B4-BE49-F238E27FC236}">
              <a16:creationId xmlns:a16="http://schemas.microsoft.com/office/drawing/2014/main" id="{6F45A141-E8DC-4903-A21A-B6BFDE38C21D}"/>
            </a:ext>
          </a:extLst>
        </xdr:cNvPr>
        <xdr:cNvSpPr txBox="1"/>
      </xdr:nvSpPr>
      <xdr:spPr>
        <a:xfrm>
          <a:off x="8454467" y="685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168739</xdr:rowOff>
    </xdr:from>
    <xdr:ext cx="469744" cy="259045"/>
    <xdr:sp macro="" textlink="">
      <xdr:nvSpPr>
        <xdr:cNvPr id="144" name="n_2mainValue【道路】&#10;一人当たり延長">
          <a:extLst>
            <a:ext uri="{FF2B5EF4-FFF2-40B4-BE49-F238E27FC236}">
              <a16:creationId xmlns:a16="http://schemas.microsoft.com/office/drawing/2014/main" id="{124A10F8-9745-467C-9471-DD620D3E7D16}"/>
            </a:ext>
          </a:extLst>
        </xdr:cNvPr>
        <xdr:cNvSpPr txBox="1"/>
      </xdr:nvSpPr>
      <xdr:spPr>
        <a:xfrm>
          <a:off x="7673417" y="68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170522</xdr:rowOff>
    </xdr:from>
    <xdr:ext cx="469744" cy="259045"/>
    <xdr:sp macro="" textlink="">
      <xdr:nvSpPr>
        <xdr:cNvPr id="145" name="n_3mainValue【道路】&#10;一人当たり延長">
          <a:extLst>
            <a:ext uri="{FF2B5EF4-FFF2-40B4-BE49-F238E27FC236}">
              <a16:creationId xmlns:a16="http://schemas.microsoft.com/office/drawing/2014/main" id="{8621F46C-4B77-4010-84AF-B87CF6218943}"/>
            </a:ext>
          </a:extLst>
        </xdr:cNvPr>
        <xdr:cNvSpPr txBox="1"/>
      </xdr:nvSpPr>
      <xdr:spPr>
        <a:xfrm>
          <a:off x="6866332" y="686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1358</xdr:rowOff>
    </xdr:from>
    <xdr:ext cx="469744" cy="259045"/>
    <xdr:sp macro="" textlink="">
      <xdr:nvSpPr>
        <xdr:cNvPr id="146" name="n_4mainValue【道路】&#10;一人当たり延長">
          <a:extLst>
            <a:ext uri="{FF2B5EF4-FFF2-40B4-BE49-F238E27FC236}">
              <a16:creationId xmlns:a16="http://schemas.microsoft.com/office/drawing/2014/main" id="{4A7F0C25-1C07-47A2-857E-AE08D5D27ECD}"/>
            </a:ext>
          </a:extLst>
        </xdr:cNvPr>
        <xdr:cNvSpPr txBox="1"/>
      </xdr:nvSpPr>
      <xdr:spPr>
        <a:xfrm>
          <a:off x="6068772" y="685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B0880DC2-A76D-4343-A5A5-CCD07434477D}"/>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6FDCD050-2638-4D97-86A1-1FD108217A04}"/>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E0C35D58-5052-4258-988B-3EF29CD01CE9}"/>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D4903F1-4B06-467C-8CF5-955C4D0D71FA}"/>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6AFCBBD2-E684-4E58-8FD1-072B39136BA3}"/>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E555E41B-4616-4E2E-8D84-C74F0DF84119}"/>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735804E9-331A-4E75-B757-3CC272CD7AEC}"/>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44F562F-1FAE-4646-BF0F-F3E7C38DE394}"/>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DBDA04A3-E201-4E46-AE81-22EEFDBCDAEA}"/>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C53A7638-A6B2-48BF-8D9F-9272672B5228}"/>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7EE8F110-8A8D-4071-B9A3-53765EFE61A5}"/>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45F805CA-3E2C-4792-81E1-188813DDBD9A}"/>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2563BD2E-6929-4EEC-974E-DCAAAC024A11}"/>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DE9D3A5B-44E2-430D-B57C-D28127F72394}"/>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FECAADBC-5139-4AED-8D4A-42BA0F477AE6}"/>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F2F0BF27-95A4-4218-BA0C-553FC2608462}"/>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13FAC68A-A84F-4737-B985-02D944F5470B}"/>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AB1744B3-08AF-4892-ABE3-1265E50BD094}"/>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CC6ED428-0C55-4B48-B915-3756D1A6B125}"/>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B3D37D69-F2E8-4083-B65E-B6C282847CA3}"/>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9AE2B820-7010-407D-9CF2-6E60910D658C}"/>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D310796B-396E-41F2-8DA7-2760363E774B}"/>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5D6E7B3-8E4A-4CD2-8B61-D589013B3310}"/>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B1B3930-165F-4FD2-8A4C-6DC015FE121F}"/>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F2CD697C-8CAE-4487-AD2C-7674C962AB1F}"/>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a:extLst>
            <a:ext uri="{FF2B5EF4-FFF2-40B4-BE49-F238E27FC236}">
              <a16:creationId xmlns:a16="http://schemas.microsoft.com/office/drawing/2014/main" id="{F5D529B0-89A8-4937-AE91-5D7BBEA5AB84}"/>
            </a:ext>
          </a:extLst>
        </xdr:cNvPr>
        <xdr:cNvCxnSpPr/>
      </xdr:nvCxnSpPr>
      <xdr:spPr>
        <a:xfrm flipV="1">
          <a:off x="4173855" y="9550854"/>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A077F704-8B47-4604-81FD-3D6407E4EB07}"/>
            </a:ext>
          </a:extLst>
        </xdr:cNvPr>
        <xdr:cNvSpPr txBox="1"/>
      </xdr:nvSpPr>
      <xdr:spPr>
        <a:xfrm>
          <a:off x="4212590" y="1088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a:extLst>
            <a:ext uri="{FF2B5EF4-FFF2-40B4-BE49-F238E27FC236}">
              <a16:creationId xmlns:a16="http://schemas.microsoft.com/office/drawing/2014/main" id="{CA2EF7C7-7D72-4428-9674-44CC0C615D59}"/>
            </a:ext>
          </a:extLst>
        </xdr:cNvPr>
        <xdr:cNvCxnSpPr/>
      </xdr:nvCxnSpPr>
      <xdr:spPr>
        <a:xfrm>
          <a:off x="4112260" y="10884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C86AA824-7FD3-469D-9B78-B8796C6FE693}"/>
            </a:ext>
          </a:extLst>
        </xdr:cNvPr>
        <xdr:cNvSpPr txBox="1"/>
      </xdr:nvSpPr>
      <xdr:spPr>
        <a:xfrm>
          <a:off x="4212590" y="9322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a:extLst>
            <a:ext uri="{FF2B5EF4-FFF2-40B4-BE49-F238E27FC236}">
              <a16:creationId xmlns:a16="http://schemas.microsoft.com/office/drawing/2014/main" id="{ECD4CA6E-71A4-45A9-A4B0-F45843AF9622}"/>
            </a:ext>
          </a:extLst>
        </xdr:cNvPr>
        <xdr:cNvCxnSpPr/>
      </xdr:nvCxnSpPr>
      <xdr:spPr>
        <a:xfrm>
          <a:off x="4112260" y="9550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BB3AF2E6-321D-470C-AC09-83F33EF8DC62}"/>
            </a:ext>
          </a:extLst>
        </xdr:cNvPr>
        <xdr:cNvSpPr txBox="1"/>
      </xdr:nvSpPr>
      <xdr:spPr>
        <a:xfrm>
          <a:off x="4212590" y="1042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a:extLst>
            <a:ext uri="{FF2B5EF4-FFF2-40B4-BE49-F238E27FC236}">
              <a16:creationId xmlns:a16="http://schemas.microsoft.com/office/drawing/2014/main" id="{5D229D25-31AE-43A8-8C9C-B59232C663F1}"/>
            </a:ext>
          </a:extLst>
        </xdr:cNvPr>
        <xdr:cNvSpPr/>
      </xdr:nvSpPr>
      <xdr:spPr>
        <a:xfrm>
          <a:off x="4131310" y="1043867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79" name="フローチャート: 判断 178">
          <a:extLst>
            <a:ext uri="{FF2B5EF4-FFF2-40B4-BE49-F238E27FC236}">
              <a16:creationId xmlns:a16="http://schemas.microsoft.com/office/drawing/2014/main" id="{ECA2AB52-C818-4677-B36C-798920AFE295}"/>
            </a:ext>
          </a:extLst>
        </xdr:cNvPr>
        <xdr:cNvSpPr/>
      </xdr:nvSpPr>
      <xdr:spPr>
        <a:xfrm>
          <a:off x="3388360" y="10397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0" name="フローチャート: 判断 179">
          <a:extLst>
            <a:ext uri="{FF2B5EF4-FFF2-40B4-BE49-F238E27FC236}">
              <a16:creationId xmlns:a16="http://schemas.microsoft.com/office/drawing/2014/main" id="{27382396-9ED6-4E69-9205-396F0BB6EC02}"/>
            </a:ext>
          </a:extLst>
        </xdr:cNvPr>
        <xdr:cNvSpPr/>
      </xdr:nvSpPr>
      <xdr:spPr>
        <a:xfrm>
          <a:off x="2571750" y="1038370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1" name="フローチャート: 判断 180">
          <a:extLst>
            <a:ext uri="{FF2B5EF4-FFF2-40B4-BE49-F238E27FC236}">
              <a16:creationId xmlns:a16="http://schemas.microsoft.com/office/drawing/2014/main" id="{84DD5B94-6A4C-4FE6-8FE8-7E9A73A2B13E}"/>
            </a:ext>
          </a:extLst>
        </xdr:cNvPr>
        <xdr:cNvSpPr/>
      </xdr:nvSpPr>
      <xdr:spPr>
        <a:xfrm>
          <a:off x="1774190" y="1035512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47172</xdr:rowOff>
    </xdr:from>
    <xdr:to>
      <xdr:col>6</xdr:col>
      <xdr:colOff>38100</xdr:colOff>
      <xdr:row>60</xdr:row>
      <xdr:rowOff>148772</xdr:rowOff>
    </xdr:to>
    <xdr:sp macro="" textlink="">
      <xdr:nvSpPr>
        <xdr:cNvPr id="182" name="フローチャート: 判断 181">
          <a:extLst>
            <a:ext uri="{FF2B5EF4-FFF2-40B4-BE49-F238E27FC236}">
              <a16:creationId xmlns:a16="http://schemas.microsoft.com/office/drawing/2014/main" id="{E1B0831C-6436-4FB5-AE38-E16C04192AEB}"/>
            </a:ext>
          </a:extLst>
        </xdr:cNvPr>
        <xdr:cNvSpPr/>
      </xdr:nvSpPr>
      <xdr:spPr>
        <a:xfrm>
          <a:off x="988060" y="1033607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132DD08-8490-4522-A1D0-2E065F72263B}"/>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DB7F2E2-6CCD-4CEC-B9D7-EAC5CFDD708B}"/>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942654E-7500-49A1-A4D8-FA02EBD2FD98}"/>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B6B3FEC-1716-4ACD-8F80-9F6D0CDDD156}"/>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1ACD461-7A96-4851-9699-A0C20BB4D165}"/>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88" name="楕円 187">
          <a:extLst>
            <a:ext uri="{FF2B5EF4-FFF2-40B4-BE49-F238E27FC236}">
              <a16:creationId xmlns:a16="http://schemas.microsoft.com/office/drawing/2014/main" id="{ED5202EA-F7DE-4516-8B1A-9309C34932F3}"/>
            </a:ext>
          </a:extLst>
        </xdr:cNvPr>
        <xdr:cNvSpPr/>
      </xdr:nvSpPr>
      <xdr:spPr>
        <a:xfrm>
          <a:off x="4131310" y="1043350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171286</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398CB1E9-0F8F-4736-9738-EFAD905B0D01}"/>
            </a:ext>
          </a:extLst>
        </xdr:cNvPr>
        <xdr:cNvSpPr txBox="1"/>
      </xdr:nvSpPr>
      <xdr:spPr>
        <a:xfrm>
          <a:off x="4212590" y="10290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125549</xdr:rowOff>
    </xdr:from>
    <xdr:to>
      <xdr:col>20</xdr:col>
      <xdr:colOff>38100</xdr:colOff>
      <xdr:row>61</xdr:row>
      <xdr:rowOff>55699</xdr:rowOff>
    </xdr:to>
    <xdr:sp macro="" textlink="">
      <xdr:nvSpPr>
        <xdr:cNvPr id="190" name="楕円 189">
          <a:extLst>
            <a:ext uri="{FF2B5EF4-FFF2-40B4-BE49-F238E27FC236}">
              <a16:creationId xmlns:a16="http://schemas.microsoft.com/office/drawing/2014/main" id="{396D708E-970B-4856-999E-8D3294219F6B}"/>
            </a:ext>
          </a:extLst>
        </xdr:cNvPr>
        <xdr:cNvSpPr/>
      </xdr:nvSpPr>
      <xdr:spPr>
        <a:xfrm>
          <a:off x="3388360" y="1041445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4899</xdr:rowOff>
    </xdr:from>
    <xdr:to>
      <xdr:col>24</xdr:col>
      <xdr:colOff>63500</xdr:colOff>
      <xdr:row>61</xdr:row>
      <xdr:rowOff>27759</xdr:rowOff>
    </xdr:to>
    <xdr:cxnSp macro="">
      <xdr:nvCxnSpPr>
        <xdr:cNvPr id="191" name="直線コネクタ 190">
          <a:extLst>
            <a:ext uri="{FF2B5EF4-FFF2-40B4-BE49-F238E27FC236}">
              <a16:creationId xmlns:a16="http://schemas.microsoft.com/office/drawing/2014/main" id="{793BC165-CBF9-41C2-A735-C578C7B9206E}"/>
            </a:ext>
          </a:extLst>
        </xdr:cNvPr>
        <xdr:cNvCxnSpPr/>
      </xdr:nvCxnSpPr>
      <xdr:spPr>
        <a:xfrm>
          <a:off x="3431540" y="10465254"/>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107587</xdr:rowOff>
    </xdr:from>
    <xdr:to>
      <xdr:col>15</xdr:col>
      <xdr:colOff>101600</xdr:colOff>
      <xdr:row>61</xdr:row>
      <xdr:rowOff>37737</xdr:rowOff>
    </xdr:to>
    <xdr:sp macro="" textlink="">
      <xdr:nvSpPr>
        <xdr:cNvPr id="192" name="楕円 191">
          <a:extLst>
            <a:ext uri="{FF2B5EF4-FFF2-40B4-BE49-F238E27FC236}">
              <a16:creationId xmlns:a16="http://schemas.microsoft.com/office/drawing/2014/main" id="{72E76414-1760-4216-93A0-CBB872140CA9}"/>
            </a:ext>
          </a:extLst>
        </xdr:cNvPr>
        <xdr:cNvSpPr/>
      </xdr:nvSpPr>
      <xdr:spPr>
        <a:xfrm>
          <a:off x="2571750" y="1039268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158387</xdr:rowOff>
    </xdr:from>
    <xdr:to>
      <xdr:col>19</xdr:col>
      <xdr:colOff>177800</xdr:colOff>
      <xdr:row>61</xdr:row>
      <xdr:rowOff>4899</xdr:rowOff>
    </xdr:to>
    <xdr:cxnSp macro="">
      <xdr:nvCxnSpPr>
        <xdr:cNvPr id="193" name="直線コネクタ 192">
          <a:extLst>
            <a:ext uri="{FF2B5EF4-FFF2-40B4-BE49-F238E27FC236}">
              <a16:creationId xmlns:a16="http://schemas.microsoft.com/office/drawing/2014/main" id="{87E9F662-BEC9-4ADE-A854-A97F7C251478}"/>
            </a:ext>
          </a:extLst>
        </xdr:cNvPr>
        <xdr:cNvCxnSpPr/>
      </xdr:nvCxnSpPr>
      <xdr:spPr>
        <a:xfrm>
          <a:off x="2626360" y="10447292"/>
          <a:ext cx="80518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83094</xdr:rowOff>
    </xdr:from>
    <xdr:to>
      <xdr:col>10</xdr:col>
      <xdr:colOff>165100</xdr:colOff>
      <xdr:row>61</xdr:row>
      <xdr:rowOff>13244</xdr:rowOff>
    </xdr:to>
    <xdr:sp macro="" textlink="">
      <xdr:nvSpPr>
        <xdr:cNvPr id="194" name="楕円 193">
          <a:extLst>
            <a:ext uri="{FF2B5EF4-FFF2-40B4-BE49-F238E27FC236}">
              <a16:creationId xmlns:a16="http://schemas.microsoft.com/office/drawing/2014/main" id="{83D9DF56-8514-4F46-B04D-382D9E1A9116}"/>
            </a:ext>
          </a:extLst>
        </xdr:cNvPr>
        <xdr:cNvSpPr/>
      </xdr:nvSpPr>
      <xdr:spPr>
        <a:xfrm>
          <a:off x="1774190" y="1037199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133894</xdr:rowOff>
    </xdr:from>
    <xdr:to>
      <xdr:col>15</xdr:col>
      <xdr:colOff>50800</xdr:colOff>
      <xdr:row>60</xdr:row>
      <xdr:rowOff>158387</xdr:rowOff>
    </xdr:to>
    <xdr:cxnSp macro="">
      <xdr:nvCxnSpPr>
        <xdr:cNvPr id="195" name="直線コネクタ 194">
          <a:extLst>
            <a:ext uri="{FF2B5EF4-FFF2-40B4-BE49-F238E27FC236}">
              <a16:creationId xmlns:a16="http://schemas.microsoft.com/office/drawing/2014/main" id="{EB031769-7125-44CC-839D-494513266929}"/>
            </a:ext>
          </a:extLst>
        </xdr:cNvPr>
        <xdr:cNvCxnSpPr/>
      </xdr:nvCxnSpPr>
      <xdr:spPr>
        <a:xfrm>
          <a:off x="1828800" y="10417084"/>
          <a:ext cx="79756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55335</xdr:rowOff>
    </xdr:from>
    <xdr:to>
      <xdr:col>6</xdr:col>
      <xdr:colOff>38100</xdr:colOff>
      <xdr:row>60</xdr:row>
      <xdr:rowOff>156935</xdr:rowOff>
    </xdr:to>
    <xdr:sp macro="" textlink="">
      <xdr:nvSpPr>
        <xdr:cNvPr id="196" name="楕円 195">
          <a:extLst>
            <a:ext uri="{FF2B5EF4-FFF2-40B4-BE49-F238E27FC236}">
              <a16:creationId xmlns:a16="http://schemas.microsoft.com/office/drawing/2014/main" id="{9DD5E6AF-AF84-444D-BF2E-CECD7D2918C1}"/>
            </a:ext>
          </a:extLst>
        </xdr:cNvPr>
        <xdr:cNvSpPr/>
      </xdr:nvSpPr>
      <xdr:spPr>
        <a:xfrm>
          <a:off x="988060" y="1034614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106135</xdr:rowOff>
    </xdr:from>
    <xdr:to>
      <xdr:col>10</xdr:col>
      <xdr:colOff>114300</xdr:colOff>
      <xdr:row>60</xdr:row>
      <xdr:rowOff>133894</xdr:rowOff>
    </xdr:to>
    <xdr:cxnSp macro="">
      <xdr:nvCxnSpPr>
        <xdr:cNvPr id="197" name="直線コネクタ 196">
          <a:extLst>
            <a:ext uri="{FF2B5EF4-FFF2-40B4-BE49-F238E27FC236}">
              <a16:creationId xmlns:a16="http://schemas.microsoft.com/office/drawing/2014/main" id="{6F02B5A0-0426-4496-B192-70071943F0F9}"/>
            </a:ext>
          </a:extLst>
        </xdr:cNvPr>
        <xdr:cNvCxnSpPr/>
      </xdr:nvCxnSpPr>
      <xdr:spPr>
        <a:xfrm>
          <a:off x="1031240" y="10391230"/>
          <a:ext cx="79756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4EC835D3-9797-404D-8D74-C57AE20C5015}"/>
            </a:ext>
          </a:extLst>
        </xdr:cNvPr>
        <xdr:cNvSpPr txBox="1"/>
      </xdr:nvSpPr>
      <xdr:spPr>
        <a:xfrm>
          <a:off x="3239144"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205C417D-3E3B-4FA8-9E5C-187987E8FD66}"/>
            </a:ext>
          </a:extLst>
        </xdr:cNvPr>
        <xdr:cNvSpPr txBox="1"/>
      </xdr:nvSpPr>
      <xdr:spPr>
        <a:xfrm>
          <a:off x="2439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A8D9C0AB-A626-4EFD-872B-A7C587DA49EA}"/>
            </a:ext>
          </a:extLst>
        </xdr:cNvPr>
        <xdr:cNvSpPr txBox="1"/>
      </xdr:nvSpPr>
      <xdr:spPr>
        <a:xfrm>
          <a:off x="1641484" y="10136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165299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FB2D769-F58B-4C24-8554-6B6C1DD2FBC8}"/>
            </a:ext>
          </a:extLst>
        </xdr:cNvPr>
        <xdr:cNvSpPr txBox="1"/>
      </xdr:nvSpPr>
      <xdr:spPr>
        <a:xfrm>
          <a:off x="855354" y="10113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46826</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E9363C07-C69C-4349-B396-5ABB9F67FA00}"/>
            </a:ext>
          </a:extLst>
        </xdr:cNvPr>
        <xdr:cNvSpPr txBox="1"/>
      </xdr:nvSpPr>
      <xdr:spPr>
        <a:xfrm>
          <a:off x="3239144" y="1050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28864</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D178A785-FECA-4A9F-8A61-BFF3FFA06D7D}"/>
            </a:ext>
          </a:extLst>
        </xdr:cNvPr>
        <xdr:cNvSpPr txBox="1"/>
      </xdr:nvSpPr>
      <xdr:spPr>
        <a:xfrm>
          <a:off x="2439044" y="1048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B6B74F34-4C04-4257-A0F5-89C697311406}"/>
            </a:ext>
          </a:extLst>
        </xdr:cNvPr>
        <xdr:cNvSpPr txBox="1"/>
      </xdr:nvSpPr>
      <xdr:spPr>
        <a:xfrm>
          <a:off x="1641484" y="10464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148062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DEF13F51-22C8-4624-ABB4-54367D41A9AB}"/>
            </a:ext>
          </a:extLst>
        </xdr:cNvPr>
        <xdr:cNvSpPr txBox="1"/>
      </xdr:nvSpPr>
      <xdr:spPr>
        <a:xfrm>
          <a:off x="855354" y="1043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D4B41CC-826C-4938-8C5F-346A5AD68D63}"/>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90CBE0F3-9C66-404D-8612-1D7281B279F6}"/>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AD44CD2-099E-4FDE-9892-974B883A210B}"/>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A6FFF940-6BA5-4667-9BD4-89ED3E6FD3F2}"/>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7BF0A72D-DF55-4C05-94A4-8A97A87AF360}"/>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90B13FC5-0C7F-4DC8-9CAF-20BF51A94905}"/>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CB496301-9C1D-455A-B64E-1776F8DB5E8F}"/>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628878B5-1C98-4015-9790-A77C878FC75F}"/>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CA38A495-CE1A-433C-B216-206258EC5ED5}"/>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BF3B8F49-380E-4BA3-A728-706F7FE0A95D}"/>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5452DD7B-3BCB-4E12-89F2-5C021FB31D51}"/>
            </a:ext>
          </a:extLst>
        </xdr:cNvPr>
        <xdr:cNvCxnSpPr/>
      </xdr:nvCxnSpPr>
      <xdr:spPr>
        <a:xfrm>
          <a:off x="5960110" y="1097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EC3CBBA6-30B1-4F18-B443-999596045916}"/>
            </a:ext>
          </a:extLst>
        </xdr:cNvPr>
        <xdr:cNvSpPr txBox="1"/>
      </xdr:nvSpPr>
      <xdr:spPr>
        <a:xfrm>
          <a:off x="5724659" y="108286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22AD96D9-2328-4578-86FE-09AF53D4BCCF}"/>
            </a:ext>
          </a:extLst>
        </xdr:cNvPr>
        <xdr:cNvCxnSpPr/>
      </xdr:nvCxnSpPr>
      <xdr:spPr>
        <a:xfrm>
          <a:off x="5960110" y="1051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4B61774-8A3B-4A77-BA6C-CFC176DE2BD3}"/>
            </a:ext>
          </a:extLst>
        </xdr:cNvPr>
        <xdr:cNvSpPr txBox="1"/>
      </xdr:nvSpPr>
      <xdr:spPr>
        <a:xfrm>
          <a:off x="5416126" y="1037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1D2C405E-6985-462F-816F-71A572950D5E}"/>
            </a:ext>
          </a:extLst>
        </xdr:cNvPr>
        <xdr:cNvCxnSpPr/>
      </xdr:nvCxnSpPr>
      <xdr:spPr>
        <a:xfrm>
          <a:off x="5960110" y="1005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786E2803-D412-4A40-840F-91994C7964E6}"/>
            </a:ext>
          </a:extLst>
        </xdr:cNvPr>
        <xdr:cNvSpPr txBox="1"/>
      </xdr:nvSpPr>
      <xdr:spPr>
        <a:xfrm>
          <a:off x="5416126" y="991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4B3673F9-B231-4D13-9582-01144E26CBE9}"/>
            </a:ext>
          </a:extLst>
        </xdr:cNvPr>
        <xdr:cNvCxnSpPr/>
      </xdr:nvCxnSpPr>
      <xdr:spPr>
        <a:xfrm>
          <a:off x="5960110" y="960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9A95D631-84D5-4399-A690-BEE3797B8D27}"/>
            </a:ext>
          </a:extLst>
        </xdr:cNvPr>
        <xdr:cNvSpPr txBox="1"/>
      </xdr:nvSpPr>
      <xdr:spPr>
        <a:xfrm>
          <a:off x="5416126" y="94570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BDA2C84E-BA45-4500-BE05-47BF31A59365}"/>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6FE6F67E-D3DB-44F1-BF22-D75F7BECDA89}"/>
            </a:ext>
          </a:extLst>
        </xdr:cNvPr>
        <xdr:cNvSpPr txBox="1"/>
      </xdr:nvSpPr>
      <xdr:spPr>
        <a:xfrm>
          <a:off x="5416126" y="900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D4B0BDBA-6D90-4691-AB1A-572A0F2E43F4}"/>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58</xdr:row>
      <xdr:rowOff>23967</xdr:rowOff>
    </xdr:from>
    <xdr:to>
      <xdr:col>54</xdr:col>
      <xdr:colOff>189865</xdr:colOff>
      <xdr:row>63</xdr:row>
      <xdr:rowOff>168784</xdr:rowOff>
    </xdr:to>
    <xdr:cxnSp macro="">
      <xdr:nvCxnSpPr>
        <xdr:cNvPr id="227" name="直線コネクタ 226">
          <a:extLst>
            <a:ext uri="{FF2B5EF4-FFF2-40B4-BE49-F238E27FC236}">
              <a16:creationId xmlns:a16="http://schemas.microsoft.com/office/drawing/2014/main" id="{FE1B3938-1A37-41AB-8A1D-FDCE05D689C9}"/>
            </a:ext>
          </a:extLst>
        </xdr:cNvPr>
        <xdr:cNvCxnSpPr/>
      </xdr:nvCxnSpPr>
      <xdr:spPr>
        <a:xfrm flipV="1">
          <a:off x="9429115" y="9964257"/>
          <a:ext cx="0" cy="1009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1161</xdr:rowOff>
    </xdr:from>
    <xdr:ext cx="378565" cy="259045"/>
    <xdr:sp macro="" textlink="">
      <xdr:nvSpPr>
        <xdr:cNvPr id="228" name="【橋りょう・トンネル】&#10;一人当たり有形固定資産（償却資産）額最小値テキスト">
          <a:extLst>
            <a:ext uri="{FF2B5EF4-FFF2-40B4-BE49-F238E27FC236}">
              <a16:creationId xmlns:a16="http://schemas.microsoft.com/office/drawing/2014/main" id="{E2A3F49A-6452-4C60-9284-64C2CC12F8B0}"/>
            </a:ext>
          </a:extLst>
        </xdr:cNvPr>
        <xdr:cNvSpPr txBox="1"/>
      </xdr:nvSpPr>
      <xdr:spPr>
        <a:xfrm>
          <a:off x="9467850" y="1097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168784</xdr:rowOff>
    </xdr:from>
    <xdr:to>
      <xdr:col>55</xdr:col>
      <xdr:colOff>88900</xdr:colOff>
      <xdr:row>63</xdr:row>
      <xdr:rowOff>168784</xdr:rowOff>
    </xdr:to>
    <xdr:cxnSp macro="">
      <xdr:nvCxnSpPr>
        <xdr:cNvPr id="229" name="直線コネクタ 228">
          <a:extLst>
            <a:ext uri="{FF2B5EF4-FFF2-40B4-BE49-F238E27FC236}">
              <a16:creationId xmlns:a16="http://schemas.microsoft.com/office/drawing/2014/main" id="{385A6026-68C8-47D0-A24F-A394BCDB9539}"/>
            </a:ext>
          </a:extLst>
        </xdr:cNvPr>
        <xdr:cNvCxnSpPr/>
      </xdr:nvCxnSpPr>
      <xdr:spPr>
        <a:xfrm>
          <a:off x="9356090" y="1097394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142094</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FE9A6B9-5586-4D61-82ED-F10A64B7790A}"/>
            </a:ext>
          </a:extLst>
        </xdr:cNvPr>
        <xdr:cNvSpPr txBox="1"/>
      </xdr:nvSpPr>
      <xdr:spPr>
        <a:xfrm>
          <a:off x="9467850" y="974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23967</xdr:rowOff>
    </xdr:from>
    <xdr:to>
      <xdr:col>55</xdr:col>
      <xdr:colOff>88900</xdr:colOff>
      <xdr:row>58</xdr:row>
      <xdr:rowOff>23967</xdr:rowOff>
    </xdr:to>
    <xdr:cxnSp macro="">
      <xdr:nvCxnSpPr>
        <xdr:cNvPr id="231" name="直線コネクタ 230">
          <a:extLst>
            <a:ext uri="{FF2B5EF4-FFF2-40B4-BE49-F238E27FC236}">
              <a16:creationId xmlns:a16="http://schemas.microsoft.com/office/drawing/2014/main" id="{A921B93B-D1C8-432B-BEC3-03B064A8B133}"/>
            </a:ext>
          </a:extLst>
        </xdr:cNvPr>
        <xdr:cNvCxnSpPr/>
      </xdr:nvCxnSpPr>
      <xdr:spPr>
        <a:xfrm>
          <a:off x="9356090" y="996425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86216</xdr:rowOff>
    </xdr:from>
    <xdr:ext cx="534377" cy="259045"/>
    <xdr:sp macro="" textlink="">
      <xdr:nvSpPr>
        <xdr:cNvPr id="232" name="【橋りょう・トンネル】&#10;一人当たり有形固定資産（償却資産）額平均値テキスト">
          <a:extLst>
            <a:ext uri="{FF2B5EF4-FFF2-40B4-BE49-F238E27FC236}">
              <a16:creationId xmlns:a16="http://schemas.microsoft.com/office/drawing/2014/main" id="{F2D7D7AB-63A8-4EB5-9FB1-B6C206A74F6E}"/>
            </a:ext>
          </a:extLst>
        </xdr:cNvPr>
        <xdr:cNvSpPr txBox="1"/>
      </xdr:nvSpPr>
      <xdr:spPr>
        <a:xfrm>
          <a:off x="9467850" y="1054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107789</xdr:rowOff>
    </xdr:from>
    <xdr:to>
      <xdr:col>55</xdr:col>
      <xdr:colOff>50800</xdr:colOff>
      <xdr:row>62</xdr:row>
      <xdr:rowOff>37939</xdr:rowOff>
    </xdr:to>
    <xdr:sp macro="" textlink="">
      <xdr:nvSpPr>
        <xdr:cNvPr id="233" name="フローチャート: 判断 232">
          <a:extLst>
            <a:ext uri="{FF2B5EF4-FFF2-40B4-BE49-F238E27FC236}">
              <a16:creationId xmlns:a16="http://schemas.microsoft.com/office/drawing/2014/main" id="{86EB238D-B40B-4AEB-9F9D-1CBEE4DA9F39}"/>
            </a:ext>
          </a:extLst>
        </xdr:cNvPr>
        <xdr:cNvSpPr/>
      </xdr:nvSpPr>
      <xdr:spPr>
        <a:xfrm>
          <a:off x="9394190" y="1056433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57</xdr:row>
      <xdr:rowOff>85582</xdr:rowOff>
    </xdr:from>
    <xdr:to>
      <xdr:col>50</xdr:col>
      <xdr:colOff>165100</xdr:colOff>
      <xdr:row>58</xdr:row>
      <xdr:rowOff>15732</xdr:rowOff>
    </xdr:to>
    <xdr:sp macro="" textlink="">
      <xdr:nvSpPr>
        <xdr:cNvPr id="234" name="フローチャート: 判断 233">
          <a:extLst>
            <a:ext uri="{FF2B5EF4-FFF2-40B4-BE49-F238E27FC236}">
              <a16:creationId xmlns:a16="http://schemas.microsoft.com/office/drawing/2014/main" id="{6DB88089-C1BA-4E71-AECF-91D9422787A2}"/>
            </a:ext>
          </a:extLst>
        </xdr:cNvPr>
        <xdr:cNvSpPr/>
      </xdr:nvSpPr>
      <xdr:spPr>
        <a:xfrm>
          <a:off x="8632190" y="986013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57</xdr:row>
      <xdr:rowOff>76516</xdr:rowOff>
    </xdr:from>
    <xdr:to>
      <xdr:col>46</xdr:col>
      <xdr:colOff>38100</xdr:colOff>
      <xdr:row>58</xdr:row>
      <xdr:rowOff>6666</xdr:rowOff>
    </xdr:to>
    <xdr:sp macro="" textlink="">
      <xdr:nvSpPr>
        <xdr:cNvPr id="235" name="フローチャート: 判断 234">
          <a:extLst>
            <a:ext uri="{FF2B5EF4-FFF2-40B4-BE49-F238E27FC236}">
              <a16:creationId xmlns:a16="http://schemas.microsoft.com/office/drawing/2014/main" id="{C5226F14-A25E-4F70-9EF3-EA76EE706DEF}"/>
            </a:ext>
          </a:extLst>
        </xdr:cNvPr>
        <xdr:cNvSpPr/>
      </xdr:nvSpPr>
      <xdr:spPr>
        <a:xfrm>
          <a:off x="7846060" y="984916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57</xdr:row>
      <xdr:rowOff>81911</xdr:rowOff>
    </xdr:from>
    <xdr:to>
      <xdr:col>41</xdr:col>
      <xdr:colOff>101600</xdr:colOff>
      <xdr:row>58</xdr:row>
      <xdr:rowOff>12061</xdr:rowOff>
    </xdr:to>
    <xdr:sp macro="" textlink="">
      <xdr:nvSpPr>
        <xdr:cNvPr id="236" name="フローチャート: 判断 235">
          <a:extLst>
            <a:ext uri="{FF2B5EF4-FFF2-40B4-BE49-F238E27FC236}">
              <a16:creationId xmlns:a16="http://schemas.microsoft.com/office/drawing/2014/main" id="{FD71AC8F-C83C-4811-B0F8-09491E4D08B2}"/>
            </a:ext>
          </a:extLst>
        </xdr:cNvPr>
        <xdr:cNvSpPr/>
      </xdr:nvSpPr>
      <xdr:spPr>
        <a:xfrm>
          <a:off x="7029450" y="98564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84572</xdr:rowOff>
    </xdr:from>
    <xdr:to>
      <xdr:col>36</xdr:col>
      <xdr:colOff>165100</xdr:colOff>
      <xdr:row>58</xdr:row>
      <xdr:rowOff>14722</xdr:rowOff>
    </xdr:to>
    <xdr:sp macro="" textlink="">
      <xdr:nvSpPr>
        <xdr:cNvPr id="237" name="フローチャート: 判断 236">
          <a:extLst>
            <a:ext uri="{FF2B5EF4-FFF2-40B4-BE49-F238E27FC236}">
              <a16:creationId xmlns:a16="http://schemas.microsoft.com/office/drawing/2014/main" id="{C8D2C4EF-89D7-4C0F-9A03-D96C41E1FF7F}"/>
            </a:ext>
          </a:extLst>
        </xdr:cNvPr>
        <xdr:cNvSpPr/>
      </xdr:nvSpPr>
      <xdr:spPr>
        <a:xfrm>
          <a:off x="6231890" y="985912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EBA4C91-FD0A-4F7A-A7CE-44877C9BF0AE}"/>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569E23E-91AC-498A-A13D-F7C462E8AA7C}"/>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AC96311-855D-46F0-ABC6-1A18DE1F216B}"/>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2D2C342-8B02-44F3-8857-9B64671AD653}"/>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BD575B8-794C-45D9-A180-1B474E52C906}"/>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83886</xdr:rowOff>
    </xdr:from>
    <xdr:to>
      <xdr:col>55</xdr:col>
      <xdr:colOff>50800</xdr:colOff>
      <xdr:row>60</xdr:row>
      <xdr:rowOff>14036</xdr:rowOff>
    </xdr:to>
    <xdr:sp macro="" textlink="">
      <xdr:nvSpPr>
        <xdr:cNvPr id="243" name="楕円 242">
          <a:extLst>
            <a:ext uri="{FF2B5EF4-FFF2-40B4-BE49-F238E27FC236}">
              <a16:creationId xmlns:a16="http://schemas.microsoft.com/office/drawing/2014/main" id="{62524CAA-EE5A-4772-A8E9-24BF65CFEF81}"/>
            </a:ext>
          </a:extLst>
        </xdr:cNvPr>
        <xdr:cNvSpPr/>
      </xdr:nvSpPr>
      <xdr:spPr>
        <a:xfrm>
          <a:off x="9394190" y="10201341"/>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106763</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FC27E2CA-C2C2-49BD-81CD-84586985A979}"/>
            </a:ext>
          </a:extLst>
        </xdr:cNvPr>
        <xdr:cNvSpPr txBox="1"/>
      </xdr:nvSpPr>
      <xdr:spPr>
        <a:xfrm>
          <a:off x="9467850" y="1004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92066</xdr:rowOff>
    </xdr:from>
    <xdr:to>
      <xdr:col>50</xdr:col>
      <xdr:colOff>165100</xdr:colOff>
      <xdr:row>60</xdr:row>
      <xdr:rowOff>22216</xdr:rowOff>
    </xdr:to>
    <xdr:sp macro="" textlink="">
      <xdr:nvSpPr>
        <xdr:cNvPr id="245" name="楕円 244">
          <a:extLst>
            <a:ext uri="{FF2B5EF4-FFF2-40B4-BE49-F238E27FC236}">
              <a16:creationId xmlns:a16="http://schemas.microsoft.com/office/drawing/2014/main" id="{2CF02720-B76B-4CED-A8B2-C57ECDE4AEA3}"/>
            </a:ext>
          </a:extLst>
        </xdr:cNvPr>
        <xdr:cNvSpPr/>
      </xdr:nvSpPr>
      <xdr:spPr>
        <a:xfrm>
          <a:off x="8632190" y="1021142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134686</xdr:rowOff>
    </xdr:from>
    <xdr:to>
      <xdr:col>55</xdr:col>
      <xdr:colOff>0</xdr:colOff>
      <xdr:row>59</xdr:row>
      <xdr:rowOff>142866</xdr:rowOff>
    </xdr:to>
    <xdr:cxnSp macro="">
      <xdr:nvCxnSpPr>
        <xdr:cNvPr id="246" name="直線コネクタ 245">
          <a:extLst>
            <a:ext uri="{FF2B5EF4-FFF2-40B4-BE49-F238E27FC236}">
              <a16:creationId xmlns:a16="http://schemas.microsoft.com/office/drawing/2014/main" id="{B8B8709C-45BA-4428-B0A0-CB8A14EDE686}"/>
            </a:ext>
          </a:extLst>
        </xdr:cNvPr>
        <xdr:cNvCxnSpPr/>
      </xdr:nvCxnSpPr>
      <xdr:spPr>
        <a:xfrm flipV="1">
          <a:off x="8686800" y="10246426"/>
          <a:ext cx="742950" cy="1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102554</xdr:rowOff>
    </xdr:from>
    <xdr:to>
      <xdr:col>46</xdr:col>
      <xdr:colOff>38100</xdr:colOff>
      <xdr:row>60</xdr:row>
      <xdr:rowOff>32704</xdr:rowOff>
    </xdr:to>
    <xdr:sp macro="" textlink="">
      <xdr:nvSpPr>
        <xdr:cNvPr id="247" name="楕円 246">
          <a:extLst>
            <a:ext uri="{FF2B5EF4-FFF2-40B4-BE49-F238E27FC236}">
              <a16:creationId xmlns:a16="http://schemas.microsoft.com/office/drawing/2014/main" id="{DA78A19C-0016-4143-82C8-1815DED13656}"/>
            </a:ext>
          </a:extLst>
        </xdr:cNvPr>
        <xdr:cNvSpPr/>
      </xdr:nvSpPr>
      <xdr:spPr>
        <a:xfrm>
          <a:off x="7846060" y="1021429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142866</xdr:rowOff>
    </xdr:from>
    <xdr:to>
      <xdr:col>50</xdr:col>
      <xdr:colOff>114300</xdr:colOff>
      <xdr:row>59</xdr:row>
      <xdr:rowOff>153354</xdr:rowOff>
    </xdr:to>
    <xdr:cxnSp macro="">
      <xdr:nvCxnSpPr>
        <xdr:cNvPr id="248" name="直線コネクタ 247">
          <a:extLst>
            <a:ext uri="{FF2B5EF4-FFF2-40B4-BE49-F238E27FC236}">
              <a16:creationId xmlns:a16="http://schemas.microsoft.com/office/drawing/2014/main" id="{48762873-AB20-4261-BAB1-286EA6FC0905}"/>
            </a:ext>
          </a:extLst>
        </xdr:cNvPr>
        <xdr:cNvCxnSpPr/>
      </xdr:nvCxnSpPr>
      <xdr:spPr>
        <a:xfrm flipV="1">
          <a:off x="7889240" y="10256511"/>
          <a:ext cx="79756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106980</xdr:rowOff>
    </xdr:from>
    <xdr:to>
      <xdr:col>41</xdr:col>
      <xdr:colOff>101600</xdr:colOff>
      <xdr:row>60</xdr:row>
      <xdr:rowOff>37130</xdr:rowOff>
    </xdr:to>
    <xdr:sp macro="" textlink="">
      <xdr:nvSpPr>
        <xdr:cNvPr id="249" name="楕円 248">
          <a:extLst>
            <a:ext uri="{FF2B5EF4-FFF2-40B4-BE49-F238E27FC236}">
              <a16:creationId xmlns:a16="http://schemas.microsoft.com/office/drawing/2014/main" id="{2D4ED3DB-6532-44ED-842A-7CB11D16471E}"/>
            </a:ext>
          </a:extLst>
        </xdr:cNvPr>
        <xdr:cNvSpPr/>
      </xdr:nvSpPr>
      <xdr:spPr>
        <a:xfrm>
          <a:off x="7029450" y="1022062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153354</xdr:rowOff>
    </xdr:from>
    <xdr:to>
      <xdr:col>45</xdr:col>
      <xdr:colOff>177800</xdr:colOff>
      <xdr:row>59</xdr:row>
      <xdr:rowOff>157780</xdr:rowOff>
    </xdr:to>
    <xdr:cxnSp macro="">
      <xdr:nvCxnSpPr>
        <xdr:cNvPr id="250" name="直線コネクタ 249">
          <a:extLst>
            <a:ext uri="{FF2B5EF4-FFF2-40B4-BE49-F238E27FC236}">
              <a16:creationId xmlns:a16="http://schemas.microsoft.com/office/drawing/2014/main" id="{3ED0FCF1-921C-437C-9D8F-7A0B168CB618}"/>
            </a:ext>
          </a:extLst>
        </xdr:cNvPr>
        <xdr:cNvCxnSpPr/>
      </xdr:nvCxnSpPr>
      <xdr:spPr>
        <a:xfrm flipV="1">
          <a:off x="7084060" y="10268904"/>
          <a:ext cx="805180" cy="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109421</xdr:rowOff>
    </xdr:from>
    <xdr:to>
      <xdr:col>36</xdr:col>
      <xdr:colOff>165100</xdr:colOff>
      <xdr:row>60</xdr:row>
      <xdr:rowOff>39571</xdr:rowOff>
    </xdr:to>
    <xdr:sp macro="" textlink="">
      <xdr:nvSpPr>
        <xdr:cNvPr id="251" name="楕円 250">
          <a:extLst>
            <a:ext uri="{FF2B5EF4-FFF2-40B4-BE49-F238E27FC236}">
              <a16:creationId xmlns:a16="http://schemas.microsoft.com/office/drawing/2014/main" id="{0B994B60-5702-401A-B1EB-425D9733FEAA}"/>
            </a:ext>
          </a:extLst>
        </xdr:cNvPr>
        <xdr:cNvSpPr/>
      </xdr:nvSpPr>
      <xdr:spPr>
        <a:xfrm>
          <a:off x="6231890" y="1022306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157780</xdr:rowOff>
    </xdr:from>
    <xdr:to>
      <xdr:col>41</xdr:col>
      <xdr:colOff>50800</xdr:colOff>
      <xdr:row>59</xdr:row>
      <xdr:rowOff>160221</xdr:rowOff>
    </xdr:to>
    <xdr:cxnSp macro="">
      <xdr:nvCxnSpPr>
        <xdr:cNvPr id="252" name="直線コネクタ 251">
          <a:extLst>
            <a:ext uri="{FF2B5EF4-FFF2-40B4-BE49-F238E27FC236}">
              <a16:creationId xmlns:a16="http://schemas.microsoft.com/office/drawing/2014/main" id="{F873A973-9418-4FCD-8AE8-DC8AA676A3BA}"/>
            </a:ext>
          </a:extLst>
        </xdr:cNvPr>
        <xdr:cNvCxnSpPr/>
      </xdr:nvCxnSpPr>
      <xdr:spPr>
        <a:xfrm flipV="1">
          <a:off x="6286500" y="10275235"/>
          <a:ext cx="79756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56</xdr:row>
      <xdr:rowOff>32259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F7BEF9B2-CFAB-408E-A8DD-83E46515F28B}"/>
            </a:ext>
          </a:extLst>
        </xdr:cNvPr>
        <xdr:cNvSpPr txBox="1"/>
      </xdr:nvSpPr>
      <xdr:spPr>
        <a:xfrm>
          <a:off x="8401265" y="963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23193</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3A9F5F24-C843-472E-8ECC-36F97673A153}"/>
            </a:ext>
          </a:extLst>
        </xdr:cNvPr>
        <xdr:cNvSpPr txBox="1"/>
      </xdr:nvSpPr>
      <xdr:spPr>
        <a:xfrm>
          <a:off x="7610690" y="962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28588</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354394A1-F96D-43CF-9044-B2AECC63C263}"/>
            </a:ext>
          </a:extLst>
        </xdr:cNvPr>
        <xdr:cNvSpPr txBox="1"/>
      </xdr:nvSpPr>
      <xdr:spPr>
        <a:xfrm>
          <a:off x="6822655" y="962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31249</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F70D6EB-25A7-457E-8A55-2E7B527B2D32}"/>
            </a:ext>
          </a:extLst>
        </xdr:cNvPr>
        <xdr:cNvSpPr txBox="1"/>
      </xdr:nvSpPr>
      <xdr:spPr>
        <a:xfrm>
          <a:off x="6007950" y="963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13343</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268ACC4E-192F-46FA-9DDB-A6DCFBB7E05E}"/>
            </a:ext>
          </a:extLst>
        </xdr:cNvPr>
        <xdr:cNvSpPr txBox="1"/>
      </xdr:nvSpPr>
      <xdr:spPr>
        <a:xfrm>
          <a:off x="8401265" y="1030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23831</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949B9619-5DA5-428B-9D8C-6C65DAE3CA54}"/>
            </a:ext>
          </a:extLst>
        </xdr:cNvPr>
        <xdr:cNvSpPr txBox="1"/>
      </xdr:nvSpPr>
      <xdr:spPr>
        <a:xfrm>
          <a:off x="7610690" y="1030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28257</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4D803126-AF8F-46F2-A024-68A6BEAF3ACB}"/>
            </a:ext>
          </a:extLst>
        </xdr:cNvPr>
        <xdr:cNvSpPr txBox="1"/>
      </xdr:nvSpPr>
      <xdr:spPr>
        <a:xfrm>
          <a:off x="6822655" y="1031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30698</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84B10118-D907-42CE-B7EB-4100FDA467C9}"/>
            </a:ext>
          </a:extLst>
        </xdr:cNvPr>
        <xdr:cNvSpPr txBox="1"/>
      </xdr:nvSpPr>
      <xdr:spPr>
        <a:xfrm>
          <a:off x="6007950" y="1031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444EE049-8072-46E6-AEF0-C9BFE0898E97}"/>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1A07445E-7D10-4065-8C75-AEDAC0946478}"/>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69485A6D-55DA-4419-A7D3-C7C225AFD2D1}"/>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6340EE28-8850-4690-9B7A-E20965D22AD3}"/>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E48A4FB0-039A-4CD9-85C6-5120CBB26BE9}"/>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880AB4A1-B754-49C1-863A-2B0B07D4882F}"/>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44880E37-7713-4784-87E1-DAA5B5B44147}"/>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3B46066A-5577-40B9-8B8B-B54FF439A7CF}"/>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B4A6B11E-D5F7-480A-94EF-726A55194AA2}"/>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90D9F078-A007-4278-8391-27C6FB8DCD46}"/>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AC5F960D-3578-43A4-AF6E-EAB801F048F5}"/>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a:extLst>
            <a:ext uri="{FF2B5EF4-FFF2-40B4-BE49-F238E27FC236}">
              <a16:creationId xmlns:a16="http://schemas.microsoft.com/office/drawing/2014/main" id="{92C0B680-3DEB-4B73-9B3D-FBCB73DE40D9}"/>
            </a:ext>
          </a:extLst>
        </xdr:cNvPr>
        <xdr:cNvCxnSpPr/>
      </xdr:nvCxnSpPr>
      <xdr:spPr>
        <a:xfrm>
          <a:off x="6858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a:extLst>
            <a:ext uri="{FF2B5EF4-FFF2-40B4-BE49-F238E27FC236}">
              <a16:creationId xmlns:a16="http://schemas.microsoft.com/office/drawing/2014/main" id="{974AF707-12F8-41C0-A04F-834237DCDFB0}"/>
            </a:ext>
          </a:extLst>
        </xdr:cNvPr>
        <xdr:cNvSpPr txBox="1"/>
      </xdr:nvSpPr>
      <xdr:spPr>
        <a:xfrm>
          <a:off x="2738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a:extLst>
            <a:ext uri="{FF2B5EF4-FFF2-40B4-BE49-F238E27FC236}">
              <a16:creationId xmlns:a16="http://schemas.microsoft.com/office/drawing/2014/main" id="{7CF93B4A-BC7C-46DC-9BEC-1F89833681E3}"/>
            </a:ext>
          </a:extLst>
        </xdr:cNvPr>
        <xdr:cNvCxnSpPr/>
      </xdr:nvCxnSpPr>
      <xdr:spPr>
        <a:xfrm>
          <a:off x="6858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a:extLst>
            <a:ext uri="{FF2B5EF4-FFF2-40B4-BE49-F238E27FC236}">
              <a16:creationId xmlns:a16="http://schemas.microsoft.com/office/drawing/2014/main" id="{FED60274-F1F2-41CF-8003-A1795AD7C4EB}"/>
            </a:ext>
          </a:extLst>
        </xdr:cNvPr>
        <xdr:cNvSpPr txBox="1"/>
      </xdr:nvSpPr>
      <xdr:spPr>
        <a:xfrm>
          <a:off x="34370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a:extLst>
            <a:ext uri="{FF2B5EF4-FFF2-40B4-BE49-F238E27FC236}">
              <a16:creationId xmlns:a16="http://schemas.microsoft.com/office/drawing/2014/main" id="{4CBF14C6-C1AA-4322-8639-F3C8E17D9447}"/>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a:extLst>
            <a:ext uri="{FF2B5EF4-FFF2-40B4-BE49-F238E27FC236}">
              <a16:creationId xmlns:a16="http://schemas.microsoft.com/office/drawing/2014/main" id="{8E9F9F53-9D1C-45FE-8D35-C3F11762C546}"/>
            </a:ext>
          </a:extLst>
        </xdr:cNvPr>
        <xdr:cNvSpPr txBox="1"/>
      </xdr:nvSpPr>
      <xdr:spPr>
        <a:xfrm>
          <a:off x="34370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a:extLst>
            <a:ext uri="{FF2B5EF4-FFF2-40B4-BE49-F238E27FC236}">
              <a16:creationId xmlns:a16="http://schemas.microsoft.com/office/drawing/2014/main" id="{A6098F7C-3807-43F5-AB32-D6B761D6D46F}"/>
            </a:ext>
          </a:extLst>
        </xdr:cNvPr>
        <xdr:cNvCxnSpPr/>
      </xdr:nvCxnSpPr>
      <xdr:spPr>
        <a:xfrm>
          <a:off x="6858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a:extLst>
            <a:ext uri="{FF2B5EF4-FFF2-40B4-BE49-F238E27FC236}">
              <a16:creationId xmlns:a16="http://schemas.microsoft.com/office/drawing/2014/main" id="{7B1D2982-155F-478A-869D-775218734A8C}"/>
            </a:ext>
          </a:extLst>
        </xdr:cNvPr>
        <xdr:cNvSpPr txBox="1"/>
      </xdr:nvSpPr>
      <xdr:spPr>
        <a:xfrm>
          <a:off x="34370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A8EFD589-DE75-4FAA-A09C-37D016164076}"/>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a:extLst>
            <a:ext uri="{FF2B5EF4-FFF2-40B4-BE49-F238E27FC236}">
              <a16:creationId xmlns:a16="http://schemas.microsoft.com/office/drawing/2014/main" id="{546FB945-ABE0-44ED-9DC1-E8C78FF45274}"/>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7EBBE9CA-BC22-4171-9BDF-FBD17D611434}"/>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3" name="直線コネクタ 282">
          <a:extLst>
            <a:ext uri="{FF2B5EF4-FFF2-40B4-BE49-F238E27FC236}">
              <a16:creationId xmlns:a16="http://schemas.microsoft.com/office/drawing/2014/main" id="{D91FBDFA-449C-4FFE-99A4-FC778C39F54A}"/>
            </a:ext>
          </a:extLst>
        </xdr:cNvPr>
        <xdr:cNvCxnSpPr/>
      </xdr:nvCxnSpPr>
      <xdr:spPr>
        <a:xfrm flipV="1">
          <a:off x="417385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1EB6E034-8BB5-47BC-8F14-F5B69B21FC76}"/>
            </a:ext>
          </a:extLst>
        </xdr:cNvPr>
        <xdr:cNvSpPr txBox="1"/>
      </xdr:nvSpPr>
      <xdr:spPr>
        <a:xfrm>
          <a:off x="4212590"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5" name="直線コネクタ 284">
          <a:extLst>
            <a:ext uri="{FF2B5EF4-FFF2-40B4-BE49-F238E27FC236}">
              <a16:creationId xmlns:a16="http://schemas.microsoft.com/office/drawing/2014/main" id="{8B5852EB-690C-4123-AB84-925F31D090F9}"/>
            </a:ext>
          </a:extLst>
        </xdr:cNvPr>
        <xdr:cNvCxnSpPr/>
      </xdr:nvCxnSpPr>
      <xdr:spPr>
        <a:xfrm>
          <a:off x="4112260" y="1478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C10F25A5-40B1-4DE9-9871-4BDB8B787958}"/>
            </a:ext>
          </a:extLst>
        </xdr:cNvPr>
        <xdr:cNvSpPr txBox="1"/>
      </xdr:nvSpPr>
      <xdr:spPr>
        <a:xfrm>
          <a:off x="4212590" y="1308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7" name="直線コネクタ 286">
          <a:extLst>
            <a:ext uri="{FF2B5EF4-FFF2-40B4-BE49-F238E27FC236}">
              <a16:creationId xmlns:a16="http://schemas.microsoft.com/office/drawing/2014/main" id="{B3392EB2-82E6-4210-8896-13DFC39CE804}"/>
            </a:ext>
          </a:extLst>
        </xdr:cNvPr>
        <xdr:cNvCxnSpPr/>
      </xdr:nvCxnSpPr>
      <xdr:spPr>
        <a:xfrm>
          <a:off x="4112260" y="13317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108475</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3B79E072-FC0C-410A-A7A8-B36E101B322F}"/>
            </a:ext>
          </a:extLst>
        </xdr:cNvPr>
        <xdr:cNvSpPr txBox="1"/>
      </xdr:nvSpPr>
      <xdr:spPr>
        <a:xfrm>
          <a:off x="4212590" y="13822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9" name="フローチャート: 判断 288">
          <a:extLst>
            <a:ext uri="{FF2B5EF4-FFF2-40B4-BE49-F238E27FC236}">
              <a16:creationId xmlns:a16="http://schemas.microsoft.com/office/drawing/2014/main" id="{598E873D-45A5-4F89-AD33-B8E60C7EF6D0}"/>
            </a:ext>
          </a:extLst>
        </xdr:cNvPr>
        <xdr:cNvSpPr/>
      </xdr:nvSpPr>
      <xdr:spPr>
        <a:xfrm>
          <a:off x="4131310" y="139749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90" name="フローチャート: 判断 289">
          <a:extLst>
            <a:ext uri="{FF2B5EF4-FFF2-40B4-BE49-F238E27FC236}">
              <a16:creationId xmlns:a16="http://schemas.microsoft.com/office/drawing/2014/main" id="{ADF88113-3F08-4504-92F0-36AB4F60F9B1}"/>
            </a:ext>
          </a:extLst>
        </xdr:cNvPr>
        <xdr:cNvSpPr/>
      </xdr:nvSpPr>
      <xdr:spPr>
        <a:xfrm>
          <a:off x="3388360" y="141185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91" name="フローチャート: 判断 290">
          <a:extLst>
            <a:ext uri="{FF2B5EF4-FFF2-40B4-BE49-F238E27FC236}">
              <a16:creationId xmlns:a16="http://schemas.microsoft.com/office/drawing/2014/main" id="{42D658FB-4B90-49CA-ABA1-48A1FBA3FA4C}"/>
            </a:ext>
          </a:extLst>
        </xdr:cNvPr>
        <xdr:cNvSpPr/>
      </xdr:nvSpPr>
      <xdr:spPr>
        <a:xfrm>
          <a:off x="2571750" y="14105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xdr:rowOff>
    </xdr:from>
    <xdr:to>
      <xdr:col>10</xdr:col>
      <xdr:colOff>165100</xdr:colOff>
      <xdr:row>82</xdr:row>
      <xdr:rowOff>116332</xdr:rowOff>
    </xdr:to>
    <xdr:sp macro="" textlink="">
      <xdr:nvSpPr>
        <xdr:cNvPr id="292" name="フローチャート: 判断 291">
          <a:extLst>
            <a:ext uri="{FF2B5EF4-FFF2-40B4-BE49-F238E27FC236}">
              <a16:creationId xmlns:a16="http://schemas.microsoft.com/office/drawing/2014/main" id="{DCF08FAD-95C1-4C3C-8B47-79356642821E}"/>
            </a:ext>
          </a:extLst>
        </xdr:cNvPr>
        <xdr:cNvSpPr/>
      </xdr:nvSpPr>
      <xdr:spPr>
        <a:xfrm>
          <a:off x="1774190" y="1407744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154178</xdr:rowOff>
    </xdr:from>
    <xdr:to>
      <xdr:col>6</xdr:col>
      <xdr:colOff>38100</xdr:colOff>
      <xdr:row>82</xdr:row>
      <xdr:rowOff>84328</xdr:rowOff>
    </xdr:to>
    <xdr:sp macro="" textlink="">
      <xdr:nvSpPr>
        <xdr:cNvPr id="293" name="フローチャート: 判断 292">
          <a:extLst>
            <a:ext uri="{FF2B5EF4-FFF2-40B4-BE49-F238E27FC236}">
              <a16:creationId xmlns:a16="http://schemas.microsoft.com/office/drawing/2014/main" id="{1B53D4EB-11D0-4813-A2A2-42E09B55ADC9}"/>
            </a:ext>
          </a:extLst>
        </xdr:cNvPr>
        <xdr:cNvSpPr/>
      </xdr:nvSpPr>
      <xdr:spPr>
        <a:xfrm>
          <a:off x="988060" y="1404162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8E75B315-6135-402C-ADC1-9B1C964A726D}"/>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26489BAB-53BA-4481-A666-37D0DC7D447C}"/>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74EB7B-879D-44CB-B04D-1B9113FFAB5A}"/>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60D28B3-0FD3-44EE-AAFE-3ECED879999F}"/>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05B9D06-7429-4CB4-9056-379F0878B845}"/>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76454</xdr:rowOff>
    </xdr:from>
    <xdr:to>
      <xdr:col>24</xdr:col>
      <xdr:colOff>114300</xdr:colOff>
      <xdr:row>83</xdr:row>
      <xdr:rowOff>6604</xdr:rowOff>
    </xdr:to>
    <xdr:sp macro="" textlink="">
      <xdr:nvSpPr>
        <xdr:cNvPr id="299" name="楕円 298">
          <a:extLst>
            <a:ext uri="{FF2B5EF4-FFF2-40B4-BE49-F238E27FC236}">
              <a16:creationId xmlns:a16="http://schemas.microsoft.com/office/drawing/2014/main" id="{C94AB148-075C-4639-A545-C467074D651E}"/>
            </a:ext>
          </a:extLst>
        </xdr:cNvPr>
        <xdr:cNvSpPr/>
      </xdr:nvSpPr>
      <xdr:spPr>
        <a:xfrm>
          <a:off x="4131310" y="1413535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54881</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D8142B7-2859-46C1-9DD8-74E167C335B8}"/>
            </a:ext>
          </a:extLst>
        </xdr:cNvPr>
        <xdr:cNvSpPr txBox="1"/>
      </xdr:nvSpPr>
      <xdr:spPr>
        <a:xfrm>
          <a:off x="4212590" y="141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92456</xdr:rowOff>
    </xdr:from>
    <xdr:to>
      <xdr:col>20</xdr:col>
      <xdr:colOff>38100</xdr:colOff>
      <xdr:row>83</xdr:row>
      <xdr:rowOff>22606</xdr:rowOff>
    </xdr:to>
    <xdr:sp macro="" textlink="">
      <xdr:nvSpPr>
        <xdr:cNvPr id="301" name="楕円 300">
          <a:extLst>
            <a:ext uri="{FF2B5EF4-FFF2-40B4-BE49-F238E27FC236}">
              <a16:creationId xmlns:a16="http://schemas.microsoft.com/office/drawing/2014/main" id="{EC246D3E-6177-4A26-9049-C347368629ED}"/>
            </a:ext>
          </a:extLst>
        </xdr:cNvPr>
        <xdr:cNvSpPr/>
      </xdr:nvSpPr>
      <xdr:spPr>
        <a:xfrm>
          <a:off x="3388360" y="1415516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127254</xdr:rowOff>
    </xdr:from>
    <xdr:to>
      <xdr:col>24</xdr:col>
      <xdr:colOff>63500</xdr:colOff>
      <xdr:row>82</xdr:row>
      <xdr:rowOff>143256</xdr:rowOff>
    </xdr:to>
    <xdr:cxnSp macro="">
      <xdr:nvCxnSpPr>
        <xdr:cNvPr id="302" name="直線コネクタ 301">
          <a:extLst>
            <a:ext uri="{FF2B5EF4-FFF2-40B4-BE49-F238E27FC236}">
              <a16:creationId xmlns:a16="http://schemas.microsoft.com/office/drawing/2014/main" id="{D7967049-5612-41BA-9187-DC2CB611C723}"/>
            </a:ext>
          </a:extLst>
        </xdr:cNvPr>
        <xdr:cNvCxnSpPr/>
      </xdr:nvCxnSpPr>
      <xdr:spPr>
        <a:xfrm flipV="1">
          <a:off x="3431540" y="14189964"/>
          <a:ext cx="74295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103887</xdr:rowOff>
    </xdr:from>
    <xdr:to>
      <xdr:col>15</xdr:col>
      <xdr:colOff>101600</xdr:colOff>
      <xdr:row>83</xdr:row>
      <xdr:rowOff>34037</xdr:rowOff>
    </xdr:to>
    <xdr:sp macro="" textlink="">
      <xdr:nvSpPr>
        <xdr:cNvPr id="303" name="楕円 302">
          <a:extLst>
            <a:ext uri="{FF2B5EF4-FFF2-40B4-BE49-F238E27FC236}">
              <a16:creationId xmlns:a16="http://schemas.microsoft.com/office/drawing/2014/main" id="{69E10A4C-DD48-4C4E-9A59-8347F85E489A}"/>
            </a:ext>
          </a:extLst>
        </xdr:cNvPr>
        <xdr:cNvSpPr/>
      </xdr:nvSpPr>
      <xdr:spPr>
        <a:xfrm>
          <a:off x="2571750" y="1416088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143256</xdr:rowOff>
    </xdr:from>
    <xdr:to>
      <xdr:col>19</xdr:col>
      <xdr:colOff>177800</xdr:colOff>
      <xdr:row>82</xdr:row>
      <xdr:rowOff>154687</xdr:rowOff>
    </xdr:to>
    <xdr:cxnSp macro="">
      <xdr:nvCxnSpPr>
        <xdr:cNvPr id="304" name="直線コネクタ 303">
          <a:extLst>
            <a:ext uri="{FF2B5EF4-FFF2-40B4-BE49-F238E27FC236}">
              <a16:creationId xmlns:a16="http://schemas.microsoft.com/office/drawing/2014/main" id="{F3746FCD-889F-469F-AF69-5070AC41498A}"/>
            </a:ext>
          </a:extLst>
        </xdr:cNvPr>
        <xdr:cNvCxnSpPr/>
      </xdr:nvCxnSpPr>
      <xdr:spPr>
        <a:xfrm flipV="1">
          <a:off x="2626360" y="14200251"/>
          <a:ext cx="80518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113030</xdr:rowOff>
    </xdr:from>
    <xdr:to>
      <xdr:col>10</xdr:col>
      <xdr:colOff>165100</xdr:colOff>
      <xdr:row>83</xdr:row>
      <xdr:rowOff>43180</xdr:rowOff>
    </xdr:to>
    <xdr:sp macro="" textlink="">
      <xdr:nvSpPr>
        <xdr:cNvPr id="305" name="楕円 304">
          <a:extLst>
            <a:ext uri="{FF2B5EF4-FFF2-40B4-BE49-F238E27FC236}">
              <a16:creationId xmlns:a16="http://schemas.microsoft.com/office/drawing/2014/main" id="{3FCFC12E-CC9D-4F6E-8783-C6F5BECE4DF5}"/>
            </a:ext>
          </a:extLst>
        </xdr:cNvPr>
        <xdr:cNvSpPr/>
      </xdr:nvSpPr>
      <xdr:spPr>
        <a:xfrm>
          <a:off x="1774190" y="141719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154687</xdr:rowOff>
    </xdr:from>
    <xdr:to>
      <xdr:col>15</xdr:col>
      <xdr:colOff>50800</xdr:colOff>
      <xdr:row>82</xdr:row>
      <xdr:rowOff>163830</xdr:rowOff>
    </xdr:to>
    <xdr:cxnSp macro="">
      <xdr:nvCxnSpPr>
        <xdr:cNvPr id="306" name="直線コネクタ 305">
          <a:extLst>
            <a:ext uri="{FF2B5EF4-FFF2-40B4-BE49-F238E27FC236}">
              <a16:creationId xmlns:a16="http://schemas.microsoft.com/office/drawing/2014/main" id="{A1F59351-7D73-4EE2-82F2-95E772A60DFB}"/>
            </a:ext>
          </a:extLst>
        </xdr:cNvPr>
        <xdr:cNvCxnSpPr/>
      </xdr:nvCxnSpPr>
      <xdr:spPr>
        <a:xfrm flipV="1">
          <a:off x="1828800" y="14213587"/>
          <a:ext cx="79756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307" name="楕円 306">
          <a:extLst>
            <a:ext uri="{FF2B5EF4-FFF2-40B4-BE49-F238E27FC236}">
              <a16:creationId xmlns:a16="http://schemas.microsoft.com/office/drawing/2014/main" id="{34F646E1-FA06-442D-9D2E-18DC07321196}"/>
            </a:ext>
          </a:extLst>
        </xdr:cNvPr>
        <xdr:cNvSpPr/>
      </xdr:nvSpPr>
      <xdr:spPr>
        <a:xfrm>
          <a:off x="988060" y="141566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152400</xdr:rowOff>
    </xdr:from>
    <xdr:to>
      <xdr:col>10</xdr:col>
      <xdr:colOff>114300</xdr:colOff>
      <xdr:row>82</xdr:row>
      <xdr:rowOff>163830</xdr:rowOff>
    </xdr:to>
    <xdr:cxnSp macro="">
      <xdr:nvCxnSpPr>
        <xdr:cNvPr id="308" name="直線コネクタ 307">
          <a:extLst>
            <a:ext uri="{FF2B5EF4-FFF2-40B4-BE49-F238E27FC236}">
              <a16:creationId xmlns:a16="http://schemas.microsoft.com/office/drawing/2014/main" id="{ACFA1366-55EC-4BA8-ACA7-3E3D2DC9C09D}"/>
            </a:ext>
          </a:extLst>
        </xdr:cNvPr>
        <xdr:cNvCxnSpPr/>
      </xdr:nvCxnSpPr>
      <xdr:spPr>
        <a:xfrm>
          <a:off x="1031240" y="14211300"/>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2557</xdr:rowOff>
    </xdr:from>
    <xdr:ext cx="405111" cy="259045"/>
    <xdr:sp macro="" textlink="">
      <xdr:nvSpPr>
        <xdr:cNvPr id="309" name="n_1aveValue【公営住宅】&#10;有形固定資産減価償却率">
          <a:extLst>
            <a:ext uri="{FF2B5EF4-FFF2-40B4-BE49-F238E27FC236}">
              <a16:creationId xmlns:a16="http://schemas.microsoft.com/office/drawing/2014/main" id="{1D7FF0AC-243B-4AB9-81E4-1A66BEE3CCC1}"/>
            </a:ext>
          </a:extLst>
        </xdr:cNvPr>
        <xdr:cNvSpPr txBox="1"/>
      </xdr:nvSpPr>
      <xdr:spPr>
        <a:xfrm>
          <a:off x="32391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10" name="n_2aveValue【公営住宅】&#10;有形固定資産減価償却率">
          <a:extLst>
            <a:ext uri="{FF2B5EF4-FFF2-40B4-BE49-F238E27FC236}">
              <a16:creationId xmlns:a16="http://schemas.microsoft.com/office/drawing/2014/main" id="{CF1C288C-A99B-4B50-90E7-753A7EF97052}"/>
            </a:ext>
          </a:extLst>
        </xdr:cNvPr>
        <xdr:cNvSpPr txBox="1"/>
      </xdr:nvSpPr>
      <xdr:spPr>
        <a:xfrm>
          <a:off x="2439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132859</xdr:rowOff>
    </xdr:from>
    <xdr:ext cx="405111" cy="259045"/>
    <xdr:sp macro="" textlink="">
      <xdr:nvSpPr>
        <xdr:cNvPr id="311" name="n_3aveValue【公営住宅】&#10;有形固定資産減価償却率">
          <a:extLst>
            <a:ext uri="{FF2B5EF4-FFF2-40B4-BE49-F238E27FC236}">
              <a16:creationId xmlns:a16="http://schemas.microsoft.com/office/drawing/2014/main" id="{551AD50F-B352-4C92-8D7D-3B3E7B2A4847}"/>
            </a:ext>
          </a:extLst>
        </xdr:cNvPr>
        <xdr:cNvSpPr txBox="1"/>
      </xdr:nvSpPr>
      <xdr:spPr>
        <a:xfrm>
          <a:off x="1641484" y="1385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100855</xdr:rowOff>
    </xdr:from>
    <xdr:ext cx="405111" cy="259045"/>
    <xdr:sp macro="" textlink="">
      <xdr:nvSpPr>
        <xdr:cNvPr id="312" name="n_4aveValue【公営住宅】&#10;有形固定資産減価償却率">
          <a:extLst>
            <a:ext uri="{FF2B5EF4-FFF2-40B4-BE49-F238E27FC236}">
              <a16:creationId xmlns:a16="http://schemas.microsoft.com/office/drawing/2014/main" id="{A8ED6074-7F7B-49F7-A75B-BD3E970F9EE3}"/>
            </a:ext>
          </a:extLst>
        </xdr:cNvPr>
        <xdr:cNvSpPr txBox="1"/>
      </xdr:nvSpPr>
      <xdr:spPr>
        <a:xfrm>
          <a:off x="855354" y="1381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13733</xdr:rowOff>
    </xdr:from>
    <xdr:ext cx="405111" cy="259045"/>
    <xdr:sp macro="" textlink="">
      <xdr:nvSpPr>
        <xdr:cNvPr id="313" name="n_1mainValue【公営住宅】&#10;有形固定資産減価償却率">
          <a:extLst>
            <a:ext uri="{FF2B5EF4-FFF2-40B4-BE49-F238E27FC236}">
              <a16:creationId xmlns:a16="http://schemas.microsoft.com/office/drawing/2014/main" id="{730F2DD9-FF2F-4482-A08D-E78D91F12C9D}"/>
            </a:ext>
          </a:extLst>
        </xdr:cNvPr>
        <xdr:cNvSpPr txBox="1"/>
      </xdr:nvSpPr>
      <xdr:spPr>
        <a:xfrm>
          <a:off x="3239144" y="1424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25164</xdr:rowOff>
    </xdr:from>
    <xdr:ext cx="405111" cy="259045"/>
    <xdr:sp macro="" textlink="">
      <xdr:nvSpPr>
        <xdr:cNvPr id="314" name="n_2mainValue【公営住宅】&#10;有形固定資産減価償却率">
          <a:extLst>
            <a:ext uri="{FF2B5EF4-FFF2-40B4-BE49-F238E27FC236}">
              <a16:creationId xmlns:a16="http://schemas.microsoft.com/office/drawing/2014/main" id="{DF1CCF57-763C-430E-906F-801EDCCFCDE2}"/>
            </a:ext>
          </a:extLst>
        </xdr:cNvPr>
        <xdr:cNvSpPr txBox="1"/>
      </xdr:nvSpPr>
      <xdr:spPr>
        <a:xfrm>
          <a:off x="2439044" y="1425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34307</xdr:rowOff>
    </xdr:from>
    <xdr:ext cx="405111" cy="259045"/>
    <xdr:sp macro="" textlink="">
      <xdr:nvSpPr>
        <xdr:cNvPr id="315" name="n_3mainValue【公営住宅】&#10;有形固定資産減価償却率">
          <a:extLst>
            <a:ext uri="{FF2B5EF4-FFF2-40B4-BE49-F238E27FC236}">
              <a16:creationId xmlns:a16="http://schemas.microsoft.com/office/drawing/2014/main" id="{5DAB2BC3-0EAE-47C0-911A-7DD5838EB378}"/>
            </a:ext>
          </a:extLst>
        </xdr:cNvPr>
        <xdr:cNvSpPr txBox="1"/>
      </xdr:nvSpPr>
      <xdr:spPr>
        <a:xfrm>
          <a:off x="164148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16" name="n_4mainValue【公営住宅】&#10;有形固定資産減価償却率">
          <a:extLst>
            <a:ext uri="{FF2B5EF4-FFF2-40B4-BE49-F238E27FC236}">
              <a16:creationId xmlns:a16="http://schemas.microsoft.com/office/drawing/2014/main" id="{E08CE566-26E2-4571-92ED-443D91A8C879}"/>
            </a:ext>
          </a:extLst>
        </xdr:cNvPr>
        <xdr:cNvSpPr txBox="1"/>
      </xdr:nvSpPr>
      <xdr:spPr>
        <a:xfrm>
          <a:off x="855354" y="1424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FE347FAD-CEE2-432A-8F5D-515F6A681E6B}"/>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9BA5EB64-C5EC-49C3-A7E4-D357EA7A8E55}"/>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CA9C299E-A870-4949-8BD3-BF49AC8ED2AF}"/>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CDB9C09A-20F6-4FBA-BC5D-08CFDE54AD34}"/>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5E027F54-58FE-4358-82BA-81EB96B5AB59}"/>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200441D0-4682-473F-B96D-ABF18EB31BB8}"/>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12AF7392-6BFC-479E-9CEA-356752CBB80C}"/>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46B86218-C06B-440D-8BD1-3DC6B8687872}"/>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B45B8B89-F548-4250-BDC6-310D3EF5B2ED}"/>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F22E78FA-0309-4A7C-BA1E-1501987CA850}"/>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0A0FE917-8DB3-4A3B-AF38-79D4B9A6C0FB}"/>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1170749F-4039-4E44-84FE-BA7E37464C0E}"/>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816B12EF-71DE-4FA8-A865-70EC3CB854A4}"/>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7FC13DA8-0892-4035-B1FB-BA66ECF75F7E}"/>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0645EC2B-0A2D-4FA5-8646-34E4AC66D6C0}"/>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631D737E-E7CC-4CE6-B350-BD33C12C93C2}"/>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5B66DBC5-FB78-45A6-80ED-CE3B5BA93EDD}"/>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0382B1B5-344F-48E9-95E7-E5EB7DC1DC45}"/>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DC6B5DD9-F8B8-41D9-B4B3-C93FB95D0388}"/>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59D032B-A9EF-4100-B6BC-776C588FC221}"/>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61617097-465D-4D0E-9096-1116D74E726F}"/>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8" name="直線コネクタ 337">
          <a:extLst>
            <a:ext uri="{FF2B5EF4-FFF2-40B4-BE49-F238E27FC236}">
              <a16:creationId xmlns:a16="http://schemas.microsoft.com/office/drawing/2014/main" id="{38AE5474-0CBD-4FBE-B3B8-D32579E3BC50}"/>
            </a:ext>
          </a:extLst>
        </xdr:cNvPr>
        <xdr:cNvCxnSpPr/>
      </xdr:nvCxnSpPr>
      <xdr:spPr>
        <a:xfrm flipV="1">
          <a:off x="9429115" y="13476046"/>
          <a:ext cx="0" cy="13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9" name="【公営住宅】&#10;一人当たり面積最小値テキスト">
          <a:extLst>
            <a:ext uri="{FF2B5EF4-FFF2-40B4-BE49-F238E27FC236}">
              <a16:creationId xmlns:a16="http://schemas.microsoft.com/office/drawing/2014/main" id="{512B7E98-435A-409D-8A38-F36767751BF0}"/>
            </a:ext>
          </a:extLst>
        </xdr:cNvPr>
        <xdr:cNvSpPr txBox="1"/>
      </xdr:nvSpPr>
      <xdr:spPr>
        <a:xfrm>
          <a:off x="946785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40" name="直線コネクタ 339">
          <a:extLst>
            <a:ext uri="{FF2B5EF4-FFF2-40B4-BE49-F238E27FC236}">
              <a16:creationId xmlns:a16="http://schemas.microsoft.com/office/drawing/2014/main" id="{0330E8D4-AA2A-4E87-87DF-BC8C519FD3C1}"/>
            </a:ext>
          </a:extLst>
        </xdr:cNvPr>
        <xdr:cNvCxnSpPr/>
      </xdr:nvCxnSpPr>
      <xdr:spPr>
        <a:xfrm>
          <a:off x="9356090" y="1478188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41" name="【公営住宅】&#10;一人当たり面積最大値テキスト">
          <a:extLst>
            <a:ext uri="{FF2B5EF4-FFF2-40B4-BE49-F238E27FC236}">
              <a16:creationId xmlns:a16="http://schemas.microsoft.com/office/drawing/2014/main" id="{B99CE79C-25C1-4F9C-8A65-5A0B4BDE0B8B}"/>
            </a:ext>
          </a:extLst>
        </xdr:cNvPr>
        <xdr:cNvSpPr txBox="1"/>
      </xdr:nvSpPr>
      <xdr:spPr>
        <a:xfrm>
          <a:off x="9467850" y="132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2" name="直線コネクタ 341">
          <a:extLst>
            <a:ext uri="{FF2B5EF4-FFF2-40B4-BE49-F238E27FC236}">
              <a16:creationId xmlns:a16="http://schemas.microsoft.com/office/drawing/2014/main" id="{766E916C-1CAD-44ED-9787-ABD1C9F5BA14}"/>
            </a:ext>
          </a:extLst>
        </xdr:cNvPr>
        <xdr:cNvCxnSpPr/>
      </xdr:nvCxnSpPr>
      <xdr:spPr>
        <a:xfrm>
          <a:off x="9356090" y="1347604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4691</xdr:rowOff>
    </xdr:from>
    <xdr:ext cx="469744" cy="259045"/>
    <xdr:sp macro="" textlink="">
      <xdr:nvSpPr>
        <xdr:cNvPr id="343" name="【公営住宅】&#10;一人当たり面積平均値テキスト">
          <a:extLst>
            <a:ext uri="{FF2B5EF4-FFF2-40B4-BE49-F238E27FC236}">
              <a16:creationId xmlns:a16="http://schemas.microsoft.com/office/drawing/2014/main" id="{30C2D026-1837-498D-8635-1BB67156EE70}"/>
            </a:ext>
          </a:extLst>
        </xdr:cNvPr>
        <xdr:cNvSpPr txBox="1"/>
      </xdr:nvSpPr>
      <xdr:spPr>
        <a:xfrm>
          <a:off x="9467850" y="14408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4" name="フローチャート: 判断 343">
          <a:extLst>
            <a:ext uri="{FF2B5EF4-FFF2-40B4-BE49-F238E27FC236}">
              <a16:creationId xmlns:a16="http://schemas.microsoft.com/office/drawing/2014/main" id="{7656C877-AB5A-4594-8F58-5B87A81D4BB8}"/>
            </a:ext>
          </a:extLst>
        </xdr:cNvPr>
        <xdr:cNvSpPr/>
      </xdr:nvSpPr>
      <xdr:spPr>
        <a:xfrm>
          <a:off x="9394190" y="1455506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94742</xdr:rowOff>
    </xdr:from>
    <xdr:to>
      <xdr:col>50</xdr:col>
      <xdr:colOff>165100</xdr:colOff>
      <xdr:row>85</xdr:row>
      <xdr:rowOff>24892</xdr:rowOff>
    </xdr:to>
    <xdr:sp macro="" textlink="">
      <xdr:nvSpPr>
        <xdr:cNvPr id="345" name="フローチャート: 判断 344">
          <a:extLst>
            <a:ext uri="{FF2B5EF4-FFF2-40B4-BE49-F238E27FC236}">
              <a16:creationId xmlns:a16="http://schemas.microsoft.com/office/drawing/2014/main" id="{395F6C61-18F5-4309-BE9D-0E36B4F683EB}"/>
            </a:ext>
          </a:extLst>
        </xdr:cNvPr>
        <xdr:cNvSpPr/>
      </xdr:nvSpPr>
      <xdr:spPr>
        <a:xfrm>
          <a:off x="8632190" y="14500352"/>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96114</xdr:rowOff>
    </xdr:from>
    <xdr:to>
      <xdr:col>46</xdr:col>
      <xdr:colOff>38100</xdr:colOff>
      <xdr:row>85</xdr:row>
      <xdr:rowOff>26264</xdr:rowOff>
    </xdr:to>
    <xdr:sp macro="" textlink="">
      <xdr:nvSpPr>
        <xdr:cNvPr id="346" name="フローチャート: 判断 345">
          <a:extLst>
            <a:ext uri="{FF2B5EF4-FFF2-40B4-BE49-F238E27FC236}">
              <a16:creationId xmlns:a16="http://schemas.microsoft.com/office/drawing/2014/main" id="{D28AB2F3-B9C9-4142-8A06-D6A8CAA98BE7}"/>
            </a:ext>
          </a:extLst>
        </xdr:cNvPr>
        <xdr:cNvSpPr/>
      </xdr:nvSpPr>
      <xdr:spPr>
        <a:xfrm>
          <a:off x="7846060" y="144941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96571</xdr:rowOff>
    </xdr:from>
    <xdr:to>
      <xdr:col>41</xdr:col>
      <xdr:colOff>101600</xdr:colOff>
      <xdr:row>85</xdr:row>
      <xdr:rowOff>26721</xdr:rowOff>
    </xdr:to>
    <xdr:sp macro="" textlink="">
      <xdr:nvSpPr>
        <xdr:cNvPr id="347" name="フローチャート: 判断 346">
          <a:extLst>
            <a:ext uri="{FF2B5EF4-FFF2-40B4-BE49-F238E27FC236}">
              <a16:creationId xmlns:a16="http://schemas.microsoft.com/office/drawing/2014/main" id="{1E377E0D-21A5-4E3D-BC47-36EA1F7911CA}"/>
            </a:ext>
          </a:extLst>
        </xdr:cNvPr>
        <xdr:cNvSpPr/>
      </xdr:nvSpPr>
      <xdr:spPr>
        <a:xfrm>
          <a:off x="7029450" y="1449456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96571</xdr:rowOff>
    </xdr:from>
    <xdr:to>
      <xdr:col>36</xdr:col>
      <xdr:colOff>165100</xdr:colOff>
      <xdr:row>85</xdr:row>
      <xdr:rowOff>26721</xdr:rowOff>
    </xdr:to>
    <xdr:sp macro="" textlink="">
      <xdr:nvSpPr>
        <xdr:cNvPr id="348" name="フローチャート: 判断 347">
          <a:extLst>
            <a:ext uri="{FF2B5EF4-FFF2-40B4-BE49-F238E27FC236}">
              <a16:creationId xmlns:a16="http://schemas.microsoft.com/office/drawing/2014/main" id="{FF528DAE-8BB4-46F1-AFF3-8CE7A81463FD}"/>
            </a:ext>
          </a:extLst>
        </xdr:cNvPr>
        <xdr:cNvSpPr/>
      </xdr:nvSpPr>
      <xdr:spPr>
        <a:xfrm>
          <a:off x="6231890" y="1449456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915FFC9F-5D66-4A42-BAF4-562AEE34B05F}"/>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73800F4-C2A6-4370-9251-CFEC0D6FACFE}"/>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BE68E0E8-EEFD-43D9-8664-0F699836BBB6}"/>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D5A8376-7F1D-493B-B993-2C5715AF8EE1}"/>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157A64B-8232-4D8B-A522-8EF38667783F}"/>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73253</xdr:rowOff>
    </xdr:from>
    <xdr:to>
      <xdr:col>55</xdr:col>
      <xdr:colOff>50800</xdr:colOff>
      <xdr:row>86</xdr:row>
      <xdr:rowOff>3403</xdr:rowOff>
    </xdr:to>
    <xdr:sp macro="" textlink="">
      <xdr:nvSpPr>
        <xdr:cNvPr id="354" name="楕円 353">
          <a:extLst>
            <a:ext uri="{FF2B5EF4-FFF2-40B4-BE49-F238E27FC236}">
              <a16:creationId xmlns:a16="http://schemas.microsoft.com/office/drawing/2014/main" id="{C1BB7E4A-91E1-4465-9295-E66F24301EBC}"/>
            </a:ext>
          </a:extLst>
        </xdr:cNvPr>
        <xdr:cNvSpPr/>
      </xdr:nvSpPr>
      <xdr:spPr>
        <a:xfrm>
          <a:off x="9394190" y="14646503"/>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159630</xdr:rowOff>
    </xdr:from>
    <xdr:ext cx="469744" cy="259045"/>
    <xdr:sp macro="" textlink="">
      <xdr:nvSpPr>
        <xdr:cNvPr id="355" name="【公営住宅】&#10;一人当たり面積該当値テキスト">
          <a:extLst>
            <a:ext uri="{FF2B5EF4-FFF2-40B4-BE49-F238E27FC236}">
              <a16:creationId xmlns:a16="http://schemas.microsoft.com/office/drawing/2014/main" id="{C5379240-0142-442A-BA2B-A08226630872}"/>
            </a:ext>
          </a:extLst>
        </xdr:cNvPr>
        <xdr:cNvSpPr txBox="1"/>
      </xdr:nvSpPr>
      <xdr:spPr>
        <a:xfrm>
          <a:off x="9467850" y="1456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73710</xdr:rowOff>
    </xdr:from>
    <xdr:to>
      <xdr:col>50</xdr:col>
      <xdr:colOff>165100</xdr:colOff>
      <xdr:row>86</xdr:row>
      <xdr:rowOff>3860</xdr:rowOff>
    </xdr:to>
    <xdr:sp macro="" textlink="">
      <xdr:nvSpPr>
        <xdr:cNvPr id="356" name="楕円 355">
          <a:extLst>
            <a:ext uri="{FF2B5EF4-FFF2-40B4-BE49-F238E27FC236}">
              <a16:creationId xmlns:a16="http://schemas.microsoft.com/office/drawing/2014/main" id="{D71FA1DD-0294-49D6-AA98-891A28179AF2}"/>
            </a:ext>
          </a:extLst>
        </xdr:cNvPr>
        <xdr:cNvSpPr/>
      </xdr:nvSpPr>
      <xdr:spPr>
        <a:xfrm>
          <a:off x="8632190" y="146469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124053</xdr:rowOff>
    </xdr:from>
    <xdr:to>
      <xdr:col>55</xdr:col>
      <xdr:colOff>0</xdr:colOff>
      <xdr:row>85</xdr:row>
      <xdr:rowOff>124510</xdr:rowOff>
    </xdr:to>
    <xdr:cxnSp macro="">
      <xdr:nvCxnSpPr>
        <xdr:cNvPr id="357" name="直線コネクタ 356">
          <a:extLst>
            <a:ext uri="{FF2B5EF4-FFF2-40B4-BE49-F238E27FC236}">
              <a16:creationId xmlns:a16="http://schemas.microsoft.com/office/drawing/2014/main" id="{68508BC7-2E6E-41D1-8B32-99AE03E70812}"/>
            </a:ext>
          </a:extLst>
        </xdr:cNvPr>
        <xdr:cNvCxnSpPr/>
      </xdr:nvCxnSpPr>
      <xdr:spPr>
        <a:xfrm flipV="1">
          <a:off x="8686800" y="14699208"/>
          <a:ext cx="7429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74168</xdr:rowOff>
    </xdr:from>
    <xdr:to>
      <xdr:col>46</xdr:col>
      <xdr:colOff>38100</xdr:colOff>
      <xdr:row>86</xdr:row>
      <xdr:rowOff>4318</xdr:rowOff>
    </xdr:to>
    <xdr:sp macro="" textlink="">
      <xdr:nvSpPr>
        <xdr:cNvPr id="358" name="楕円 357">
          <a:extLst>
            <a:ext uri="{FF2B5EF4-FFF2-40B4-BE49-F238E27FC236}">
              <a16:creationId xmlns:a16="http://schemas.microsoft.com/office/drawing/2014/main" id="{1A1BFBC9-F4AA-40C6-B0B5-5D5E43D581BC}"/>
            </a:ext>
          </a:extLst>
        </xdr:cNvPr>
        <xdr:cNvSpPr/>
      </xdr:nvSpPr>
      <xdr:spPr>
        <a:xfrm>
          <a:off x="7846060" y="1464741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124510</xdr:rowOff>
    </xdr:from>
    <xdr:to>
      <xdr:col>50</xdr:col>
      <xdr:colOff>114300</xdr:colOff>
      <xdr:row>85</xdr:row>
      <xdr:rowOff>124968</xdr:rowOff>
    </xdr:to>
    <xdr:cxnSp macro="">
      <xdr:nvCxnSpPr>
        <xdr:cNvPr id="359" name="直線コネクタ 358">
          <a:extLst>
            <a:ext uri="{FF2B5EF4-FFF2-40B4-BE49-F238E27FC236}">
              <a16:creationId xmlns:a16="http://schemas.microsoft.com/office/drawing/2014/main" id="{14C87E3D-BDAE-432B-A6D5-0C196DEF9DC1}"/>
            </a:ext>
          </a:extLst>
        </xdr:cNvPr>
        <xdr:cNvCxnSpPr/>
      </xdr:nvCxnSpPr>
      <xdr:spPr>
        <a:xfrm flipV="1">
          <a:off x="7889240" y="14699665"/>
          <a:ext cx="79756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74625</xdr:rowOff>
    </xdr:from>
    <xdr:to>
      <xdr:col>41</xdr:col>
      <xdr:colOff>101600</xdr:colOff>
      <xdr:row>86</xdr:row>
      <xdr:rowOff>4775</xdr:rowOff>
    </xdr:to>
    <xdr:sp macro="" textlink="">
      <xdr:nvSpPr>
        <xdr:cNvPr id="360" name="楕円 359">
          <a:extLst>
            <a:ext uri="{FF2B5EF4-FFF2-40B4-BE49-F238E27FC236}">
              <a16:creationId xmlns:a16="http://schemas.microsoft.com/office/drawing/2014/main" id="{7026EE34-FD6F-4E32-B420-E0A59C209429}"/>
            </a:ext>
          </a:extLst>
        </xdr:cNvPr>
        <xdr:cNvSpPr/>
      </xdr:nvSpPr>
      <xdr:spPr>
        <a:xfrm>
          <a:off x="7029450" y="1464787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124968</xdr:rowOff>
    </xdr:from>
    <xdr:to>
      <xdr:col>45</xdr:col>
      <xdr:colOff>177800</xdr:colOff>
      <xdr:row>85</xdr:row>
      <xdr:rowOff>125425</xdr:rowOff>
    </xdr:to>
    <xdr:cxnSp macro="">
      <xdr:nvCxnSpPr>
        <xdr:cNvPr id="361" name="直線コネクタ 360">
          <a:extLst>
            <a:ext uri="{FF2B5EF4-FFF2-40B4-BE49-F238E27FC236}">
              <a16:creationId xmlns:a16="http://schemas.microsoft.com/office/drawing/2014/main" id="{67C2A13D-039C-4673-AC38-3D25BB2DE2EE}"/>
            </a:ext>
          </a:extLst>
        </xdr:cNvPr>
        <xdr:cNvCxnSpPr/>
      </xdr:nvCxnSpPr>
      <xdr:spPr>
        <a:xfrm flipV="1">
          <a:off x="7084060" y="14700123"/>
          <a:ext cx="80518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75082</xdr:rowOff>
    </xdr:from>
    <xdr:to>
      <xdr:col>36</xdr:col>
      <xdr:colOff>165100</xdr:colOff>
      <xdr:row>86</xdr:row>
      <xdr:rowOff>5232</xdr:rowOff>
    </xdr:to>
    <xdr:sp macro="" textlink="">
      <xdr:nvSpPr>
        <xdr:cNvPr id="362" name="楕円 361">
          <a:extLst>
            <a:ext uri="{FF2B5EF4-FFF2-40B4-BE49-F238E27FC236}">
              <a16:creationId xmlns:a16="http://schemas.microsoft.com/office/drawing/2014/main" id="{411E3BF9-DA8C-44A3-8C27-D41C3BA789ED}"/>
            </a:ext>
          </a:extLst>
        </xdr:cNvPr>
        <xdr:cNvSpPr/>
      </xdr:nvSpPr>
      <xdr:spPr>
        <a:xfrm>
          <a:off x="6231890" y="1464833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125425</xdr:rowOff>
    </xdr:from>
    <xdr:to>
      <xdr:col>41</xdr:col>
      <xdr:colOff>50800</xdr:colOff>
      <xdr:row>85</xdr:row>
      <xdr:rowOff>125882</xdr:rowOff>
    </xdr:to>
    <xdr:cxnSp macro="">
      <xdr:nvCxnSpPr>
        <xdr:cNvPr id="363" name="直線コネクタ 362">
          <a:extLst>
            <a:ext uri="{FF2B5EF4-FFF2-40B4-BE49-F238E27FC236}">
              <a16:creationId xmlns:a16="http://schemas.microsoft.com/office/drawing/2014/main" id="{6BE163FD-FFF1-4F5E-9E28-2EA3BD12669E}"/>
            </a:ext>
          </a:extLst>
        </xdr:cNvPr>
        <xdr:cNvCxnSpPr/>
      </xdr:nvCxnSpPr>
      <xdr:spPr>
        <a:xfrm flipV="1">
          <a:off x="6286500" y="14700580"/>
          <a:ext cx="79756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41419</xdr:rowOff>
    </xdr:from>
    <xdr:ext cx="469744" cy="259045"/>
    <xdr:sp macro="" textlink="">
      <xdr:nvSpPr>
        <xdr:cNvPr id="364" name="n_1aveValue【公営住宅】&#10;一人当たり面積">
          <a:extLst>
            <a:ext uri="{FF2B5EF4-FFF2-40B4-BE49-F238E27FC236}">
              <a16:creationId xmlns:a16="http://schemas.microsoft.com/office/drawing/2014/main" id="{35F73868-7628-4847-821B-9E1488E63E48}"/>
            </a:ext>
          </a:extLst>
        </xdr:cNvPr>
        <xdr:cNvSpPr txBox="1"/>
      </xdr:nvSpPr>
      <xdr:spPr>
        <a:xfrm>
          <a:off x="8454467" y="1427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42791</xdr:rowOff>
    </xdr:from>
    <xdr:ext cx="469744" cy="259045"/>
    <xdr:sp macro="" textlink="">
      <xdr:nvSpPr>
        <xdr:cNvPr id="365" name="n_2aveValue【公営住宅】&#10;一人当たり面積">
          <a:extLst>
            <a:ext uri="{FF2B5EF4-FFF2-40B4-BE49-F238E27FC236}">
              <a16:creationId xmlns:a16="http://schemas.microsoft.com/office/drawing/2014/main" id="{C115E665-5ECA-452A-B7BA-16EFCBEA4457}"/>
            </a:ext>
          </a:extLst>
        </xdr:cNvPr>
        <xdr:cNvSpPr txBox="1"/>
      </xdr:nvSpPr>
      <xdr:spPr>
        <a:xfrm>
          <a:off x="7673417" y="1427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43248</xdr:rowOff>
    </xdr:from>
    <xdr:ext cx="469744" cy="259045"/>
    <xdr:sp macro="" textlink="">
      <xdr:nvSpPr>
        <xdr:cNvPr id="366" name="n_3aveValue【公営住宅】&#10;一人当たり面積">
          <a:extLst>
            <a:ext uri="{FF2B5EF4-FFF2-40B4-BE49-F238E27FC236}">
              <a16:creationId xmlns:a16="http://schemas.microsoft.com/office/drawing/2014/main" id="{5E470A6F-CF93-4E24-B142-B23E1B935BD3}"/>
            </a:ext>
          </a:extLst>
        </xdr:cNvPr>
        <xdr:cNvSpPr txBox="1"/>
      </xdr:nvSpPr>
      <xdr:spPr>
        <a:xfrm>
          <a:off x="6866332" y="1427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43248</xdr:rowOff>
    </xdr:from>
    <xdr:ext cx="469744" cy="259045"/>
    <xdr:sp macro="" textlink="">
      <xdr:nvSpPr>
        <xdr:cNvPr id="367" name="n_4aveValue【公営住宅】&#10;一人当たり面積">
          <a:extLst>
            <a:ext uri="{FF2B5EF4-FFF2-40B4-BE49-F238E27FC236}">
              <a16:creationId xmlns:a16="http://schemas.microsoft.com/office/drawing/2014/main" id="{54F35816-6910-4DDD-BF23-B9A245B95D5F}"/>
            </a:ext>
          </a:extLst>
        </xdr:cNvPr>
        <xdr:cNvSpPr txBox="1"/>
      </xdr:nvSpPr>
      <xdr:spPr>
        <a:xfrm>
          <a:off x="6068772" y="1427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166437</xdr:rowOff>
    </xdr:from>
    <xdr:ext cx="469744" cy="259045"/>
    <xdr:sp macro="" textlink="">
      <xdr:nvSpPr>
        <xdr:cNvPr id="368" name="n_1mainValue【公営住宅】&#10;一人当たり面積">
          <a:extLst>
            <a:ext uri="{FF2B5EF4-FFF2-40B4-BE49-F238E27FC236}">
              <a16:creationId xmlns:a16="http://schemas.microsoft.com/office/drawing/2014/main" id="{85C4B980-1005-49B0-85B6-FFC82BE654AC}"/>
            </a:ext>
          </a:extLst>
        </xdr:cNvPr>
        <xdr:cNvSpPr txBox="1"/>
      </xdr:nvSpPr>
      <xdr:spPr>
        <a:xfrm>
          <a:off x="8454467" y="1474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166895</xdr:rowOff>
    </xdr:from>
    <xdr:ext cx="469744" cy="259045"/>
    <xdr:sp macro="" textlink="">
      <xdr:nvSpPr>
        <xdr:cNvPr id="369" name="n_2mainValue【公営住宅】&#10;一人当たり面積">
          <a:extLst>
            <a:ext uri="{FF2B5EF4-FFF2-40B4-BE49-F238E27FC236}">
              <a16:creationId xmlns:a16="http://schemas.microsoft.com/office/drawing/2014/main" id="{921B4213-04F9-4CA9-9DCE-DB7B77C08555}"/>
            </a:ext>
          </a:extLst>
        </xdr:cNvPr>
        <xdr:cNvSpPr txBox="1"/>
      </xdr:nvSpPr>
      <xdr:spPr>
        <a:xfrm>
          <a:off x="7673417" y="1474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167352</xdr:rowOff>
    </xdr:from>
    <xdr:ext cx="469744" cy="259045"/>
    <xdr:sp macro="" textlink="">
      <xdr:nvSpPr>
        <xdr:cNvPr id="370" name="n_3mainValue【公営住宅】&#10;一人当たり面積">
          <a:extLst>
            <a:ext uri="{FF2B5EF4-FFF2-40B4-BE49-F238E27FC236}">
              <a16:creationId xmlns:a16="http://schemas.microsoft.com/office/drawing/2014/main" id="{7897753F-184A-430A-9969-D27C09B210A7}"/>
            </a:ext>
          </a:extLst>
        </xdr:cNvPr>
        <xdr:cNvSpPr txBox="1"/>
      </xdr:nvSpPr>
      <xdr:spPr>
        <a:xfrm>
          <a:off x="6866332" y="1474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167809</xdr:rowOff>
    </xdr:from>
    <xdr:ext cx="469744" cy="259045"/>
    <xdr:sp macro="" textlink="">
      <xdr:nvSpPr>
        <xdr:cNvPr id="371" name="n_4mainValue【公営住宅】&#10;一人当たり面積">
          <a:extLst>
            <a:ext uri="{FF2B5EF4-FFF2-40B4-BE49-F238E27FC236}">
              <a16:creationId xmlns:a16="http://schemas.microsoft.com/office/drawing/2014/main" id="{52EDDC96-3125-4609-92ED-F77D0044F8EF}"/>
            </a:ext>
          </a:extLst>
        </xdr:cNvPr>
        <xdr:cNvSpPr txBox="1"/>
      </xdr:nvSpPr>
      <xdr:spPr>
        <a:xfrm>
          <a:off x="6068772" y="1474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4ADBA07C-5EC9-43C4-9BF6-C0BF44288D84}"/>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6B00E5C2-1E2D-4FE9-81C8-4B697B7F9295}"/>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7747033E-593B-44B6-983A-F57F4FB001EF}"/>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50D58E02-1652-440F-A0E4-D340F7A974C7}"/>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1913464E-E913-4F0E-BAC9-962E735BD37D}"/>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1C87DB21-30EC-4181-8131-797D8570AC8E}"/>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4A8C759E-ED39-426B-BC3C-71907D85FCBD}"/>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840CBDE0-A4EB-4A39-B926-B7779A19CF11}"/>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AB5F5F76-9FF9-4F49-AB68-5D61AABC1F6F}"/>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112C8585-7906-4C17-84D3-C039C38C6943}"/>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71340C2B-C370-42A7-8794-07711CE323AD}"/>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E3257140-A6EC-4F74-B973-1066BE9303D2}"/>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6523BCBD-216E-45BC-A2E9-36490068DC38}"/>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7A81CF7F-0D58-4A01-A910-023558E0DFE2}"/>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8C3B623E-CFA1-4715-8FC0-72838639F435}"/>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690A04B9-7048-44A3-89BB-CD23DD7B29D0}"/>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48B94CEE-DDDE-49CF-9C33-88DBAC17056B}"/>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D4F6719F-B4B4-48A8-B003-5DF76CE9FF09}"/>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862DDC4A-99AC-442D-B8F6-41C83BFE3485}"/>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DE1AFD43-035C-49AB-90E6-B4C6CE4E4246}"/>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27823098-3DC3-4F44-B0A9-66F805B873A1}"/>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D4E1E6DE-6E7B-45B9-8C43-3ADD7AEEE3C9}"/>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16532079-7B49-4770-A5F8-CF8BE98B2DF4}"/>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238EF339-95BE-4E34-94DC-AFC2AE089047}"/>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EE46FE3E-4008-4AB9-B764-0A1CBE86D65D}"/>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D0CFC6C5-3F88-4951-B637-D6352D50D022}"/>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E9793B41-25AA-4B51-AF02-154100F5BFD1}"/>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9" name="直線コネクタ 398">
          <a:extLst>
            <a:ext uri="{FF2B5EF4-FFF2-40B4-BE49-F238E27FC236}">
              <a16:creationId xmlns:a16="http://schemas.microsoft.com/office/drawing/2014/main" id="{3E665EC3-945D-4972-935B-0AFF99B45104}"/>
            </a:ext>
          </a:extLst>
        </xdr:cNvPr>
        <xdr:cNvCxnSpPr/>
      </xdr:nvCxnSpPr>
      <xdr:spPr>
        <a:xfrm>
          <a:off x="1120394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0" name="テキスト ボックス 399">
          <a:extLst>
            <a:ext uri="{FF2B5EF4-FFF2-40B4-BE49-F238E27FC236}">
              <a16:creationId xmlns:a16="http://schemas.microsoft.com/office/drawing/2014/main" id="{61FF5C0F-913B-4040-9F64-838452222D82}"/>
            </a:ext>
          </a:extLst>
        </xdr:cNvPr>
        <xdr:cNvSpPr txBox="1"/>
      </xdr:nvSpPr>
      <xdr:spPr>
        <a:xfrm>
          <a:off x="10842791" y="7022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1" name="直線コネクタ 400">
          <a:extLst>
            <a:ext uri="{FF2B5EF4-FFF2-40B4-BE49-F238E27FC236}">
              <a16:creationId xmlns:a16="http://schemas.microsoft.com/office/drawing/2014/main" id="{4DCCA0A2-6793-403A-8FFA-90C99F3DE496}"/>
            </a:ext>
          </a:extLst>
        </xdr:cNvPr>
        <xdr:cNvCxnSpPr/>
      </xdr:nvCxnSpPr>
      <xdr:spPr>
        <a:xfrm>
          <a:off x="1120394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2" name="テキスト ボックス 401">
          <a:extLst>
            <a:ext uri="{FF2B5EF4-FFF2-40B4-BE49-F238E27FC236}">
              <a16:creationId xmlns:a16="http://schemas.microsoft.com/office/drawing/2014/main" id="{710D1C13-5F02-4FE4-B29F-4271211007D8}"/>
            </a:ext>
          </a:extLst>
        </xdr:cNvPr>
        <xdr:cNvSpPr txBox="1"/>
      </xdr:nvSpPr>
      <xdr:spPr>
        <a:xfrm>
          <a:off x="1084279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3" name="直線コネクタ 402">
          <a:extLst>
            <a:ext uri="{FF2B5EF4-FFF2-40B4-BE49-F238E27FC236}">
              <a16:creationId xmlns:a16="http://schemas.microsoft.com/office/drawing/2014/main" id="{B27E7442-8B19-4695-925B-739CCC9520B5}"/>
            </a:ext>
          </a:extLst>
        </xdr:cNvPr>
        <xdr:cNvCxnSpPr/>
      </xdr:nvCxnSpPr>
      <xdr:spPr>
        <a:xfrm>
          <a:off x="1120394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4" name="テキスト ボックス 403">
          <a:extLst>
            <a:ext uri="{FF2B5EF4-FFF2-40B4-BE49-F238E27FC236}">
              <a16:creationId xmlns:a16="http://schemas.microsoft.com/office/drawing/2014/main" id="{0FD7A6B4-88A5-49BA-B43C-01C093273F30}"/>
            </a:ext>
          </a:extLst>
        </xdr:cNvPr>
        <xdr:cNvSpPr txBox="1"/>
      </xdr:nvSpPr>
      <xdr:spPr>
        <a:xfrm>
          <a:off x="1084279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5" name="直線コネクタ 404">
          <a:extLst>
            <a:ext uri="{FF2B5EF4-FFF2-40B4-BE49-F238E27FC236}">
              <a16:creationId xmlns:a16="http://schemas.microsoft.com/office/drawing/2014/main" id="{186D2C6D-291E-4C01-8355-BE73CED4B254}"/>
            </a:ext>
          </a:extLst>
        </xdr:cNvPr>
        <xdr:cNvCxnSpPr/>
      </xdr:nvCxnSpPr>
      <xdr:spPr>
        <a:xfrm>
          <a:off x="1120394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6" name="テキスト ボックス 405">
          <a:extLst>
            <a:ext uri="{FF2B5EF4-FFF2-40B4-BE49-F238E27FC236}">
              <a16:creationId xmlns:a16="http://schemas.microsoft.com/office/drawing/2014/main" id="{62F2CF5D-3504-4ABD-8D80-40861A5BADB3}"/>
            </a:ext>
          </a:extLst>
        </xdr:cNvPr>
        <xdr:cNvSpPr txBox="1"/>
      </xdr:nvSpPr>
      <xdr:spPr>
        <a:xfrm>
          <a:off x="1084279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id="{8A0F5C64-EFB2-46A8-9FCD-10A8D739DA64}"/>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a:extLst>
            <a:ext uri="{FF2B5EF4-FFF2-40B4-BE49-F238E27FC236}">
              <a16:creationId xmlns:a16="http://schemas.microsoft.com/office/drawing/2014/main" id="{ED97CF10-81E4-4E3E-B7BC-B060FA17D367}"/>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a:extLst>
            <a:ext uri="{FF2B5EF4-FFF2-40B4-BE49-F238E27FC236}">
              <a16:creationId xmlns:a16="http://schemas.microsoft.com/office/drawing/2014/main" id="{EA1AA580-9FB7-46F6-AF7B-221409149740}"/>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410" name="直線コネクタ 409">
          <a:extLst>
            <a:ext uri="{FF2B5EF4-FFF2-40B4-BE49-F238E27FC236}">
              <a16:creationId xmlns:a16="http://schemas.microsoft.com/office/drawing/2014/main" id="{126FA5F3-A585-4E12-91D4-7656A1D5F68C}"/>
            </a:ext>
          </a:extLst>
        </xdr:cNvPr>
        <xdr:cNvCxnSpPr/>
      </xdr:nvCxnSpPr>
      <xdr:spPr>
        <a:xfrm flipV="1">
          <a:off x="14703424" y="5991987"/>
          <a:ext cx="0" cy="122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11" name="【認定こども園・幼稚園・保育所】&#10;有形固定資産減価償却率最小値テキスト">
          <a:extLst>
            <a:ext uri="{FF2B5EF4-FFF2-40B4-BE49-F238E27FC236}">
              <a16:creationId xmlns:a16="http://schemas.microsoft.com/office/drawing/2014/main" id="{6B675F5C-8069-4039-AC24-1FE7682328BD}"/>
            </a:ext>
          </a:extLst>
        </xdr:cNvPr>
        <xdr:cNvSpPr txBox="1"/>
      </xdr:nvSpPr>
      <xdr:spPr>
        <a:xfrm>
          <a:off x="14742160" y="72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12" name="直線コネクタ 411">
          <a:extLst>
            <a:ext uri="{FF2B5EF4-FFF2-40B4-BE49-F238E27FC236}">
              <a16:creationId xmlns:a16="http://schemas.microsoft.com/office/drawing/2014/main" id="{BFF6C4E4-E9EB-41FB-B20B-11B95AD5212B}"/>
            </a:ext>
          </a:extLst>
        </xdr:cNvPr>
        <xdr:cNvCxnSpPr/>
      </xdr:nvCxnSpPr>
      <xdr:spPr>
        <a:xfrm>
          <a:off x="14611350" y="7218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413" name="【認定こども園・幼稚園・保育所】&#10;有形固定資産減価償却率最大値テキスト">
          <a:extLst>
            <a:ext uri="{FF2B5EF4-FFF2-40B4-BE49-F238E27FC236}">
              <a16:creationId xmlns:a16="http://schemas.microsoft.com/office/drawing/2014/main" id="{E98627D0-6E70-410B-807D-AE446C4F5204}"/>
            </a:ext>
          </a:extLst>
        </xdr:cNvPr>
        <xdr:cNvSpPr txBox="1"/>
      </xdr:nvSpPr>
      <xdr:spPr>
        <a:xfrm>
          <a:off x="14742160" y="5763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414" name="直線コネクタ 413">
          <a:extLst>
            <a:ext uri="{FF2B5EF4-FFF2-40B4-BE49-F238E27FC236}">
              <a16:creationId xmlns:a16="http://schemas.microsoft.com/office/drawing/2014/main" id="{A607E6F3-9C09-4E6A-A35B-C37C6CFFEF0D}"/>
            </a:ext>
          </a:extLst>
        </xdr:cNvPr>
        <xdr:cNvCxnSpPr/>
      </xdr:nvCxnSpPr>
      <xdr:spPr>
        <a:xfrm>
          <a:off x="14611350" y="5991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33545</xdr:rowOff>
    </xdr:from>
    <xdr:ext cx="405111" cy="259045"/>
    <xdr:sp macro="" textlink="">
      <xdr:nvSpPr>
        <xdr:cNvPr id="415" name="【認定こども園・幼稚園・保育所】&#10;有形固定資産減価償却率平均値テキスト">
          <a:extLst>
            <a:ext uri="{FF2B5EF4-FFF2-40B4-BE49-F238E27FC236}">
              <a16:creationId xmlns:a16="http://schemas.microsoft.com/office/drawing/2014/main" id="{E855F38D-38CB-4A4F-ADCE-3A02D7FED6ED}"/>
            </a:ext>
          </a:extLst>
        </xdr:cNvPr>
        <xdr:cNvSpPr txBox="1"/>
      </xdr:nvSpPr>
      <xdr:spPr>
        <a:xfrm>
          <a:off x="14742160" y="6546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416" name="フローチャート: 判断 415">
          <a:extLst>
            <a:ext uri="{FF2B5EF4-FFF2-40B4-BE49-F238E27FC236}">
              <a16:creationId xmlns:a16="http://schemas.microsoft.com/office/drawing/2014/main" id="{787F9230-409F-4353-9E22-E41D74F55BFE}"/>
            </a:ext>
          </a:extLst>
        </xdr:cNvPr>
        <xdr:cNvSpPr/>
      </xdr:nvSpPr>
      <xdr:spPr>
        <a:xfrm>
          <a:off x="14649450" y="657402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xdr:rowOff>
    </xdr:from>
    <xdr:to>
      <xdr:col>81</xdr:col>
      <xdr:colOff>101600</xdr:colOff>
      <xdr:row>38</xdr:row>
      <xdr:rowOff>108712</xdr:rowOff>
    </xdr:to>
    <xdr:sp macro="" textlink="">
      <xdr:nvSpPr>
        <xdr:cNvPr id="417" name="フローチャート: 判断 416">
          <a:extLst>
            <a:ext uri="{FF2B5EF4-FFF2-40B4-BE49-F238E27FC236}">
              <a16:creationId xmlns:a16="http://schemas.microsoft.com/office/drawing/2014/main" id="{8E3D32B7-7D01-49A4-95CF-0627530EC96B}"/>
            </a:ext>
          </a:extLst>
        </xdr:cNvPr>
        <xdr:cNvSpPr/>
      </xdr:nvSpPr>
      <xdr:spPr>
        <a:xfrm>
          <a:off x="13887450" y="652411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57404</xdr:rowOff>
    </xdr:from>
    <xdr:to>
      <xdr:col>76</xdr:col>
      <xdr:colOff>165100</xdr:colOff>
      <xdr:row>38</xdr:row>
      <xdr:rowOff>159004</xdr:rowOff>
    </xdr:to>
    <xdr:sp macro="" textlink="">
      <xdr:nvSpPr>
        <xdr:cNvPr id="418" name="フローチャート: 判断 417">
          <a:extLst>
            <a:ext uri="{FF2B5EF4-FFF2-40B4-BE49-F238E27FC236}">
              <a16:creationId xmlns:a16="http://schemas.microsoft.com/office/drawing/2014/main" id="{34276272-E563-47D3-A7BD-B0379B431165}"/>
            </a:ext>
          </a:extLst>
        </xdr:cNvPr>
        <xdr:cNvSpPr/>
      </xdr:nvSpPr>
      <xdr:spPr>
        <a:xfrm>
          <a:off x="13089890" y="6568694"/>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75692</xdr:rowOff>
    </xdr:from>
    <xdr:to>
      <xdr:col>72</xdr:col>
      <xdr:colOff>38100</xdr:colOff>
      <xdr:row>39</xdr:row>
      <xdr:rowOff>5842</xdr:rowOff>
    </xdr:to>
    <xdr:sp macro="" textlink="">
      <xdr:nvSpPr>
        <xdr:cNvPr id="419" name="フローチャート: 判断 418">
          <a:extLst>
            <a:ext uri="{FF2B5EF4-FFF2-40B4-BE49-F238E27FC236}">
              <a16:creationId xmlns:a16="http://schemas.microsoft.com/office/drawing/2014/main" id="{CD47652A-197E-4518-A8FF-DB621C191A8B}"/>
            </a:ext>
          </a:extLst>
        </xdr:cNvPr>
        <xdr:cNvSpPr/>
      </xdr:nvSpPr>
      <xdr:spPr>
        <a:xfrm>
          <a:off x="12303760" y="659079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96266</xdr:rowOff>
    </xdr:from>
    <xdr:to>
      <xdr:col>67</xdr:col>
      <xdr:colOff>101600</xdr:colOff>
      <xdr:row>39</xdr:row>
      <xdr:rowOff>26416</xdr:rowOff>
    </xdr:to>
    <xdr:sp macro="" textlink="">
      <xdr:nvSpPr>
        <xdr:cNvPr id="420" name="フローチャート: 判断 419">
          <a:extLst>
            <a:ext uri="{FF2B5EF4-FFF2-40B4-BE49-F238E27FC236}">
              <a16:creationId xmlns:a16="http://schemas.microsoft.com/office/drawing/2014/main" id="{CAC6B079-B6A9-4A0B-9EC8-84E49014702F}"/>
            </a:ext>
          </a:extLst>
        </xdr:cNvPr>
        <xdr:cNvSpPr/>
      </xdr:nvSpPr>
      <xdr:spPr>
        <a:xfrm>
          <a:off x="11487150" y="660755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B55A4558-44BA-4DBB-8E01-22BBC8C4D4DA}"/>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6E43AFF5-DF52-4957-9F4F-FFB92DA5D1C6}"/>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58931074-D392-4B7C-8EC5-5F817F46600E}"/>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27DEAF7B-9953-4268-8411-A79333C57C8D}"/>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E58A2DE6-448F-482D-B1EA-7AF6509BBFE0}"/>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169418</xdr:rowOff>
    </xdr:from>
    <xdr:to>
      <xdr:col>85</xdr:col>
      <xdr:colOff>177800</xdr:colOff>
      <xdr:row>37</xdr:row>
      <xdr:rowOff>99568</xdr:rowOff>
    </xdr:to>
    <xdr:sp macro="" textlink="">
      <xdr:nvSpPr>
        <xdr:cNvPr id="426" name="楕円 425">
          <a:extLst>
            <a:ext uri="{FF2B5EF4-FFF2-40B4-BE49-F238E27FC236}">
              <a16:creationId xmlns:a16="http://schemas.microsoft.com/office/drawing/2014/main" id="{7097C9D1-0005-41B2-ACAF-2F0887BA50EB}"/>
            </a:ext>
          </a:extLst>
        </xdr:cNvPr>
        <xdr:cNvSpPr/>
      </xdr:nvSpPr>
      <xdr:spPr>
        <a:xfrm>
          <a:off x="14649450" y="634542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20845</xdr:rowOff>
    </xdr:from>
    <xdr:ext cx="405111" cy="259045"/>
    <xdr:sp macro="" textlink="">
      <xdr:nvSpPr>
        <xdr:cNvPr id="427" name="【認定こども園・幼稚園・保育所】&#10;有形固定資産減価償却率該当値テキスト">
          <a:extLst>
            <a:ext uri="{FF2B5EF4-FFF2-40B4-BE49-F238E27FC236}">
              <a16:creationId xmlns:a16="http://schemas.microsoft.com/office/drawing/2014/main" id="{56F56A5D-DC4B-4A1A-8EC2-454180FB0503}"/>
            </a:ext>
          </a:extLst>
        </xdr:cNvPr>
        <xdr:cNvSpPr txBox="1"/>
      </xdr:nvSpPr>
      <xdr:spPr>
        <a:xfrm>
          <a:off x="14742160" y="618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29972</xdr:rowOff>
    </xdr:from>
    <xdr:to>
      <xdr:col>81</xdr:col>
      <xdr:colOff>101600</xdr:colOff>
      <xdr:row>37</xdr:row>
      <xdr:rowOff>131572</xdr:rowOff>
    </xdr:to>
    <xdr:sp macro="" textlink="">
      <xdr:nvSpPr>
        <xdr:cNvPr id="428" name="楕円 427">
          <a:extLst>
            <a:ext uri="{FF2B5EF4-FFF2-40B4-BE49-F238E27FC236}">
              <a16:creationId xmlns:a16="http://schemas.microsoft.com/office/drawing/2014/main" id="{09EEFF43-1E52-42B4-9D93-3F2CB74F1867}"/>
            </a:ext>
          </a:extLst>
        </xdr:cNvPr>
        <xdr:cNvSpPr/>
      </xdr:nvSpPr>
      <xdr:spPr>
        <a:xfrm>
          <a:off x="13887450" y="637171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48768</xdr:rowOff>
    </xdr:from>
    <xdr:to>
      <xdr:col>85</xdr:col>
      <xdr:colOff>127000</xdr:colOff>
      <xdr:row>37</xdr:row>
      <xdr:rowOff>80772</xdr:rowOff>
    </xdr:to>
    <xdr:cxnSp macro="">
      <xdr:nvCxnSpPr>
        <xdr:cNvPr id="429" name="直線コネクタ 428">
          <a:extLst>
            <a:ext uri="{FF2B5EF4-FFF2-40B4-BE49-F238E27FC236}">
              <a16:creationId xmlns:a16="http://schemas.microsoft.com/office/drawing/2014/main" id="{9B3DA1C5-959A-4CCC-B7A6-230B0777CCFE}"/>
            </a:ext>
          </a:extLst>
        </xdr:cNvPr>
        <xdr:cNvCxnSpPr/>
      </xdr:nvCxnSpPr>
      <xdr:spPr>
        <a:xfrm flipV="1">
          <a:off x="13942060" y="6394323"/>
          <a:ext cx="762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167132</xdr:rowOff>
    </xdr:from>
    <xdr:to>
      <xdr:col>76</xdr:col>
      <xdr:colOff>165100</xdr:colOff>
      <xdr:row>39</xdr:row>
      <xdr:rowOff>97282</xdr:rowOff>
    </xdr:to>
    <xdr:sp macro="" textlink="">
      <xdr:nvSpPr>
        <xdr:cNvPr id="430" name="楕円 429">
          <a:extLst>
            <a:ext uri="{FF2B5EF4-FFF2-40B4-BE49-F238E27FC236}">
              <a16:creationId xmlns:a16="http://schemas.microsoft.com/office/drawing/2014/main" id="{AB00F91E-757E-40D4-A648-73AC12D45BB9}"/>
            </a:ext>
          </a:extLst>
        </xdr:cNvPr>
        <xdr:cNvSpPr/>
      </xdr:nvSpPr>
      <xdr:spPr>
        <a:xfrm>
          <a:off x="13089890" y="668604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80772</xdr:rowOff>
    </xdr:from>
    <xdr:to>
      <xdr:col>81</xdr:col>
      <xdr:colOff>50800</xdr:colOff>
      <xdr:row>39</xdr:row>
      <xdr:rowOff>46482</xdr:rowOff>
    </xdr:to>
    <xdr:cxnSp macro="">
      <xdr:nvCxnSpPr>
        <xdr:cNvPr id="431" name="直線コネクタ 430">
          <a:extLst>
            <a:ext uri="{FF2B5EF4-FFF2-40B4-BE49-F238E27FC236}">
              <a16:creationId xmlns:a16="http://schemas.microsoft.com/office/drawing/2014/main" id="{C1C611C6-2325-43B7-A6BB-DBA931A5B8AF}"/>
            </a:ext>
          </a:extLst>
        </xdr:cNvPr>
        <xdr:cNvCxnSpPr/>
      </xdr:nvCxnSpPr>
      <xdr:spPr>
        <a:xfrm flipV="1">
          <a:off x="13144500" y="6426327"/>
          <a:ext cx="79756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73406</xdr:rowOff>
    </xdr:from>
    <xdr:to>
      <xdr:col>72</xdr:col>
      <xdr:colOff>38100</xdr:colOff>
      <xdr:row>41</xdr:row>
      <xdr:rowOff>3556</xdr:rowOff>
    </xdr:to>
    <xdr:sp macro="" textlink="">
      <xdr:nvSpPr>
        <xdr:cNvPr id="432" name="楕円 431">
          <a:extLst>
            <a:ext uri="{FF2B5EF4-FFF2-40B4-BE49-F238E27FC236}">
              <a16:creationId xmlns:a16="http://schemas.microsoft.com/office/drawing/2014/main" id="{8FF951E2-C60F-4CC5-8A5C-ECCAFE4014E4}"/>
            </a:ext>
          </a:extLst>
        </xdr:cNvPr>
        <xdr:cNvSpPr/>
      </xdr:nvSpPr>
      <xdr:spPr>
        <a:xfrm>
          <a:off x="12303760" y="69314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46482</xdr:rowOff>
    </xdr:from>
    <xdr:to>
      <xdr:col>76</xdr:col>
      <xdr:colOff>114300</xdr:colOff>
      <xdr:row>40</xdr:row>
      <xdr:rowOff>124206</xdr:rowOff>
    </xdr:to>
    <xdr:cxnSp macro="">
      <xdr:nvCxnSpPr>
        <xdr:cNvPr id="433" name="直線コネクタ 432">
          <a:extLst>
            <a:ext uri="{FF2B5EF4-FFF2-40B4-BE49-F238E27FC236}">
              <a16:creationId xmlns:a16="http://schemas.microsoft.com/office/drawing/2014/main" id="{551B37E4-9087-4F5C-8F1E-724AEB8D9FDD}"/>
            </a:ext>
          </a:extLst>
        </xdr:cNvPr>
        <xdr:cNvCxnSpPr/>
      </xdr:nvCxnSpPr>
      <xdr:spPr>
        <a:xfrm flipV="1">
          <a:off x="12346940" y="6734937"/>
          <a:ext cx="79756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9398</xdr:rowOff>
    </xdr:from>
    <xdr:to>
      <xdr:col>67</xdr:col>
      <xdr:colOff>101600</xdr:colOff>
      <xdr:row>41</xdr:row>
      <xdr:rowOff>110998</xdr:rowOff>
    </xdr:to>
    <xdr:sp macro="" textlink="">
      <xdr:nvSpPr>
        <xdr:cNvPr id="434" name="楕円 433">
          <a:extLst>
            <a:ext uri="{FF2B5EF4-FFF2-40B4-BE49-F238E27FC236}">
              <a16:creationId xmlns:a16="http://schemas.microsoft.com/office/drawing/2014/main" id="{D3571605-CF63-46F0-981C-6CA2BA2CC1D1}"/>
            </a:ext>
          </a:extLst>
        </xdr:cNvPr>
        <xdr:cNvSpPr/>
      </xdr:nvSpPr>
      <xdr:spPr>
        <a:xfrm>
          <a:off x="11487150" y="704075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124206</xdr:rowOff>
    </xdr:from>
    <xdr:to>
      <xdr:col>71</xdr:col>
      <xdr:colOff>177800</xdr:colOff>
      <xdr:row>41</xdr:row>
      <xdr:rowOff>60198</xdr:rowOff>
    </xdr:to>
    <xdr:cxnSp macro="">
      <xdr:nvCxnSpPr>
        <xdr:cNvPr id="435" name="直線コネクタ 434">
          <a:extLst>
            <a:ext uri="{FF2B5EF4-FFF2-40B4-BE49-F238E27FC236}">
              <a16:creationId xmlns:a16="http://schemas.microsoft.com/office/drawing/2014/main" id="{A9680960-F870-41D1-B14E-86E333DE2781}"/>
            </a:ext>
          </a:extLst>
        </xdr:cNvPr>
        <xdr:cNvCxnSpPr/>
      </xdr:nvCxnSpPr>
      <xdr:spPr>
        <a:xfrm flipV="1">
          <a:off x="11541760" y="6984111"/>
          <a:ext cx="80518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99839</xdr:rowOff>
    </xdr:from>
    <xdr:ext cx="405111" cy="259045"/>
    <xdr:sp macro="" textlink="">
      <xdr:nvSpPr>
        <xdr:cNvPr id="436" name="n_1aveValue【認定こども園・幼稚園・保育所】&#10;有形固定資産減価償却率">
          <a:extLst>
            <a:ext uri="{FF2B5EF4-FFF2-40B4-BE49-F238E27FC236}">
              <a16:creationId xmlns:a16="http://schemas.microsoft.com/office/drawing/2014/main" id="{4526546A-1FDF-4904-AFD7-52B1830527E4}"/>
            </a:ext>
          </a:extLst>
        </xdr:cNvPr>
        <xdr:cNvSpPr txBox="1"/>
      </xdr:nvSpPr>
      <xdr:spPr>
        <a:xfrm>
          <a:off x="13738234" y="661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4081</xdr:rowOff>
    </xdr:from>
    <xdr:ext cx="405111" cy="259045"/>
    <xdr:sp macro="" textlink="">
      <xdr:nvSpPr>
        <xdr:cNvPr id="437" name="n_2aveValue【認定こども園・幼稚園・保育所】&#10;有形固定資産減価償却率">
          <a:extLst>
            <a:ext uri="{FF2B5EF4-FFF2-40B4-BE49-F238E27FC236}">
              <a16:creationId xmlns:a16="http://schemas.microsoft.com/office/drawing/2014/main" id="{1D4F1D8C-20C1-4528-9F7C-801C157E4113}"/>
            </a:ext>
          </a:extLst>
        </xdr:cNvPr>
        <xdr:cNvSpPr txBox="1"/>
      </xdr:nvSpPr>
      <xdr:spPr>
        <a:xfrm>
          <a:off x="12957184" y="634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22369</xdr:rowOff>
    </xdr:from>
    <xdr:ext cx="405111" cy="259045"/>
    <xdr:sp macro="" textlink="">
      <xdr:nvSpPr>
        <xdr:cNvPr id="438" name="n_3aveValue【認定こども園・幼稚園・保育所】&#10;有形固定資産減価償却率">
          <a:extLst>
            <a:ext uri="{FF2B5EF4-FFF2-40B4-BE49-F238E27FC236}">
              <a16:creationId xmlns:a16="http://schemas.microsoft.com/office/drawing/2014/main" id="{9E206CED-9936-4183-BBDF-77CF1150E319}"/>
            </a:ext>
          </a:extLst>
        </xdr:cNvPr>
        <xdr:cNvSpPr txBox="1"/>
      </xdr:nvSpPr>
      <xdr:spPr>
        <a:xfrm>
          <a:off x="12171054" y="6362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42943</xdr:rowOff>
    </xdr:from>
    <xdr:ext cx="405111" cy="259045"/>
    <xdr:sp macro="" textlink="">
      <xdr:nvSpPr>
        <xdr:cNvPr id="439" name="n_4aveValue【認定こども園・幼稚園・保育所】&#10;有形固定資産減価償却率">
          <a:extLst>
            <a:ext uri="{FF2B5EF4-FFF2-40B4-BE49-F238E27FC236}">
              <a16:creationId xmlns:a16="http://schemas.microsoft.com/office/drawing/2014/main" id="{53C12C40-3795-4069-A330-8C0DC71A2C30}"/>
            </a:ext>
          </a:extLst>
        </xdr:cNvPr>
        <xdr:cNvSpPr txBox="1"/>
      </xdr:nvSpPr>
      <xdr:spPr>
        <a:xfrm>
          <a:off x="11354444" y="6388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148099</xdr:rowOff>
    </xdr:from>
    <xdr:ext cx="405111" cy="259045"/>
    <xdr:sp macro="" textlink="">
      <xdr:nvSpPr>
        <xdr:cNvPr id="440" name="n_1mainValue【認定こども園・幼稚園・保育所】&#10;有形固定資産減価償却率">
          <a:extLst>
            <a:ext uri="{FF2B5EF4-FFF2-40B4-BE49-F238E27FC236}">
              <a16:creationId xmlns:a16="http://schemas.microsoft.com/office/drawing/2014/main" id="{898635C2-9782-47CA-9560-635B32FEEA90}"/>
            </a:ext>
          </a:extLst>
        </xdr:cNvPr>
        <xdr:cNvSpPr txBox="1"/>
      </xdr:nvSpPr>
      <xdr:spPr>
        <a:xfrm>
          <a:off x="13738234" y="614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88409</xdr:rowOff>
    </xdr:from>
    <xdr:ext cx="405111" cy="259045"/>
    <xdr:sp macro="" textlink="">
      <xdr:nvSpPr>
        <xdr:cNvPr id="441" name="n_2mainValue【認定こども園・幼稚園・保育所】&#10;有形固定資産減価償却率">
          <a:extLst>
            <a:ext uri="{FF2B5EF4-FFF2-40B4-BE49-F238E27FC236}">
              <a16:creationId xmlns:a16="http://schemas.microsoft.com/office/drawing/2014/main" id="{EB6A8092-1A5B-43E8-8290-B2D1C7B41042}"/>
            </a:ext>
          </a:extLst>
        </xdr:cNvPr>
        <xdr:cNvSpPr txBox="1"/>
      </xdr:nvSpPr>
      <xdr:spPr>
        <a:xfrm>
          <a:off x="12957184" y="677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166133</xdr:rowOff>
    </xdr:from>
    <xdr:ext cx="405111" cy="259045"/>
    <xdr:sp macro="" textlink="">
      <xdr:nvSpPr>
        <xdr:cNvPr id="442" name="n_3mainValue【認定こども園・幼稚園・保育所】&#10;有形固定資産減価償却率">
          <a:extLst>
            <a:ext uri="{FF2B5EF4-FFF2-40B4-BE49-F238E27FC236}">
              <a16:creationId xmlns:a16="http://schemas.microsoft.com/office/drawing/2014/main" id="{FEC0E8DE-8612-4A43-BB66-90A9CAFE4341}"/>
            </a:ext>
          </a:extLst>
        </xdr:cNvPr>
        <xdr:cNvSpPr txBox="1"/>
      </xdr:nvSpPr>
      <xdr:spPr>
        <a:xfrm>
          <a:off x="12171054" y="70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102125</xdr:rowOff>
    </xdr:from>
    <xdr:ext cx="405111" cy="259045"/>
    <xdr:sp macro="" textlink="">
      <xdr:nvSpPr>
        <xdr:cNvPr id="443" name="n_4mainValue【認定こども園・幼稚園・保育所】&#10;有形固定資産減価償却率">
          <a:extLst>
            <a:ext uri="{FF2B5EF4-FFF2-40B4-BE49-F238E27FC236}">
              <a16:creationId xmlns:a16="http://schemas.microsoft.com/office/drawing/2014/main" id="{3A008196-8D34-4693-AC01-62FB49BFF462}"/>
            </a:ext>
          </a:extLst>
        </xdr:cNvPr>
        <xdr:cNvSpPr txBox="1"/>
      </xdr:nvSpPr>
      <xdr:spPr>
        <a:xfrm>
          <a:off x="11354444" y="71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4865A54D-9F1F-41AE-AC61-973EACE56465}"/>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7DD416F6-5DB9-45A2-ADF8-AE0BE06BF9C6}"/>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AF733DE6-2A81-4F34-8605-C274A155FA49}"/>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5BBBA887-542D-4D68-A76B-B159B0FEBD72}"/>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EE805C99-9C34-4AB7-9226-D49804995C65}"/>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1D961A32-E463-43A8-8F60-641A10DADA44}"/>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A33B7A9A-7116-418C-B3FC-8E7E41226215}"/>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9A945A1C-1FFF-471E-80DE-B2656C98FFEC}"/>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8D8AAF54-451E-4803-B688-0A88B5214430}"/>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FDAF09AB-8A9E-47FA-9143-9963860FBC87}"/>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a:extLst>
            <a:ext uri="{FF2B5EF4-FFF2-40B4-BE49-F238E27FC236}">
              <a16:creationId xmlns:a16="http://schemas.microsoft.com/office/drawing/2014/main" id="{0C3E9845-7AA1-43AA-A55E-644491038B28}"/>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5" name="テキスト ボックス 454">
          <a:extLst>
            <a:ext uri="{FF2B5EF4-FFF2-40B4-BE49-F238E27FC236}">
              <a16:creationId xmlns:a16="http://schemas.microsoft.com/office/drawing/2014/main" id="{0C0C77DE-EFBB-4756-9142-50C4EE2D4CD9}"/>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a:extLst>
            <a:ext uri="{FF2B5EF4-FFF2-40B4-BE49-F238E27FC236}">
              <a16:creationId xmlns:a16="http://schemas.microsoft.com/office/drawing/2014/main" id="{18D64689-335F-40D4-81D6-7EAD2B79A04D}"/>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7" name="テキスト ボックス 456">
          <a:extLst>
            <a:ext uri="{FF2B5EF4-FFF2-40B4-BE49-F238E27FC236}">
              <a16:creationId xmlns:a16="http://schemas.microsoft.com/office/drawing/2014/main" id="{665CECB2-5D51-460A-9072-0780ADBABF35}"/>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a:extLst>
            <a:ext uri="{FF2B5EF4-FFF2-40B4-BE49-F238E27FC236}">
              <a16:creationId xmlns:a16="http://schemas.microsoft.com/office/drawing/2014/main" id="{B40A84AB-F43B-44AC-AE71-6AEEC3C7AE87}"/>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9" name="テキスト ボックス 458">
          <a:extLst>
            <a:ext uri="{FF2B5EF4-FFF2-40B4-BE49-F238E27FC236}">
              <a16:creationId xmlns:a16="http://schemas.microsoft.com/office/drawing/2014/main" id="{823AD49B-EFE3-4AE5-BD18-12206E9A8014}"/>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a:extLst>
            <a:ext uri="{FF2B5EF4-FFF2-40B4-BE49-F238E27FC236}">
              <a16:creationId xmlns:a16="http://schemas.microsoft.com/office/drawing/2014/main" id="{4E0C2E41-C0FC-4E21-9D03-416CCDC8EA71}"/>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1" name="テキスト ボックス 460">
          <a:extLst>
            <a:ext uri="{FF2B5EF4-FFF2-40B4-BE49-F238E27FC236}">
              <a16:creationId xmlns:a16="http://schemas.microsoft.com/office/drawing/2014/main" id="{ED039540-9F95-4B67-A485-E32670CAFAB0}"/>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a:extLst>
            <a:ext uri="{FF2B5EF4-FFF2-40B4-BE49-F238E27FC236}">
              <a16:creationId xmlns:a16="http://schemas.microsoft.com/office/drawing/2014/main" id="{E01BDE2F-C2F6-44BF-AC96-82FBFAABDE95}"/>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a:extLst>
            <a:ext uri="{FF2B5EF4-FFF2-40B4-BE49-F238E27FC236}">
              <a16:creationId xmlns:a16="http://schemas.microsoft.com/office/drawing/2014/main" id="{59918B4A-8EBD-4E79-9E7B-846E800E16D5}"/>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a:extLst>
            <a:ext uri="{FF2B5EF4-FFF2-40B4-BE49-F238E27FC236}">
              <a16:creationId xmlns:a16="http://schemas.microsoft.com/office/drawing/2014/main" id="{75B3B575-7682-49E5-AAE3-9D71C5C2FDD6}"/>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465" name="直線コネクタ 464">
          <a:extLst>
            <a:ext uri="{FF2B5EF4-FFF2-40B4-BE49-F238E27FC236}">
              <a16:creationId xmlns:a16="http://schemas.microsoft.com/office/drawing/2014/main" id="{D750A837-8B12-4596-B423-966D714D9E7C}"/>
            </a:ext>
          </a:extLst>
        </xdr:cNvPr>
        <xdr:cNvCxnSpPr/>
      </xdr:nvCxnSpPr>
      <xdr:spPr>
        <a:xfrm flipV="1">
          <a:off x="19947254" y="5798439"/>
          <a:ext cx="0" cy="130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66" name="【認定こども園・幼稚園・保育所】&#10;一人当たり面積最小値テキスト">
          <a:extLst>
            <a:ext uri="{FF2B5EF4-FFF2-40B4-BE49-F238E27FC236}">
              <a16:creationId xmlns:a16="http://schemas.microsoft.com/office/drawing/2014/main" id="{376FCD9B-3627-4411-A102-A8B0AB868C32}"/>
            </a:ext>
          </a:extLst>
        </xdr:cNvPr>
        <xdr:cNvSpPr txBox="1"/>
      </xdr:nvSpPr>
      <xdr:spPr>
        <a:xfrm>
          <a:off x="19985990" y="711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67" name="直線コネクタ 466">
          <a:extLst>
            <a:ext uri="{FF2B5EF4-FFF2-40B4-BE49-F238E27FC236}">
              <a16:creationId xmlns:a16="http://schemas.microsoft.com/office/drawing/2014/main" id="{57BBA0BB-CC47-4DD7-BB5F-444C4DEBDC38}"/>
            </a:ext>
          </a:extLst>
        </xdr:cNvPr>
        <xdr:cNvCxnSpPr/>
      </xdr:nvCxnSpPr>
      <xdr:spPr>
        <a:xfrm>
          <a:off x="19885660" y="7107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468" name="【認定こども園・幼稚園・保育所】&#10;一人当たり面積最大値テキスト">
          <a:extLst>
            <a:ext uri="{FF2B5EF4-FFF2-40B4-BE49-F238E27FC236}">
              <a16:creationId xmlns:a16="http://schemas.microsoft.com/office/drawing/2014/main" id="{1C157031-8551-4AD1-998A-03F56B2FFC47}"/>
            </a:ext>
          </a:extLst>
        </xdr:cNvPr>
        <xdr:cNvSpPr txBox="1"/>
      </xdr:nvSpPr>
      <xdr:spPr>
        <a:xfrm>
          <a:off x="19985990" y="55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469" name="直線コネクタ 468">
          <a:extLst>
            <a:ext uri="{FF2B5EF4-FFF2-40B4-BE49-F238E27FC236}">
              <a16:creationId xmlns:a16="http://schemas.microsoft.com/office/drawing/2014/main" id="{11F8EC22-5ECB-45D7-9FF0-838B2E54140E}"/>
            </a:ext>
          </a:extLst>
        </xdr:cNvPr>
        <xdr:cNvCxnSpPr/>
      </xdr:nvCxnSpPr>
      <xdr:spPr>
        <a:xfrm>
          <a:off x="19885660" y="5798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macro="" textlink="">
      <xdr:nvSpPr>
        <xdr:cNvPr id="470" name="【認定こども園・幼稚園・保育所】&#10;一人当たり面積平均値テキスト">
          <a:extLst>
            <a:ext uri="{FF2B5EF4-FFF2-40B4-BE49-F238E27FC236}">
              <a16:creationId xmlns:a16="http://schemas.microsoft.com/office/drawing/2014/main" id="{68FE9371-AA42-45A6-97E3-C83C9BF67A82}"/>
            </a:ext>
          </a:extLst>
        </xdr:cNvPr>
        <xdr:cNvSpPr txBox="1"/>
      </xdr:nvSpPr>
      <xdr:spPr>
        <a:xfrm>
          <a:off x="19985990" y="6683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71" name="フローチャート: 判断 470">
          <a:extLst>
            <a:ext uri="{FF2B5EF4-FFF2-40B4-BE49-F238E27FC236}">
              <a16:creationId xmlns:a16="http://schemas.microsoft.com/office/drawing/2014/main" id="{6F68C7D0-45FB-4B58-B3BF-B83A76AF8CFB}"/>
            </a:ext>
          </a:extLst>
        </xdr:cNvPr>
        <xdr:cNvSpPr/>
      </xdr:nvSpPr>
      <xdr:spPr>
        <a:xfrm>
          <a:off x="19904710" y="682663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164846</xdr:rowOff>
    </xdr:from>
    <xdr:to>
      <xdr:col>112</xdr:col>
      <xdr:colOff>38100</xdr:colOff>
      <xdr:row>38</xdr:row>
      <xdr:rowOff>94996</xdr:rowOff>
    </xdr:to>
    <xdr:sp macro="" textlink="">
      <xdr:nvSpPr>
        <xdr:cNvPr id="472" name="フローチャート: 判断 471">
          <a:extLst>
            <a:ext uri="{FF2B5EF4-FFF2-40B4-BE49-F238E27FC236}">
              <a16:creationId xmlns:a16="http://schemas.microsoft.com/office/drawing/2014/main" id="{F4FB452C-ECFC-4A12-9937-53E4F956BD15}"/>
            </a:ext>
          </a:extLst>
        </xdr:cNvPr>
        <xdr:cNvSpPr/>
      </xdr:nvSpPr>
      <xdr:spPr>
        <a:xfrm>
          <a:off x="19161760" y="65123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xdr:rowOff>
    </xdr:from>
    <xdr:to>
      <xdr:col>107</xdr:col>
      <xdr:colOff>101600</xdr:colOff>
      <xdr:row>38</xdr:row>
      <xdr:rowOff>117856</xdr:rowOff>
    </xdr:to>
    <xdr:sp macro="" textlink="">
      <xdr:nvSpPr>
        <xdr:cNvPr id="473" name="フローチャート: 判断 472">
          <a:extLst>
            <a:ext uri="{FF2B5EF4-FFF2-40B4-BE49-F238E27FC236}">
              <a16:creationId xmlns:a16="http://schemas.microsoft.com/office/drawing/2014/main" id="{2BC97AD5-6570-4A8C-82C5-F4FB62FBB44A}"/>
            </a:ext>
          </a:extLst>
        </xdr:cNvPr>
        <xdr:cNvSpPr/>
      </xdr:nvSpPr>
      <xdr:spPr>
        <a:xfrm>
          <a:off x="18345150" y="65351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474" name="フローチャート: 判断 473">
          <a:extLst>
            <a:ext uri="{FF2B5EF4-FFF2-40B4-BE49-F238E27FC236}">
              <a16:creationId xmlns:a16="http://schemas.microsoft.com/office/drawing/2014/main" id="{25392909-868C-4140-B86A-1143F714C506}"/>
            </a:ext>
          </a:extLst>
        </xdr:cNvPr>
        <xdr:cNvSpPr/>
      </xdr:nvSpPr>
      <xdr:spPr>
        <a:xfrm>
          <a:off x="17547590" y="651764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475" name="フローチャート: 判断 474">
          <a:extLst>
            <a:ext uri="{FF2B5EF4-FFF2-40B4-BE49-F238E27FC236}">
              <a16:creationId xmlns:a16="http://schemas.microsoft.com/office/drawing/2014/main" id="{FFD79C90-2914-4936-ADEB-9CD088B3D16D}"/>
            </a:ext>
          </a:extLst>
        </xdr:cNvPr>
        <xdr:cNvSpPr/>
      </xdr:nvSpPr>
      <xdr:spPr>
        <a:xfrm>
          <a:off x="16761460" y="65241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1C90CB96-5A72-43F6-A9E3-39B370EC3050}"/>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5E2A4A67-A712-4CB7-B201-5702A0DC4C9F}"/>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5C343886-465B-4011-A184-B296267905B5}"/>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E3175729-95B5-4C81-AB45-2887A7077D1E}"/>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5E9F243E-789C-4D76-BAB3-0025EC335C75}"/>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84836</xdr:rowOff>
    </xdr:from>
    <xdr:to>
      <xdr:col>116</xdr:col>
      <xdr:colOff>114300</xdr:colOff>
      <xdr:row>41</xdr:row>
      <xdr:rowOff>14986</xdr:rowOff>
    </xdr:to>
    <xdr:sp macro="" textlink="">
      <xdr:nvSpPr>
        <xdr:cNvPr id="481" name="楕円 480">
          <a:extLst>
            <a:ext uri="{FF2B5EF4-FFF2-40B4-BE49-F238E27FC236}">
              <a16:creationId xmlns:a16="http://schemas.microsoft.com/office/drawing/2014/main" id="{EEF7C07C-4F20-4E98-A91D-8424EA4DE14B}"/>
            </a:ext>
          </a:extLst>
        </xdr:cNvPr>
        <xdr:cNvSpPr/>
      </xdr:nvSpPr>
      <xdr:spPr>
        <a:xfrm>
          <a:off x="19904710" y="694474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171213</xdr:rowOff>
    </xdr:from>
    <xdr:ext cx="469744" cy="259045"/>
    <xdr:sp macro="" textlink="">
      <xdr:nvSpPr>
        <xdr:cNvPr id="482" name="【認定こども園・幼稚園・保育所】&#10;一人当たり面積該当値テキスト">
          <a:extLst>
            <a:ext uri="{FF2B5EF4-FFF2-40B4-BE49-F238E27FC236}">
              <a16:creationId xmlns:a16="http://schemas.microsoft.com/office/drawing/2014/main" id="{CA9BE395-FEE2-4876-9BC1-B694476C1093}"/>
            </a:ext>
          </a:extLst>
        </xdr:cNvPr>
        <xdr:cNvSpPr txBox="1"/>
      </xdr:nvSpPr>
      <xdr:spPr>
        <a:xfrm>
          <a:off x="19985990" y="686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57404</xdr:rowOff>
    </xdr:from>
    <xdr:to>
      <xdr:col>112</xdr:col>
      <xdr:colOff>38100</xdr:colOff>
      <xdr:row>40</xdr:row>
      <xdr:rowOff>159004</xdr:rowOff>
    </xdr:to>
    <xdr:sp macro="" textlink="">
      <xdr:nvSpPr>
        <xdr:cNvPr id="483" name="楕円 482">
          <a:extLst>
            <a:ext uri="{FF2B5EF4-FFF2-40B4-BE49-F238E27FC236}">
              <a16:creationId xmlns:a16="http://schemas.microsoft.com/office/drawing/2014/main" id="{10866FEC-290D-4B6A-ADD9-441F517FF260}"/>
            </a:ext>
          </a:extLst>
        </xdr:cNvPr>
        <xdr:cNvSpPr/>
      </xdr:nvSpPr>
      <xdr:spPr>
        <a:xfrm>
          <a:off x="19161760" y="691159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108204</xdr:rowOff>
    </xdr:from>
    <xdr:to>
      <xdr:col>116</xdr:col>
      <xdr:colOff>63500</xdr:colOff>
      <xdr:row>40</xdr:row>
      <xdr:rowOff>135636</xdr:rowOff>
    </xdr:to>
    <xdr:cxnSp macro="">
      <xdr:nvCxnSpPr>
        <xdr:cNvPr id="484" name="直線コネクタ 483">
          <a:extLst>
            <a:ext uri="{FF2B5EF4-FFF2-40B4-BE49-F238E27FC236}">
              <a16:creationId xmlns:a16="http://schemas.microsoft.com/office/drawing/2014/main" id="{D0AE9838-1603-4C1C-8D6D-5F02B2265495}"/>
            </a:ext>
          </a:extLst>
        </xdr:cNvPr>
        <xdr:cNvCxnSpPr/>
      </xdr:nvCxnSpPr>
      <xdr:spPr>
        <a:xfrm>
          <a:off x="19204940" y="6964299"/>
          <a:ext cx="74295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xdr:rowOff>
    </xdr:from>
    <xdr:to>
      <xdr:col>107</xdr:col>
      <xdr:colOff>101600</xdr:colOff>
      <xdr:row>40</xdr:row>
      <xdr:rowOff>117856</xdr:rowOff>
    </xdr:to>
    <xdr:sp macro="" textlink="">
      <xdr:nvSpPr>
        <xdr:cNvPr id="485" name="楕円 484">
          <a:extLst>
            <a:ext uri="{FF2B5EF4-FFF2-40B4-BE49-F238E27FC236}">
              <a16:creationId xmlns:a16="http://schemas.microsoft.com/office/drawing/2014/main" id="{9751545B-0633-434F-9ECC-B6F194639BE1}"/>
            </a:ext>
          </a:extLst>
        </xdr:cNvPr>
        <xdr:cNvSpPr/>
      </xdr:nvSpPr>
      <xdr:spPr>
        <a:xfrm>
          <a:off x="18345150" y="687806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67056</xdr:rowOff>
    </xdr:from>
    <xdr:to>
      <xdr:col>111</xdr:col>
      <xdr:colOff>177800</xdr:colOff>
      <xdr:row>40</xdr:row>
      <xdr:rowOff>108204</xdr:rowOff>
    </xdr:to>
    <xdr:cxnSp macro="">
      <xdr:nvCxnSpPr>
        <xdr:cNvPr id="486" name="直線コネクタ 485">
          <a:extLst>
            <a:ext uri="{FF2B5EF4-FFF2-40B4-BE49-F238E27FC236}">
              <a16:creationId xmlns:a16="http://schemas.microsoft.com/office/drawing/2014/main" id="{045DC132-36E7-48C6-BB59-5F878B81830C}"/>
            </a:ext>
          </a:extLst>
        </xdr:cNvPr>
        <xdr:cNvCxnSpPr/>
      </xdr:nvCxnSpPr>
      <xdr:spPr>
        <a:xfrm>
          <a:off x="18399760" y="6923151"/>
          <a:ext cx="80518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123698</xdr:rowOff>
    </xdr:from>
    <xdr:to>
      <xdr:col>102</xdr:col>
      <xdr:colOff>165100</xdr:colOff>
      <xdr:row>40</xdr:row>
      <xdr:rowOff>53848</xdr:rowOff>
    </xdr:to>
    <xdr:sp macro="" textlink="">
      <xdr:nvSpPr>
        <xdr:cNvPr id="487" name="楕円 486">
          <a:extLst>
            <a:ext uri="{FF2B5EF4-FFF2-40B4-BE49-F238E27FC236}">
              <a16:creationId xmlns:a16="http://schemas.microsoft.com/office/drawing/2014/main" id="{D51E870D-92D8-4C84-99AD-BD30023D21C1}"/>
            </a:ext>
          </a:extLst>
        </xdr:cNvPr>
        <xdr:cNvSpPr/>
      </xdr:nvSpPr>
      <xdr:spPr>
        <a:xfrm>
          <a:off x="17547590" y="681215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xdr:rowOff>
    </xdr:from>
    <xdr:to>
      <xdr:col>107</xdr:col>
      <xdr:colOff>50800</xdr:colOff>
      <xdr:row>40</xdr:row>
      <xdr:rowOff>67056</xdr:rowOff>
    </xdr:to>
    <xdr:cxnSp macro="">
      <xdr:nvCxnSpPr>
        <xdr:cNvPr id="488" name="直線コネクタ 487">
          <a:extLst>
            <a:ext uri="{FF2B5EF4-FFF2-40B4-BE49-F238E27FC236}">
              <a16:creationId xmlns:a16="http://schemas.microsoft.com/office/drawing/2014/main" id="{6AB45138-6C52-44F7-A312-99FEE99FAE39}"/>
            </a:ext>
          </a:extLst>
        </xdr:cNvPr>
        <xdr:cNvCxnSpPr/>
      </xdr:nvCxnSpPr>
      <xdr:spPr>
        <a:xfrm>
          <a:off x="17602200" y="6861048"/>
          <a:ext cx="79756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119126</xdr:rowOff>
    </xdr:from>
    <xdr:to>
      <xdr:col>98</xdr:col>
      <xdr:colOff>38100</xdr:colOff>
      <xdr:row>40</xdr:row>
      <xdr:rowOff>49276</xdr:rowOff>
    </xdr:to>
    <xdr:sp macro="" textlink="">
      <xdr:nvSpPr>
        <xdr:cNvPr id="489" name="楕円 488">
          <a:extLst>
            <a:ext uri="{FF2B5EF4-FFF2-40B4-BE49-F238E27FC236}">
              <a16:creationId xmlns:a16="http://schemas.microsoft.com/office/drawing/2014/main" id="{F49819ED-E8D8-465F-B955-62A5F273081E}"/>
            </a:ext>
          </a:extLst>
        </xdr:cNvPr>
        <xdr:cNvSpPr/>
      </xdr:nvSpPr>
      <xdr:spPr>
        <a:xfrm>
          <a:off x="16761460" y="68075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169926</xdr:rowOff>
    </xdr:from>
    <xdr:to>
      <xdr:col>102</xdr:col>
      <xdr:colOff>114300</xdr:colOff>
      <xdr:row>40</xdr:row>
      <xdr:rowOff>3048</xdr:rowOff>
    </xdr:to>
    <xdr:cxnSp macro="">
      <xdr:nvCxnSpPr>
        <xdr:cNvPr id="490" name="直線コネクタ 489">
          <a:extLst>
            <a:ext uri="{FF2B5EF4-FFF2-40B4-BE49-F238E27FC236}">
              <a16:creationId xmlns:a16="http://schemas.microsoft.com/office/drawing/2014/main" id="{11C8F711-B9A2-4B20-9A1E-76F263CFF128}"/>
            </a:ext>
          </a:extLst>
        </xdr:cNvPr>
        <xdr:cNvCxnSpPr/>
      </xdr:nvCxnSpPr>
      <xdr:spPr>
        <a:xfrm>
          <a:off x="16804640" y="6860286"/>
          <a:ext cx="79756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111523</xdr:rowOff>
    </xdr:from>
    <xdr:ext cx="469744" cy="259045"/>
    <xdr:sp macro="" textlink="">
      <xdr:nvSpPr>
        <xdr:cNvPr id="491" name="n_1aveValue【認定こども園・幼稚園・保育所】&#10;一人当たり面積">
          <a:extLst>
            <a:ext uri="{FF2B5EF4-FFF2-40B4-BE49-F238E27FC236}">
              <a16:creationId xmlns:a16="http://schemas.microsoft.com/office/drawing/2014/main" id="{FE08B132-3C6F-40B9-A50B-E588F1DD12A9}"/>
            </a:ext>
          </a:extLst>
        </xdr:cNvPr>
        <xdr:cNvSpPr txBox="1"/>
      </xdr:nvSpPr>
      <xdr:spPr>
        <a:xfrm>
          <a:off x="18982132"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134383</xdr:rowOff>
    </xdr:from>
    <xdr:ext cx="469744" cy="259045"/>
    <xdr:sp macro="" textlink="">
      <xdr:nvSpPr>
        <xdr:cNvPr id="492" name="n_2aveValue【認定こども園・幼稚園・保育所】&#10;一人当たり面積">
          <a:extLst>
            <a:ext uri="{FF2B5EF4-FFF2-40B4-BE49-F238E27FC236}">
              <a16:creationId xmlns:a16="http://schemas.microsoft.com/office/drawing/2014/main" id="{3DCD8176-F8D3-4088-B2A4-ABF02375FA08}"/>
            </a:ext>
          </a:extLst>
        </xdr:cNvPr>
        <xdr:cNvSpPr txBox="1"/>
      </xdr:nvSpPr>
      <xdr:spPr>
        <a:xfrm>
          <a:off x="18182032" y="63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493" name="n_3aveValue【認定こども園・幼稚園・保育所】&#10;一人当たり面積">
          <a:extLst>
            <a:ext uri="{FF2B5EF4-FFF2-40B4-BE49-F238E27FC236}">
              <a16:creationId xmlns:a16="http://schemas.microsoft.com/office/drawing/2014/main" id="{3935193B-9C4D-4B6B-A6AD-5D94482D0953}"/>
            </a:ext>
          </a:extLst>
        </xdr:cNvPr>
        <xdr:cNvSpPr txBox="1"/>
      </xdr:nvSpPr>
      <xdr:spPr>
        <a:xfrm>
          <a:off x="17384472"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125239</xdr:rowOff>
    </xdr:from>
    <xdr:ext cx="469744" cy="259045"/>
    <xdr:sp macro="" textlink="">
      <xdr:nvSpPr>
        <xdr:cNvPr id="494" name="n_4aveValue【認定こども園・幼稚園・保育所】&#10;一人当たり面積">
          <a:extLst>
            <a:ext uri="{FF2B5EF4-FFF2-40B4-BE49-F238E27FC236}">
              <a16:creationId xmlns:a16="http://schemas.microsoft.com/office/drawing/2014/main" id="{9264A430-0FFE-4C7B-BA9F-700A4CD48989}"/>
            </a:ext>
          </a:extLst>
        </xdr:cNvPr>
        <xdr:cNvSpPr txBox="1"/>
      </xdr:nvSpPr>
      <xdr:spPr>
        <a:xfrm>
          <a:off x="16588817" y="629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150131</xdr:rowOff>
    </xdr:from>
    <xdr:ext cx="469744" cy="259045"/>
    <xdr:sp macro="" textlink="">
      <xdr:nvSpPr>
        <xdr:cNvPr id="495" name="n_1mainValue【認定こども園・幼稚園・保育所】&#10;一人当たり面積">
          <a:extLst>
            <a:ext uri="{FF2B5EF4-FFF2-40B4-BE49-F238E27FC236}">
              <a16:creationId xmlns:a16="http://schemas.microsoft.com/office/drawing/2014/main" id="{F175B249-02B9-4E43-B0D2-5614A4B853C0}"/>
            </a:ext>
          </a:extLst>
        </xdr:cNvPr>
        <xdr:cNvSpPr txBox="1"/>
      </xdr:nvSpPr>
      <xdr:spPr>
        <a:xfrm>
          <a:off x="18982132"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108983</xdr:rowOff>
    </xdr:from>
    <xdr:ext cx="469744" cy="259045"/>
    <xdr:sp macro="" textlink="">
      <xdr:nvSpPr>
        <xdr:cNvPr id="496" name="n_2mainValue【認定こども園・幼稚園・保育所】&#10;一人当たり面積">
          <a:extLst>
            <a:ext uri="{FF2B5EF4-FFF2-40B4-BE49-F238E27FC236}">
              <a16:creationId xmlns:a16="http://schemas.microsoft.com/office/drawing/2014/main" id="{80D01CAA-117F-4198-A6C6-15A5AEE7B4C2}"/>
            </a:ext>
          </a:extLst>
        </xdr:cNvPr>
        <xdr:cNvSpPr txBox="1"/>
      </xdr:nvSpPr>
      <xdr:spPr>
        <a:xfrm>
          <a:off x="18182032" y="696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44975</xdr:rowOff>
    </xdr:from>
    <xdr:ext cx="469744" cy="259045"/>
    <xdr:sp macro="" textlink="">
      <xdr:nvSpPr>
        <xdr:cNvPr id="497" name="n_3mainValue【認定こども園・幼稚園・保育所】&#10;一人当たり面積">
          <a:extLst>
            <a:ext uri="{FF2B5EF4-FFF2-40B4-BE49-F238E27FC236}">
              <a16:creationId xmlns:a16="http://schemas.microsoft.com/office/drawing/2014/main" id="{CEFBD3EB-1E2D-4FF0-8FF6-86789B470760}"/>
            </a:ext>
          </a:extLst>
        </xdr:cNvPr>
        <xdr:cNvSpPr txBox="1"/>
      </xdr:nvSpPr>
      <xdr:spPr>
        <a:xfrm>
          <a:off x="17384472" y="690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40403</xdr:rowOff>
    </xdr:from>
    <xdr:ext cx="469744" cy="259045"/>
    <xdr:sp macro="" textlink="">
      <xdr:nvSpPr>
        <xdr:cNvPr id="498" name="n_4mainValue【認定こども園・幼稚園・保育所】&#10;一人当たり面積">
          <a:extLst>
            <a:ext uri="{FF2B5EF4-FFF2-40B4-BE49-F238E27FC236}">
              <a16:creationId xmlns:a16="http://schemas.microsoft.com/office/drawing/2014/main" id="{641CC781-F6E7-42B7-8279-5185546D9DF7}"/>
            </a:ext>
          </a:extLst>
        </xdr:cNvPr>
        <xdr:cNvSpPr txBox="1"/>
      </xdr:nvSpPr>
      <xdr:spPr>
        <a:xfrm>
          <a:off x="1658881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2E0C729C-DD56-44FD-A895-CA3113757E83}"/>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6AC825ED-281A-40F7-A95F-D6C9FD625524}"/>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0B8EF0AF-FEA8-4E03-8697-3A22C0BB5A55}"/>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7EDD8F5D-8E65-4923-A7AF-5B39E98D7326}"/>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65C9AEA9-A9FC-40B4-86E0-0E0B6782B0E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D01EB821-6E29-4ACB-AFD7-873D4768B72D}"/>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8DA2591E-8D74-4788-B85A-CC6934E2480F}"/>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0A21CA17-8189-4A69-BB72-2155044CAC9F}"/>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id="{1CB83F91-F25A-47EF-9C1F-BDE3F66A0CF1}"/>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id="{2D3F5002-90A0-4D55-AEC0-DB182C5D12A1}"/>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5EDB0876-041B-42BD-9FA4-358678C39004}"/>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0" name="直線コネクタ 509">
          <a:extLst>
            <a:ext uri="{FF2B5EF4-FFF2-40B4-BE49-F238E27FC236}">
              <a16:creationId xmlns:a16="http://schemas.microsoft.com/office/drawing/2014/main" id="{A70BB917-B19E-4A9E-AEC0-EE95B4EB879B}"/>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1" name="テキスト ボックス 510">
          <a:extLst>
            <a:ext uri="{FF2B5EF4-FFF2-40B4-BE49-F238E27FC236}">
              <a16:creationId xmlns:a16="http://schemas.microsoft.com/office/drawing/2014/main" id="{8128D535-3A1F-4124-BB23-4A0D17A00A73}"/>
            </a:ext>
          </a:extLst>
        </xdr:cNvPr>
        <xdr:cNvSpPr txBox="1"/>
      </xdr:nvSpPr>
      <xdr:spPr>
        <a:xfrm>
          <a:off x="1080153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2" name="直線コネクタ 511">
          <a:extLst>
            <a:ext uri="{FF2B5EF4-FFF2-40B4-BE49-F238E27FC236}">
              <a16:creationId xmlns:a16="http://schemas.microsoft.com/office/drawing/2014/main" id="{2863610E-4AD0-4F89-AF69-D52833A3FBCD}"/>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3" name="テキスト ボックス 512">
          <a:extLst>
            <a:ext uri="{FF2B5EF4-FFF2-40B4-BE49-F238E27FC236}">
              <a16:creationId xmlns:a16="http://schemas.microsoft.com/office/drawing/2014/main" id="{A49A1D32-62A8-4894-81D3-15D8235B6F27}"/>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4" name="直線コネクタ 513">
          <a:extLst>
            <a:ext uri="{FF2B5EF4-FFF2-40B4-BE49-F238E27FC236}">
              <a16:creationId xmlns:a16="http://schemas.microsoft.com/office/drawing/2014/main" id="{C640482E-1152-408F-97D1-E5A6C5E84726}"/>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5" name="テキスト ボックス 514">
          <a:extLst>
            <a:ext uri="{FF2B5EF4-FFF2-40B4-BE49-F238E27FC236}">
              <a16:creationId xmlns:a16="http://schemas.microsoft.com/office/drawing/2014/main" id="{07FD6442-ED64-4FB0-97E0-4DBE167006DD}"/>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6" name="直線コネクタ 515">
          <a:extLst>
            <a:ext uri="{FF2B5EF4-FFF2-40B4-BE49-F238E27FC236}">
              <a16:creationId xmlns:a16="http://schemas.microsoft.com/office/drawing/2014/main" id="{269F08BA-E371-483D-AE38-64CEC7BCFC93}"/>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7" name="テキスト ボックス 516">
          <a:extLst>
            <a:ext uri="{FF2B5EF4-FFF2-40B4-BE49-F238E27FC236}">
              <a16:creationId xmlns:a16="http://schemas.microsoft.com/office/drawing/2014/main" id="{ADA22E33-0681-4B08-8165-40CEE5680D1A}"/>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a:extLst>
            <a:ext uri="{FF2B5EF4-FFF2-40B4-BE49-F238E27FC236}">
              <a16:creationId xmlns:a16="http://schemas.microsoft.com/office/drawing/2014/main" id="{78CE890D-888A-4405-9F92-985985CB3F4C}"/>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9" name="テキスト ボックス 518">
          <a:extLst>
            <a:ext uri="{FF2B5EF4-FFF2-40B4-BE49-F238E27FC236}">
              <a16:creationId xmlns:a16="http://schemas.microsoft.com/office/drawing/2014/main" id="{A56454B1-F1A9-42C8-AB2C-4852017311DD}"/>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学校施設】&#10;有形固定資産減価償却率グラフ枠">
          <a:extLst>
            <a:ext uri="{FF2B5EF4-FFF2-40B4-BE49-F238E27FC236}">
              <a16:creationId xmlns:a16="http://schemas.microsoft.com/office/drawing/2014/main" id="{14F11A6F-6BAB-40CD-9751-55712C79BA6E}"/>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521" name="直線コネクタ 520">
          <a:extLst>
            <a:ext uri="{FF2B5EF4-FFF2-40B4-BE49-F238E27FC236}">
              <a16:creationId xmlns:a16="http://schemas.microsoft.com/office/drawing/2014/main" id="{81728FEA-9312-4222-A1AD-B2A56AB2EB16}"/>
            </a:ext>
          </a:extLst>
        </xdr:cNvPr>
        <xdr:cNvCxnSpPr/>
      </xdr:nvCxnSpPr>
      <xdr:spPr>
        <a:xfrm flipV="1">
          <a:off x="14703424" y="9565386"/>
          <a:ext cx="0" cy="120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522" name="【学校施設】&#10;有形固定資産減価償却率最小値テキスト">
          <a:extLst>
            <a:ext uri="{FF2B5EF4-FFF2-40B4-BE49-F238E27FC236}">
              <a16:creationId xmlns:a16="http://schemas.microsoft.com/office/drawing/2014/main" id="{A0891B7B-9AF7-4A89-8B76-6B0316C35B11}"/>
            </a:ext>
          </a:extLst>
        </xdr:cNvPr>
        <xdr:cNvSpPr txBox="1"/>
      </xdr:nvSpPr>
      <xdr:spPr>
        <a:xfrm>
          <a:off x="14742160" y="1077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523" name="直線コネクタ 522">
          <a:extLst>
            <a:ext uri="{FF2B5EF4-FFF2-40B4-BE49-F238E27FC236}">
              <a16:creationId xmlns:a16="http://schemas.microsoft.com/office/drawing/2014/main" id="{ECA78E47-993E-4826-A8D4-1F632597A3EB}"/>
            </a:ext>
          </a:extLst>
        </xdr:cNvPr>
        <xdr:cNvCxnSpPr/>
      </xdr:nvCxnSpPr>
      <xdr:spPr>
        <a:xfrm>
          <a:off x="14611350" y="107720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524" name="【学校施設】&#10;有形固定資産減価償却率最大値テキスト">
          <a:extLst>
            <a:ext uri="{FF2B5EF4-FFF2-40B4-BE49-F238E27FC236}">
              <a16:creationId xmlns:a16="http://schemas.microsoft.com/office/drawing/2014/main" id="{3BEE8901-3C6A-4785-8E14-F66A833716A5}"/>
            </a:ext>
          </a:extLst>
        </xdr:cNvPr>
        <xdr:cNvSpPr txBox="1"/>
      </xdr:nvSpPr>
      <xdr:spPr>
        <a:xfrm>
          <a:off x="14742160" y="9346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525" name="直線コネクタ 524">
          <a:extLst>
            <a:ext uri="{FF2B5EF4-FFF2-40B4-BE49-F238E27FC236}">
              <a16:creationId xmlns:a16="http://schemas.microsoft.com/office/drawing/2014/main" id="{7BD9BC14-6C9D-4BF8-B67F-766F1BFA3D4A}"/>
            </a:ext>
          </a:extLst>
        </xdr:cNvPr>
        <xdr:cNvCxnSpPr/>
      </xdr:nvCxnSpPr>
      <xdr:spPr>
        <a:xfrm>
          <a:off x="14611350" y="956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58945</xdr:rowOff>
    </xdr:from>
    <xdr:ext cx="405111" cy="259045"/>
    <xdr:sp macro="" textlink="">
      <xdr:nvSpPr>
        <xdr:cNvPr id="526" name="【学校施設】&#10;有形固定資産減価償却率平均値テキスト">
          <a:extLst>
            <a:ext uri="{FF2B5EF4-FFF2-40B4-BE49-F238E27FC236}">
              <a16:creationId xmlns:a16="http://schemas.microsoft.com/office/drawing/2014/main" id="{B722A9E8-618C-4AC9-AB76-715BAF10EAD2}"/>
            </a:ext>
          </a:extLst>
        </xdr:cNvPr>
        <xdr:cNvSpPr txBox="1"/>
      </xdr:nvSpPr>
      <xdr:spPr>
        <a:xfrm>
          <a:off x="14742160" y="9999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527" name="フローチャート: 判断 526">
          <a:extLst>
            <a:ext uri="{FF2B5EF4-FFF2-40B4-BE49-F238E27FC236}">
              <a16:creationId xmlns:a16="http://schemas.microsoft.com/office/drawing/2014/main" id="{19E4CAAB-C918-4160-96E6-E4219BC1626A}"/>
            </a:ext>
          </a:extLst>
        </xdr:cNvPr>
        <xdr:cNvSpPr/>
      </xdr:nvSpPr>
      <xdr:spPr>
        <a:xfrm>
          <a:off x="14649450" y="101516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28" name="フローチャート: 判断 527">
          <a:extLst>
            <a:ext uri="{FF2B5EF4-FFF2-40B4-BE49-F238E27FC236}">
              <a16:creationId xmlns:a16="http://schemas.microsoft.com/office/drawing/2014/main" id="{9EE8E50A-8E38-42DB-BBFE-BA525B6734B3}"/>
            </a:ext>
          </a:extLst>
        </xdr:cNvPr>
        <xdr:cNvSpPr/>
      </xdr:nvSpPr>
      <xdr:spPr>
        <a:xfrm>
          <a:off x="13887450" y="100514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118364</xdr:rowOff>
    </xdr:from>
    <xdr:to>
      <xdr:col>76</xdr:col>
      <xdr:colOff>165100</xdr:colOff>
      <xdr:row>59</xdr:row>
      <xdr:rowOff>48514</xdr:rowOff>
    </xdr:to>
    <xdr:sp macro="" textlink="">
      <xdr:nvSpPr>
        <xdr:cNvPr id="529" name="フローチャート: 判断 528">
          <a:extLst>
            <a:ext uri="{FF2B5EF4-FFF2-40B4-BE49-F238E27FC236}">
              <a16:creationId xmlns:a16="http://schemas.microsoft.com/office/drawing/2014/main" id="{9AA45447-DB1E-4E10-B1EC-982B10788387}"/>
            </a:ext>
          </a:extLst>
        </xdr:cNvPr>
        <xdr:cNvSpPr/>
      </xdr:nvSpPr>
      <xdr:spPr>
        <a:xfrm>
          <a:off x="13089890" y="1006436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30" name="フローチャート: 判断 529">
          <a:extLst>
            <a:ext uri="{FF2B5EF4-FFF2-40B4-BE49-F238E27FC236}">
              <a16:creationId xmlns:a16="http://schemas.microsoft.com/office/drawing/2014/main" id="{E7D42582-1F8A-44C2-9B7C-BB3AE998CD54}"/>
            </a:ext>
          </a:extLst>
        </xdr:cNvPr>
        <xdr:cNvSpPr/>
      </xdr:nvSpPr>
      <xdr:spPr>
        <a:xfrm>
          <a:off x="12303760" y="100514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86360</xdr:rowOff>
    </xdr:from>
    <xdr:to>
      <xdr:col>67</xdr:col>
      <xdr:colOff>101600</xdr:colOff>
      <xdr:row>59</xdr:row>
      <xdr:rowOff>16510</xdr:rowOff>
    </xdr:to>
    <xdr:sp macro="" textlink="">
      <xdr:nvSpPr>
        <xdr:cNvPr id="531" name="フローチャート: 判断 530">
          <a:extLst>
            <a:ext uri="{FF2B5EF4-FFF2-40B4-BE49-F238E27FC236}">
              <a16:creationId xmlns:a16="http://schemas.microsoft.com/office/drawing/2014/main" id="{D7BAA245-D4B6-4705-96E3-A3A355FAF184}"/>
            </a:ext>
          </a:extLst>
        </xdr:cNvPr>
        <xdr:cNvSpPr/>
      </xdr:nvSpPr>
      <xdr:spPr>
        <a:xfrm>
          <a:off x="11487150" y="100323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D0D4DC27-D1C7-4E2F-A50F-9D25913304D7}"/>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63948D09-E141-42D8-9AC1-EA9178C581A1}"/>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F7201E20-133D-4DC6-97E8-D13841E82CF2}"/>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C9700CBE-88DE-4540-A3A7-6C0EC79D38DE}"/>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5552936B-38E0-400E-942C-B9A35B8E910A}"/>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164084</xdr:rowOff>
    </xdr:from>
    <xdr:to>
      <xdr:col>85</xdr:col>
      <xdr:colOff>177800</xdr:colOff>
      <xdr:row>60</xdr:row>
      <xdr:rowOff>94234</xdr:rowOff>
    </xdr:to>
    <xdr:sp macro="" textlink="">
      <xdr:nvSpPr>
        <xdr:cNvPr id="537" name="楕円 536">
          <a:extLst>
            <a:ext uri="{FF2B5EF4-FFF2-40B4-BE49-F238E27FC236}">
              <a16:creationId xmlns:a16="http://schemas.microsoft.com/office/drawing/2014/main" id="{52E7BF9D-B08E-4F52-8A1C-634FB5726B53}"/>
            </a:ext>
          </a:extLst>
        </xdr:cNvPr>
        <xdr:cNvSpPr/>
      </xdr:nvSpPr>
      <xdr:spPr>
        <a:xfrm>
          <a:off x="14649450" y="1028344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142511</xdr:rowOff>
    </xdr:from>
    <xdr:ext cx="405111" cy="259045"/>
    <xdr:sp macro="" textlink="">
      <xdr:nvSpPr>
        <xdr:cNvPr id="538" name="【学校施設】&#10;有形固定資産減価償却率該当値テキスト">
          <a:extLst>
            <a:ext uri="{FF2B5EF4-FFF2-40B4-BE49-F238E27FC236}">
              <a16:creationId xmlns:a16="http://schemas.microsoft.com/office/drawing/2014/main" id="{DEF15D9A-85AC-4720-97C7-816602D5A0FA}"/>
            </a:ext>
          </a:extLst>
        </xdr:cNvPr>
        <xdr:cNvSpPr txBox="1"/>
      </xdr:nvSpPr>
      <xdr:spPr>
        <a:xfrm>
          <a:off x="14742160" y="10256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145796</xdr:rowOff>
    </xdr:from>
    <xdr:to>
      <xdr:col>81</xdr:col>
      <xdr:colOff>101600</xdr:colOff>
      <xdr:row>60</xdr:row>
      <xdr:rowOff>75946</xdr:rowOff>
    </xdr:to>
    <xdr:sp macro="" textlink="">
      <xdr:nvSpPr>
        <xdr:cNvPr id="539" name="楕円 538">
          <a:extLst>
            <a:ext uri="{FF2B5EF4-FFF2-40B4-BE49-F238E27FC236}">
              <a16:creationId xmlns:a16="http://schemas.microsoft.com/office/drawing/2014/main" id="{433B4EF5-292E-4FF8-9279-E73D0D7FC0EE}"/>
            </a:ext>
          </a:extLst>
        </xdr:cNvPr>
        <xdr:cNvSpPr/>
      </xdr:nvSpPr>
      <xdr:spPr>
        <a:xfrm>
          <a:off x="13887450" y="1025944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25146</xdr:rowOff>
    </xdr:from>
    <xdr:to>
      <xdr:col>85</xdr:col>
      <xdr:colOff>127000</xdr:colOff>
      <xdr:row>60</xdr:row>
      <xdr:rowOff>43434</xdr:rowOff>
    </xdr:to>
    <xdr:cxnSp macro="">
      <xdr:nvCxnSpPr>
        <xdr:cNvPr id="540" name="直線コネクタ 539">
          <a:extLst>
            <a:ext uri="{FF2B5EF4-FFF2-40B4-BE49-F238E27FC236}">
              <a16:creationId xmlns:a16="http://schemas.microsoft.com/office/drawing/2014/main" id="{7982C05E-AC68-44C6-AA7E-ADBD12FA85A6}"/>
            </a:ext>
          </a:extLst>
        </xdr:cNvPr>
        <xdr:cNvCxnSpPr/>
      </xdr:nvCxnSpPr>
      <xdr:spPr>
        <a:xfrm>
          <a:off x="13942060" y="10308336"/>
          <a:ext cx="762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541" name="楕円 540">
          <a:extLst>
            <a:ext uri="{FF2B5EF4-FFF2-40B4-BE49-F238E27FC236}">
              <a16:creationId xmlns:a16="http://schemas.microsoft.com/office/drawing/2014/main" id="{91C4CA50-6239-44F9-AB5A-FB654745357C}"/>
            </a:ext>
          </a:extLst>
        </xdr:cNvPr>
        <xdr:cNvSpPr/>
      </xdr:nvSpPr>
      <xdr:spPr>
        <a:xfrm>
          <a:off x="13089890" y="1029030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25146</xdr:rowOff>
    </xdr:from>
    <xdr:to>
      <xdr:col>81</xdr:col>
      <xdr:colOff>50800</xdr:colOff>
      <xdr:row>60</xdr:row>
      <xdr:rowOff>50292</xdr:rowOff>
    </xdr:to>
    <xdr:cxnSp macro="">
      <xdr:nvCxnSpPr>
        <xdr:cNvPr id="542" name="直線コネクタ 541">
          <a:extLst>
            <a:ext uri="{FF2B5EF4-FFF2-40B4-BE49-F238E27FC236}">
              <a16:creationId xmlns:a16="http://schemas.microsoft.com/office/drawing/2014/main" id="{DCB94989-DEBC-4007-9894-D299D81A0177}"/>
            </a:ext>
          </a:extLst>
        </xdr:cNvPr>
        <xdr:cNvCxnSpPr/>
      </xdr:nvCxnSpPr>
      <xdr:spPr>
        <a:xfrm flipV="1">
          <a:off x="13144500" y="10308336"/>
          <a:ext cx="79756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54356</xdr:rowOff>
    </xdr:from>
    <xdr:to>
      <xdr:col>72</xdr:col>
      <xdr:colOff>38100</xdr:colOff>
      <xdr:row>60</xdr:row>
      <xdr:rowOff>155956</xdr:rowOff>
    </xdr:to>
    <xdr:sp macro="" textlink="">
      <xdr:nvSpPr>
        <xdr:cNvPr id="543" name="楕円 542">
          <a:extLst>
            <a:ext uri="{FF2B5EF4-FFF2-40B4-BE49-F238E27FC236}">
              <a16:creationId xmlns:a16="http://schemas.microsoft.com/office/drawing/2014/main" id="{032EA2BE-C9C9-49C1-B659-E5DDFF9FEF98}"/>
            </a:ext>
          </a:extLst>
        </xdr:cNvPr>
        <xdr:cNvSpPr/>
      </xdr:nvSpPr>
      <xdr:spPr>
        <a:xfrm>
          <a:off x="12303760" y="103451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50292</xdr:rowOff>
    </xdr:from>
    <xdr:to>
      <xdr:col>76</xdr:col>
      <xdr:colOff>114300</xdr:colOff>
      <xdr:row>60</xdr:row>
      <xdr:rowOff>105156</xdr:rowOff>
    </xdr:to>
    <xdr:cxnSp macro="">
      <xdr:nvCxnSpPr>
        <xdr:cNvPr id="544" name="直線コネクタ 543">
          <a:extLst>
            <a:ext uri="{FF2B5EF4-FFF2-40B4-BE49-F238E27FC236}">
              <a16:creationId xmlns:a16="http://schemas.microsoft.com/office/drawing/2014/main" id="{18E8C9B1-3400-4FE7-B44F-5000EFE15A77}"/>
            </a:ext>
          </a:extLst>
        </xdr:cNvPr>
        <xdr:cNvCxnSpPr/>
      </xdr:nvCxnSpPr>
      <xdr:spPr>
        <a:xfrm flipV="1">
          <a:off x="12346940" y="10341102"/>
          <a:ext cx="79756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20066</xdr:rowOff>
    </xdr:from>
    <xdr:to>
      <xdr:col>67</xdr:col>
      <xdr:colOff>101600</xdr:colOff>
      <xdr:row>60</xdr:row>
      <xdr:rowOff>121666</xdr:rowOff>
    </xdr:to>
    <xdr:sp macro="" textlink="">
      <xdr:nvSpPr>
        <xdr:cNvPr id="545" name="楕円 544">
          <a:extLst>
            <a:ext uri="{FF2B5EF4-FFF2-40B4-BE49-F238E27FC236}">
              <a16:creationId xmlns:a16="http://schemas.microsoft.com/office/drawing/2014/main" id="{2F6027E4-4D50-4CF9-AE1A-1D8FCD6DF79A}"/>
            </a:ext>
          </a:extLst>
        </xdr:cNvPr>
        <xdr:cNvSpPr/>
      </xdr:nvSpPr>
      <xdr:spPr>
        <a:xfrm>
          <a:off x="11487150" y="1030325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70866</xdr:rowOff>
    </xdr:from>
    <xdr:to>
      <xdr:col>71</xdr:col>
      <xdr:colOff>177800</xdr:colOff>
      <xdr:row>60</xdr:row>
      <xdr:rowOff>105156</xdr:rowOff>
    </xdr:to>
    <xdr:cxnSp macro="">
      <xdr:nvCxnSpPr>
        <xdr:cNvPr id="546" name="直線コネクタ 545">
          <a:extLst>
            <a:ext uri="{FF2B5EF4-FFF2-40B4-BE49-F238E27FC236}">
              <a16:creationId xmlns:a16="http://schemas.microsoft.com/office/drawing/2014/main" id="{ECB5AFFD-0707-464A-BCB8-D8991042A600}"/>
            </a:ext>
          </a:extLst>
        </xdr:cNvPr>
        <xdr:cNvCxnSpPr/>
      </xdr:nvCxnSpPr>
      <xdr:spPr>
        <a:xfrm>
          <a:off x="11541760" y="10355961"/>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47" name="n_1aveValue【学校施設】&#10;有形固定資産減価償却率">
          <a:extLst>
            <a:ext uri="{FF2B5EF4-FFF2-40B4-BE49-F238E27FC236}">
              <a16:creationId xmlns:a16="http://schemas.microsoft.com/office/drawing/2014/main" id="{D36DBABF-0942-4773-AC2F-7F2F92B258C3}"/>
            </a:ext>
          </a:extLst>
        </xdr:cNvPr>
        <xdr:cNvSpPr txBox="1"/>
      </xdr:nvSpPr>
      <xdr:spPr>
        <a:xfrm>
          <a:off x="1373823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65041</xdr:rowOff>
    </xdr:from>
    <xdr:ext cx="405111" cy="259045"/>
    <xdr:sp macro="" textlink="">
      <xdr:nvSpPr>
        <xdr:cNvPr id="548" name="n_2aveValue【学校施設】&#10;有形固定資産減価償却率">
          <a:extLst>
            <a:ext uri="{FF2B5EF4-FFF2-40B4-BE49-F238E27FC236}">
              <a16:creationId xmlns:a16="http://schemas.microsoft.com/office/drawing/2014/main" id="{692EB66F-0D93-4CD1-8B01-FAA08AD33118}"/>
            </a:ext>
          </a:extLst>
        </xdr:cNvPr>
        <xdr:cNvSpPr txBox="1"/>
      </xdr:nvSpPr>
      <xdr:spPr>
        <a:xfrm>
          <a:off x="12957184" y="9835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49" name="n_3aveValue【学校施設】&#10;有形固定資産減価償却率">
          <a:extLst>
            <a:ext uri="{FF2B5EF4-FFF2-40B4-BE49-F238E27FC236}">
              <a16:creationId xmlns:a16="http://schemas.microsoft.com/office/drawing/2014/main" id="{33A914B0-CC62-4C03-8713-26FA81B3F3CB}"/>
            </a:ext>
          </a:extLst>
        </xdr:cNvPr>
        <xdr:cNvSpPr txBox="1"/>
      </xdr:nvSpPr>
      <xdr:spPr>
        <a:xfrm>
          <a:off x="1217105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33037</xdr:rowOff>
    </xdr:from>
    <xdr:ext cx="405111" cy="259045"/>
    <xdr:sp macro="" textlink="">
      <xdr:nvSpPr>
        <xdr:cNvPr id="550" name="n_4aveValue【学校施設】&#10;有形固定資産減価償却率">
          <a:extLst>
            <a:ext uri="{FF2B5EF4-FFF2-40B4-BE49-F238E27FC236}">
              <a16:creationId xmlns:a16="http://schemas.microsoft.com/office/drawing/2014/main" id="{85913534-C480-4B87-801D-34E178EF9B0F}"/>
            </a:ext>
          </a:extLst>
        </xdr:cNvPr>
        <xdr:cNvSpPr txBox="1"/>
      </xdr:nvSpPr>
      <xdr:spPr>
        <a:xfrm>
          <a:off x="113544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67073</xdr:rowOff>
    </xdr:from>
    <xdr:ext cx="405111" cy="259045"/>
    <xdr:sp macro="" textlink="">
      <xdr:nvSpPr>
        <xdr:cNvPr id="551" name="n_1mainValue【学校施設】&#10;有形固定資産減価償却率">
          <a:extLst>
            <a:ext uri="{FF2B5EF4-FFF2-40B4-BE49-F238E27FC236}">
              <a16:creationId xmlns:a16="http://schemas.microsoft.com/office/drawing/2014/main" id="{3BAE8EF9-E447-48A9-B87C-7A0B874A691E}"/>
            </a:ext>
          </a:extLst>
        </xdr:cNvPr>
        <xdr:cNvSpPr txBox="1"/>
      </xdr:nvSpPr>
      <xdr:spPr>
        <a:xfrm>
          <a:off x="13738234" y="1035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92219</xdr:rowOff>
    </xdr:from>
    <xdr:ext cx="405111" cy="259045"/>
    <xdr:sp macro="" textlink="">
      <xdr:nvSpPr>
        <xdr:cNvPr id="552" name="n_2mainValue【学校施設】&#10;有形固定資産減価償却率">
          <a:extLst>
            <a:ext uri="{FF2B5EF4-FFF2-40B4-BE49-F238E27FC236}">
              <a16:creationId xmlns:a16="http://schemas.microsoft.com/office/drawing/2014/main" id="{56AE7197-F759-40C8-9D15-C3B2BE60D4CB}"/>
            </a:ext>
          </a:extLst>
        </xdr:cNvPr>
        <xdr:cNvSpPr txBox="1"/>
      </xdr:nvSpPr>
      <xdr:spPr>
        <a:xfrm>
          <a:off x="12957184" y="103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147083</xdr:rowOff>
    </xdr:from>
    <xdr:ext cx="405111" cy="259045"/>
    <xdr:sp macro="" textlink="">
      <xdr:nvSpPr>
        <xdr:cNvPr id="553" name="n_3mainValue【学校施設】&#10;有形固定資産減価償却率">
          <a:extLst>
            <a:ext uri="{FF2B5EF4-FFF2-40B4-BE49-F238E27FC236}">
              <a16:creationId xmlns:a16="http://schemas.microsoft.com/office/drawing/2014/main" id="{6452C616-DCC9-4806-B6E2-BC3DB6EF5EA8}"/>
            </a:ext>
          </a:extLst>
        </xdr:cNvPr>
        <xdr:cNvSpPr txBox="1"/>
      </xdr:nvSpPr>
      <xdr:spPr>
        <a:xfrm>
          <a:off x="12171054" y="1043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112793</xdr:rowOff>
    </xdr:from>
    <xdr:ext cx="405111" cy="259045"/>
    <xdr:sp macro="" textlink="">
      <xdr:nvSpPr>
        <xdr:cNvPr id="554" name="n_4mainValue【学校施設】&#10;有形固定資産減価償却率">
          <a:extLst>
            <a:ext uri="{FF2B5EF4-FFF2-40B4-BE49-F238E27FC236}">
              <a16:creationId xmlns:a16="http://schemas.microsoft.com/office/drawing/2014/main" id="{971F40BB-1FCA-456D-A7EE-BEEAA48E0931}"/>
            </a:ext>
          </a:extLst>
        </xdr:cNvPr>
        <xdr:cNvSpPr txBox="1"/>
      </xdr:nvSpPr>
      <xdr:spPr>
        <a:xfrm>
          <a:off x="113544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a:extLst>
            <a:ext uri="{FF2B5EF4-FFF2-40B4-BE49-F238E27FC236}">
              <a16:creationId xmlns:a16="http://schemas.microsoft.com/office/drawing/2014/main" id="{CAD8E433-4BD6-4781-BFFC-5A91C6729669}"/>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a:extLst>
            <a:ext uri="{FF2B5EF4-FFF2-40B4-BE49-F238E27FC236}">
              <a16:creationId xmlns:a16="http://schemas.microsoft.com/office/drawing/2014/main" id="{9B584884-477E-4181-B7BC-4B99A14A1F5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a:extLst>
            <a:ext uri="{FF2B5EF4-FFF2-40B4-BE49-F238E27FC236}">
              <a16:creationId xmlns:a16="http://schemas.microsoft.com/office/drawing/2014/main" id="{924BE334-8FFD-4D5A-87E3-924DF885362D}"/>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a:extLst>
            <a:ext uri="{FF2B5EF4-FFF2-40B4-BE49-F238E27FC236}">
              <a16:creationId xmlns:a16="http://schemas.microsoft.com/office/drawing/2014/main" id="{CF7DDE68-E9A1-491F-9066-5C0F990E0FA9}"/>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a:extLst>
            <a:ext uri="{FF2B5EF4-FFF2-40B4-BE49-F238E27FC236}">
              <a16:creationId xmlns:a16="http://schemas.microsoft.com/office/drawing/2014/main" id="{993C0302-3F2A-4249-80EC-5EE81B61838D}"/>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a:extLst>
            <a:ext uri="{FF2B5EF4-FFF2-40B4-BE49-F238E27FC236}">
              <a16:creationId xmlns:a16="http://schemas.microsoft.com/office/drawing/2014/main" id="{854D0FE6-109E-4FE7-AE51-D00B10B30613}"/>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a:extLst>
            <a:ext uri="{FF2B5EF4-FFF2-40B4-BE49-F238E27FC236}">
              <a16:creationId xmlns:a16="http://schemas.microsoft.com/office/drawing/2014/main" id="{EB31C7F8-096A-46F8-82D1-055C8FB0F59A}"/>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a:extLst>
            <a:ext uri="{FF2B5EF4-FFF2-40B4-BE49-F238E27FC236}">
              <a16:creationId xmlns:a16="http://schemas.microsoft.com/office/drawing/2014/main" id="{0D06B375-5C6E-4DEC-9AA1-F20306C6E7D1}"/>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a:extLst>
            <a:ext uri="{FF2B5EF4-FFF2-40B4-BE49-F238E27FC236}">
              <a16:creationId xmlns:a16="http://schemas.microsoft.com/office/drawing/2014/main" id="{78EA4688-21E4-4748-B9CF-5C8F088788D7}"/>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a:extLst>
            <a:ext uri="{FF2B5EF4-FFF2-40B4-BE49-F238E27FC236}">
              <a16:creationId xmlns:a16="http://schemas.microsoft.com/office/drawing/2014/main" id="{40032F77-4D93-498E-A564-1CBDFF7C028E}"/>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a:extLst>
            <a:ext uri="{FF2B5EF4-FFF2-40B4-BE49-F238E27FC236}">
              <a16:creationId xmlns:a16="http://schemas.microsoft.com/office/drawing/2014/main" id="{0D10B3A6-7B0B-4372-B1B6-FDA3E08F8C7B}"/>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6" name="直線コネクタ 565">
          <a:extLst>
            <a:ext uri="{FF2B5EF4-FFF2-40B4-BE49-F238E27FC236}">
              <a16:creationId xmlns:a16="http://schemas.microsoft.com/office/drawing/2014/main" id="{97A5C03F-0317-4194-A696-FDB8065E0B5E}"/>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7" name="テキスト ボックス 566">
          <a:extLst>
            <a:ext uri="{FF2B5EF4-FFF2-40B4-BE49-F238E27FC236}">
              <a16:creationId xmlns:a16="http://schemas.microsoft.com/office/drawing/2014/main" id="{BFC931A7-1578-46D8-9026-AD3472968A1B}"/>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8" name="直線コネクタ 567">
          <a:extLst>
            <a:ext uri="{FF2B5EF4-FFF2-40B4-BE49-F238E27FC236}">
              <a16:creationId xmlns:a16="http://schemas.microsoft.com/office/drawing/2014/main" id="{135126A5-A8B5-4A50-9081-09F4EA6BC15E}"/>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9" name="テキスト ボックス 568">
          <a:extLst>
            <a:ext uri="{FF2B5EF4-FFF2-40B4-BE49-F238E27FC236}">
              <a16:creationId xmlns:a16="http://schemas.microsoft.com/office/drawing/2014/main" id="{CA994427-AAA8-4F12-863B-D968F0B1CDDB}"/>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0" name="直線コネクタ 569">
          <a:extLst>
            <a:ext uri="{FF2B5EF4-FFF2-40B4-BE49-F238E27FC236}">
              <a16:creationId xmlns:a16="http://schemas.microsoft.com/office/drawing/2014/main" id="{26F997AB-1D01-4B37-89BE-420A91A7EFCD}"/>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1" name="テキスト ボックス 570">
          <a:extLst>
            <a:ext uri="{FF2B5EF4-FFF2-40B4-BE49-F238E27FC236}">
              <a16:creationId xmlns:a16="http://schemas.microsoft.com/office/drawing/2014/main" id="{D59CFE87-F254-4EAE-8A51-46225DB1C86C}"/>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2" name="直線コネクタ 571">
          <a:extLst>
            <a:ext uri="{FF2B5EF4-FFF2-40B4-BE49-F238E27FC236}">
              <a16:creationId xmlns:a16="http://schemas.microsoft.com/office/drawing/2014/main" id="{F6402779-DA33-47C1-AD3D-9AC2FCD96745}"/>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3" name="テキスト ボックス 572">
          <a:extLst>
            <a:ext uri="{FF2B5EF4-FFF2-40B4-BE49-F238E27FC236}">
              <a16:creationId xmlns:a16="http://schemas.microsoft.com/office/drawing/2014/main" id="{0B5D1833-CA27-4289-A76B-BDA80978E721}"/>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4" name="直線コネクタ 573">
          <a:extLst>
            <a:ext uri="{FF2B5EF4-FFF2-40B4-BE49-F238E27FC236}">
              <a16:creationId xmlns:a16="http://schemas.microsoft.com/office/drawing/2014/main" id="{45B0EEC0-9DB6-41D4-98F2-B93F9109D274}"/>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5" name="テキスト ボックス 574">
          <a:extLst>
            <a:ext uri="{FF2B5EF4-FFF2-40B4-BE49-F238E27FC236}">
              <a16:creationId xmlns:a16="http://schemas.microsoft.com/office/drawing/2014/main" id="{BC051429-AB41-4CAE-A4E9-74034B9025B1}"/>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a:extLst>
            <a:ext uri="{FF2B5EF4-FFF2-40B4-BE49-F238E27FC236}">
              <a16:creationId xmlns:a16="http://schemas.microsoft.com/office/drawing/2014/main" id="{E17F4B72-72B4-4EDC-AD58-CF5978A39E75}"/>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a:extLst>
            <a:ext uri="{FF2B5EF4-FFF2-40B4-BE49-F238E27FC236}">
              <a16:creationId xmlns:a16="http://schemas.microsoft.com/office/drawing/2014/main" id="{E0E5E73A-115B-47C8-8F57-A5E3CDCF4836}"/>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学校施設】&#10;一人当たり面積グラフ枠">
          <a:extLst>
            <a:ext uri="{FF2B5EF4-FFF2-40B4-BE49-F238E27FC236}">
              <a16:creationId xmlns:a16="http://schemas.microsoft.com/office/drawing/2014/main" id="{D403B5E3-8623-4363-808E-7051E05EBA4C}"/>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579" name="直線コネクタ 578">
          <a:extLst>
            <a:ext uri="{FF2B5EF4-FFF2-40B4-BE49-F238E27FC236}">
              <a16:creationId xmlns:a16="http://schemas.microsoft.com/office/drawing/2014/main" id="{132F129B-9F2C-4F2A-93A8-912CD4ABDD6C}"/>
            </a:ext>
          </a:extLst>
        </xdr:cNvPr>
        <xdr:cNvCxnSpPr/>
      </xdr:nvCxnSpPr>
      <xdr:spPr>
        <a:xfrm flipV="1">
          <a:off x="19947254" y="9743313"/>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580" name="【学校施設】&#10;一人当たり面積最小値テキスト">
          <a:extLst>
            <a:ext uri="{FF2B5EF4-FFF2-40B4-BE49-F238E27FC236}">
              <a16:creationId xmlns:a16="http://schemas.microsoft.com/office/drawing/2014/main" id="{9AE0A66A-0D89-484A-A074-E1E27F892CB5}"/>
            </a:ext>
          </a:extLst>
        </xdr:cNvPr>
        <xdr:cNvSpPr txBox="1"/>
      </xdr:nvSpPr>
      <xdr:spPr>
        <a:xfrm>
          <a:off x="19985990" y="1110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581" name="直線コネクタ 580">
          <a:extLst>
            <a:ext uri="{FF2B5EF4-FFF2-40B4-BE49-F238E27FC236}">
              <a16:creationId xmlns:a16="http://schemas.microsoft.com/office/drawing/2014/main" id="{215D14F1-435E-404F-9A00-A4A96CDC3720}"/>
            </a:ext>
          </a:extLst>
        </xdr:cNvPr>
        <xdr:cNvCxnSpPr/>
      </xdr:nvCxnSpPr>
      <xdr:spPr>
        <a:xfrm>
          <a:off x="19885660" y="11102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82" name="【学校施設】&#10;一人当たり面積最大値テキスト">
          <a:extLst>
            <a:ext uri="{FF2B5EF4-FFF2-40B4-BE49-F238E27FC236}">
              <a16:creationId xmlns:a16="http://schemas.microsoft.com/office/drawing/2014/main" id="{6091AC0D-62DB-49C8-AE27-DF314B8D960B}"/>
            </a:ext>
          </a:extLst>
        </xdr:cNvPr>
        <xdr:cNvSpPr txBox="1"/>
      </xdr:nvSpPr>
      <xdr:spPr>
        <a:xfrm>
          <a:off x="19985990" y="952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83" name="直線コネクタ 582">
          <a:extLst>
            <a:ext uri="{FF2B5EF4-FFF2-40B4-BE49-F238E27FC236}">
              <a16:creationId xmlns:a16="http://schemas.microsoft.com/office/drawing/2014/main" id="{EFEE4CAE-CADC-4A26-8F98-44EB91410757}"/>
            </a:ext>
          </a:extLst>
        </xdr:cNvPr>
        <xdr:cNvCxnSpPr/>
      </xdr:nvCxnSpPr>
      <xdr:spPr>
        <a:xfrm>
          <a:off x="19885660" y="9743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84218</xdr:rowOff>
    </xdr:from>
    <xdr:ext cx="469744" cy="259045"/>
    <xdr:sp macro="" textlink="">
      <xdr:nvSpPr>
        <xdr:cNvPr id="584" name="【学校施設】&#10;一人当たり面積平均値テキスト">
          <a:extLst>
            <a:ext uri="{FF2B5EF4-FFF2-40B4-BE49-F238E27FC236}">
              <a16:creationId xmlns:a16="http://schemas.microsoft.com/office/drawing/2014/main" id="{3DAE2F31-5800-477A-828F-7A4CF0B43EF1}"/>
            </a:ext>
          </a:extLst>
        </xdr:cNvPr>
        <xdr:cNvSpPr txBox="1"/>
      </xdr:nvSpPr>
      <xdr:spPr>
        <a:xfrm>
          <a:off x="19985990" y="10887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585" name="フローチャート: 判断 584">
          <a:extLst>
            <a:ext uri="{FF2B5EF4-FFF2-40B4-BE49-F238E27FC236}">
              <a16:creationId xmlns:a16="http://schemas.microsoft.com/office/drawing/2014/main" id="{AF3C0E0F-CEEE-48E1-8CBA-BBF65EE9DD94}"/>
            </a:ext>
          </a:extLst>
        </xdr:cNvPr>
        <xdr:cNvSpPr/>
      </xdr:nvSpPr>
      <xdr:spPr>
        <a:xfrm>
          <a:off x="19904710" y="109052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159893</xdr:rowOff>
    </xdr:from>
    <xdr:to>
      <xdr:col>112</xdr:col>
      <xdr:colOff>38100</xdr:colOff>
      <xdr:row>63</xdr:row>
      <xdr:rowOff>90043</xdr:rowOff>
    </xdr:to>
    <xdr:sp macro="" textlink="">
      <xdr:nvSpPr>
        <xdr:cNvPr id="586" name="フローチャート: 判断 585">
          <a:extLst>
            <a:ext uri="{FF2B5EF4-FFF2-40B4-BE49-F238E27FC236}">
              <a16:creationId xmlns:a16="http://schemas.microsoft.com/office/drawing/2014/main" id="{46A53506-9D2F-4984-BB38-C7C690275A28}"/>
            </a:ext>
          </a:extLst>
        </xdr:cNvPr>
        <xdr:cNvSpPr/>
      </xdr:nvSpPr>
      <xdr:spPr>
        <a:xfrm>
          <a:off x="19161760" y="1079169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2159</xdr:rowOff>
    </xdr:from>
    <xdr:to>
      <xdr:col>107</xdr:col>
      <xdr:colOff>101600</xdr:colOff>
      <xdr:row>63</xdr:row>
      <xdr:rowOff>103759</xdr:rowOff>
    </xdr:to>
    <xdr:sp macro="" textlink="">
      <xdr:nvSpPr>
        <xdr:cNvPr id="587" name="フローチャート: 判断 586">
          <a:extLst>
            <a:ext uri="{FF2B5EF4-FFF2-40B4-BE49-F238E27FC236}">
              <a16:creationId xmlns:a16="http://schemas.microsoft.com/office/drawing/2014/main" id="{F2BB5345-41FA-4D83-81F0-DE128A29F486}"/>
            </a:ext>
          </a:extLst>
        </xdr:cNvPr>
        <xdr:cNvSpPr/>
      </xdr:nvSpPr>
      <xdr:spPr>
        <a:xfrm>
          <a:off x="18345150" y="1080350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1016</xdr:rowOff>
    </xdr:from>
    <xdr:to>
      <xdr:col>102</xdr:col>
      <xdr:colOff>165100</xdr:colOff>
      <xdr:row>63</xdr:row>
      <xdr:rowOff>102616</xdr:rowOff>
    </xdr:to>
    <xdr:sp macro="" textlink="">
      <xdr:nvSpPr>
        <xdr:cNvPr id="588" name="フローチャート: 判断 587">
          <a:extLst>
            <a:ext uri="{FF2B5EF4-FFF2-40B4-BE49-F238E27FC236}">
              <a16:creationId xmlns:a16="http://schemas.microsoft.com/office/drawing/2014/main" id="{3DC60CF2-A55F-4A8E-89C4-9F3B30ABF14B}"/>
            </a:ext>
          </a:extLst>
        </xdr:cNvPr>
        <xdr:cNvSpPr/>
      </xdr:nvSpPr>
      <xdr:spPr>
        <a:xfrm>
          <a:off x="17547590" y="1080236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10160</xdr:rowOff>
    </xdr:from>
    <xdr:to>
      <xdr:col>98</xdr:col>
      <xdr:colOff>38100</xdr:colOff>
      <xdr:row>63</xdr:row>
      <xdr:rowOff>111760</xdr:rowOff>
    </xdr:to>
    <xdr:sp macro="" textlink="">
      <xdr:nvSpPr>
        <xdr:cNvPr id="589" name="フローチャート: 判断 588">
          <a:extLst>
            <a:ext uri="{FF2B5EF4-FFF2-40B4-BE49-F238E27FC236}">
              <a16:creationId xmlns:a16="http://schemas.microsoft.com/office/drawing/2014/main" id="{CACAD0AD-8001-429E-BB78-9CDE6C2A9644}"/>
            </a:ext>
          </a:extLst>
        </xdr:cNvPr>
        <xdr:cNvSpPr/>
      </xdr:nvSpPr>
      <xdr:spPr>
        <a:xfrm>
          <a:off x="16761460" y="1081341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AA1743F-722F-4605-A12D-4637A6F0545F}"/>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F3C2C7FC-5A75-4AD7-99B5-37F83BC0C205}"/>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682CE921-45A9-41A1-B307-CB9D961B6CB0}"/>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4F1F2981-0D60-4A0C-BAC2-5C22A366944D}"/>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B8FA1147-034A-47E4-AD0A-991C2DDB1FF3}"/>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35306</xdr:rowOff>
    </xdr:from>
    <xdr:to>
      <xdr:col>116</xdr:col>
      <xdr:colOff>114300</xdr:colOff>
      <xdr:row>63</xdr:row>
      <xdr:rowOff>136906</xdr:rowOff>
    </xdr:to>
    <xdr:sp macro="" textlink="">
      <xdr:nvSpPr>
        <xdr:cNvPr id="595" name="楕円 594">
          <a:extLst>
            <a:ext uri="{FF2B5EF4-FFF2-40B4-BE49-F238E27FC236}">
              <a16:creationId xmlns:a16="http://schemas.microsoft.com/office/drawing/2014/main" id="{2D411F42-373B-4587-ACFD-EEA703537E96}"/>
            </a:ext>
          </a:extLst>
        </xdr:cNvPr>
        <xdr:cNvSpPr/>
      </xdr:nvSpPr>
      <xdr:spPr>
        <a:xfrm>
          <a:off x="19904710" y="1083665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58183</xdr:rowOff>
    </xdr:from>
    <xdr:ext cx="469744" cy="259045"/>
    <xdr:sp macro="" textlink="">
      <xdr:nvSpPr>
        <xdr:cNvPr id="596" name="【学校施設】&#10;一人当たり面積該当値テキスト">
          <a:extLst>
            <a:ext uri="{FF2B5EF4-FFF2-40B4-BE49-F238E27FC236}">
              <a16:creationId xmlns:a16="http://schemas.microsoft.com/office/drawing/2014/main" id="{14905751-0F41-4388-AC4E-AF42890C31C8}"/>
            </a:ext>
          </a:extLst>
        </xdr:cNvPr>
        <xdr:cNvSpPr txBox="1"/>
      </xdr:nvSpPr>
      <xdr:spPr>
        <a:xfrm>
          <a:off x="19985990" y="106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39116</xdr:rowOff>
    </xdr:from>
    <xdr:to>
      <xdr:col>112</xdr:col>
      <xdr:colOff>38100</xdr:colOff>
      <xdr:row>63</xdr:row>
      <xdr:rowOff>140716</xdr:rowOff>
    </xdr:to>
    <xdr:sp macro="" textlink="">
      <xdr:nvSpPr>
        <xdr:cNvPr id="597" name="楕円 596">
          <a:extLst>
            <a:ext uri="{FF2B5EF4-FFF2-40B4-BE49-F238E27FC236}">
              <a16:creationId xmlns:a16="http://schemas.microsoft.com/office/drawing/2014/main" id="{D48C7AE2-BC42-4DD4-AB66-C2FEDBD00D34}"/>
            </a:ext>
          </a:extLst>
        </xdr:cNvPr>
        <xdr:cNvSpPr/>
      </xdr:nvSpPr>
      <xdr:spPr>
        <a:xfrm>
          <a:off x="19161760" y="108404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86106</xdr:rowOff>
    </xdr:from>
    <xdr:to>
      <xdr:col>116</xdr:col>
      <xdr:colOff>63500</xdr:colOff>
      <xdr:row>63</xdr:row>
      <xdr:rowOff>89916</xdr:rowOff>
    </xdr:to>
    <xdr:cxnSp macro="">
      <xdr:nvCxnSpPr>
        <xdr:cNvPr id="598" name="直線コネクタ 597">
          <a:extLst>
            <a:ext uri="{FF2B5EF4-FFF2-40B4-BE49-F238E27FC236}">
              <a16:creationId xmlns:a16="http://schemas.microsoft.com/office/drawing/2014/main" id="{3679F472-B38B-4AA4-9EF4-2D9275B3CBC4}"/>
            </a:ext>
          </a:extLst>
        </xdr:cNvPr>
        <xdr:cNvCxnSpPr/>
      </xdr:nvCxnSpPr>
      <xdr:spPr>
        <a:xfrm flipV="1">
          <a:off x="19204940" y="10889361"/>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42926</xdr:rowOff>
    </xdr:from>
    <xdr:to>
      <xdr:col>107</xdr:col>
      <xdr:colOff>101600</xdr:colOff>
      <xdr:row>63</xdr:row>
      <xdr:rowOff>144526</xdr:rowOff>
    </xdr:to>
    <xdr:sp macro="" textlink="">
      <xdr:nvSpPr>
        <xdr:cNvPr id="599" name="楕円 598">
          <a:extLst>
            <a:ext uri="{FF2B5EF4-FFF2-40B4-BE49-F238E27FC236}">
              <a16:creationId xmlns:a16="http://schemas.microsoft.com/office/drawing/2014/main" id="{76082D90-8F2E-409C-9C02-C50609D964E3}"/>
            </a:ext>
          </a:extLst>
        </xdr:cNvPr>
        <xdr:cNvSpPr/>
      </xdr:nvSpPr>
      <xdr:spPr>
        <a:xfrm>
          <a:off x="18345150" y="1084618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89916</xdr:rowOff>
    </xdr:from>
    <xdr:to>
      <xdr:col>111</xdr:col>
      <xdr:colOff>177800</xdr:colOff>
      <xdr:row>63</xdr:row>
      <xdr:rowOff>93726</xdr:rowOff>
    </xdr:to>
    <xdr:cxnSp macro="">
      <xdr:nvCxnSpPr>
        <xdr:cNvPr id="600" name="直線コネクタ 599">
          <a:extLst>
            <a:ext uri="{FF2B5EF4-FFF2-40B4-BE49-F238E27FC236}">
              <a16:creationId xmlns:a16="http://schemas.microsoft.com/office/drawing/2014/main" id="{A9358F3D-155F-42B1-AEC4-AD547B3739F0}"/>
            </a:ext>
          </a:extLst>
        </xdr:cNvPr>
        <xdr:cNvCxnSpPr/>
      </xdr:nvCxnSpPr>
      <xdr:spPr>
        <a:xfrm flipV="1">
          <a:off x="18399760" y="10895076"/>
          <a:ext cx="80518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46355</xdr:rowOff>
    </xdr:from>
    <xdr:to>
      <xdr:col>102</xdr:col>
      <xdr:colOff>165100</xdr:colOff>
      <xdr:row>63</xdr:row>
      <xdr:rowOff>147955</xdr:rowOff>
    </xdr:to>
    <xdr:sp macro="" textlink="">
      <xdr:nvSpPr>
        <xdr:cNvPr id="601" name="楕円 600">
          <a:extLst>
            <a:ext uri="{FF2B5EF4-FFF2-40B4-BE49-F238E27FC236}">
              <a16:creationId xmlns:a16="http://schemas.microsoft.com/office/drawing/2014/main" id="{0F1080A0-896C-4FC5-AE01-201D01D2EB7B}"/>
            </a:ext>
          </a:extLst>
        </xdr:cNvPr>
        <xdr:cNvSpPr/>
      </xdr:nvSpPr>
      <xdr:spPr>
        <a:xfrm>
          <a:off x="17547590" y="1084961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93726</xdr:rowOff>
    </xdr:from>
    <xdr:to>
      <xdr:col>107</xdr:col>
      <xdr:colOff>50800</xdr:colOff>
      <xdr:row>63</xdr:row>
      <xdr:rowOff>97155</xdr:rowOff>
    </xdr:to>
    <xdr:cxnSp macro="">
      <xdr:nvCxnSpPr>
        <xdr:cNvPr id="602" name="直線コネクタ 601">
          <a:extLst>
            <a:ext uri="{FF2B5EF4-FFF2-40B4-BE49-F238E27FC236}">
              <a16:creationId xmlns:a16="http://schemas.microsoft.com/office/drawing/2014/main" id="{F783758D-5B4C-4E19-9294-FBDA391357DC}"/>
            </a:ext>
          </a:extLst>
        </xdr:cNvPr>
        <xdr:cNvCxnSpPr/>
      </xdr:nvCxnSpPr>
      <xdr:spPr>
        <a:xfrm flipV="1">
          <a:off x="17602200" y="1089888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57785</xdr:rowOff>
    </xdr:from>
    <xdr:to>
      <xdr:col>98</xdr:col>
      <xdr:colOff>38100</xdr:colOff>
      <xdr:row>63</xdr:row>
      <xdr:rowOff>159385</xdr:rowOff>
    </xdr:to>
    <xdr:sp macro="" textlink="">
      <xdr:nvSpPr>
        <xdr:cNvPr id="603" name="楕円 602">
          <a:extLst>
            <a:ext uri="{FF2B5EF4-FFF2-40B4-BE49-F238E27FC236}">
              <a16:creationId xmlns:a16="http://schemas.microsoft.com/office/drawing/2014/main" id="{D07DA468-9EBB-4FB5-BA38-4819EE8F2B06}"/>
            </a:ext>
          </a:extLst>
        </xdr:cNvPr>
        <xdr:cNvSpPr/>
      </xdr:nvSpPr>
      <xdr:spPr>
        <a:xfrm>
          <a:off x="16761460" y="1085532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97155</xdr:rowOff>
    </xdr:from>
    <xdr:to>
      <xdr:col>102</xdr:col>
      <xdr:colOff>114300</xdr:colOff>
      <xdr:row>63</xdr:row>
      <xdr:rowOff>108585</xdr:rowOff>
    </xdr:to>
    <xdr:cxnSp macro="">
      <xdr:nvCxnSpPr>
        <xdr:cNvPr id="604" name="直線コネクタ 603">
          <a:extLst>
            <a:ext uri="{FF2B5EF4-FFF2-40B4-BE49-F238E27FC236}">
              <a16:creationId xmlns:a16="http://schemas.microsoft.com/office/drawing/2014/main" id="{644D1703-D6E6-4A17-A601-C21F4AB5DA59}"/>
            </a:ext>
          </a:extLst>
        </xdr:cNvPr>
        <xdr:cNvCxnSpPr/>
      </xdr:nvCxnSpPr>
      <xdr:spPr>
        <a:xfrm flipV="1">
          <a:off x="16804640" y="10894695"/>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106570</xdr:rowOff>
    </xdr:from>
    <xdr:ext cx="469744" cy="259045"/>
    <xdr:sp macro="" textlink="">
      <xdr:nvSpPr>
        <xdr:cNvPr id="605" name="n_1aveValue【学校施設】&#10;一人当たり面積">
          <a:extLst>
            <a:ext uri="{FF2B5EF4-FFF2-40B4-BE49-F238E27FC236}">
              <a16:creationId xmlns:a16="http://schemas.microsoft.com/office/drawing/2014/main" id="{D4B6E754-6A67-4914-A0A6-50D8139FC372}"/>
            </a:ext>
          </a:extLst>
        </xdr:cNvPr>
        <xdr:cNvSpPr txBox="1"/>
      </xdr:nvSpPr>
      <xdr:spPr>
        <a:xfrm>
          <a:off x="18982132" y="1056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120286</xdr:rowOff>
    </xdr:from>
    <xdr:ext cx="469744" cy="259045"/>
    <xdr:sp macro="" textlink="">
      <xdr:nvSpPr>
        <xdr:cNvPr id="606" name="n_2aveValue【学校施設】&#10;一人当たり面積">
          <a:extLst>
            <a:ext uri="{FF2B5EF4-FFF2-40B4-BE49-F238E27FC236}">
              <a16:creationId xmlns:a16="http://schemas.microsoft.com/office/drawing/2014/main" id="{0FD93D4D-C604-429A-87EB-12CA4251D245}"/>
            </a:ext>
          </a:extLst>
        </xdr:cNvPr>
        <xdr:cNvSpPr txBox="1"/>
      </xdr:nvSpPr>
      <xdr:spPr>
        <a:xfrm>
          <a:off x="18182032"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119143</xdr:rowOff>
    </xdr:from>
    <xdr:ext cx="469744" cy="259045"/>
    <xdr:sp macro="" textlink="">
      <xdr:nvSpPr>
        <xdr:cNvPr id="607" name="n_3aveValue【学校施設】&#10;一人当たり面積">
          <a:extLst>
            <a:ext uri="{FF2B5EF4-FFF2-40B4-BE49-F238E27FC236}">
              <a16:creationId xmlns:a16="http://schemas.microsoft.com/office/drawing/2014/main" id="{D55703AB-21B8-42E6-AC8E-FA4703A8A91D}"/>
            </a:ext>
          </a:extLst>
        </xdr:cNvPr>
        <xdr:cNvSpPr txBox="1"/>
      </xdr:nvSpPr>
      <xdr:spPr>
        <a:xfrm>
          <a:off x="17384472"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128287</xdr:rowOff>
    </xdr:from>
    <xdr:ext cx="469744" cy="259045"/>
    <xdr:sp macro="" textlink="">
      <xdr:nvSpPr>
        <xdr:cNvPr id="608" name="n_4aveValue【学校施設】&#10;一人当たり面積">
          <a:extLst>
            <a:ext uri="{FF2B5EF4-FFF2-40B4-BE49-F238E27FC236}">
              <a16:creationId xmlns:a16="http://schemas.microsoft.com/office/drawing/2014/main" id="{0959E20D-9D24-41DE-B6FC-CC37CEC92D6C}"/>
            </a:ext>
          </a:extLst>
        </xdr:cNvPr>
        <xdr:cNvSpPr txBox="1"/>
      </xdr:nvSpPr>
      <xdr:spPr>
        <a:xfrm>
          <a:off x="1658881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131843</xdr:rowOff>
    </xdr:from>
    <xdr:ext cx="469744" cy="259045"/>
    <xdr:sp macro="" textlink="">
      <xdr:nvSpPr>
        <xdr:cNvPr id="609" name="n_1mainValue【学校施設】&#10;一人当たり面積">
          <a:extLst>
            <a:ext uri="{FF2B5EF4-FFF2-40B4-BE49-F238E27FC236}">
              <a16:creationId xmlns:a16="http://schemas.microsoft.com/office/drawing/2014/main" id="{DDFDE778-EDD2-4A89-A20A-6DFDE8C85005}"/>
            </a:ext>
          </a:extLst>
        </xdr:cNvPr>
        <xdr:cNvSpPr txBox="1"/>
      </xdr:nvSpPr>
      <xdr:spPr>
        <a:xfrm>
          <a:off x="18982132"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135653</xdr:rowOff>
    </xdr:from>
    <xdr:ext cx="469744" cy="259045"/>
    <xdr:sp macro="" textlink="">
      <xdr:nvSpPr>
        <xdr:cNvPr id="610" name="n_2mainValue【学校施設】&#10;一人当たり面積">
          <a:extLst>
            <a:ext uri="{FF2B5EF4-FFF2-40B4-BE49-F238E27FC236}">
              <a16:creationId xmlns:a16="http://schemas.microsoft.com/office/drawing/2014/main" id="{F6AB1199-FAE9-425B-8ADA-FD02AB5ABD08}"/>
            </a:ext>
          </a:extLst>
        </xdr:cNvPr>
        <xdr:cNvSpPr txBox="1"/>
      </xdr:nvSpPr>
      <xdr:spPr>
        <a:xfrm>
          <a:off x="18182032" y="109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139082</xdr:rowOff>
    </xdr:from>
    <xdr:ext cx="469744" cy="259045"/>
    <xdr:sp macro="" textlink="">
      <xdr:nvSpPr>
        <xdr:cNvPr id="611" name="n_3mainValue【学校施設】&#10;一人当たり面積">
          <a:extLst>
            <a:ext uri="{FF2B5EF4-FFF2-40B4-BE49-F238E27FC236}">
              <a16:creationId xmlns:a16="http://schemas.microsoft.com/office/drawing/2014/main" id="{57931AD6-B473-4AD6-BD12-8D4813408AFC}"/>
            </a:ext>
          </a:extLst>
        </xdr:cNvPr>
        <xdr:cNvSpPr txBox="1"/>
      </xdr:nvSpPr>
      <xdr:spPr>
        <a:xfrm>
          <a:off x="17384472" y="1093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150512</xdr:rowOff>
    </xdr:from>
    <xdr:ext cx="469744" cy="259045"/>
    <xdr:sp macro="" textlink="">
      <xdr:nvSpPr>
        <xdr:cNvPr id="612" name="n_4mainValue【学校施設】&#10;一人当たり面積">
          <a:extLst>
            <a:ext uri="{FF2B5EF4-FFF2-40B4-BE49-F238E27FC236}">
              <a16:creationId xmlns:a16="http://schemas.microsoft.com/office/drawing/2014/main" id="{B949C261-D549-4F5F-BDAD-4424BB0A831E}"/>
            </a:ext>
          </a:extLst>
        </xdr:cNvPr>
        <xdr:cNvSpPr txBox="1"/>
      </xdr:nvSpPr>
      <xdr:spPr>
        <a:xfrm>
          <a:off x="1658881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a:extLst>
            <a:ext uri="{FF2B5EF4-FFF2-40B4-BE49-F238E27FC236}">
              <a16:creationId xmlns:a16="http://schemas.microsoft.com/office/drawing/2014/main" id="{A501F547-32B0-4FE0-8C06-63B4B0C5CD5D}"/>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a:extLst>
            <a:ext uri="{FF2B5EF4-FFF2-40B4-BE49-F238E27FC236}">
              <a16:creationId xmlns:a16="http://schemas.microsoft.com/office/drawing/2014/main" id="{CBE06BC6-B34D-4FD2-9047-7CEA14B8246D}"/>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a:extLst>
            <a:ext uri="{FF2B5EF4-FFF2-40B4-BE49-F238E27FC236}">
              <a16:creationId xmlns:a16="http://schemas.microsoft.com/office/drawing/2014/main" id="{F7E2D7E5-200E-49FA-AE80-AF5FC369D8D4}"/>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a:extLst>
            <a:ext uri="{FF2B5EF4-FFF2-40B4-BE49-F238E27FC236}">
              <a16:creationId xmlns:a16="http://schemas.microsoft.com/office/drawing/2014/main" id="{E2F62D73-E495-4656-9564-848BC884A47C}"/>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a:extLst>
            <a:ext uri="{FF2B5EF4-FFF2-40B4-BE49-F238E27FC236}">
              <a16:creationId xmlns:a16="http://schemas.microsoft.com/office/drawing/2014/main" id="{EF5539E6-6749-49C6-A39F-EB8314D7071D}"/>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a:extLst>
            <a:ext uri="{FF2B5EF4-FFF2-40B4-BE49-F238E27FC236}">
              <a16:creationId xmlns:a16="http://schemas.microsoft.com/office/drawing/2014/main" id="{47057F5B-5B04-469E-98B6-60EDD2E5BE0F}"/>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a:extLst>
            <a:ext uri="{FF2B5EF4-FFF2-40B4-BE49-F238E27FC236}">
              <a16:creationId xmlns:a16="http://schemas.microsoft.com/office/drawing/2014/main" id="{3207F369-D03B-4159-9DE1-73FCE379E3A2}"/>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a:extLst>
            <a:ext uri="{FF2B5EF4-FFF2-40B4-BE49-F238E27FC236}">
              <a16:creationId xmlns:a16="http://schemas.microsoft.com/office/drawing/2014/main" id="{F19F1214-8749-4785-9B98-150931AE6301}"/>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1" name="テキスト ボックス 620">
          <a:extLst>
            <a:ext uri="{FF2B5EF4-FFF2-40B4-BE49-F238E27FC236}">
              <a16:creationId xmlns:a16="http://schemas.microsoft.com/office/drawing/2014/main" id="{06A43007-7269-4DF7-91F8-7BA03F74043F}"/>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2" name="直線コネクタ 621">
          <a:extLst>
            <a:ext uri="{FF2B5EF4-FFF2-40B4-BE49-F238E27FC236}">
              <a16:creationId xmlns:a16="http://schemas.microsoft.com/office/drawing/2014/main" id="{AEE1D03B-3A53-4B42-BD89-C1E3775D1FB5}"/>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3" name="テキスト ボックス 622">
          <a:extLst>
            <a:ext uri="{FF2B5EF4-FFF2-40B4-BE49-F238E27FC236}">
              <a16:creationId xmlns:a16="http://schemas.microsoft.com/office/drawing/2014/main" id="{AE7FD060-FB98-413B-9912-5299D6390FBC}"/>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4" name="直線コネクタ 623">
          <a:extLst>
            <a:ext uri="{FF2B5EF4-FFF2-40B4-BE49-F238E27FC236}">
              <a16:creationId xmlns:a16="http://schemas.microsoft.com/office/drawing/2014/main" id="{6073846A-7D58-427F-A5F7-D2AD2CC1207F}"/>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5" name="テキスト ボックス 624">
          <a:extLst>
            <a:ext uri="{FF2B5EF4-FFF2-40B4-BE49-F238E27FC236}">
              <a16:creationId xmlns:a16="http://schemas.microsoft.com/office/drawing/2014/main" id="{6D92CA58-2579-4884-B014-0FAF2EC75379}"/>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6" name="直線コネクタ 625">
          <a:extLst>
            <a:ext uri="{FF2B5EF4-FFF2-40B4-BE49-F238E27FC236}">
              <a16:creationId xmlns:a16="http://schemas.microsoft.com/office/drawing/2014/main" id="{B3A78F91-E630-4842-91C7-F45F7BA64DB9}"/>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7" name="テキスト ボックス 626">
          <a:extLst>
            <a:ext uri="{FF2B5EF4-FFF2-40B4-BE49-F238E27FC236}">
              <a16:creationId xmlns:a16="http://schemas.microsoft.com/office/drawing/2014/main" id="{299E1A63-E24B-4028-AB67-28B1118F666C}"/>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8" name="直線コネクタ 627">
          <a:extLst>
            <a:ext uri="{FF2B5EF4-FFF2-40B4-BE49-F238E27FC236}">
              <a16:creationId xmlns:a16="http://schemas.microsoft.com/office/drawing/2014/main" id="{ABEC54B8-51EA-4F90-8D4A-C3F94C76FC14}"/>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9" name="テキスト ボックス 628">
          <a:extLst>
            <a:ext uri="{FF2B5EF4-FFF2-40B4-BE49-F238E27FC236}">
              <a16:creationId xmlns:a16="http://schemas.microsoft.com/office/drawing/2014/main" id="{AC6AEAF5-7CE4-49FA-9783-9CBEDAE7DC0A}"/>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0" name="直線コネクタ 629">
          <a:extLst>
            <a:ext uri="{FF2B5EF4-FFF2-40B4-BE49-F238E27FC236}">
              <a16:creationId xmlns:a16="http://schemas.microsoft.com/office/drawing/2014/main" id="{BE13E65D-DA03-41A7-B073-B349D6201A42}"/>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1" name="テキスト ボックス 630">
          <a:extLst>
            <a:ext uri="{FF2B5EF4-FFF2-40B4-BE49-F238E27FC236}">
              <a16:creationId xmlns:a16="http://schemas.microsoft.com/office/drawing/2014/main" id="{3514C98F-2562-4EC3-AE8E-21A212BCA1EC}"/>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2" name="直線コネクタ 631">
          <a:extLst>
            <a:ext uri="{FF2B5EF4-FFF2-40B4-BE49-F238E27FC236}">
              <a16:creationId xmlns:a16="http://schemas.microsoft.com/office/drawing/2014/main" id="{9E588625-7ACB-4121-81FD-E032E9978960}"/>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3" name="テキスト ボックス 632">
          <a:extLst>
            <a:ext uri="{FF2B5EF4-FFF2-40B4-BE49-F238E27FC236}">
              <a16:creationId xmlns:a16="http://schemas.microsoft.com/office/drawing/2014/main" id="{D8124787-DEA2-4C3A-B2D7-593111B88FCA}"/>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a:extLst>
            <a:ext uri="{FF2B5EF4-FFF2-40B4-BE49-F238E27FC236}">
              <a16:creationId xmlns:a16="http://schemas.microsoft.com/office/drawing/2014/main" id="{F62891AA-C50B-4856-93CE-F1F6FEDBC14C}"/>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5" name="テキスト ボックス 634">
          <a:extLst>
            <a:ext uri="{FF2B5EF4-FFF2-40B4-BE49-F238E27FC236}">
              <a16:creationId xmlns:a16="http://schemas.microsoft.com/office/drawing/2014/main" id="{B487FA5C-11C3-4FBC-B552-D266810ED60E}"/>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6" name="【児童館】&#10;有形固定資産減価償却率グラフ枠">
          <a:extLst>
            <a:ext uri="{FF2B5EF4-FFF2-40B4-BE49-F238E27FC236}">
              <a16:creationId xmlns:a16="http://schemas.microsoft.com/office/drawing/2014/main" id="{1F8B946C-0752-4121-9264-2052C73B42AB}"/>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637" name="直線コネクタ 636">
          <a:extLst>
            <a:ext uri="{FF2B5EF4-FFF2-40B4-BE49-F238E27FC236}">
              <a16:creationId xmlns:a16="http://schemas.microsoft.com/office/drawing/2014/main" id="{4930D510-4032-4A7D-873B-C33A2CA07240}"/>
            </a:ext>
          </a:extLst>
        </xdr:cNvPr>
        <xdr:cNvCxnSpPr/>
      </xdr:nvCxnSpPr>
      <xdr:spPr>
        <a:xfrm flipV="1">
          <a:off x="14703424" y="1325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8" name="【児童館】&#10;有形固定資産減価償却率最小値テキスト">
          <a:extLst>
            <a:ext uri="{FF2B5EF4-FFF2-40B4-BE49-F238E27FC236}">
              <a16:creationId xmlns:a16="http://schemas.microsoft.com/office/drawing/2014/main" id="{0C4CF6AD-364D-4FAA-84AC-F81F2468C2FF}"/>
            </a:ext>
          </a:extLst>
        </xdr:cNvPr>
        <xdr:cNvSpPr txBox="1"/>
      </xdr:nvSpPr>
      <xdr:spPr>
        <a:xfrm>
          <a:off x="1474216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9" name="直線コネクタ 638">
          <a:extLst>
            <a:ext uri="{FF2B5EF4-FFF2-40B4-BE49-F238E27FC236}">
              <a16:creationId xmlns:a16="http://schemas.microsoft.com/office/drawing/2014/main" id="{5E34E088-A227-49EC-875C-4DD30D133DE3}"/>
            </a:ext>
          </a:extLst>
        </xdr:cNvPr>
        <xdr:cNvCxnSpPr/>
      </xdr:nvCxnSpPr>
      <xdr:spPr>
        <a:xfrm>
          <a:off x="1461135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640" name="【児童館】&#10;有形固定資産減価償却率最大値テキスト">
          <a:extLst>
            <a:ext uri="{FF2B5EF4-FFF2-40B4-BE49-F238E27FC236}">
              <a16:creationId xmlns:a16="http://schemas.microsoft.com/office/drawing/2014/main" id="{05C3CCCC-AEF2-4D05-A06B-DB7494F19BA2}"/>
            </a:ext>
          </a:extLst>
        </xdr:cNvPr>
        <xdr:cNvSpPr txBox="1"/>
      </xdr:nvSpPr>
      <xdr:spPr>
        <a:xfrm>
          <a:off x="14742160" y="1303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641" name="直線コネクタ 640">
          <a:extLst>
            <a:ext uri="{FF2B5EF4-FFF2-40B4-BE49-F238E27FC236}">
              <a16:creationId xmlns:a16="http://schemas.microsoft.com/office/drawing/2014/main" id="{A590F403-9B2D-4CB1-ACAE-9E6DECC0AE12}"/>
            </a:ext>
          </a:extLst>
        </xdr:cNvPr>
        <xdr:cNvCxnSpPr/>
      </xdr:nvCxnSpPr>
      <xdr:spPr>
        <a:xfrm>
          <a:off x="14611350" y="1325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97172</xdr:rowOff>
    </xdr:from>
    <xdr:ext cx="405111" cy="259045"/>
    <xdr:sp macro="" textlink="">
      <xdr:nvSpPr>
        <xdr:cNvPr id="642" name="【児童館】&#10;有形固定資産減価償却率平均値テキスト">
          <a:extLst>
            <a:ext uri="{FF2B5EF4-FFF2-40B4-BE49-F238E27FC236}">
              <a16:creationId xmlns:a16="http://schemas.microsoft.com/office/drawing/2014/main" id="{43C0C058-B5F8-4D07-BAA9-F3019964AA0B}"/>
            </a:ext>
          </a:extLst>
        </xdr:cNvPr>
        <xdr:cNvSpPr txBox="1"/>
      </xdr:nvSpPr>
      <xdr:spPr>
        <a:xfrm>
          <a:off x="14742160" y="1398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43" name="フローチャート: 判断 642">
          <a:extLst>
            <a:ext uri="{FF2B5EF4-FFF2-40B4-BE49-F238E27FC236}">
              <a16:creationId xmlns:a16="http://schemas.microsoft.com/office/drawing/2014/main" id="{4A110F56-D872-41DB-953C-9E282535D946}"/>
            </a:ext>
          </a:extLst>
        </xdr:cNvPr>
        <xdr:cNvSpPr/>
      </xdr:nvSpPr>
      <xdr:spPr>
        <a:xfrm>
          <a:off x="14649450" y="140081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42545</xdr:rowOff>
    </xdr:from>
    <xdr:to>
      <xdr:col>81</xdr:col>
      <xdr:colOff>101600</xdr:colOff>
      <xdr:row>81</xdr:row>
      <xdr:rowOff>144145</xdr:rowOff>
    </xdr:to>
    <xdr:sp macro="" textlink="">
      <xdr:nvSpPr>
        <xdr:cNvPr id="644" name="フローチャート: 判断 643">
          <a:extLst>
            <a:ext uri="{FF2B5EF4-FFF2-40B4-BE49-F238E27FC236}">
              <a16:creationId xmlns:a16="http://schemas.microsoft.com/office/drawing/2014/main" id="{E027B22D-9C19-4313-BB7D-5E762FE8FD4C}"/>
            </a:ext>
          </a:extLst>
        </xdr:cNvPr>
        <xdr:cNvSpPr/>
      </xdr:nvSpPr>
      <xdr:spPr>
        <a:xfrm>
          <a:off x="13887450" y="139319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33020</xdr:rowOff>
    </xdr:from>
    <xdr:to>
      <xdr:col>76</xdr:col>
      <xdr:colOff>165100</xdr:colOff>
      <xdr:row>81</xdr:row>
      <xdr:rowOff>134620</xdr:rowOff>
    </xdr:to>
    <xdr:sp macro="" textlink="">
      <xdr:nvSpPr>
        <xdr:cNvPr id="645" name="フローチャート: 判断 644">
          <a:extLst>
            <a:ext uri="{FF2B5EF4-FFF2-40B4-BE49-F238E27FC236}">
              <a16:creationId xmlns:a16="http://schemas.microsoft.com/office/drawing/2014/main" id="{516D1D7E-591D-4852-AA40-9722A3AB8DFD}"/>
            </a:ext>
          </a:extLst>
        </xdr:cNvPr>
        <xdr:cNvSpPr/>
      </xdr:nvSpPr>
      <xdr:spPr>
        <a:xfrm>
          <a:off x="13089890" y="139185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xdr:rowOff>
    </xdr:from>
    <xdr:to>
      <xdr:col>72</xdr:col>
      <xdr:colOff>38100</xdr:colOff>
      <xdr:row>81</xdr:row>
      <xdr:rowOff>106045</xdr:rowOff>
    </xdr:to>
    <xdr:sp macro="" textlink="">
      <xdr:nvSpPr>
        <xdr:cNvPr id="646" name="フローチャート: 判断 645">
          <a:extLst>
            <a:ext uri="{FF2B5EF4-FFF2-40B4-BE49-F238E27FC236}">
              <a16:creationId xmlns:a16="http://schemas.microsoft.com/office/drawing/2014/main" id="{22F7F635-DBB5-4F8C-BA4E-2C1E7FCDD0AA}"/>
            </a:ext>
          </a:extLst>
        </xdr:cNvPr>
        <xdr:cNvSpPr/>
      </xdr:nvSpPr>
      <xdr:spPr>
        <a:xfrm>
          <a:off x="1230376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151130</xdr:rowOff>
    </xdr:from>
    <xdr:to>
      <xdr:col>67</xdr:col>
      <xdr:colOff>101600</xdr:colOff>
      <xdr:row>81</xdr:row>
      <xdr:rowOff>81280</xdr:rowOff>
    </xdr:to>
    <xdr:sp macro="" textlink="">
      <xdr:nvSpPr>
        <xdr:cNvPr id="647" name="フローチャート: 判断 646">
          <a:extLst>
            <a:ext uri="{FF2B5EF4-FFF2-40B4-BE49-F238E27FC236}">
              <a16:creationId xmlns:a16="http://schemas.microsoft.com/office/drawing/2014/main" id="{315C54BD-241E-4CDA-A256-64509D3F0263}"/>
            </a:ext>
          </a:extLst>
        </xdr:cNvPr>
        <xdr:cNvSpPr/>
      </xdr:nvSpPr>
      <xdr:spPr>
        <a:xfrm>
          <a:off x="11487150" y="138671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1B91EE0E-508A-40D7-A510-2BB006E1CE43}"/>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BF7B99F4-041B-470F-B9C2-AEA2C20477DD}"/>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9E40CCDD-2F88-47BA-BB16-EA5BE81E4EE1}"/>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A74DC0C4-118E-4F16-AF3C-E2D142650D95}"/>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D59BCB9D-37F0-4869-92DC-847C6CBC9277}"/>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653" name="楕円 652">
          <a:extLst>
            <a:ext uri="{FF2B5EF4-FFF2-40B4-BE49-F238E27FC236}">
              <a16:creationId xmlns:a16="http://schemas.microsoft.com/office/drawing/2014/main" id="{E5F03751-1AC7-4E68-8999-B1F87908E496}"/>
            </a:ext>
          </a:extLst>
        </xdr:cNvPr>
        <xdr:cNvSpPr/>
      </xdr:nvSpPr>
      <xdr:spPr>
        <a:xfrm>
          <a:off x="14649450" y="137052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10177</xdr:rowOff>
    </xdr:from>
    <xdr:ext cx="405111" cy="259045"/>
    <xdr:sp macro="" textlink="">
      <xdr:nvSpPr>
        <xdr:cNvPr id="654" name="【児童館】&#10;有形固定資産減価償却率該当値テキスト">
          <a:extLst>
            <a:ext uri="{FF2B5EF4-FFF2-40B4-BE49-F238E27FC236}">
              <a16:creationId xmlns:a16="http://schemas.microsoft.com/office/drawing/2014/main" id="{F9455780-387A-47E9-BAF8-688A2C58A0E4}"/>
            </a:ext>
          </a:extLst>
        </xdr:cNvPr>
        <xdr:cNvSpPr txBox="1"/>
      </xdr:nvSpPr>
      <xdr:spPr>
        <a:xfrm>
          <a:off x="14742160"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113030</xdr:rowOff>
    </xdr:from>
    <xdr:to>
      <xdr:col>81</xdr:col>
      <xdr:colOff>101600</xdr:colOff>
      <xdr:row>80</xdr:row>
      <xdr:rowOff>43180</xdr:rowOff>
    </xdr:to>
    <xdr:sp macro="" textlink="">
      <xdr:nvSpPr>
        <xdr:cNvPr id="655" name="楕円 654">
          <a:extLst>
            <a:ext uri="{FF2B5EF4-FFF2-40B4-BE49-F238E27FC236}">
              <a16:creationId xmlns:a16="http://schemas.microsoft.com/office/drawing/2014/main" id="{82D11BD9-C92D-4BA8-B351-7A07DA315302}"/>
            </a:ext>
          </a:extLst>
        </xdr:cNvPr>
        <xdr:cNvSpPr/>
      </xdr:nvSpPr>
      <xdr:spPr>
        <a:xfrm>
          <a:off x="13887450" y="136575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163830</xdr:rowOff>
    </xdr:from>
    <xdr:to>
      <xdr:col>85</xdr:col>
      <xdr:colOff>127000</xdr:colOff>
      <xdr:row>80</xdr:row>
      <xdr:rowOff>38100</xdr:rowOff>
    </xdr:to>
    <xdr:cxnSp macro="">
      <xdr:nvCxnSpPr>
        <xdr:cNvPr id="656" name="直線コネクタ 655">
          <a:extLst>
            <a:ext uri="{FF2B5EF4-FFF2-40B4-BE49-F238E27FC236}">
              <a16:creationId xmlns:a16="http://schemas.microsoft.com/office/drawing/2014/main" id="{2741F775-EF6A-4D75-8CFE-281BFBFE1A2C}"/>
            </a:ext>
          </a:extLst>
        </xdr:cNvPr>
        <xdr:cNvCxnSpPr/>
      </xdr:nvCxnSpPr>
      <xdr:spPr>
        <a:xfrm>
          <a:off x="13942060" y="13712190"/>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69214</xdr:rowOff>
    </xdr:from>
    <xdr:to>
      <xdr:col>76</xdr:col>
      <xdr:colOff>165100</xdr:colOff>
      <xdr:row>79</xdr:row>
      <xdr:rowOff>170814</xdr:rowOff>
    </xdr:to>
    <xdr:sp macro="" textlink="">
      <xdr:nvSpPr>
        <xdr:cNvPr id="657" name="楕円 656">
          <a:extLst>
            <a:ext uri="{FF2B5EF4-FFF2-40B4-BE49-F238E27FC236}">
              <a16:creationId xmlns:a16="http://schemas.microsoft.com/office/drawing/2014/main" id="{0CAFAE64-6437-4986-834F-E57118994C48}"/>
            </a:ext>
          </a:extLst>
        </xdr:cNvPr>
        <xdr:cNvSpPr/>
      </xdr:nvSpPr>
      <xdr:spPr>
        <a:xfrm>
          <a:off x="13089890" y="1361185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120014</xdr:rowOff>
    </xdr:from>
    <xdr:to>
      <xdr:col>81</xdr:col>
      <xdr:colOff>50800</xdr:colOff>
      <xdr:row>79</xdr:row>
      <xdr:rowOff>163830</xdr:rowOff>
    </xdr:to>
    <xdr:cxnSp macro="">
      <xdr:nvCxnSpPr>
        <xdr:cNvPr id="658" name="直線コネクタ 657">
          <a:extLst>
            <a:ext uri="{FF2B5EF4-FFF2-40B4-BE49-F238E27FC236}">
              <a16:creationId xmlns:a16="http://schemas.microsoft.com/office/drawing/2014/main" id="{AF358A93-EC31-4E41-8C34-2BD40A2AB5C2}"/>
            </a:ext>
          </a:extLst>
        </xdr:cNvPr>
        <xdr:cNvCxnSpPr/>
      </xdr:nvCxnSpPr>
      <xdr:spPr>
        <a:xfrm>
          <a:off x="13144500" y="13666469"/>
          <a:ext cx="79756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29211</xdr:rowOff>
    </xdr:from>
    <xdr:to>
      <xdr:col>72</xdr:col>
      <xdr:colOff>38100</xdr:colOff>
      <xdr:row>79</xdr:row>
      <xdr:rowOff>130811</xdr:rowOff>
    </xdr:to>
    <xdr:sp macro="" textlink="">
      <xdr:nvSpPr>
        <xdr:cNvPr id="659" name="楕円 658">
          <a:extLst>
            <a:ext uri="{FF2B5EF4-FFF2-40B4-BE49-F238E27FC236}">
              <a16:creationId xmlns:a16="http://schemas.microsoft.com/office/drawing/2014/main" id="{FF1F966B-4F5F-4B46-A114-F62F1F0FC9A4}"/>
            </a:ext>
          </a:extLst>
        </xdr:cNvPr>
        <xdr:cNvSpPr/>
      </xdr:nvSpPr>
      <xdr:spPr>
        <a:xfrm>
          <a:off x="12303760" y="1357185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80011</xdr:rowOff>
    </xdr:from>
    <xdr:to>
      <xdr:col>76</xdr:col>
      <xdr:colOff>114300</xdr:colOff>
      <xdr:row>79</xdr:row>
      <xdr:rowOff>120014</xdr:rowOff>
    </xdr:to>
    <xdr:cxnSp macro="">
      <xdr:nvCxnSpPr>
        <xdr:cNvPr id="660" name="直線コネクタ 659">
          <a:extLst>
            <a:ext uri="{FF2B5EF4-FFF2-40B4-BE49-F238E27FC236}">
              <a16:creationId xmlns:a16="http://schemas.microsoft.com/office/drawing/2014/main" id="{B52538E1-1E31-4CBA-8330-9A15DAA1E1A4}"/>
            </a:ext>
          </a:extLst>
        </xdr:cNvPr>
        <xdr:cNvCxnSpPr/>
      </xdr:nvCxnSpPr>
      <xdr:spPr>
        <a:xfrm>
          <a:off x="12346940" y="13626466"/>
          <a:ext cx="79756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156845</xdr:rowOff>
    </xdr:from>
    <xdr:to>
      <xdr:col>67</xdr:col>
      <xdr:colOff>101600</xdr:colOff>
      <xdr:row>79</xdr:row>
      <xdr:rowOff>86995</xdr:rowOff>
    </xdr:to>
    <xdr:sp macro="" textlink="">
      <xdr:nvSpPr>
        <xdr:cNvPr id="661" name="楕円 660">
          <a:extLst>
            <a:ext uri="{FF2B5EF4-FFF2-40B4-BE49-F238E27FC236}">
              <a16:creationId xmlns:a16="http://schemas.microsoft.com/office/drawing/2014/main" id="{FC759956-9A2C-486D-BBCE-8077B51C3CB0}"/>
            </a:ext>
          </a:extLst>
        </xdr:cNvPr>
        <xdr:cNvSpPr/>
      </xdr:nvSpPr>
      <xdr:spPr>
        <a:xfrm>
          <a:off x="11487150" y="135318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36195</xdr:rowOff>
    </xdr:from>
    <xdr:to>
      <xdr:col>71</xdr:col>
      <xdr:colOff>177800</xdr:colOff>
      <xdr:row>79</xdr:row>
      <xdr:rowOff>80011</xdr:rowOff>
    </xdr:to>
    <xdr:cxnSp macro="">
      <xdr:nvCxnSpPr>
        <xdr:cNvPr id="662" name="直線コネクタ 661">
          <a:extLst>
            <a:ext uri="{FF2B5EF4-FFF2-40B4-BE49-F238E27FC236}">
              <a16:creationId xmlns:a16="http://schemas.microsoft.com/office/drawing/2014/main" id="{43FB05C9-7EF8-47C7-BA92-4FE9D3401EE0}"/>
            </a:ext>
          </a:extLst>
        </xdr:cNvPr>
        <xdr:cNvCxnSpPr/>
      </xdr:nvCxnSpPr>
      <xdr:spPr>
        <a:xfrm>
          <a:off x="11541760" y="13580745"/>
          <a:ext cx="80518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135272</xdr:rowOff>
    </xdr:from>
    <xdr:ext cx="405111" cy="259045"/>
    <xdr:sp macro="" textlink="">
      <xdr:nvSpPr>
        <xdr:cNvPr id="663" name="n_1aveValue【児童館】&#10;有形固定資産減価償却率">
          <a:extLst>
            <a:ext uri="{FF2B5EF4-FFF2-40B4-BE49-F238E27FC236}">
              <a16:creationId xmlns:a16="http://schemas.microsoft.com/office/drawing/2014/main" id="{5B4E5DA1-DCC3-42B9-897E-91D53F296C62}"/>
            </a:ext>
          </a:extLst>
        </xdr:cNvPr>
        <xdr:cNvSpPr txBox="1"/>
      </xdr:nvSpPr>
      <xdr:spPr>
        <a:xfrm>
          <a:off x="13738234" y="1401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125747</xdr:rowOff>
    </xdr:from>
    <xdr:ext cx="405111" cy="259045"/>
    <xdr:sp macro="" textlink="">
      <xdr:nvSpPr>
        <xdr:cNvPr id="664" name="n_2aveValue【児童館】&#10;有形固定資産減価償却率">
          <a:extLst>
            <a:ext uri="{FF2B5EF4-FFF2-40B4-BE49-F238E27FC236}">
              <a16:creationId xmlns:a16="http://schemas.microsoft.com/office/drawing/2014/main" id="{DFA81F40-9B63-45ED-8800-C53C8A4D23CD}"/>
            </a:ext>
          </a:extLst>
        </xdr:cNvPr>
        <xdr:cNvSpPr txBox="1"/>
      </xdr:nvSpPr>
      <xdr:spPr>
        <a:xfrm>
          <a:off x="1295718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97172</xdr:rowOff>
    </xdr:from>
    <xdr:ext cx="405111" cy="259045"/>
    <xdr:sp macro="" textlink="">
      <xdr:nvSpPr>
        <xdr:cNvPr id="665" name="n_3aveValue【児童館】&#10;有形固定資産減価償却率">
          <a:extLst>
            <a:ext uri="{FF2B5EF4-FFF2-40B4-BE49-F238E27FC236}">
              <a16:creationId xmlns:a16="http://schemas.microsoft.com/office/drawing/2014/main" id="{BBF39181-3E3A-4A1B-B627-5A793661EEDD}"/>
            </a:ext>
          </a:extLst>
        </xdr:cNvPr>
        <xdr:cNvSpPr txBox="1"/>
      </xdr:nvSpPr>
      <xdr:spPr>
        <a:xfrm>
          <a:off x="12171054" y="1398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72407</xdr:rowOff>
    </xdr:from>
    <xdr:ext cx="405111" cy="259045"/>
    <xdr:sp macro="" textlink="">
      <xdr:nvSpPr>
        <xdr:cNvPr id="666" name="n_4aveValue【児童館】&#10;有形固定資産減価償却率">
          <a:extLst>
            <a:ext uri="{FF2B5EF4-FFF2-40B4-BE49-F238E27FC236}">
              <a16:creationId xmlns:a16="http://schemas.microsoft.com/office/drawing/2014/main" id="{D71FABF5-0AB0-4DB9-A1A2-7C693A7786B8}"/>
            </a:ext>
          </a:extLst>
        </xdr:cNvPr>
        <xdr:cNvSpPr txBox="1"/>
      </xdr:nvSpPr>
      <xdr:spPr>
        <a:xfrm>
          <a:off x="113544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59707</xdr:rowOff>
    </xdr:from>
    <xdr:ext cx="405111" cy="259045"/>
    <xdr:sp macro="" textlink="">
      <xdr:nvSpPr>
        <xdr:cNvPr id="667" name="n_1mainValue【児童館】&#10;有形固定資産減価償却率">
          <a:extLst>
            <a:ext uri="{FF2B5EF4-FFF2-40B4-BE49-F238E27FC236}">
              <a16:creationId xmlns:a16="http://schemas.microsoft.com/office/drawing/2014/main" id="{66DD896E-9611-46E7-8272-100DCC2AB10C}"/>
            </a:ext>
          </a:extLst>
        </xdr:cNvPr>
        <xdr:cNvSpPr txBox="1"/>
      </xdr:nvSpPr>
      <xdr:spPr>
        <a:xfrm>
          <a:off x="1373823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15891</xdr:rowOff>
    </xdr:from>
    <xdr:ext cx="405111" cy="259045"/>
    <xdr:sp macro="" textlink="">
      <xdr:nvSpPr>
        <xdr:cNvPr id="668" name="n_2mainValue【児童館】&#10;有形固定資産減価償却率">
          <a:extLst>
            <a:ext uri="{FF2B5EF4-FFF2-40B4-BE49-F238E27FC236}">
              <a16:creationId xmlns:a16="http://schemas.microsoft.com/office/drawing/2014/main" id="{18C79607-9BD9-4A7B-8454-A54F86C28841}"/>
            </a:ext>
          </a:extLst>
        </xdr:cNvPr>
        <xdr:cNvSpPr txBox="1"/>
      </xdr:nvSpPr>
      <xdr:spPr>
        <a:xfrm>
          <a:off x="12957184" y="133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147338</xdr:rowOff>
    </xdr:from>
    <xdr:ext cx="405111" cy="259045"/>
    <xdr:sp macro="" textlink="">
      <xdr:nvSpPr>
        <xdr:cNvPr id="669" name="n_3mainValue【児童館】&#10;有形固定資産減価償却率">
          <a:extLst>
            <a:ext uri="{FF2B5EF4-FFF2-40B4-BE49-F238E27FC236}">
              <a16:creationId xmlns:a16="http://schemas.microsoft.com/office/drawing/2014/main" id="{2699B9FF-F4FB-4A06-B9F0-46297136CD89}"/>
            </a:ext>
          </a:extLst>
        </xdr:cNvPr>
        <xdr:cNvSpPr txBox="1"/>
      </xdr:nvSpPr>
      <xdr:spPr>
        <a:xfrm>
          <a:off x="12171054" y="13347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103522</xdr:rowOff>
    </xdr:from>
    <xdr:ext cx="405111" cy="259045"/>
    <xdr:sp macro="" textlink="">
      <xdr:nvSpPr>
        <xdr:cNvPr id="670" name="n_4mainValue【児童館】&#10;有形固定資産減価償却率">
          <a:extLst>
            <a:ext uri="{FF2B5EF4-FFF2-40B4-BE49-F238E27FC236}">
              <a16:creationId xmlns:a16="http://schemas.microsoft.com/office/drawing/2014/main" id="{8A1B596E-6E15-4A8D-A341-71825D7FCB02}"/>
            </a:ext>
          </a:extLst>
        </xdr:cNvPr>
        <xdr:cNvSpPr txBox="1"/>
      </xdr:nvSpPr>
      <xdr:spPr>
        <a:xfrm>
          <a:off x="11354444" y="1330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4EBC0871-FF2E-4FEA-ACD4-602CEB4DA403}"/>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a16="http://schemas.microsoft.com/office/drawing/2014/main" id="{7A8B0BA5-268F-413A-A7B2-E9C0CB58E8E4}"/>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a16="http://schemas.microsoft.com/office/drawing/2014/main" id="{1E13C4B1-F077-412E-BFF5-725C4211A8E0}"/>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a16="http://schemas.microsoft.com/office/drawing/2014/main" id="{BEDEA7E0-93E2-4305-8616-FF25775919A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a16="http://schemas.microsoft.com/office/drawing/2014/main" id="{200D6A43-9189-4546-A54C-07EF97E99A17}"/>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a16="http://schemas.microsoft.com/office/drawing/2014/main" id="{2EC12989-21D4-45EE-9AA9-D6A578483A04}"/>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a16="http://schemas.microsoft.com/office/drawing/2014/main" id="{AE30703C-DA89-4DCC-8D9B-327B08EFD661}"/>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a16="http://schemas.microsoft.com/office/drawing/2014/main" id="{A6D10226-6071-4330-9579-A0A2AF23AE08}"/>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a:extLst>
            <a:ext uri="{FF2B5EF4-FFF2-40B4-BE49-F238E27FC236}">
              <a16:creationId xmlns:a16="http://schemas.microsoft.com/office/drawing/2014/main" id="{21906508-5D6B-442A-BF9E-21C279E14252}"/>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a:extLst>
            <a:ext uri="{FF2B5EF4-FFF2-40B4-BE49-F238E27FC236}">
              <a16:creationId xmlns:a16="http://schemas.microsoft.com/office/drawing/2014/main" id="{584F0CE7-7E92-460B-AFC9-23302CEC0968}"/>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a:extLst>
            <a:ext uri="{FF2B5EF4-FFF2-40B4-BE49-F238E27FC236}">
              <a16:creationId xmlns:a16="http://schemas.microsoft.com/office/drawing/2014/main" id="{7C50AE6D-6575-4638-A006-31D58B06CC0A}"/>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a:extLst>
            <a:ext uri="{FF2B5EF4-FFF2-40B4-BE49-F238E27FC236}">
              <a16:creationId xmlns:a16="http://schemas.microsoft.com/office/drawing/2014/main" id="{DD837477-F103-45FE-975C-339406C8163F}"/>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a:extLst>
            <a:ext uri="{FF2B5EF4-FFF2-40B4-BE49-F238E27FC236}">
              <a16:creationId xmlns:a16="http://schemas.microsoft.com/office/drawing/2014/main" id="{13D1ABFE-C6E3-401A-BED5-31AA4217ADE3}"/>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a:extLst>
            <a:ext uri="{FF2B5EF4-FFF2-40B4-BE49-F238E27FC236}">
              <a16:creationId xmlns:a16="http://schemas.microsoft.com/office/drawing/2014/main" id="{EA9AA244-10E8-4BA1-ABCC-C13D72B039DA}"/>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a:extLst>
            <a:ext uri="{FF2B5EF4-FFF2-40B4-BE49-F238E27FC236}">
              <a16:creationId xmlns:a16="http://schemas.microsoft.com/office/drawing/2014/main" id="{0538F7FA-7C17-4FD7-AF78-FB205E0441F0}"/>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a:extLst>
            <a:ext uri="{FF2B5EF4-FFF2-40B4-BE49-F238E27FC236}">
              <a16:creationId xmlns:a16="http://schemas.microsoft.com/office/drawing/2014/main" id="{D59769AB-EFC5-4EBA-9C4D-8C17853A0C1B}"/>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a:extLst>
            <a:ext uri="{FF2B5EF4-FFF2-40B4-BE49-F238E27FC236}">
              <a16:creationId xmlns:a16="http://schemas.microsoft.com/office/drawing/2014/main" id="{3CFD45F1-2DF2-470C-A6E5-C895E1616C8A}"/>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a:extLst>
            <a:ext uri="{FF2B5EF4-FFF2-40B4-BE49-F238E27FC236}">
              <a16:creationId xmlns:a16="http://schemas.microsoft.com/office/drawing/2014/main" id="{CEBB61E3-455F-4D3D-AA1D-73BE3566224C}"/>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a:extLst>
            <a:ext uri="{FF2B5EF4-FFF2-40B4-BE49-F238E27FC236}">
              <a16:creationId xmlns:a16="http://schemas.microsoft.com/office/drawing/2014/main" id="{657ED515-6890-41A7-99B8-89F91EF854EB}"/>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a:extLst>
            <a:ext uri="{FF2B5EF4-FFF2-40B4-BE49-F238E27FC236}">
              <a16:creationId xmlns:a16="http://schemas.microsoft.com/office/drawing/2014/main" id="{C267F352-2E58-4BE3-8D75-0C372E3D9A03}"/>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551C6969-5D1E-4F8C-AA37-DDCCEE171224}"/>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FAFA0810-B960-4578-A99E-180A56D18D3B}"/>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児童館】&#10;一人当たり面積グラフ枠">
          <a:extLst>
            <a:ext uri="{FF2B5EF4-FFF2-40B4-BE49-F238E27FC236}">
              <a16:creationId xmlns:a16="http://schemas.microsoft.com/office/drawing/2014/main" id="{58B3CC9D-4014-4BA5-AC67-C6FAD0A04D31}"/>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4" name="直線コネクタ 693">
          <a:extLst>
            <a:ext uri="{FF2B5EF4-FFF2-40B4-BE49-F238E27FC236}">
              <a16:creationId xmlns:a16="http://schemas.microsoft.com/office/drawing/2014/main" id="{6A326A96-A002-4DEE-99C3-926171BC8FCA}"/>
            </a:ext>
          </a:extLst>
        </xdr:cNvPr>
        <xdr:cNvCxnSpPr/>
      </xdr:nvCxnSpPr>
      <xdr:spPr>
        <a:xfrm flipV="1">
          <a:off x="19947254" y="1329309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5" name="【児童館】&#10;一人当たり面積最小値テキスト">
          <a:extLst>
            <a:ext uri="{FF2B5EF4-FFF2-40B4-BE49-F238E27FC236}">
              <a16:creationId xmlns:a16="http://schemas.microsoft.com/office/drawing/2014/main" id="{853A8063-EA78-4804-B5B5-FFF44A288F37}"/>
            </a:ext>
          </a:extLst>
        </xdr:cNvPr>
        <xdr:cNvSpPr txBox="1"/>
      </xdr:nvSpPr>
      <xdr:spPr>
        <a:xfrm>
          <a:off x="1998599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6" name="直線コネクタ 695">
          <a:extLst>
            <a:ext uri="{FF2B5EF4-FFF2-40B4-BE49-F238E27FC236}">
              <a16:creationId xmlns:a16="http://schemas.microsoft.com/office/drawing/2014/main" id="{32B9B353-03D6-4E11-8FD7-9A2F74C7CD8D}"/>
            </a:ext>
          </a:extLst>
        </xdr:cNvPr>
        <xdr:cNvCxnSpPr/>
      </xdr:nvCxnSpPr>
      <xdr:spPr>
        <a:xfrm>
          <a:off x="19885660" y="1482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7" name="【児童館】&#10;一人当たり面積最大値テキスト">
          <a:extLst>
            <a:ext uri="{FF2B5EF4-FFF2-40B4-BE49-F238E27FC236}">
              <a16:creationId xmlns:a16="http://schemas.microsoft.com/office/drawing/2014/main" id="{B22F51CF-9677-416E-9D4A-42C32034A7A0}"/>
            </a:ext>
          </a:extLst>
        </xdr:cNvPr>
        <xdr:cNvSpPr txBox="1"/>
      </xdr:nvSpPr>
      <xdr:spPr>
        <a:xfrm>
          <a:off x="19985990" y="1307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98" name="直線コネクタ 697">
          <a:extLst>
            <a:ext uri="{FF2B5EF4-FFF2-40B4-BE49-F238E27FC236}">
              <a16:creationId xmlns:a16="http://schemas.microsoft.com/office/drawing/2014/main" id="{D722C27F-6ECA-4A19-94EE-A102C1A14D80}"/>
            </a:ext>
          </a:extLst>
        </xdr:cNvPr>
        <xdr:cNvCxnSpPr/>
      </xdr:nvCxnSpPr>
      <xdr:spPr>
        <a:xfrm>
          <a:off x="1988566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99" name="【児童館】&#10;一人当たり面積平均値テキスト">
          <a:extLst>
            <a:ext uri="{FF2B5EF4-FFF2-40B4-BE49-F238E27FC236}">
              <a16:creationId xmlns:a16="http://schemas.microsoft.com/office/drawing/2014/main" id="{B1ABACF5-F0F0-4848-B7E1-DEB562815CBA}"/>
            </a:ext>
          </a:extLst>
        </xdr:cNvPr>
        <xdr:cNvSpPr txBox="1"/>
      </xdr:nvSpPr>
      <xdr:spPr>
        <a:xfrm>
          <a:off x="19985990" y="1428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00" name="フローチャート: 判断 699">
          <a:extLst>
            <a:ext uri="{FF2B5EF4-FFF2-40B4-BE49-F238E27FC236}">
              <a16:creationId xmlns:a16="http://schemas.microsoft.com/office/drawing/2014/main" id="{B128DDD5-71A4-4EE5-8A9B-CA44EFE5942E}"/>
            </a:ext>
          </a:extLst>
        </xdr:cNvPr>
        <xdr:cNvSpPr/>
      </xdr:nvSpPr>
      <xdr:spPr>
        <a:xfrm>
          <a:off x="19904710" y="143148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1" name="フローチャート: 判断 700">
          <a:extLst>
            <a:ext uri="{FF2B5EF4-FFF2-40B4-BE49-F238E27FC236}">
              <a16:creationId xmlns:a16="http://schemas.microsoft.com/office/drawing/2014/main" id="{838AD91C-F28B-4CDD-8C3D-242971C51FE7}"/>
            </a:ext>
          </a:extLst>
        </xdr:cNvPr>
        <xdr:cNvSpPr/>
      </xdr:nvSpPr>
      <xdr:spPr>
        <a:xfrm>
          <a:off x="191617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02" name="フローチャート: 判断 701">
          <a:extLst>
            <a:ext uri="{FF2B5EF4-FFF2-40B4-BE49-F238E27FC236}">
              <a16:creationId xmlns:a16="http://schemas.microsoft.com/office/drawing/2014/main" id="{48F3A0C1-7E19-4A24-B309-F47B8A530284}"/>
            </a:ext>
          </a:extLst>
        </xdr:cNvPr>
        <xdr:cNvSpPr/>
      </xdr:nvSpPr>
      <xdr:spPr>
        <a:xfrm>
          <a:off x="18345150" y="143910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03" name="フローチャート: 判断 702">
          <a:extLst>
            <a:ext uri="{FF2B5EF4-FFF2-40B4-BE49-F238E27FC236}">
              <a16:creationId xmlns:a16="http://schemas.microsoft.com/office/drawing/2014/main" id="{181BE17B-6F53-4EF6-8067-E579959E770E}"/>
            </a:ext>
          </a:extLst>
        </xdr:cNvPr>
        <xdr:cNvSpPr/>
      </xdr:nvSpPr>
      <xdr:spPr>
        <a:xfrm>
          <a:off x="17547590" y="143910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04" name="フローチャート: 判断 703">
          <a:extLst>
            <a:ext uri="{FF2B5EF4-FFF2-40B4-BE49-F238E27FC236}">
              <a16:creationId xmlns:a16="http://schemas.microsoft.com/office/drawing/2014/main" id="{86E55253-7504-4DB1-B4BC-424652A88C28}"/>
            </a:ext>
          </a:extLst>
        </xdr:cNvPr>
        <xdr:cNvSpPr/>
      </xdr:nvSpPr>
      <xdr:spPr>
        <a:xfrm>
          <a:off x="16761460" y="14391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347C48D1-04DD-4BA3-AACE-F40D668DFD36}"/>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171E7851-BA69-49C0-8732-BD35FF5E0B55}"/>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23B36042-A373-456C-9301-99730DD6866C}"/>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ED090D77-611C-4E52-8EE4-33CD85146801}"/>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3B825832-9D04-47BA-AD96-50AD3B708F6C}"/>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10" name="楕円 709">
          <a:extLst>
            <a:ext uri="{FF2B5EF4-FFF2-40B4-BE49-F238E27FC236}">
              <a16:creationId xmlns:a16="http://schemas.microsoft.com/office/drawing/2014/main" id="{B97FB921-CF9B-4042-8B1C-755C552D03A1}"/>
            </a:ext>
          </a:extLst>
        </xdr:cNvPr>
        <xdr:cNvSpPr/>
      </xdr:nvSpPr>
      <xdr:spPr>
        <a:xfrm>
          <a:off x="19904710" y="142767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711" name="【児童館】&#10;一人当たり面積該当値テキスト">
          <a:extLst>
            <a:ext uri="{FF2B5EF4-FFF2-40B4-BE49-F238E27FC236}">
              <a16:creationId xmlns:a16="http://schemas.microsoft.com/office/drawing/2014/main" id="{68CEABFC-A91C-4F2C-80BC-29EB163EB3D5}"/>
            </a:ext>
          </a:extLst>
        </xdr:cNvPr>
        <xdr:cNvSpPr txBox="1"/>
      </xdr:nvSpPr>
      <xdr:spPr>
        <a:xfrm>
          <a:off x="19985990"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712" name="楕円 711">
          <a:extLst>
            <a:ext uri="{FF2B5EF4-FFF2-40B4-BE49-F238E27FC236}">
              <a16:creationId xmlns:a16="http://schemas.microsoft.com/office/drawing/2014/main" id="{6C95ED81-7B50-4DC4-A689-244A8B5EAAE7}"/>
            </a:ext>
          </a:extLst>
        </xdr:cNvPr>
        <xdr:cNvSpPr/>
      </xdr:nvSpPr>
      <xdr:spPr>
        <a:xfrm>
          <a:off x="19161760" y="143148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133350</xdr:rowOff>
    </xdr:to>
    <xdr:cxnSp macro="">
      <xdr:nvCxnSpPr>
        <xdr:cNvPr id="713" name="直線コネクタ 712">
          <a:extLst>
            <a:ext uri="{FF2B5EF4-FFF2-40B4-BE49-F238E27FC236}">
              <a16:creationId xmlns:a16="http://schemas.microsoft.com/office/drawing/2014/main" id="{F6BB90CE-99B4-4B98-8099-8EFBFC31C8DF}"/>
            </a:ext>
          </a:extLst>
        </xdr:cNvPr>
        <xdr:cNvCxnSpPr/>
      </xdr:nvCxnSpPr>
      <xdr:spPr>
        <a:xfrm flipV="1">
          <a:off x="19204940" y="14321790"/>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714" name="楕円 713">
          <a:extLst>
            <a:ext uri="{FF2B5EF4-FFF2-40B4-BE49-F238E27FC236}">
              <a16:creationId xmlns:a16="http://schemas.microsoft.com/office/drawing/2014/main" id="{F2D7DFF5-A55C-4B84-A08B-E36BFF1223FD}"/>
            </a:ext>
          </a:extLst>
        </xdr:cNvPr>
        <xdr:cNvSpPr/>
      </xdr:nvSpPr>
      <xdr:spPr>
        <a:xfrm>
          <a:off x="18345150" y="143148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133350</xdr:rowOff>
    </xdr:to>
    <xdr:cxnSp macro="">
      <xdr:nvCxnSpPr>
        <xdr:cNvPr id="715" name="直線コネクタ 714">
          <a:extLst>
            <a:ext uri="{FF2B5EF4-FFF2-40B4-BE49-F238E27FC236}">
              <a16:creationId xmlns:a16="http://schemas.microsoft.com/office/drawing/2014/main" id="{A7538D5E-4B8A-4609-B477-D95E3618E37E}"/>
            </a:ext>
          </a:extLst>
        </xdr:cNvPr>
        <xdr:cNvCxnSpPr/>
      </xdr:nvCxnSpPr>
      <xdr:spPr>
        <a:xfrm>
          <a:off x="18399760" y="143598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16" name="楕円 715">
          <a:extLst>
            <a:ext uri="{FF2B5EF4-FFF2-40B4-BE49-F238E27FC236}">
              <a16:creationId xmlns:a16="http://schemas.microsoft.com/office/drawing/2014/main" id="{C8781373-C376-4F38-9F96-7EA7700D5F91}"/>
            </a:ext>
          </a:extLst>
        </xdr:cNvPr>
        <xdr:cNvSpPr/>
      </xdr:nvSpPr>
      <xdr:spPr>
        <a:xfrm>
          <a:off x="17547590" y="143148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133350</xdr:rowOff>
    </xdr:to>
    <xdr:cxnSp macro="">
      <xdr:nvCxnSpPr>
        <xdr:cNvPr id="717" name="直線コネクタ 716">
          <a:extLst>
            <a:ext uri="{FF2B5EF4-FFF2-40B4-BE49-F238E27FC236}">
              <a16:creationId xmlns:a16="http://schemas.microsoft.com/office/drawing/2014/main" id="{5740FA95-07E8-4DD8-A99D-530941AB2B08}"/>
            </a:ext>
          </a:extLst>
        </xdr:cNvPr>
        <xdr:cNvCxnSpPr/>
      </xdr:nvCxnSpPr>
      <xdr:spPr>
        <a:xfrm>
          <a:off x="17602200" y="143598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718" name="楕円 717">
          <a:extLst>
            <a:ext uri="{FF2B5EF4-FFF2-40B4-BE49-F238E27FC236}">
              <a16:creationId xmlns:a16="http://schemas.microsoft.com/office/drawing/2014/main" id="{A4210808-B1D3-42E8-BCA8-46C93EF20798}"/>
            </a:ext>
          </a:extLst>
        </xdr:cNvPr>
        <xdr:cNvSpPr/>
      </xdr:nvSpPr>
      <xdr:spPr>
        <a:xfrm>
          <a:off x="16761460" y="143148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83</xdr:row>
      <xdr:rowOff>133350</xdr:rowOff>
    </xdr:to>
    <xdr:cxnSp macro="">
      <xdr:nvCxnSpPr>
        <xdr:cNvPr id="719" name="直線コネクタ 718">
          <a:extLst>
            <a:ext uri="{FF2B5EF4-FFF2-40B4-BE49-F238E27FC236}">
              <a16:creationId xmlns:a16="http://schemas.microsoft.com/office/drawing/2014/main" id="{ED418003-117F-4214-8EB0-22434E09BE83}"/>
            </a:ext>
          </a:extLst>
        </xdr:cNvPr>
        <xdr:cNvCxnSpPr/>
      </xdr:nvCxnSpPr>
      <xdr:spPr>
        <a:xfrm>
          <a:off x="16804640" y="143598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0" name="n_1aveValue【児童館】&#10;一人当たり面積">
          <a:extLst>
            <a:ext uri="{FF2B5EF4-FFF2-40B4-BE49-F238E27FC236}">
              <a16:creationId xmlns:a16="http://schemas.microsoft.com/office/drawing/2014/main" id="{CF986888-CCB5-4B26-93A5-180763B24E8E}"/>
            </a:ext>
          </a:extLst>
        </xdr:cNvPr>
        <xdr:cNvSpPr txBox="1"/>
      </xdr:nvSpPr>
      <xdr:spPr>
        <a:xfrm>
          <a:off x="18982132"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21" name="n_2aveValue【児童館】&#10;一人当たり面積">
          <a:extLst>
            <a:ext uri="{FF2B5EF4-FFF2-40B4-BE49-F238E27FC236}">
              <a16:creationId xmlns:a16="http://schemas.microsoft.com/office/drawing/2014/main" id="{242C2BD4-D29E-4F0F-9D1D-5FC4B5F2AE21}"/>
            </a:ext>
          </a:extLst>
        </xdr:cNvPr>
        <xdr:cNvSpPr txBox="1"/>
      </xdr:nvSpPr>
      <xdr:spPr>
        <a:xfrm>
          <a:off x="18182032" y="1448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22" name="n_3aveValue【児童館】&#10;一人当たり面積">
          <a:extLst>
            <a:ext uri="{FF2B5EF4-FFF2-40B4-BE49-F238E27FC236}">
              <a16:creationId xmlns:a16="http://schemas.microsoft.com/office/drawing/2014/main" id="{195712BA-3645-4CA4-A242-D32B87EA3716}"/>
            </a:ext>
          </a:extLst>
        </xdr:cNvPr>
        <xdr:cNvSpPr txBox="1"/>
      </xdr:nvSpPr>
      <xdr:spPr>
        <a:xfrm>
          <a:off x="17384472" y="1448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23" name="n_4aveValue【児童館】&#10;一人当たり面積">
          <a:extLst>
            <a:ext uri="{FF2B5EF4-FFF2-40B4-BE49-F238E27FC236}">
              <a16:creationId xmlns:a16="http://schemas.microsoft.com/office/drawing/2014/main" id="{A9F09E8C-46AA-4EFF-8F1F-B08F1DC7C84F}"/>
            </a:ext>
          </a:extLst>
        </xdr:cNvPr>
        <xdr:cNvSpPr txBox="1"/>
      </xdr:nvSpPr>
      <xdr:spPr>
        <a:xfrm>
          <a:off x="16588817" y="1448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29227</xdr:rowOff>
    </xdr:from>
    <xdr:ext cx="469744" cy="259045"/>
    <xdr:sp macro="" textlink="">
      <xdr:nvSpPr>
        <xdr:cNvPr id="724" name="n_1mainValue【児童館】&#10;一人当たり面積">
          <a:extLst>
            <a:ext uri="{FF2B5EF4-FFF2-40B4-BE49-F238E27FC236}">
              <a16:creationId xmlns:a16="http://schemas.microsoft.com/office/drawing/2014/main" id="{EF0E73FF-5C49-4A7F-8DF3-5D429E04BEEC}"/>
            </a:ext>
          </a:extLst>
        </xdr:cNvPr>
        <xdr:cNvSpPr txBox="1"/>
      </xdr:nvSpPr>
      <xdr:spPr>
        <a:xfrm>
          <a:off x="18982132"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25" name="n_2mainValue【児童館】&#10;一人当たり面積">
          <a:extLst>
            <a:ext uri="{FF2B5EF4-FFF2-40B4-BE49-F238E27FC236}">
              <a16:creationId xmlns:a16="http://schemas.microsoft.com/office/drawing/2014/main" id="{E8F345C9-1A73-4FE4-BAD9-603513A169F5}"/>
            </a:ext>
          </a:extLst>
        </xdr:cNvPr>
        <xdr:cNvSpPr txBox="1"/>
      </xdr:nvSpPr>
      <xdr:spPr>
        <a:xfrm>
          <a:off x="18182032"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26" name="n_3mainValue【児童館】&#10;一人当たり面積">
          <a:extLst>
            <a:ext uri="{FF2B5EF4-FFF2-40B4-BE49-F238E27FC236}">
              <a16:creationId xmlns:a16="http://schemas.microsoft.com/office/drawing/2014/main" id="{D49AA562-3788-4321-ADB7-578847DFD431}"/>
            </a:ext>
          </a:extLst>
        </xdr:cNvPr>
        <xdr:cNvSpPr txBox="1"/>
      </xdr:nvSpPr>
      <xdr:spPr>
        <a:xfrm>
          <a:off x="17384472"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27" name="n_4mainValue【児童館】&#10;一人当たり面積">
          <a:extLst>
            <a:ext uri="{FF2B5EF4-FFF2-40B4-BE49-F238E27FC236}">
              <a16:creationId xmlns:a16="http://schemas.microsoft.com/office/drawing/2014/main" id="{29A08586-5674-4B22-88F5-4FA8B1EB7075}"/>
            </a:ext>
          </a:extLst>
        </xdr:cNvPr>
        <xdr:cNvSpPr txBox="1"/>
      </xdr:nvSpPr>
      <xdr:spPr>
        <a:xfrm>
          <a:off x="16588817"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AF003882-36EE-4F2D-9561-FDD368B591CE}"/>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C77E50D5-D354-45D9-876B-5DF55E5F0AB7}"/>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316E68BE-D513-4E12-AAC8-74F765B2C9B7}"/>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B8C955CC-83CF-42A9-B7CF-3543BB3EEBEF}"/>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F4098D14-E7DD-40E4-B356-7D27FF22ACA0}"/>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5CD305D8-13A2-47CA-B67F-4CC50DCBCF4D}"/>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C4A9C234-B5B9-4B27-AD3F-977F2BB22452}"/>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A896E855-1943-4B2E-B0E1-97733AEB94CF}"/>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DCE755D5-D526-4980-AE76-B439AC45FC7E}"/>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7F255B39-9010-449D-99DE-2FABE70A7A01}"/>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a:extLst>
            <a:ext uri="{FF2B5EF4-FFF2-40B4-BE49-F238E27FC236}">
              <a16:creationId xmlns:a16="http://schemas.microsoft.com/office/drawing/2014/main" id="{7FD87A8D-56FE-438B-8674-5EBB94E5BD85}"/>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9" name="直線コネクタ 738">
          <a:extLst>
            <a:ext uri="{FF2B5EF4-FFF2-40B4-BE49-F238E27FC236}">
              <a16:creationId xmlns:a16="http://schemas.microsoft.com/office/drawing/2014/main" id="{D7CD9A3F-2728-421F-8AD8-5508B80769DA}"/>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0" name="テキスト ボックス 739">
          <a:extLst>
            <a:ext uri="{FF2B5EF4-FFF2-40B4-BE49-F238E27FC236}">
              <a16:creationId xmlns:a16="http://schemas.microsoft.com/office/drawing/2014/main" id="{74B1E775-01C5-44C0-A2BF-891A817D53BB}"/>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1" name="直線コネクタ 740">
          <a:extLst>
            <a:ext uri="{FF2B5EF4-FFF2-40B4-BE49-F238E27FC236}">
              <a16:creationId xmlns:a16="http://schemas.microsoft.com/office/drawing/2014/main" id="{129EF052-A1B7-41DB-BADD-EDF2CAB946FA}"/>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2" name="テキスト ボックス 741">
          <a:extLst>
            <a:ext uri="{FF2B5EF4-FFF2-40B4-BE49-F238E27FC236}">
              <a16:creationId xmlns:a16="http://schemas.microsoft.com/office/drawing/2014/main" id="{03E7FBF9-B4CB-450E-9719-983BB465AB1F}"/>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3" name="直線コネクタ 742">
          <a:extLst>
            <a:ext uri="{FF2B5EF4-FFF2-40B4-BE49-F238E27FC236}">
              <a16:creationId xmlns:a16="http://schemas.microsoft.com/office/drawing/2014/main" id="{131051B8-5305-497F-9147-59B5AFEC5834}"/>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4" name="テキスト ボックス 743">
          <a:extLst>
            <a:ext uri="{FF2B5EF4-FFF2-40B4-BE49-F238E27FC236}">
              <a16:creationId xmlns:a16="http://schemas.microsoft.com/office/drawing/2014/main" id="{850D8AA7-68BC-4AB4-8064-705048C92CB5}"/>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5" name="直線コネクタ 744">
          <a:extLst>
            <a:ext uri="{FF2B5EF4-FFF2-40B4-BE49-F238E27FC236}">
              <a16:creationId xmlns:a16="http://schemas.microsoft.com/office/drawing/2014/main" id="{17924CE6-F38A-4D59-99D5-A4F4FD72605F}"/>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6" name="テキスト ボックス 745">
          <a:extLst>
            <a:ext uri="{FF2B5EF4-FFF2-40B4-BE49-F238E27FC236}">
              <a16:creationId xmlns:a16="http://schemas.microsoft.com/office/drawing/2014/main" id="{E687CA90-0502-4D5F-B6F5-67A533CF7D44}"/>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7" name="直線コネクタ 746">
          <a:extLst>
            <a:ext uri="{FF2B5EF4-FFF2-40B4-BE49-F238E27FC236}">
              <a16:creationId xmlns:a16="http://schemas.microsoft.com/office/drawing/2014/main" id="{030FAC5E-1EE2-4468-B43B-42E0B0841175}"/>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8" name="テキスト ボックス 747">
          <a:extLst>
            <a:ext uri="{FF2B5EF4-FFF2-40B4-BE49-F238E27FC236}">
              <a16:creationId xmlns:a16="http://schemas.microsoft.com/office/drawing/2014/main" id="{8F697870-5AA5-484A-B412-BF6783BBA129}"/>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a:extLst>
            <a:ext uri="{FF2B5EF4-FFF2-40B4-BE49-F238E27FC236}">
              <a16:creationId xmlns:a16="http://schemas.microsoft.com/office/drawing/2014/main" id="{902EF4F3-87C4-4D4B-9E79-DEFC73BD0A0E}"/>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0" name="テキスト ボックス 749">
          <a:extLst>
            <a:ext uri="{FF2B5EF4-FFF2-40B4-BE49-F238E27FC236}">
              <a16:creationId xmlns:a16="http://schemas.microsoft.com/office/drawing/2014/main" id="{D1A0254E-A56B-4C66-A42B-66870F4EDC6F}"/>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公民館】&#10;有形固定資産減価償却率グラフ枠">
          <a:extLst>
            <a:ext uri="{FF2B5EF4-FFF2-40B4-BE49-F238E27FC236}">
              <a16:creationId xmlns:a16="http://schemas.microsoft.com/office/drawing/2014/main" id="{F41F8751-00E2-4D27-8B60-D0F59CA420A3}"/>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752" name="直線コネクタ 751">
          <a:extLst>
            <a:ext uri="{FF2B5EF4-FFF2-40B4-BE49-F238E27FC236}">
              <a16:creationId xmlns:a16="http://schemas.microsoft.com/office/drawing/2014/main" id="{E82E38B1-0869-4CAA-88EA-FB66B052DAFC}"/>
            </a:ext>
          </a:extLst>
        </xdr:cNvPr>
        <xdr:cNvCxnSpPr/>
      </xdr:nvCxnSpPr>
      <xdr:spPr>
        <a:xfrm flipV="1">
          <a:off x="14703424" y="17369790"/>
          <a:ext cx="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753" name="【公民館】&#10;有形固定資産減価償却率最小値テキスト">
          <a:extLst>
            <a:ext uri="{FF2B5EF4-FFF2-40B4-BE49-F238E27FC236}">
              <a16:creationId xmlns:a16="http://schemas.microsoft.com/office/drawing/2014/main" id="{040638C3-47B8-440A-B325-6B7665E209D7}"/>
            </a:ext>
          </a:extLst>
        </xdr:cNvPr>
        <xdr:cNvSpPr txBox="1"/>
      </xdr:nvSpPr>
      <xdr:spPr>
        <a:xfrm>
          <a:off x="1474216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754" name="直線コネクタ 753">
          <a:extLst>
            <a:ext uri="{FF2B5EF4-FFF2-40B4-BE49-F238E27FC236}">
              <a16:creationId xmlns:a16="http://schemas.microsoft.com/office/drawing/2014/main" id="{94BE9DCF-F117-4032-8228-9FCE94D11D42}"/>
            </a:ext>
          </a:extLst>
        </xdr:cNvPr>
        <xdr:cNvCxnSpPr/>
      </xdr:nvCxnSpPr>
      <xdr:spPr>
        <a:xfrm>
          <a:off x="14611350" y="18495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55" name="【公民館】&#10;有形固定資産減価償却率最大値テキスト">
          <a:extLst>
            <a:ext uri="{FF2B5EF4-FFF2-40B4-BE49-F238E27FC236}">
              <a16:creationId xmlns:a16="http://schemas.microsoft.com/office/drawing/2014/main" id="{E840310D-C8E9-4A67-A01B-75C47B10AF69}"/>
            </a:ext>
          </a:extLst>
        </xdr:cNvPr>
        <xdr:cNvSpPr txBox="1"/>
      </xdr:nvSpPr>
      <xdr:spPr>
        <a:xfrm>
          <a:off x="14742160" y="1714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56" name="直線コネクタ 755">
          <a:extLst>
            <a:ext uri="{FF2B5EF4-FFF2-40B4-BE49-F238E27FC236}">
              <a16:creationId xmlns:a16="http://schemas.microsoft.com/office/drawing/2014/main" id="{9E75E734-1C9C-4611-875E-3B53C44632B7}"/>
            </a:ext>
          </a:extLst>
        </xdr:cNvPr>
        <xdr:cNvCxnSpPr/>
      </xdr:nvCxnSpPr>
      <xdr:spPr>
        <a:xfrm>
          <a:off x="14611350" y="17369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59707</xdr:rowOff>
    </xdr:from>
    <xdr:ext cx="405111" cy="259045"/>
    <xdr:sp macro="" textlink="">
      <xdr:nvSpPr>
        <xdr:cNvPr id="757" name="【公民館】&#10;有形固定資産減価償却率平均値テキスト">
          <a:extLst>
            <a:ext uri="{FF2B5EF4-FFF2-40B4-BE49-F238E27FC236}">
              <a16:creationId xmlns:a16="http://schemas.microsoft.com/office/drawing/2014/main" id="{F40F6AA4-335D-42C2-BEC5-E8033E3E7F93}"/>
            </a:ext>
          </a:extLst>
        </xdr:cNvPr>
        <xdr:cNvSpPr txBox="1"/>
      </xdr:nvSpPr>
      <xdr:spPr>
        <a:xfrm>
          <a:off x="1474216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58" name="フローチャート: 判断 757">
          <a:extLst>
            <a:ext uri="{FF2B5EF4-FFF2-40B4-BE49-F238E27FC236}">
              <a16:creationId xmlns:a16="http://schemas.microsoft.com/office/drawing/2014/main" id="{1765BAE7-F6BC-4D72-BA18-4B1D7CBC98B7}"/>
            </a:ext>
          </a:extLst>
        </xdr:cNvPr>
        <xdr:cNvSpPr/>
      </xdr:nvSpPr>
      <xdr:spPr>
        <a:xfrm>
          <a:off x="14649450" y="178676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76836</xdr:rowOff>
    </xdr:from>
    <xdr:to>
      <xdr:col>81</xdr:col>
      <xdr:colOff>101600</xdr:colOff>
      <xdr:row>105</xdr:row>
      <xdr:rowOff>6986</xdr:rowOff>
    </xdr:to>
    <xdr:sp macro="" textlink="">
      <xdr:nvSpPr>
        <xdr:cNvPr id="759" name="フローチャート: 判断 758">
          <a:extLst>
            <a:ext uri="{FF2B5EF4-FFF2-40B4-BE49-F238E27FC236}">
              <a16:creationId xmlns:a16="http://schemas.microsoft.com/office/drawing/2014/main" id="{B83FBF0B-6C46-4536-8E21-F1D5F7DBD94B}"/>
            </a:ext>
          </a:extLst>
        </xdr:cNvPr>
        <xdr:cNvSpPr/>
      </xdr:nvSpPr>
      <xdr:spPr>
        <a:xfrm>
          <a:off x="13887450" y="179076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760" name="フローチャート: 判断 759">
          <a:extLst>
            <a:ext uri="{FF2B5EF4-FFF2-40B4-BE49-F238E27FC236}">
              <a16:creationId xmlns:a16="http://schemas.microsoft.com/office/drawing/2014/main" id="{5D6522EA-49DE-4741-A87F-68CA961BAD9B}"/>
            </a:ext>
          </a:extLst>
        </xdr:cNvPr>
        <xdr:cNvSpPr/>
      </xdr:nvSpPr>
      <xdr:spPr>
        <a:xfrm>
          <a:off x="13089890" y="178676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761" name="フローチャート: 判断 760">
          <a:extLst>
            <a:ext uri="{FF2B5EF4-FFF2-40B4-BE49-F238E27FC236}">
              <a16:creationId xmlns:a16="http://schemas.microsoft.com/office/drawing/2014/main" id="{43B2ED18-FEEB-4539-9E27-C985B18697F3}"/>
            </a:ext>
          </a:extLst>
        </xdr:cNvPr>
        <xdr:cNvSpPr/>
      </xdr:nvSpPr>
      <xdr:spPr>
        <a:xfrm>
          <a:off x="12303760" y="1784667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762" name="フローチャート: 判断 761">
          <a:extLst>
            <a:ext uri="{FF2B5EF4-FFF2-40B4-BE49-F238E27FC236}">
              <a16:creationId xmlns:a16="http://schemas.microsoft.com/office/drawing/2014/main" id="{568C2927-C7A9-4D09-BA72-7D4C1E9F2CB6}"/>
            </a:ext>
          </a:extLst>
        </xdr:cNvPr>
        <xdr:cNvSpPr/>
      </xdr:nvSpPr>
      <xdr:spPr>
        <a:xfrm>
          <a:off x="11487150" y="1786953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5544F598-D78E-4F3A-AE86-AB5962142B1D}"/>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B2BB12D5-75B7-416E-8C72-51A2B92FB381}"/>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2C9300E9-B11C-4934-804C-2EEA8887AD0D}"/>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6D34AE4D-C6F2-49E4-98CA-EB64B8709D1B}"/>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34C7A4FD-6019-418D-B8AD-1F69D3D55C40}"/>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160655</xdr:rowOff>
    </xdr:from>
    <xdr:to>
      <xdr:col>85</xdr:col>
      <xdr:colOff>177800</xdr:colOff>
      <xdr:row>106</xdr:row>
      <xdr:rowOff>90805</xdr:rowOff>
    </xdr:to>
    <xdr:sp macro="" textlink="">
      <xdr:nvSpPr>
        <xdr:cNvPr id="768" name="楕円 767">
          <a:extLst>
            <a:ext uri="{FF2B5EF4-FFF2-40B4-BE49-F238E27FC236}">
              <a16:creationId xmlns:a16="http://schemas.microsoft.com/office/drawing/2014/main" id="{7ED9AD87-96F5-4407-AFFD-3855CB230430}"/>
            </a:ext>
          </a:extLst>
        </xdr:cNvPr>
        <xdr:cNvSpPr/>
      </xdr:nvSpPr>
      <xdr:spPr>
        <a:xfrm>
          <a:off x="14649450" y="181648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139082</xdr:rowOff>
    </xdr:from>
    <xdr:ext cx="405111" cy="259045"/>
    <xdr:sp macro="" textlink="">
      <xdr:nvSpPr>
        <xdr:cNvPr id="769" name="【公民館】&#10;有形固定資産減価償却率該当値テキスト">
          <a:extLst>
            <a:ext uri="{FF2B5EF4-FFF2-40B4-BE49-F238E27FC236}">
              <a16:creationId xmlns:a16="http://schemas.microsoft.com/office/drawing/2014/main" id="{52540A74-45DB-47C9-88F9-AEFE0F8CC044}"/>
            </a:ext>
          </a:extLst>
        </xdr:cNvPr>
        <xdr:cNvSpPr txBox="1"/>
      </xdr:nvSpPr>
      <xdr:spPr>
        <a:xfrm>
          <a:off x="14742160"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120650</xdr:rowOff>
    </xdr:from>
    <xdr:to>
      <xdr:col>81</xdr:col>
      <xdr:colOff>101600</xdr:colOff>
      <xdr:row>106</xdr:row>
      <xdr:rowOff>50800</xdr:rowOff>
    </xdr:to>
    <xdr:sp macro="" textlink="">
      <xdr:nvSpPr>
        <xdr:cNvPr id="770" name="楕円 769">
          <a:extLst>
            <a:ext uri="{FF2B5EF4-FFF2-40B4-BE49-F238E27FC236}">
              <a16:creationId xmlns:a16="http://schemas.microsoft.com/office/drawing/2014/main" id="{415C35B9-1814-4225-A311-11A6BDB3D3EF}"/>
            </a:ext>
          </a:extLst>
        </xdr:cNvPr>
        <xdr:cNvSpPr/>
      </xdr:nvSpPr>
      <xdr:spPr>
        <a:xfrm>
          <a:off x="13887450" y="181248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0</xdr:rowOff>
    </xdr:from>
    <xdr:to>
      <xdr:col>85</xdr:col>
      <xdr:colOff>127000</xdr:colOff>
      <xdr:row>106</xdr:row>
      <xdr:rowOff>40005</xdr:rowOff>
    </xdr:to>
    <xdr:cxnSp macro="">
      <xdr:nvCxnSpPr>
        <xdr:cNvPr id="771" name="直線コネクタ 770">
          <a:extLst>
            <a:ext uri="{FF2B5EF4-FFF2-40B4-BE49-F238E27FC236}">
              <a16:creationId xmlns:a16="http://schemas.microsoft.com/office/drawing/2014/main" id="{551A24FA-5FE6-499D-AD4F-670810E78E16}"/>
            </a:ext>
          </a:extLst>
        </xdr:cNvPr>
        <xdr:cNvCxnSpPr/>
      </xdr:nvCxnSpPr>
      <xdr:spPr>
        <a:xfrm>
          <a:off x="13942060" y="18173700"/>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772" name="楕円 771">
          <a:extLst>
            <a:ext uri="{FF2B5EF4-FFF2-40B4-BE49-F238E27FC236}">
              <a16:creationId xmlns:a16="http://schemas.microsoft.com/office/drawing/2014/main" id="{A643264A-12D3-453C-A856-CB253E653A12}"/>
            </a:ext>
          </a:extLst>
        </xdr:cNvPr>
        <xdr:cNvSpPr/>
      </xdr:nvSpPr>
      <xdr:spPr>
        <a:xfrm>
          <a:off x="13089890" y="180867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106</xdr:row>
      <xdr:rowOff>0</xdr:rowOff>
    </xdr:to>
    <xdr:cxnSp macro="">
      <xdr:nvCxnSpPr>
        <xdr:cNvPr id="773" name="直線コネクタ 772">
          <a:extLst>
            <a:ext uri="{FF2B5EF4-FFF2-40B4-BE49-F238E27FC236}">
              <a16:creationId xmlns:a16="http://schemas.microsoft.com/office/drawing/2014/main" id="{51DC786B-EFA6-43FF-9A47-BEE44919A07D}"/>
            </a:ext>
          </a:extLst>
        </xdr:cNvPr>
        <xdr:cNvCxnSpPr/>
      </xdr:nvCxnSpPr>
      <xdr:spPr>
        <a:xfrm>
          <a:off x="13144500" y="18131790"/>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63500</xdr:rowOff>
    </xdr:from>
    <xdr:to>
      <xdr:col>72</xdr:col>
      <xdr:colOff>38100</xdr:colOff>
      <xdr:row>105</xdr:row>
      <xdr:rowOff>165100</xdr:rowOff>
    </xdr:to>
    <xdr:sp macro="" textlink="">
      <xdr:nvSpPr>
        <xdr:cNvPr id="774" name="楕円 773">
          <a:extLst>
            <a:ext uri="{FF2B5EF4-FFF2-40B4-BE49-F238E27FC236}">
              <a16:creationId xmlns:a16="http://schemas.microsoft.com/office/drawing/2014/main" id="{9A98A10B-DB0B-4477-8594-2088085C95E1}"/>
            </a:ext>
          </a:extLst>
        </xdr:cNvPr>
        <xdr:cNvSpPr/>
      </xdr:nvSpPr>
      <xdr:spPr>
        <a:xfrm>
          <a:off x="12303760" y="180619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114300</xdr:rowOff>
    </xdr:from>
    <xdr:to>
      <xdr:col>76</xdr:col>
      <xdr:colOff>114300</xdr:colOff>
      <xdr:row>105</xdr:row>
      <xdr:rowOff>133350</xdr:rowOff>
    </xdr:to>
    <xdr:cxnSp macro="">
      <xdr:nvCxnSpPr>
        <xdr:cNvPr id="775" name="直線コネクタ 774">
          <a:extLst>
            <a:ext uri="{FF2B5EF4-FFF2-40B4-BE49-F238E27FC236}">
              <a16:creationId xmlns:a16="http://schemas.microsoft.com/office/drawing/2014/main" id="{3D2187C1-64E3-403F-B02C-6667ADDA7AD8}"/>
            </a:ext>
          </a:extLst>
        </xdr:cNvPr>
        <xdr:cNvCxnSpPr/>
      </xdr:nvCxnSpPr>
      <xdr:spPr>
        <a:xfrm>
          <a:off x="12346940" y="18116550"/>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29211</xdr:rowOff>
    </xdr:from>
    <xdr:to>
      <xdr:col>67</xdr:col>
      <xdr:colOff>101600</xdr:colOff>
      <xdr:row>105</xdr:row>
      <xdr:rowOff>130811</xdr:rowOff>
    </xdr:to>
    <xdr:sp macro="" textlink="">
      <xdr:nvSpPr>
        <xdr:cNvPr id="776" name="楕円 775">
          <a:extLst>
            <a:ext uri="{FF2B5EF4-FFF2-40B4-BE49-F238E27FC236}">
              <a16:creationId xmlns:a16="http://schemas.microsoft.com/office/drawing/2014/main" id="{D2321629-40C1-41B4-974D-16D0F32B3646}"/>
            </a:ext>
          </a:extLst>
        </xdr:cNvPr>
        <xdr:cNvSpPr/>
      </xdr:nvSpPr>
      <xdr:spPr>
        <a:xfrm>
          <a:off x="11487150" y="1802955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80011</xdr:rowOff>
    </xdr:from>
    <xdr:to>
      <xdr:col>71</xdr:col>
      <xdr:colOff>177800</xdr:colOff>
      <xdr:row>105</xdr:row>
      <xdr:rowOff>114300</xdr:rowOff>
    </xdr:to>
    <xdr:cxnSp macro="">
      <xdr:nvCxnSpPr>
        <xdr:cNvPr id="777" name="直線コネクタ 776">
          <a:extLst>
            <a:ext uri="{FF2B5EF4-FFF2-40B4-BE49-F238E27FC236}">
              <a16:creationId xmlns:a16="http://schemas.microsoft.com/office/drawing/2014/main" id="{FD495A0A-141E-44A2-A721-70FCC1A7D37C}"/>
            </a:ext>
          </a:extLst>
        </xdr:cNvPr>
        <xdr:cNvCxnSpPr/>
      </xdr:nvCxnSpPr>
      <xdr:spPr>
        <a:xfrm>
          <a:off x="11541760" y="18084166"/>
          <a:ext cx="80518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23513</xdr:rowOff>
    </xdr:from>
    <xdr:ext cx="405111" cy="259045"/>
    <xdr:sp macro="" textlink="">
      <xdr:nvSpPr>
        <xdr:cNvPr id="778" name="n_1aveValue【公民館】&#10;有形固定資産減価償却率">
          <a:extLst>
            <a:ext uri="{FF2B5EF4-FFF2-40B4-BE49-F238E27FC236}">
              <a16:creationId xmlns:a16="http://schemas.microsoft.com/office/drawing/2014/main" id="{21A6516C-47C0-4F66-BF76-8F781D2617CC}"/>
            </a:ext>
          </a:extLst>
        </xdr:cNvPr>
        <xdr:cNvSpPr txBox="1"/>
      </xdr:nvSpPr>
      <xdr:spPr>
        <a:xfrm>
          <a:off x="13738234" y="17679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154957</xdr:rowOff>
    </xdr:from>
    <xdr:ext cx="405111" cy="259045"/>
    <xdr:sp macro="" textlink="">
      <xdr:nvSpPr>
        <xdr:cNvPr id="779" name="n_2aveValue【公民館】&#10;有形固定資産減価償却率">
          <a:extLst>
            <a:ext uri="{FF2B5EF4-FFF2-40B4-BE49-F238E27FC236}">
              <a16:creationId xmlns:a16="http://schemas.microsoft.com/office/drawing/2014/main" id="{60D757A7-9BFB-457B-A799-962B2412D296}"/>
            </a:ext>
          </a:extLst>
        </xdr:cNvPr>
        <xdr:cNvSpPr txBox="1"/>
      </xdr:nvSpPr>
      <xdr:spPr>
        <a:xfrm>
          <a:off x="1295718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780" name="n_3aveValue【公民館】&#10;有形固定資産減価償却率">
          <a:extLst>
            <a:ext uri="{FF2B5EF4-FFF2-40B4-BE49-F238E27FC236}">
              <a16:creationId xmlns:a16="http://schemas.microsoft.com/office/drawing/2014/main" id="{316C74CA-ABFD-4FA6-ABA5-7936EEBD7659}"/>
            </a:ext>
          </a:extLst>
        </xdr:cNvPr>
        <xdr:cNvSpPr txBox="1"/>
      </xdr:nvSpPr>
      <xdr:spPr>
        <a:xfrm>
          <a:off x="12171054" y="17621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781" name="n_4aveValue【公民館】&#10;有形固定資産減価償却率">
          <a:extLst>
            <a:ext uri="{FF2B5EF4-FFF2-40B4-BE49-F238E27FC236}">
              <a16:creationId xmlns:a16="http://schemas.microsoft.com/office/drawing/2014/main" id="{2CAC5D4D-CBA6-46D0-8046-8864C9BD62DC}"/>
            </a:ext>
          </a:extLst>
        </xdr:cNvPr>
        <xdr:cNvSpPr txBox="1"/>
      </xdr:nvSpPr>
      <xdr:spPr>
        <a:xfrm>
          <a:off x="11354444" y="17646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41927</xdr:rowOff>
    </xdr:from>
    <xdr:ext cx="405111" cy="259045"/>
    <xdr:sp macro="" textlink="">
      <xdr:nvSpPr>
        <xdr:cNvPr id="782" name="n_1mainValue【公民館】&#10;有形固定資産減価償却率">
          <a:extLst>
            <a:ext uri="{FF2B5EF4-FFF2-40B4-BE49-F238E27FC236}">
              <a16:creationId xmlns:a16="http://schemas.microsoft.com/office/drawing/2014/main" id="{C364A685-D974-48DB-BD64-95F677288381}"/>
            </a:ext>
          </a:extLst>
        </xdr:cNvPr>
        <xdr:cNvSpPr txBox="1"/>
      </xdr:nvSpPr>
      <xdr:spPr>
        <a:xfrm>
          <a:off x="1373823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783" name="n_2mainValue【公民館】&#10;有形固定資産減価償却率">
          <a:extLst>
            <a:ext uri="{FF2B5EF4-FFF2-40B4-BE49-F238E27FC236}">
              <a16:creationId xmlns:a16="http://schemas.microsoft.com/office/drawing/2014/main" id="{C870EDDE-163D-4E89-9DA9-9BC8AE3441DA}"/>
            </a:ext>
          </a:extLst>
        </xdr:cNvPr>
        <xdr:cNvSpPr txBox="1"/>
      </xdr:nvSpPr>
      <xdr:spPr>
        <a:xfrm>
          <a:off x="1295718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156227</xdr:rowOff>
    </xdr:from>
    <xdr:ext cx="405111" cy="259045"/>
    <xdr:sp macro="" textlink="">
      <xdr:nvSpPr>
        <xdr:cNvPr id="784" name="n_3mainValue【公民館】&#10;有形固定資産減価償却率">
          <a:extLst>
            <a:ext uri="{FF2B5EF4-FFF2-40B4-BE49-F238E27FC236}">
              <a16:creationId xmlns:a16="http://schemas.microsoft.com/office/drawing/2014/main" id="{24523DBA-8222-403F-83C3-2287BBFF91C8}"/>
            </a:ext>
          </a:extLst>
        </xdr:cNvPr>
        <xdr:cNvSpPr txBox="1"/>
      </xdr:nvSpPr>
      <xdr:spPr>
        <a:xfrm>
          <a:off x="1217105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121938</xdr:rowOff>
    </xdr:from>
    <xdr:ext cx="405111" cy="259045"/>
    <xdr:sp macro="" textlink="">
      <xdr:nvSpPr>
        <xdr:cNvPr id="785" name="n_4mainValue【公民館】&#10;有形固定資産減価償却率">
          <a:extLst>
            <a:ext uri="{FF2B5EF4-FFF2-40B4-BE49-F238E27FC236}">
              <a16:creationId xmlns:a16="http://schemas.microsoft.com/office/drawing/2014/main" id="{A29DF827-8E5F-47CB-9635-DE3E2A45DB88}"/>
            </a:ext>
          </a:extLst>
        </xdr:cNvPr>
        <xdr:cNvSpPr txBox="1"/>
      </xdr:nvSpPr>
      <xdr:spPr>
        <a:xfrm>
          <a:off x="11354444" y="1812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a:extLst>
            <a:ext uri="{FF2B5EF4-FFF2-40B4-BE49-F238E27FC236}">
              <a16:creationId xmlns:a16="http://schemas.microsoft.com/office/drawing/2014/main" id="{8413FC08-219B-421F-85F7-5AAA754A8F77}"/>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a:extLst>
            <a:ext uri="{FF2B5EF4-FFF2-40B4-BE49-F238E27FC236}">
              <a16:creationId xmlns:a16="http://schemas.microsoft.com/office/drawing/2014/main" id="{92910D93-C10E-449F-8D8D-DBE2374C6274}"/>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a:extLst>
            <a:ext uri="{FF2B5EF4-FFF2-40B4-BE49-F238E27FC236}">
              <a16:creationId xmlns:a16="http://schemas.microsoft.com/office/drawing/2014/main" id="{7C2919C8-F36A-4445-B238-F7A1A9DA601D}"/>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a:extLst>
            <a:ext uri="{FF2B5EF4-FFF2-40B4-BE49-F238E27FC236}">
              <a16:creationId xmlns:a16="http://schemas.microsoft.com/office/drawing/2014/main" id="{F0CDDBF4-7A71-4BBF-B4E8-6DCC134AD9DD}"/>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a:extLst>
            <a:ext uri="{FF2B5EF4-FFF2-40B4-BE49-F238E27FC236}">
              <a16:creationId xmlns:a16="http://schemas.microsoft.com/office/drawing/2014/main" id="{9A1B969F-8262-401B-B70A-A85BF994DDE2}"/>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a:extLst>
            <a:ext uri="{FF2B5EF4-FFF2-40B4-BE49-F238E27FC236}">
              <a16:creationId xmlns:a16="http://schemas.microsoft.com/office/drawing/2014/main" id="{15A4A1A7-E396-4D1E-8B6F-8ED261AC5F3D}"/>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a:extLst>
            <a:ext uri="{FF2B5EF4-FFF2-40B4-BE49-F238E27FC236}">
              <a16:creationId xmlns:a16="http://schemas.microsoft.com/office/drawing/2014/main" id="{546DDE6E-BA29-40D4-A10B-92FA3562CB07}"/>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a:extLst>
            <a:ext uri="{FF2B5EF4-FFF2-40B4-BE49-F238E27FC236}">
              <a16:creationId xmlns:a16="http://schemas.microsoft.com/office/drawing/2014/main" id="{9DB84102-C256-459E-99FF-8A309788E8C3}"/>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a:extLst>
            <a:ext uri="{FF2B5EF4-FFF2-40B4-BE49-F238E27FC236}">
              <a16:creationId xmlns:a16="http://schemas.microsoft.com/office/drawing/2014/main" id="{B0CFC3E8-0AF8-43B8-8388-CA07494DB66D}"/>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a:extLst>
            <a:ext uri="{FF2B5EF4-FFF2-40B4-BE49-F238E27FC236}">
              <a16:creationId xmlns:a16="http://schemas.microsoft.com/office/drawing/2014/main" id="{E17B1F87-60B7-4E25-A3A7-98762FF115C8}"/>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6" name="直線コネクタ 795">
          <a:extLst>
            <a:ext uri="{FF2B5EF4-FFF2-40B4-BE49-F238E27FC236}">
              <a16:creationId xmlns:a16="http://schemas.microsoft.com/office/drawing/2014/main" id="{2BB32708-6C5D-4CBB-8023-A521F623DEBE}"/>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7" name="テキスト ボックス 796">
          <a:extLst>
            <a:ext uri="{FF2B5EF4-FFF2-40B4-BE49-F238E27FC236}">
              <a16:creationId xmlns:a16="http://schemas.microsoft.com/office/drawing/2014/main" id="{11E5392E-E200-46C8-BAE5-F477197C29AB}"/>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8" name="直線コネクタ 797">
          <a:extLst>
            <a:ext uri="{FF2B5EF4-FFF2-40B4-BE49-F238E27FC236}">
              <a16:creationId xmlns:a16="http://schemas.microsoft.com/office/drawing/2014/main" id="{8C426F8F-3359-4372-A824-AB1BE8B1024D}"/>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9" name="テキスト ボックス 798">
          <a:extLst>
            <a:ext uri="{FF2B5EF4-FFF2-40B4-BE49-F238E27FC236}">
              <a16:creationId xmlns:a16="http://schemas.microsoft.com/office/drawing/2014/main" id="{72145C15-49C1-4304-B79D-DAB277207885}"/>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0" name="直線コネクタ 799">
          <a:extLst>
            <a:ext uri="{FF2B5EF4-FFF2-40B4-BE49-F238E27FC236}">
              <a16:creationId xmlns:a16="http://schemas.microsoft.com/office/drawing/2014/main" id="{77106759-3FC8-43A9-8462-CCCF37768480}"/>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1" name="テキスト ボックス 800">
          <a:extLst>
            <a:ext uri="{FF2B5EF4-FFF2-40B4-BE49-F238E27FC236}">
              <a16:creationId xmlns:a16="http://schemas.microsoft.com/office/drawing/2014/main" id="{4A057542-E3B0-4460-97F7-1D60FA7954C5}"/>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2" name="直線コネクタ 801">
          <a:extLst>
            <a:ext uri="{FF2B5EF4-FFF2-40B4-BE49-F238E27FC236}">
              <a16:creationId xmlns:a16="http://schemas.microsoft.com/office/drawing/2014/main" id="{A3454826-AD5C-4605-93FD-1EEDC044C863}"/>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3" name="テキスト ボックス 802">
          <a:extLst>
            <a:ext uri="{FF2B5EF4-FFF2-40B4-BE49-F238E27FC236}">
              <a16:creationId xmlns:a16="http://schemas.microsoft.com/office/drawing/2014/main" id="{F3221B8B-35E9-444E-86AC-448552C04BC8}"/>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4" name="直線コネクタ 803">
          <a:extLst>
            <a:ext uri="{FF2B5EF4-FFF2-40B4-BE49-F238E27FC236}">
              <a16:creationId xmlns:a16="http://schemas.microsoft.com/office/drawing/2014/main" id="{4F726EB2-3E64-4996-9037-A7774A10CD36}"/>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5" name="テキスト ボックス 804">
          <a:extLst>
            <a:ext uri="{FF2B5EF4-FFF2-40B4-BE49-F238E27FC236}">
              <a16:creationId xmlns:a16="http://schemas.microsoft.com/office/drawing/2014/main" id="{40B48504-75F4-4FB5-8B10-2E9C5EDF9DA2}"/>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id="{771EEAED-2DAC-4E23-BBE0-7CA9588207CD}"/>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a:extLst>
            <a:ext uri="{FF2B5EF4-FFF2-40B4-BE49-F238E27FC236}">
              <a16:creationId xmlns:a16="http://schemas.microsoft.com/office/drawing/2014/main" id="{38ACAEE8-2DE4-4C69-933E-9AA1A2731837}"/>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a:extLst>
            <a:ext uri="{FF2B5EF4-FFF2-40B4-BE49-F238E27FC236}">
              <a16:creationId xmlns:a16="http://schemas.microsoft.com/office/drawing/2014/main" id="{A3A97802-0946-4EFA-9566-EC22D74B779C}"/>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146050</xdr:rowOff>
    </xdr:from>
    <xdr:to>
      <xdr:col>116</xdr:col>
      <xdr:colOff>62864</xdr:colOff>
      <xdr:row>108</xdr:row>
      <xdr:rowOff>139700</xdr:rowOff>
    </xdr:to>
    <xdr:cxnSp macro="">
      <xdr:nvCxnSpPr>
        <xdr:cNvPr id="809" name="直線コネクタ 808">
          <a:extLst>
            <a:ext uri="{FF2B5EF4-FFF2-40B4-BE49-F238E27FC236}">
              <a16:creationId xmlns:a16="http://schemas.microsoft.com/office/drawing/2014/main" id="{3995EBE7-995E-499E-B624-6E95E9E78E0A}"/>
            </a:ext>
          </a:extLst>
        </xdr:cNvPr>
        <xdr:cNvCxnSpPr/>
      </xdr:nvCxnSpPr>
      <xdr:spPr>
        <a:xfrm flipV="1">
          <a:off x="19947254" y="17460595"/>
          <a:ext cx="0" cy="11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143527</xdr:rowOff>
    </xdr:from>
    <xdr:ext cx="469744" cy="259045"/>
    <xdr:sp macro="" textlink="">
      <xdr:nvSpPr>
        <xdr:cNvPr id="810" name="【公民館】&#10;一人当たり面積最小値テキスト">
          <a:extLst>
            <a:ext uri="{FF2B5EF4-FFF2-40B4-BE49-F238E27FC236}">
              <a16:creationId xmlns:a16="http://schemas.microsoft.com/office/drawing/2014/main" id="{0AA8D747-12CF-4465-8E72-19CFD132BF55}"/>
            </a:ext>
          </a:extLst>
        </xdr:cNvPr>
        <xdr:cNvSpPr txBox="1"/>
      </xdr:nvSpPr>
      <xdr:spPr>
        <a:xfrm>
          <a:off x="19985990" y="186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139700</xdr:rowOff>
    </xdr:from>
    <xdr:to>
      <xdr:col>116</xdr:col>
      <xdr:colOff>152400</xdr:colOff>
      <xdr:row>108</xdr:row>
      <xdr:rowOff>139700</xdr:rowOff>
    </xdr:to>
    <xdr:cxnSp macro="">
      <xdr:nvCxnSpPr>
        <xdr:cNvPr id="811" name="直線コネクタ 810">
          <a:extLst>
            <a:ext uri="{FF2B5EF4-FFF2-40B4-BE49-F238E27FC236}">
              <a16:creationId xmlns:a16="http://schemas.microsoft.com/office/drawing/2014/main" id="{B9117D08-3481-487A-80E2-F2DE730CE9EF}"/>
            </a:ext>
          </a:extLst>
        </xdr:cNvPr>
        <xdr:cNvCxnSpPr/>
      </xdr:nvCxnSpPr>
      <xdr:spPr>
        <a:xfrm>
          <a:off x="19885660" y="18652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92727</xdr:rowOff>
    </xdr:from>
    <xdr:ext cx="469744" cy="259045"/>
    <xdr:sp macro="" textlink="">
      <xdr:nvSpPr>
        <xdr:cNvPr id="812" name="【公民館】&#10;一人当たり面積最大値テキスト">
          <a:extLst>
            <a:ext uri="{FF2B5EF4-FFF2-40B4-BE49-F238E27FC236}">
              <a16:creationId xmlns:a16="http://schemas.microsoft.com/office/drawing/2014/main" id="{589E7093-581D-4565-8F3E-C1B60CD90C7C}"/>
            </a:ext>
          </a:extLst>
        </xdr:cNvPr>
        <xdr:cNvSpPr txBox="1"/>
      </xdr:nvSpPr>
      <xdr:spPr>
        <a:xfrm>
          <a:off x="19985990" y="172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146050</xdr:rowOff>
    </xdr:from>
    <xdr:to>
      <xdr:col>116</xdr:col>
      <xdr:colOff>152400</xdr:colOff>
      <xdr:row>101</xdr:row>
      <xdr:rowOff>146050</xdr:rowOff>
    </xdr:to>
    <xdr:cxnSp macro="">
      <xdr:nvCxnSpPr>
        <xdr:cNvPr id="813" name="直線コネクタ 812">
          <a:extLst>
            <a:ext uri="{FF2B5EF4-FFF2-40B4-BE49-F238E27FC236}">
              <a16:creationId xmlns:a16="http://schemas.microsoft.com/office/drawing/2014/main" id="{473ABFF1-9541-4C99-9E37-C0D55957305E}"/>
            </a:ext>
          </a:extLst>
        </xdr:cNvPr>
        <xdr:cNvCxnSpPr/>
      </xdr:nvCxnSpPr>
      <xdr:spPr>
        <a:xfrm>
          <a:off x="19885660" y="17460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156227</xdr:rowOff>
    </xdr:from>
    <xdr:ext cx="469744" cy="259045"/>
    <xdr:sp macro="" textlink="">
      <xdr:nvSpPr>
        <xdr:cNvPr id="814" name="【公民館】&#10;一人当たり面積平均値テキスト">
          <a:extLst>
            <a:ext uri="{FF2B5EF4-FFF2-40B4-BE49-F238E27FC236}">
              <a16:creationId xmlns:a16="http://schemas.microsoft.com/office/drawing/2014/main" id="{2B842F11-5C19-4864-A1E1-3B24D043C98D}"/>
            </a:ext>
          </a:extLst>
        </xdr:cNvPr>
        <xdr:cNvSpPr txBox="1"/>
      </xdr:nvSpPr>
      <xdr:spPr>
        <a:xfrm>
          <a:off x="1998599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133350</xdr:rowOff>
    </xdr:from>
    <xdr:to>
      <xdr:col>116</xdr:col>
      <xdr:colOff>114300</xdr:colOff>
      <xdr:row>106</xdr:row>
      <xdr:rowOff>63500</xdr:rowOff>
    </xdr:to>
    <xdr:sp macro="" textlink="">
      <xdr:nvSpPr>
        <xdr:cNvPr id="815" name="フローチャート: 判断 814">
          <a:extLst>
            <a:ext uri="{FF2B5EF4-FFF2-40B4-BE49-F238E27FC236}">
              <a16:creationId xmlns:a16="http://schemas.microsoft.com/office/drawing/2014/main" id="{3C75CBDF-3A37-4A97-91F9-8B72B530CBB5}"/>
            </a:ext>
          </a:extLst>
        </xdr:cNvPr>
        <xdr:cNvSpPr/>
      </xdr:nvSpPr>
      <xdr:spPr>
        <a:xfrm>
          <a:off x="19904710" y="181317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165100</xdr:rowOff>
    </xdr:from>
    <xdr:to>
      <xdr:col>112</xdr:col>
      <xdr:colOff>38100</xdr:colOff>
      <xdr:row>101</xdr:row>
      <xdr:rowOff>95250</xdr:rowOff>
    </xdr:to>
    <xdr:sp macro="" textlink="">
      <xdr:nvSpPr>
        <xdr:cNvPr id="816" name="フローチャート: 判断 815">
          <a:extLst>
            <a:ext uri="{FF2B5EF4-FFF2-40B4-BE49-F238E27FC236}">
              <a16:creationId xmlns:a16="http://schemas.microsoft.com/office/drawing/2014/main" id="{964458EC-8ED3-4CED-9FE2-D43E89AF5A6A}"/>
            </a:ext>
          </a:extLst>
        </xdr:cNvPr>
        <xdr:cNvSpPr/>
      </xdr:nvSpPr>
      <xdr:spPr>
        <a:xfrm>
          <a:off x="19161760" y="1731391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114300</xdr:rowOff>
    </xdr:from>
    <xdr:to>
      <xdr:col>107</xdr:col>
      <xdr:colOff>101600</xdr:colOff>
      <xdr:row>101</xdr:row>
      <xdr:rowOff>44450</xdr:rowOff>
    </xdr:to>
    <xdr:sp macro="" textlink="">
      <xdr:nvSpPr>
        <xdr:cNvPr id="817" name="フローチャート: 判断 816">
          <a:extLst>
            <a:ext uri="{FF2B5EF4-FFF2-40B4-BE49-F238E27FC236}">
              <a16:creationId xmlns:a16="http://schemas.microsoft.com/office/drawing/2014/main" id="{443EAF6B-B4A0-4E93-A789-5EA9A3649735}"/>
            </a:ext>
          </a:extLst>
        </xdr:cNvPr>
        <xdr:cNvSpPr/>
      </xdr:nvSpPr>
      <xdr:spPr>
        <a:xfrm>
          <a:off x="18345150" y="1725930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100</xdr:row>
      <xdr:rowOff>139700</xdr:rowOff>
    </xdr:from>
    <xdr:to>
      <xdr:col>102</xdr:col>
      <xdr:colOff>165100</xdr:colOff>
      <xdr:row>101</xdr:row>
      <xdr:rowOff>69850</xdr:rowOff>
    </xdr:to>
    <xdr:sp macro="" textlink="">
      <xdr:nvSpPr>
        <xdr:cNvPr id="818" name="フローチャート: 判断 817">
          <a:extLst>
            <a:ext uri="{FF2B5EF4-FFF2-40B4-BE49-F238E27FC236}">
              <a16:creationId xmlns:a16="http://schemas.microsoft.com/office/drawing/2014/main" id="{8C1F79DE-ACF9-4E92-B4AA-45850E18EB1F}"/>
            </a:ext>
          </a:extLst>
        </xdr:cNvPr>
        <xdr:cNvSpPr/>
      </xdr:nvSpPr>
      <xdr:spPr>
        <a:xfrm>
          <a:off x="17547590" y="172808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100</xdr:row>
      <xdr:rowOff>127000</xdr:rowOff>
    </xdr:from>
    <xdr:to>
      <xdr:col>98</xdr:col>
      <xdr:colOff>38100</xdr:colOff>
      <xdr:row>101</xdr:row>
      <xdr:rowOff>57150</xdr:rowOff>
    </xdr:to>
    <xdr:sp macro="" textlink="">
      <xdr:nvSpPr>
        <xdr:cNvPr id="819" name="フローチャート: 判断 818">
          <a:extLst>
            <a:ext uri="{FF2B5EF4-FFF2-40B4-BE49-F238E27FC236}">
              <a16:creationId xmlns:a16="http://schemas.microsoft.com/office/drawing/2014/main" id="{5867E29D-729B-4027-8DA5-F84C5B08720D}"/>
            </a:ext>
          </a:extLst>
        </xdr:cNvPr>
        <xdr:cNvSpPr/>
      </xdr:nvSpPr>
      <xdr:spPr>
        <a:xfrm>
          <a:off x="16761460" y="1727581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A65C94AF-10E8-434A-8818-892F9D5EFD67}"/>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49A67CDA-3685-414D-A858-A05DF24B93AF}"/>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9721114A-4F86-4666-A280-7720D33FEA22}"/>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B806355F-A3FB-43C1-BBF7-7B9CE6D57760}"/>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407AA1FF-DC27-4360-ADD6-679B594DD685}"/>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25" name="楕円 824">
          <a:extLst>
            <a:ext uri="{FF2B5EF4-FFF2-40B4-BE49-F238E27FC236}">
              <a16:creationId xmlns:a16="http://schemas.microsoft.com/office/drawing/2014/main" id="{9B192560-BEC5-45EE-A027-FE0AFD6E74D0}"/>
            </a:ext>
          </a:extLst>
        </xdr:cNvPr>
        <xdr:cNvSpPr/>
      </xdr:nvSpPr>
      <xdr:spPr>
        <a:xfrm>
          <a:off x="19904710" y="181952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826" name="【公民館】&#10;一人当たり面積該当値テキスト">
          <a:extLst>
            <a:ext uri="{FF2B5EF4-FFF2-40B4-BE49-F238E27FC236}">
              <a16:creationId xmlns:a16="http://schemas.microsoft.com/office/drawing/2014/main" id="{549EBBD7-3E10-4066-A881-05171F69A445}"/>
            </a:ext>
          </a:extLst>
        </xdr:cNvPr>
        <xdr:cNvSpPr txBox="1"/>
      </xdr:nvSpPr>
      <xdr:spPr>
        <a:xfrm>
          <a:off x="19985990" y="1817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827" name="楕円 826">
          <a:extLst>
            <a:ext uri="{FF2B5EF4-FFF2-40B4-BE49-F238E27FC236}">
              <a16:creationId xmlns:a16="http://schemas.microsoft.com/office/drawing/2014/main" id="{71EAA09A-CE6B-4B8B-904C-B2CCD9A53766}"/>
            </a:ext>
          </a:extLst>
        </xdr:cNvPr>
        <xdr:cNvSpPr/>
      </xdr:nvSpPr>
      <xdr:spPr>
        <a:xfrm>
          <a:off x="19161760" y="181952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76200</xdr:rowOff>
    </xdr:to>
    <xdr:cxnSp macro="">
      <xdr:nvCxnSpPr>
        <xdr:cNvPr id="828" name="直線コネクタ 827">
          <a:extLst>
            <a:ext uri="{FF2B5EF4-FFF2-40B4-BE49-F238E27FC236}">
              <a16:creationId xmlns:a16="http://schemas.microsoft.com/office/drawing/2014/main" id="{E02B9868-DE10-46B5-893B-7AE884910690}"/>
            </a:ext>
          </a:extLst>
        </xdr:cNvPr>
        <xdr:cNvCxnSpPr/>
      </xdr:nvCxnSpPr>
      <xdr:spPr>
        <a:xfrm>
          <a:off x="19204940" y="182499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829" name="楕円 828">
          <a:extLst>
            <a:ext uri="{FF2B5EF4-FFF2-40B4-BE49-F238E27FC236}">
              <a16:creationId xmlns:a16="http://schemas.microsoft.com/office/drawing/2014/main" id="{092CAE85-D88D-472C-8561-0B49E05B31C6}"/>
            </a:ext>
          </a:extLst>
        </xdr:cNvPr>
        <xdr:cNvSpPr/>
      </xdr:nvSpPr>
      <xdr:spPr>
        <a:xfrm>
          <a:off x="18345150" y="181952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76200</xdr:rowOff>
    </xdr:to>
    <xdr:cxnSp macro="">
      <xdr:nvCxnSpPr>
        <xdr:cNvPr id="830" name="直線コネクタ 829">
          <a:extLst>
            <a:ext uri="{FF2B5EF4-FFF2-40B4-BE49-F238E27FC236}">
              <a16:creationId xmlns:a16="http://schemas.microsoft.com/office/drawing/2014/main" id="{32D4E590-7FC8-42B1-BA8C-858E4B4D9F34}"/>
            </a:ext>
          </a:extLst>
        </xdr:cNvPr>
        <xdr:cNvCxnSpPr/>
      </xdr:nvCxnSpPr>
      <xdr:spPr>
        <a:xfrm>
          <a:off x="18399760" y="182499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38100</xdr:rowOff>
    </xdr:from>
    <xdr:to>
      <xdr:col>102</xdr:col>
      <xdr:colOff>165100</xdr:colOff>
      <xdr:row>106</xdr:row>
      <xdr:rowOff>139700</xdr:rowOff>
    </xdr:to>
    <xdr:sp macro="" textlink="">
      <xdr:nvSpPr>
        <xdr:cNvPr id="831" name="楕円 830">
          <a:extLst>
            <a:ext uri="{FF2B5EF4-FFF2-40B4-BE49-F238E27FC236}">
              <a16:creationId xmlns:a16="http://schemas.microsoft.com/office/drawing/2014/main" id="{CEFE1DFE-4ECA-46B0-964A-7C9B4FABA678}"/>
            </a:ext>
          </a:extLst>
        </xdr:cNvPr>
        <xdr:cNvSpPr/>
      </xdr:nvSpPr>
      <xdr:spPr>
        <a:xfrm>
          <a:off x="17547590" y="1821180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88900</xdr:rowOff>
    </xdr:to>
    <xdr:cxnSp macro="">
      <xdr:nvCxnSpPr>
        <xdr:cNvPr id="832" name="直線コネクタ 831">
          <a:extLst>
            <a:ext uri="{FF2B5EF4-FFF2-40B4-BE49-F238E27FC236}">
              <a16:creationId xmlns:a16="http://schemas.microsoft.com/office/drawing/2014/main" id="{741409A6-A605-4E9F-9626-AA190242994E}"/>
            </a:ext>
          </a:extLst>
        </xdr:cNvPr>
        <xdr:cNvCxnSpPr/>
      </xdr:nvCxnSpPr>
      <xdr:spPr>
        <a:xfrm flipV="1">
          <a:off x="17602200" y="18249900"/>
          <a:ext cx="79756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38100</xdr:rowOff>
    </xdr:from>
    <xdr:to>
      <xdr:col>98</xdr:col>
      <xdr:colOff>38100</xdr:colOff>
      <xdr:row>106</xdr:row>
      <xdr:rowOff>139700</xdr:rowOff>
    </xdr:to>
    <xdr:sp macro="" textlink="">
      <xdr:nvSpPr>
        <xdr:cNvPr id="833" name="楕円 832">
          <a:extLst>
            <a:ext uri="{FF2B5EF4-FFF2-40B4-BE49-F238E27FC236}">
              <a16:creationId xmlns:a16="http://schemas.microsoft.com/office/drawing/2014/main" id="{E607C204-A660-4A9D-9504-AE093FB1D567}"/>
            </a:ext>
          </a:extLst>
        </xdr:cNvPr>
        <xdr:cNvSpPr/>
      </xdr:nvSpPr>
      <xdr:spPr>
        <a:xfrm>
          <a:off x="16761460" y="18211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88900</xdr:rowOff>
    </xdr:from>
    <xdr:to>
      <xdr:col>102</xdr:col>
      <xdr:colOff>114300</xdr:colOff>
      <xdr:row>106</xdr:row>
      <xdr:rowOff>88900</xdr:rowOff>
    </xdr:to>
    <xdr:cxnSp macro="">
      <xdr:nvCxnSpPr>
        <xdr:cNvPr id="834" name="直線コネクタ 833">
          <a:extLst>
            <a:ext uri="{FF2B5EF4-FFF2-40B4-BE49-F238E27FC236}">
              <a16:creationId xmlns:a16="http://schemas.microsoft.com/office/drawing/2014/main" id="{0DA7148D-5BF6-4545-B5B2-FBD22A9DE443}"/>
            </a:ext>
          </a:extLst>
        </xdr:cNvPr>
        <xdr:cNvCxnSpPr/>
      </xdr:nvCxnSpPr>
      <xdr:spPr>
        <a:xfrm>
          <a:off x="16804640" y="1826641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111777</xdr:rowOff>
    </xdr:from>
    <xdr:ext cx="469744" cy="259045"/>
    <xdr:sp macro="" textlink="">
      <xdr:nvSpPr>
        <xdr:cNvPr id="835" name="n_1aveValue【公民館】&#10;一人当たり面積">
          <a:extLst>
            <a:ext uri="{FF2B5EF4-FFF2-40B4-BE49-F238E27FC236}">
              <a16:creationId xmlns:a16="http://schemas.microsoft.com/office/drawing/2014/main" id="{C50FFAF4-2731-4F82-98BB-5D3F60F47175}"/>
            </a:ext>
          </a:extLst>
        </xdr:cNvPr>
        <xdr:cNvSpPr txBox="1"/>
      </xdr:nvSpPr>
      <xdr:spPr>
        <a:xfrm>
          <a:off x="18982132" y="170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60977</xdr:rowOff>
    </xdr:from>
    <xdr:ext cx="469744" cy="259045"/>
    <xdr:sp macro="" textlink="">
      <xdr:nvSpPr>
        <xdr:cNvPr id="836" name="n_2aveValue【公民館】&#10;一人当たり面積">
          <a:extLst>
            <a:ext uri="{FF2B5EF4-FFF2-40B4-BE49-F238E27FC236}">
              <a16:creationId xmlns:a16="http://schemas.microsoft.com/office/drawing/2014/main" id="{A5E33AB1-D48D-4905-BBC7-EEA0C738D80D}"/>
            </a:ext>
          </a:extLst>
        </xdr:cNvPr>
        <xdr:cNvSpPr txBox="1"/>
      </xdr:nvSpPr>
      <xdr:spPr>
        <a:xfrm>
          <a:off x="18182032" y="1703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86377</xdr:rowOff>
    </xdr:from>
    <xdr:ext cx="469744" cy="259045"/>
    <xdr:sp macro="" textlink="">
      <xdr:nvSpPr>
        <xdr:cNvPr id="837" name="n_3aveValue【公民館】&#10;一人当たり面積">
          <a:extLst>
            <a:ext uri="{FF2B5EF4-FFF2-40B4-BE49-F238E27FC236}">
              <a16:creationId xmlns:a16="http://schemas.microsoft.com/office/drawing/2014/main" id="{1D28880F-D7E7-4B43-A020-0DDC7C2CA799}"/>
            </a:ext>
          </a:extLst>
        </xdr:cNvPr>
        <xdr:cNvSpPr txBox="1"/>
      </xdr:nvSpPr>
      <xdr:spPr>
        <a:xfrm>
          <a:off x="17384472" y="1706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73677</xdr:rowOff>
    </xdr:from>
    <xdr:ext cx="469744" cy="259045"/>
    <xdr:sp macro="" textlink="">
      <xdr:nvSpPr>
        <xdr:cNvPr id="838" name="n_4aveValue【公民館】&#10;一人当たり面積">
          <a:extLst>
            <a:ext uri="{FF2B5EF4-FFF2-40B4-BE49-F238E27FC236}">
              <a16:creationId xmlns:a16="http://schemas.microsoft.com/office/drawing/2014/main" id="{8694EBB4-05EC-4B40-B8CF-62C4035852CA}"/>
            </a:ext>
          </a:extLst>
        </xdr:cNvPr>
        <xdr:cNvSpPr txBox="1"/>
      </xdr:nvSpPr>
      <xdr:spPr>
        <a:xfrm>
          <a:off x="16588817"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839" name="n_1mainValue【公民館】&#10;一人当たり面積">
          <a:extLst>
            <a:ext uri="{FF2B5EF4-FFF2-40B4-BE49-F238E27FC236}">
              <a16:creationId xmlns:a16="http://schemas.microsoft.com/office/drawing/2014/main" id="{AD295C12-53D9-4F5B-A175-8A04E1D462E2}"/>
            </a:ext>
          </a:extLst>
        </xdr:cNvPr>
        <xdr:cNvSpPr txBox="1"/>
      </xdr:nvSpPr>
      <xdr:spPr>
        <a:xfrm>
          <a:off x="18982132" y="182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840" name="n_2mainValue【公民館】&#10;一人当たり面積">
          <a:extLst>
            <a:ext uri="{FF2B5EF4-FFF2-40B4-BE49-F238E27FC236}">
              <a16:creationId xmlns:a16="http://schemas.microsoft.com/office/drawing/2014/main" id="{13514BED-D150-4DBE-8302-86782E907AD5}"/>
            </a:ext>
          </a:extLst>
        </xdr:cNvPr>
        <xdr:cNvSpPr txBox="1"/>
      </xdr:nvSpPr>
      <xdr:spPr>
        <a:xfrm>
          <a:off x="18182032" y="182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130827</xdr:rowOff>
    </xdr:from>
    <xdr:ext cx="469744" cy="259045"/>
    <xdr:sp macro="" textlink="">
      <xdr:nvSpPr>
        <xdr:cNvPr id="841" name="n_3mainValue【公民館】&#10;一人当たり面積">
          <a:extLst>
            <a:ext uri="{FF2B5EF4-FFF2-40B4-BE49-F238E27FC236}">
              <a16:creationId xmlns:a16="http://schemas.microsoft.com/office/drawing/2014/main" id="{FCCF8112-EC96-4814-8FFB-A37D4AE732B2}"/>
            </a:ext>
          </a:extLst>
        </xdr:cNvPr>
        <xdr:cNvSpPr txBox="1"/>
      </xdr:nvSpPr>
      <xdr:spPr>
        <a:xfrm>
          <a:off x="17384472" y="1830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130827</xdr:rowOff>
    </xdr:from>
    <xdr:ext cx="469744" cy="259045"/>
    <xdr:sp macro="" textlink="">
      <xdr:nvSpPr>
        <xdr:cNvPr id="842" name="n_4mainValue【公民館】&#10;一人当たり面積">
          <a:extLst>
            <a:ext uri="{FF2B5EF4-FFF2-40B4-BE49-F238E27FC236}">
              <a16:creationId xmlns:a16="http://schemas.microsoft.com/office/drawing/2014/main" id="{B8E1AB22-805C-413C-B903-7121953FB014}"/>
            </a:ext>
          </a:extLst>
        </xdr:cNvPr>
        <xdr:cNvSpPr txBox="1"/>
      </xdr:nvSpPr>
      <xdr:spPr>
        <a:xfrm>
          <a:off x="16588817" y="1830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9B7025C7-8728-4277-90F7-C761997F2FEE}"/>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8043D0B0-832B-486F-BD8C-D62EA7EF69FB}"/>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16835D0E-6470-467F-835F-39C0E9780244}"/>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全体的に、固定資産減価償却率が高めであり、施設・設備更新が進んでおらず、老朽化が進行している。一人当たりの面積は、他団体と比べ少なめである。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認定こども園・保育所は、民間代替施設への移行が進み、公立施設の建て替えも計画されていることから、減価償却率は低下する見込みである。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学校施設は、統廃合を進めてきており、あわせて施設・設備の改修、更新計画を策定し計画的に事業に取り組んで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低下する見込みである。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他の施設等も、個別施設計画により、計画的に改修、更新に取り組むなど、公共資産マネジメントの推進に努めていく。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一人当たりの道路延長（</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データ）は誤りです。正しくは、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7.502m</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FE0B5A4-3CD1-4A06-85CB-48DF285D742C}"/>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E17610E-253B-437A-BD55-E1CE41973185}"/>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7166F02-1673-4719-ABC9-597317F415E0}"/>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5311C5C-993E-450C-A532-D370B484FB7A}"/>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CAAA15C-3B8E-4319-97D9-D307D2D9ABA7}"/>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79D8D52-E478-4DE2-B979-D5861094583F}"/>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747E8BB-0384-4ACD-A15B-F57DECDBE097}"/>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7C27F72-ADD3-42A3-83A3-1BAAD4B79F77}"/>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2162D71-2AE2-42D8-AA0B-20BAC5F6E804}"/>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07551F0-E9D6-4CDC-83E3-F647E996A93A}"/>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271,740
265,661
368.16
118,354,676
111,039,179
6,349,132
53,604,309
44,129,755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361FD6C-44F0-4534-8DA1-AE644C66E6AA}"/>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E390AFC-8BFB-42D0-855D-088E439E331B}"/>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BA295B2-B168-4C71-8E58-CA2CC074EAC8}"/>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7D8749E-1B7E-4665-AF4B-EE0A9279ED6E}"/>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7B8C13C-9A98-4843-BBD5-3A0C5D2D2305}"/>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68E5D03-69D2-45E5-BA08-5172ABC15499}"/>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6B274DD-1F9F-4850-A73C-98F1E1405DEB}"/>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52936BB-6B13-4BEC-86C1-43CEFD538755}"/>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1E737FA-2051-49A8-8195-0EE9ED0F4599}"/>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A31A184-1806-4846-BBAE-A62D86EDB051}"/>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6C65F95-CBDD-4BB2-8B2B-B280E306FFB6}"/>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2918B10-1465-400B-9D52-3D56D2FAD976}"/>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6304407-347A-43CD-A815-B9EB895A97AE}"/>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E8FBC14-7831-4E6C-81C3-0FD4CF7C3303}"/>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885E3B1-BA74-4E5D-B6F3-A62B467B3CA2}"/>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E473F5B-35D2-4D84-B757-2BAFA0CA6926}"/>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3977024-217C-4899-BE6E-EADCE6F0BA2F}"/>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167AB0-B7DE-482D-B407-E39C0F03E01D}"/>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58DD8E5-A046-416C-8916-1C087F9753D7}"/>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F5DB370-39C6-4590-96D8-DA8996868F84}"/>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5655899-2411-4A07-9582-5F00C907CFC6}"/>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9CA7B61-9797-47D9-A56A-13B691A21D36}"/>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65398FF-3E8E-4B43-9979-D9621868B503}"/>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4A5C74B-5C8B-445E-BDA4-336065412CD3}"/>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C2811FA-CA82-43ED-BF38-8F2926FEB1D6}"/>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8B37B4E-03AF-415F-926E-E04DBB1DE5BE}"/>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B8BA833-C213-44B8-AE63-22CD737D7873}"/>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C0F0EC4-71D1-458C-9229-C82D6A0D951B}"/>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677A2BA-3585-4106-B334-9E64FD1202D5}"/>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4473356-AC2D-46CA-AB3A-49F2EA8A33F7}"/>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99F0F4F-2091-4E7E-A2A3-F2B588756CF8}"/>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00F0AB3-5ADF-4B77-8B45-4271B2674293}"/>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1FE8020-8AE8-46FE-BD62-FA562B6C6BDD}"/>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9753513-0F77-4B63-950E-52E77C9351B9}"/>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601CBAC-7A1C-43C4-9901-1B0177BB5FA9}"/>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CF06791-0A1A-4B8F-8D8F-D0F5C26587CF}"/>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14B5458-BADA-4D19-8B63-013D2BF8B0B2}"/>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A29D03D-6875-402D-BD22-892A6E8CC361}"/>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39A109F-322E-4A34-B4F7-0917EE0B252F}"/>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1C4460E-C2D0-49D0-B41A-A229A74B3238}"/>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CDA33B4-2C3A-4EE5-A06A-BB2BBE8BE6CD}"/>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1B16AF4-66B6-4B08-B7B2-D25B5EDB2B35}"/>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ED75B9B-90B0-4E28-A2D8-BC373EFDE14B}"/>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5C7D38C-C8E2-4FC0-86F5-DEFB5E880FB3}"/>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7955C400-0702-499F-8578-61BEFC262B91}"/>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BFFF2946-D0B0-4033-A19F-2E0903076818}"/>
            </a:ext>
          </a:extLst>
        </xdr:cNvPr>
        <xdr:cNvCxnSpPr/>
      </xdr:nvCxnSpPr>
      <xdr:spPr>
        <a:xfrm flipV="1">
          <a:off x="4173855" y="5863590"/>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a:extLst>
            <a:ext uri="{FF2B5EF4-FFF2-40B4-BE49-F238E27FC236}">
              <a16:creationId xmlns:a16="http://schemas.microsoft.com/office/drawing/2014/main" id="{07419E22-D4C0-4F7B-BAFF-80B06DF8AD6E}"/>
            </a:ext>
          </a:extLst>
        </xdr:cNvPr>
        <xdr:cNvSpPr txBox="1"/>
      </xdr:nvSpPr>
      <xdr:spPr>
        <a:xfrm>
          <a:off x="4212590"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E7B6AB2F-8597-46DE-B9AB-3D873435688B}"/>
            </a:ext>
          </a:extLst>
        </xdr:cNvPr>
        <xdr:cNvCxnSpPr/>
      </xdr:nvCxnSpPr>
      <xdr:spPr>
        <a:xfrm>
          <a:off x="4112260" y="7019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ADE0C77E-A108-44CA-8484-CC86CDA8014C}"/>
            </a:ext>
          </a:extLst>
        </xdr:cNvPr>
        <xdr:cNvSpPr txBox="1"/>
      </xdr:nvSpPr>
      <xdr:spPr>
        <a:xfrm>
          <a:off x="421259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a:extLst>
            <a:ext uri="{FF2B5EF4-FFF2-40B4-BE49-F238E27FC236}">
              <a16:creationId xmlns:a16="http://schemas.microsoft.com/office/drawing/2014/main" id="{73366D8E-66D7-4226-A863-B76378C1621C}"/>
            </a:ext>
          </a:extLst>
        </xdr:cNvPr>
        <xdr:cNvCxnSpPr/>
      </xdr:nvCxnSpPr>
      <xdr:spPr>
        <a:xfrm>
          <a:off x="4112260" y="5863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103522</xdr:rowOff>
    </xdr:from>
    <xdr:ext cx="405111" cy="259045"/>
    <xdr:sp macro="" textlink="">
      <xdr:nvSpPr>
        <xdr:cNvPr id="62" name="【図書館】&#10;有形固定資産減価償却率平均値テキスト">
          <a:extLst>
            <a:ext uri="{FF2B5EF4-FFF2-40B4-BE49-F238E27FC236}">
              <a16:creationId xmlns:a16="http://schemas.microsoft.com/office/drawing/2014/main" id="{1CF07E25-7AE0-45B3-941D-B30E3F4B5C5F}"/>
            </a:ext>
          </a:extLst>
        </xdr:cNvPr>
        <xdr:cNvSpPr txBox="1"/>
      </xdr:nvSpPr>
      <xdr:spPr>
        <a:xfrm>
          <a:off x="4212590" y="610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a:extLst>
            <a:ext uri="{FF2B5EF4-FFF2-40B4-BE49-F238E27FC236}">
              <a16:creationId xmlns:a16="http://schemas.microsoft.com/office/drawing/2014/main" id="{28214B5B-97C3-402E-832E-A11807CD3F34}"/>
            </a:ext>
          </a:extLst>
        </xdr:cNvPr>
        <xdr:cNvSpPr/>
      </xdr:nvSpPr>
      <xdr:spPr>
        <a:xfrm>
          <a:off x="4131310" y="62547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61595</xdr:rowOff>
    </xdr:from>
    <xdr:to>
      <xdr:col>20</xdr:col>
      <xdr:colOff>38100</xdr:colOff>
      <xdr:row>36</xdr:row>
      <xdr:rowOff>163195</xdr:rowOff>
    </xdr:to>
    <xdr:sp macro="" textlink="">
      <xdr:nvSpPr>
        <xdr:cNvPr id="64" name="フローチャート: 判断 63">
          <a:extLst>
            <a:ext uri="{FF2B5EF4-FFF2-40B4-BE49-F238E27FC236}">
              <a16:creationId xmlns:a16="http://schemas.microsoft.com/office/drawing/2014/main" id="{C8200B3E-C5CD-4C75-A7ED-F98880111211}"/>
            </a:ext>
          </a:extLst>
        </xdr:cNvPr>
        <xdr:cNvSpPr/>
      </xdr:nvSpPr>
      <xdr:spPr>
        <a:xfrm>
          <a:off x="3388360" y="622998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xdr:rowOff>
    </xdr:from>
    <xdr:to>
      <xdr:col>15</xdr:col>
      <xdr:colOff>101600</xdr:colOff>
      <xdr:row>36</xdr:row>
      <xdr:rowOff>109855</xdr:rowOff>
    </xdr:to>
    <xdr:sp macro="" textlink="">
      <xdr:nvSpPr>
        <xdr:cNvPr id="65" name="フローチャート: 判断 64">
          <a:extLst>
            <a:ext uri="{FF2B5EF4-FFF2-40B4-BE49-F238E27FC236}">
              <a16:creationId xmlns:a16="http://schemas.microsoft.com/office/drawing/2014/main" id="{FFCF76C2-5047-4CDE-864E-E2C5AAFFDFCD}"/>
            </a:ext>
          </a:extLst>
        </xdr:cNvPr>
        <xdr:cNvSpPr/>
      </xdr:nvSpPr>
      <xdr:spPr>
        <a:xfrm>
          <a:off x="2571750" y="61823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137795</xdr:rowOff>
    </xdr:from>
    <xdr:to>
      <xdr:col>10</xdr:col>
      <xdr:colOff>165100</xdr:colOff>
      <xdr:row>36</xdr:row>
      <xdr:rowOff>67945</xdr:rowOff>
    </xdr:to>
    <xdr:sp macro="" textlink="">
      <xdr:nvSpPr>
        <xdr:cNvPr id="66" name="フローチャート: 判断 65">
          <a:extLst>
            <a:ext uri="{FF2B5EF4-FFF2-40B4-BE49-F238E27FC236}">
              <a16:creationId xmlns:a16="http://schemas.microsoft.com/office/drawing/2014/main" id="{B05E35B7-2A55-451F-B42D-DE8EE6E267E7}"/>
            </a:ext>
          </a:extLst>
        </xdr:cNvPr>
        <xdr:cNvSpPr/>
      </xdr:nvSpPr>
      <xdr:spPr>
        <a:xfrm>
          <a:off x="1774190" y="613473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111125</xdr:rowOff>
    </xdr:from>
    <xdr:to>
      <xdr:col>6</xdr:col>
      <xdr:colOff>38100</xdr:colOff>
      <xdr:row>36</xdr:row>
      <xdr:rowOff>41275</xdr:rowOff>
    </xdr:to>
    <xdr:sp macro="" textlink="">
      <xdr:nvSpPr>
        <xdr:cNvPr id="67" name="フローチャート: 判断 66">
          <a:extLst>
            <a:ext uri="{FF2B5EF4-FFF2-40B4-BE49-F238E27FC236}">
              <a16:creationId xmlns:a16="http://schemas.microsoft.com/office/drawing/2014/main" id="{B76A53F4-27CE-45DB-B82C-E4414457EA6D}"/>
            </a:ext>
          </a:extLst>
        </xdr:cNvPr>
        <xdr:cNvSpPr/>
      </xdr:nvSpPr>
      <xdr:spPr>
        <a:xfrm>
          <a:off x="988060" y="61118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44D9405-F0C6-4273-A7E1-EB8A47FA84DE}"/>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B1F90CF-84FA-491C-A3C9-2C24E16B283D}"/>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A257B57-D539-4219-B433-41A3337DA1F4}"/>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2B75157-FEA3-4968-8D44-EA87BBC4D483}"/>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EC48D72-DC8E-4F16-B875-F1FCFE9ED2A7}"/>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3" name="楕円 72">
          <a:extLst>
            <a:ext uri="{FF2B5EF4-FFF2-40B4-BE49-F238E27FC236}">
              <a16:creationId xmlns:a16="http://schemas.microsoft.com/office/drawing/2014/main" id="{9448D9A5-F25D-4DD0-A09F-29CCA62A0777}"/>
            </a:ext>
          </a:extLst>
        </xdr:cNvPr>
        <xdr:cNvSpPr/>
      </xdr:nvSpPr>
      <xdr:spPr>
        <a:xfrm>
          <a:off x="4131310" y="64281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4" name="【図書館】&#10;有形固定資産減価償却率該当値テキスト">
          <a:extLst>
            <a:ext uri="{FF2B5EF4-FFF2-40B4-BE49-F238E27FC236}">
              <a16:creationId xmlns:a16="http://schemas.microsoft.com/office/drawing/2014/main" id="{9C13BB00-57A5-4A98-AB65-DD82F98A357A}"/>
            </a:ext>
          </a:extLst>
        </xdr:cNvPr>
        <xdr:cNvSpPr txBox="1"/>
      </xdr:nvSpPr>
      <xdr:spPr>
        <a:xfrm>
          <a:off x="4212590"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44450</xdr:rowOff>
    </xdr:from>
    <xdr:to>
      <xdr:col>20</xdr:col>
      <xdr:colOff>38100</xdr:colOff>
      <xdr:row>37</xdr:row>
      <xdr:rowOff>146050</xdr:rowOff>
    </xdr:to>
    <xdr:sp macro="" textlink="">
      <xdr:nvSpPr>
        <xdr:cNvPr id="75" name="楕円 74">
          <a:extLst>
            <a:ext uri="{FF2B5EF4-FFF2-40B4-BE49-F238E27FC236}">
              <a16:creationId xmlns:a16="http://schemas.microsoft.com/office/drawing/2014/main" id="{DA4CDD26-8BA6-4AAE-AE0C-71464C924F02}"/>
            </a:ext>
          </a:extLst>
        </xdr:cNvPr>
        <xdr:cNvSpPr/>
      </xdr:nvSpPr>
      <xdr:spPr>
        <a:xfrm>
          <a:off x="3388360" y="63900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95250</xdr:rowOff>
    </xdr:from>
    <xdr:to>
      <xdr:col>24</xdr:col>
      <xdr:colOff>63500</xdr:colOff>
      <xdr:row>37</xdr:row>
      <xdr:rowOff>133350</xdr:rowOff>
    </xdr:to>
    <xdr:cxnSp macro="">
      <xdr:nvCxnSpPr>
        <xdr:cNvPr id="76" name="直線コネクタ 75">
          <a:extLst>
            <a:ext uri="{FF2B5EF4-FFF2-40B4-BE49-F238E27FC236}">
              <a16:creationId xmlns:a16="http://schemas.microsoft.com/office/drawing/2014/main" id="{A3500B12-476B-49E4-AF8E-ED59062F0EB6}"/>
            </a:ext>
          </a:extLst>
        </xdr:cNvPr>
        <xdr:cNvCxnSpPr/>
      </xdr:nvCxnSpPr>
      <xdr:spPr>
        <a:xfrm>
          <a:off x="3431540" y="6435090"/>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7" name="楕円 76">
          <a:extLst>
            <a:ext uri="{FF2B5EF4-FFF2-40B4-BE49-F238E27FC236}">
              <a16:creationId xmlns:a16="http://schemas.microsoft.com/office/drawing/2014/main" id="{420C9F27-46DA-4EA5-840D-149662DB0F83}"/>
            </a:ext>
          </a:extLst>
        </xdr:cNvPr>
        <xdr:cNvSpPr/>
      </xdr:nvSpPr>
      <xdr:spPr>
        <a:xfrm>
          <a:off x="2571750" y="63519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37</xdr:row>
      <xdr:rowOff>95250</xdr:rowOff>
    </xdr:to>
    <xdr:cxnSp macro="">
      <xdr:nvCxnSpPr>
        <xdr:cNvPr id="78" name="直線コネクタ 77">
          <a:extLst>
            <a:ext uri="{FF2B5EF4-FFF2-40B4-BE49-F238E27FC236}">
              <a16:creationId xmlns:a16="http://schemas.microsoft.com/office/drawing/2014/main" id="{4B9381D8-6147-498C-A54A-CDC034CCA382}"/>
            </a:ext>
          </a:extLst>
        </xdr:cNvPr>
        <xdr:cNvCxnSpPr/>
      </xdr:nvCxnSpPr>
      <xdr:spPr>
        <a:xfrm>
          <a:off x="2626360" y="6396990"/>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79" name="楕円 78">
          <a:extLst>
            <a:ext uri="{FF2B5EF4-FFF2-40B4-BE49-F238E27FC236}">
              <a16:creationId xmlns:a16="http://schemas.microsoft.com/office/drawing/2014/main" id="{A2A952CA-6970-4CC1-A966-1805ABFF3E15}"/>
            </a:ext>
          </a:extLst>
        </xdr:cNvPr>
        <xdr:cNvSpPr/>
      </xdr:nvSpPr>
      <xdr:spPr>
        <a:xfrm>
          <a:off x="1774190" y="63080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57150</xdr:rowOff>
    </xdr:to>
    <xdr:cxnSp macro="">
      <xdr:nvCxnSpPr>
        <xdr:cNvPr id="80" name="直線コネクタ 79">
          <a:extLst>
            <a:ext uri="{FF2B5EF4-FFF2-40B4-BE49-F238E27FC236}">
              <a16:creationId xmlns:a16="http://schemas.microsoft.com/office/drawing/2014/main" id="{188BAF07-90E0-4BFF-8233-E285BB9E3B9C}"/>
            </a:ext>
          </a:extLst>
        </xdr:cNvPr>
        <xdr:cNvCxnSpPr/>
      </xdr:nvCxnSpPr>
      <xdr:spPr>
        <a:xfrm>
          <a:off x="1828800" y="635889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101600</xdr:rowOff>
    </xdr:from>
    <xdr:to>
      <xdr:col>6</xdr:col>
      <xdr:colOff>38100</xdr:colOff>
      <xdr:row>37</xdr:row>
      <xdr:rowOff>31750</xdr:rowOff>
    </xdr:to>
    <xdr:sp macro="" textlink="">
      <xdr:nvSpPr>
        <xdr:cNvPr id="81" name="楕円 80">
          <a:extLst>
            <a:ext uri="{FF2B5EF4-FFF2-40B4-BE49-F238E27FC236}">
              <a16:creationId xmlns:a16="http://schemas.microsoft.com/office/drawing/2014/main" id="{7E47B47F-5A80-4155-A07C-944B3FB34675}"/>
            </a:ext>
          </a:extLst>
        </xdr:cNvPr>
        <xdr:cNvSpPr/>
      </xdr:nvSpPr>
      <xdr:spPr>
        <a:xfrm>
          <a:off x="988060" y="62699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152400</xdr:rowOff>
    </xdr:from>
    <xdr:to>
      <xdr:col>10</xdr:col>
      <xdr:colOff>114300</xdr:colOff>
      <xdr:row>37</xdr:row>
      <xdr:rowOff>19050</xdr:rowOff>
    </xdr:to>
    <xdr:cxnSp macro="">
      <xdr:nvCxnSpPr>
        <xdr:cNvPr id="82" name="直線コネクタ 81">
          <a:extLst>
            <a:ext uri="{FF2B5EF4-FFF2-40B4-BE49-F238E27FC236}">
              <a16:creationId xmlns:a16="http://schemas.microsoft.com/office/drawing/2014/main" id="{0A145250-031A-41F2-9DC1-68F6F863DAC3}"/>
            </a:ext>
          </a:extLst>
        </xdr:cNvPr>
        <xdr:cNvCxnSpPr/>
      </xdr:nvCxnSpPr>
      <xdr:spPr>
        <a:xfrm>
          <a:off x="1031240" y="6324600"/>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8272</xdr:rowOff>
    </xdr:from>
    <xdr:ext cx="405111" cy="259045"/>
    <xdr:sp macro="" textlink="">
      <xdr:nvSpPr>
        <xdr:cNvPr id="83" name="n_1aveValue【図書館】&#10;有形固定資産減価償却率">
          <a:extLst>
            <a:ext uri="{FF2B5EF4-FFF2-40B4-BE49-F238E27FC236}">
              <a16:creationId xmlns:a16="http://schemas.microsoft.com/office/drawing/2014/main" id="{20753B6F-1873-4EBC-AC91-A505B022C0E8}"/>
            </a:ext>
          </a:extLst>
        </xdr:cNvPr>
        <xdr:cNvSpPr txBox="1"/>
      </xdr:nvSpPr>
      <xdr:spPr>
        <a:xfrm>
          <a:off x="32391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126382</xdr:rowOff>
    </xdr:from>
    <xdr:ext cx="405111" cy="259045"/>
    <xdr:sp macro="" textlink="">
      <xdr:nvSpPr>
        <xdr:cNvPr id="84" name="n_2aveValue【図書館】&#10;有形固定資産減価償却率">
          <a:extLst>
            <a:ext uri="{FF2B5EF4-FFF2-40B4-BE49-F238E27FC236}">
              <a16:creationId xmlns:a16="http://schemas.microsoft.com/office/drawing/2014/main" id="{41AAFCEE-8B66-43AC-B50F-EA6D02CCB20F}"/>
            </a:ext>
          </a:extLst>
        </xdr:cNvPr>
        <xdr:cNvSpPr txBox="1"/>
      </xdr:nvSpPr>
      <xdr:spPr>
        <a:xfrm>
          <a:off x="24390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84472</xdr:rowOff>
    </xdr:from>
    <xdr:ext cx="405111" cy="259045"/>
    <xdr:sp macro="" textlink="">
      <xdr:nvSpPr>
        <xdr:cNvPr id="85" name="n_3aveValue【図書館】&#10;有形固定資産減価償却率">
          <a:extLst>
            <a:ext uri="{FF2B5EF4-FFF2-40B4-BE49-F238E27FC236}">
              <a16:creationId xmlns:a16="http://schemas.microsoft.com/office/drawing/2014/main" id="{A0782E0A-2297-4E23-81C5-DC4EAB8D7257}"/>
            </a:ext>
          </a:extLst>
        </xdr:cNvPr>
        <xdr:cNvSpPr txBox="1"/>
      </xdr:nvSpPr>
      <xdr:spPr>
        <a:xfrm>
          <a:off x="164148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57802</xdr:rowOff>
    </xdr:from>
    <xdr:ext cx="405111" cy="259045"/>
    <xdr:sp macro="" textlink="">
      <xdr:nvSpPr>
        <xdr:cNvPr id="86" name="n_4aveValue【図書館】&#10;有形固定資産減価償却率">
          <a:extLst>
            <a:ext uri="{FF2B5EF4-FFF2-40B4-BE49-F238E27FC236}">
              <a16:creationId xmlns:a16="http://schemas.microsoft.com/office/drawing/2014/main" id="{778EA861-4196-4EBA-9378-A1732FA32967}"/>
            </a:ext>
          </a:extLst>
        </xdr:cNvPr>
        <xdr:cNvSpPr txBox="1"/>
      </xdr:nvSpPr>
      <xdr:spPr>
        <a:xfrm>
          <a:off x="85535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137177</xdr:rowOff>
    </xdr:from>
    <xdr:ext cx="405111" cy="259045"/>
    <xdr:sp macro="" textlink="">
      <xdr:nvSpPr>
        <xdr:cNvPr id="87" name="n_1mainValue【図書館】&#10;有形固定資産減価償却率">
          <a:extLst>
            <a:ext uri="{FF2B5EF4-FFF2-40B4-BE49-F238E27FC236}">
              <a16:creationId xmlns:a16="http://schemas.microsoft.com/office/drawing/2014/main" id="{1E488131-80D8-4EEE-AD87-226E5BA29DAA}"/>
            </a:ext>
          </a:extLst>
        </xdr:cNvPr>
        <xdr:cNvSpPr txBox="1"/>
      </xdr:nvSpPr>
      <xdr:spPr>
        <a:xfrm>
          <a:off x="32391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99077</xdr:rowOff>
    </xdr:from>
    <xdr:ext cx="405111" cy="259045"/>
    <xdr:sp macro="" textlink="">
      <xdr:nvSpPr>
        <xdr:cNvPr id="88" name="n_2mainValue【図書館】&#10;有形固定資産減価償却率">
          <a:extLst>
            <a:ext uri="{FF2B5EF4-FFF2-40B4-BE49-F238E27FC236}">
              <a16:creationId xmlns:a16="http://schemas.microsoft.com/office/drawing/2014/main" id="{2D5B28B0-F67C-417E-9A15-B171989CDAC4}"/>
            </a:ext>
          </a:extLst>
        </xdr:cNvPr>
        <xdr:cNvSpPr txBox="1"/>
      </xdr:nvSpPr>
      <xdr:spPr>
        <a:xfrm>
          <a:off x="2439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60977</xdr:rowOff>
    </xdr:from>
    <xdr:ext cx="405111" cy="259045"/>
    <xdr:sp macro="" textlink="">
      <xdr:nvSpPr>
        <xdr:cNvPr id="89" name="n_3mainValue【図書館】&#10;有形固定資産減価償却率">
          <a:extLst>
            <a:ext uri="{FF2B5EF4-FFF2-40B4-BE49-F238E27FC236}">
              <a16:creationId xmlns:a16="http://schemas.microsoft.com/office/drawing/2014/main" id="{26439660-BD51-4177-ADDD-BA5650D87097}"/>
            </a:ext>
          </a:extLst>
        </xdr:cNvPr>
        <xdr:cNvSpPr txBox="1"/>
      </xdr:nvSpPr>
      <xdr:spPr>
        <a:xfrm>
          <a:off x="164148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22877</xdr:rowOff>
    </xdr:from>
    <xdr:ext cx="405111" cy="259045"/>
    <xdr:sp macro="" textlink="">
      <xdr:nvSpPr>
        <xdr:cNvPr id="90" name="n_4mainValue【図書館】&#10;有形固定資産減価償却率">
          <a:extLst>
            <a:ext uri="{FF2B5EF4-FFF2-40B4-BE49-F238E27FC236}">
              <a16:creationId xmlns:a16="http://schemas.microsoft.com/office/drawing/2014/main" id="{2C1D1242-344D-43E0-9236-24D23268DC75}"/>
            </a:ext>
          </a:extLst>
        </xdr:cNvPr>
        <xdr:cNvSpPr txBox="1"/>
      </xdr:nvSpPr>
      <xdr:spPr>
        <a:xfrm>
          <a:off x="85535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6F61120-1FFE-409D-88F7-5D5CAEA988D7}"/>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B57A77A-E135-41C4-BD4F-EF6B3AD74EF5}"/>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1B9067A-BA3E-4D19-A290-CFAC28344AFE}"/>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F988573-B44B-4F28-B3EF-C17B6AED02F8}"/>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77160BC-DD17-48B0-B552-209190B3F20E}"/>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DCD0712-C843-44F9-9EEF-6971492BEE69}"/>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B606268-79F2-4D18-9D4E-51914BB4A45F}"/>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ABD3035-6234-416B-89F0-52F6D94646F7}"/>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367E0D82-3442-4123-ABD7-83182908C59E}"/>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FD810C8-6A8B-4EE6-96D2-7139C8DADF7E}"/>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D514227-727C-4E4C-BEB3-2AA07E5C9C81}"/>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1FCD1D0C-9325-4D78-A820-82717CD94655}"/>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CA783F2E-CBD4-4A42-9769-3D82251C20AD}"/>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EF639408-BB05-4EC4-AEF4-4E5CCEFB5385}"/>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8C4AAD6E-8595-4A06-97CC-D9EDA0A8B80B}"/>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2B907ED7-C171-478D-B806-70E37DEB33ED}"/>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B982C593-23BC-41F3-94CA-5889FB7E3B52}"/>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C1C40571-FBD2-4D2D-A741-57D77C45AA59}"/>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2B4B7958-1655-45DB-ABC3-E3258B575186}"/>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F26C0E3A-73C3-47F8-B98A-40CFE1CF0814}"/>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DA9E0C4-B6B0-4896-BFA3-A4CD6942B901}"/>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9532CF14-71B9-4155-83A8-FC5DED5FA7D9}"/>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ABA118EE-1BB9-458A-AE3F-D447033B9330}"/>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51750EE6-5E02-4699-8F4D-123730D3DDC2}"/>
            </a:ext>
          </a:extLst>
        </xdr:cNvPr>
        <xdr:cNvCxnSpPr/>
      </xdr:nvCxnSpPr>
      <xdr:spPr>
        <a:xfrm flipV="1">
          <a:off x="9429115" y="561721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A51F5C8F-688E-4AEF-81DF-118CCBEB7BBE}"/>
            </a:ext>
          </a:extLst>
        </xdr:cNvPr>
        <xdr:cNvSpPr txBox="1"/>
      </xdr:nvSpPr>
      <xdr:spPr>
        <a:xfrm>
          <a:off x="946785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4EAD0082-334D-4CD8-BDFE-E54EBFB0F464}"/>
            </a:ext>
          </a:extLst>
        </xdr:cNvPr>
        <xdr:cNvCxnSpPr/>
      </xdr:nvCxnSpPr>
      <xdr:spPr>
        <a:xfrm>
          <a:off x="9356090" y="71735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a:extLst>
            <a:ext uri="{FF2B5EF4-FFF2-40B4-BE49-F238E27FC236}">
              <a16:creationId xmlns:a16="http://schemas.microsoft.com/office/drawing/2014/main" id="{9CA3F7ED-2D90-4505-8535-5BD82E8CCFAF}"/>
            </a:ext>
          </a:extLst>
        </xdr:cNvPr>
        <xdr:cNvSpPr txBox="1"/>
      </xdr:nvSpPr>
      <xdr:spPr>
        <a:xfrm>
          <a:off x="946785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a:extLst>
            <a:ext uri="{FF2B5EF4-FFF2-40B4-BE49-F238E27FC236}">
              <a16:creationId xmlns:a16="http://schemas.microsoft.com/office/drawing/2014/main" id="{3FCAAB5D-6D9D-498D-AD04-CCB9A515E7EF}"/>
            </a:ext>
          </a:extLst>
        </xdr:cNvPr>
        <xdr:cNvCxnSpPr/>
      </xdr:nvCxnSpPr>
      <xdr:spPr>
        <a:xfrm>
          <a:off x="9356090" y="561721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9" name="【図書館】&#10;一人当たり面積平均値テキスト">
          <a:extLst>
            <a:ext uri="{FF2B5EF4-FFF2-40B4-BE49-F238E27FC236}">
              <a16:creationId xmlns:a16="http://schemas.microsoft.com/office/drawing/2014/main" id="{0A3E54CA-F3D0-480C-999F-27587C285B92}"/>
            </a:ext>
          </a:extLst>
        </xdr:cNvPr>
        <xdr:cNvSpPr txBox="1"/>
      </xdr:nvSpPr>
      <xdr:spPr>
        <a:xfrm>
          <a:off x="9467850" y="66732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a:extLst>
            <a:ext uri="{FF2B5EF4-FFF2-40B4-BE49-F238E27FC236}">
              <a16:creationId xmlns:a16="http://schemas.microsoft.com/office/drawing/2014/main" id="{CF054175-3819-4AA9-85C0-AA28BE378F85}"/>
            </a:ext>
          </a:extLst>
        </xdr:cNvPr>
        <xdr:cNvSpPr/>
      </xdr:nvSpPr>
      <xdr:spPr>
        <a:xfrm>
          <a:off x="9394190" y="681609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1" name="フローチャート: 判断 120">
          <a:extLst>
            <a:ext uri="{FF2B5EF4-FFF2-40B4-BE49-F238E27FC236}">
              <a16:creationId xmlns:a16="http://schemas.microsoft.com/office/drawing/2014/main" id="{C5688119-48F0-4697-A803-73A8075B10E8}"/>
            </a:ext>
          </a:extLst>
        </xdr:cNvPr>
        <xdr:cNvSpPr/>
      </xdr:nvSpPr>
      <xdr:spPr>
        <a:xfrm>
          <a:off x="8632190" y="67329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2" name="フローチャート: 判断 121">
          <a:extLst>
            <a:ext uri="{FF2B5EF4-FFF2-40B4-BE49-F238E27FC236}">
              <a16:creationId xmlns:a16="http://schemas.microsoft.com/office/drawing/2014/main" id="{DF69E464-1676-4F51-8A26-7D5612C9315B}"/>
            </a:ext>
          </a:extLst>
        </xdr:cNvPr>
        <xdr:cNvSpPr/>
      </xdr:nvSpPr>
      <xdr:spPr>
        <a:xfrm>
          <a:off x="7846060" y="673989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3" name="フローチャート: 判断 122">
          <a:extLst>
            <a:ext uri="{FF2B5EF4-FFF2-40B4-BE49-F238E27FC236}">
              <a16:creationId xmlns:a16="http://schemas.microsoft.com/office/drawing/2014/main" id="{7BA86FFE-53BA-495E-9249-7F47C03D2430}"/>
            </a:ext>
          </a:extLst>
        </xdr:cNvPr>
        <xdr:cNvSpPr/>
      </xdr:nvSpPr>
      <xdr:spPr>
        <a:xfrm>
          <a:off x="7029450" y="673989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69850</xdr:rowOff>
    </xdr:from>
    <xdr:to>
      <xdr:col>36</xdr:col>
      <xdr:colOff>165100</xdr:colOff>
      <xdr:row>40</xdr:row>
      <xdr:rowOff>0</xdr:rowOff>
    </xdr:to>
    <xdr:sp macro="" textlink="">
      <xdr:nvSpPr>
        <xdr:cNvPr id="124" name="フローチャート: 判断 123">
          <a:extLst>
            <a:ext uri="{FF2B5EF4-FFF2-40B4-BE49-F238E27FC236}">
              <a16:creationId xmlns:a16="http://schemas.microsoft.com/office/drawing/2014/main" id="{0038BEDD-5125-4F24-B8EB-C53F640472FA}"/>
            </a:ext>
          </a:extLst>
        </xdr:cNvPr>
        <xdr:cNvSpPr/>
      </xdr:nvSpPr>
      <xdr:spPr>
        <a:xfrm>
          <a:off x="6231890" y="675449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DD364D6-A41E-44F9-85A0-091541083F2B}"/>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6117904-0C0E-441A-8A00-1D469D42852E}"/>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0E9FA40-2588-4956-803B-1620BB1A43FB}"/>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EB38B3F-2676-4B76-9C1C-ACAA1C1499CB}"/>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66906E7-CC4E-4DDB-856A-D9ED0F82A2B3}"/>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50800</xdr:rowOff>
    </xdr:from>
    <xdr:to>
      <xdr:col>55</xdr:col>
      <xdr:colOff>50800</xdr:colOff>
      <xdr:row>40</xdr:row>
      <xdr:rowOff>152400</xdr:rowOff>
    </xdr:to>
    <xdr:sp macro="" textlink="">
      <xdr:nvSpPr>
        <xdr:cNvPr id="130" name="楕円 129">
          <a:extLst>
            <a:ext uri="{FF2B5EF4-FFF2-40B4-BE49-F238E27FC236}">
              <a16:creationId xmlns:a16="http://schemas.microsoft.com/office/drawing/2014/main" id="{0802D14E-443C-4C4D-AD99-23523B76420D}"/>
            </a:ext>
          </a:extLst>
        </xdr:cNvPr>
        <xdr:cNvSpPr/>
      </xdr:nvSpPr>
      <xdr:spPr>
        <a:xfrm>
          <a:off x="9394190" y="691261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31" name="【図書館】&#10;一人当たり面積該当値テキスト">
          <a:extLst>
            <a:ext uri="{FF2B5EF4-FFF2-40B4-BE49-F238E27FC236}">
              <a16:creationId xmlns:a16="http://schemas.microsoft.com/office/drawing/2014/main" id="{AAFE67AC-1757-4A64-95ED-F76A5D660C8F}"/>
            </a:ext>
          </a:extLst>
        </xdr:cNvPr>
        <xdr:cNvSpPr txBox="1"/>
      </xdr:nvSpPr>
      <xdr:spPr>
        <a:xfrm>
          <a:off x="9467850" y="688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50800</xdr:rowOff>
    </xdr:from>
    <xdr:to>
      <xdr:col>50</xdr:col>
      <xdr:colOff>165100</xdr:colOff>
      <xdr:row>40</xdr:row>
      <xdr:rowOff>152400</xdr:rowOff>
    </xdr:to>
    <xdr:sp macro="" textlink="">
      <xdr:nvSpPr>
        <xdr:cNvPr id="132" name="楕円 131">
          <a:extLst>
            <a:ext uri="{FF2B5EF4-FFF2-40B4-BE49-F238E27FC236}">
              <a16:creationId xmlns:a16="http://schemas.microsoft.com/office/drawing/2014/main" id="{3AB8832E-0A1F-46DB-8C6B-0B2506288034}"/>
            </a:ext>
          </a:extLst>
        </xdr:cNvPr>
        <xdr:cNvSpPr/>
      </xdr:nvSpPr>
      <xdr:spPr>
        <a:xfrm>
          <a:off x="8632190" y="691261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101600</xdr:rowOff>
    </xdr:from>
    <xdr:to>
      <xdr:col>55</xdr:col>
      <xdr:colOff>0</xdr:colOff>
      <xdr:row>40</xdr:row>
      <xdr:rowOff>101600</xdr:rowOff>
    </xdr:to>
    <xdr:cxnSp macro="">
      <xdr:nvCxnSpPr>
        <xdr:cNvPr id="133" name="直線コネクタ 132">
          <a:extLst>
            <a:ext uri="{FF2B5EF4-FFF2-40B4-BE49-F238E27FC236}">
              <a16:creationId xmlns:a16="http://schemas.microsoft.com/office/drawing/2014/main" id="{29B70FDE-F8B2-403E-B932-5B43E18AB3FD}"/>
            </a:ext>
          </a:extLst>
        </xdr:cNvPr>
        <xdr:cNvCxnSpPr/>
      </xdr:nvCxnSpPr>
      <xdr:spPr>
        <a:xfrm>
          <a:off x="8686800" y="69557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50800</xdr:rowOff>
    </xdr:from>
    <xdr:to>
      <xdr:col>46</xdr:col>
      <xdr:colOff>38100</xdr:colOff>
      <xdr:row>40</xdr:row>
      <xdr:rowOff>152400</xdr:rowOff>
    </xdr:to>
    <xdr:sp macro="" textlink="">
      <xdr:nvSpPr>
        <xdr:cNvPr id="134" name="楕円 133">
          <a:extLst>
            <a:ext uri="{FF2B5EF4-FFF2-40B4-BE49-F238E27FC236}">
              <a16:creationId xmlns:a16="http://schemas.microsoft.com/office/drawing/2014/main" id="{8ABF8D84-E555-4DD8-B366-A497CD01193D}"/>
            </a:ext>
          </a:extLst>
        </xdr:cNvPr>
        <xdr:cNvSpPr/>
      </xdr:nvSpPr>
      <xdr:spPr>
        <a:xfrm>
          <a:off x="7846060" y="6912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101600</xdr:rowOff>
    </xdr:from>
    <xdr:to>
      <xdr:col>50</xdr:col>
      <xdr:colOff>114300</xdr:colOff>
      <xdr:row>40</xdr:row>
      <xdr:rowOff>101600</xdr:rowOff>
    </xdr:to>
    <xdr:cxnSp macro="">
      <xdr:nvCxnSpPr>
        <xdr:cNvPr id="135" name="直線コネクタ 134">
          <a:extLst>
            <a:ext uri="{FF2B5EF4-FFF2-40B4-BE49-F238E27FC236}">
              <a16:creationId xmlns:a16="http://schemas.microsoft.com/office/drawing/2014/main" id="{BA59066F-70CD-4BFB-A027-D50CC0B4784F}"/>
            </a:ext>
          </a:extLst>
        </xdr:cNvPr>
        <xdr:cNvCxnSpPr/>
      </xdr:nvCxnSpPr>
      <xdr:spPr>
        <a:xfrm>
          <a:off x="7889240" y="6955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50800</xdr:rowOff>
    </xdr:from>
    <xdr:to>
      <xdr:col>41</xdr:col>
      <xdr:colOff>101600</xdr:colOff>
      <xdr:row>40</xdr:row>
      <xdr:rowOff>152400</xdr:rowOff>
    </xdr:to>
    <xdr:sp macro="" textlink="">
      <xdr:nvSpPr>
        <xdr:cNvPr id="136" name="楕円 135">
          <a:extLst>
            <a:ext uri="{FF2B5EF4-FFF2-40B4-BE49-F238E27FC236}">
              <a16:creationId xmlns:a16="http://schemas.microsoft.com/office/drawing/2014/main" id="{DB472AF6-CC8B-4EC9-84FC-FDAB911F07AC}"/>
            </a:ext>
          </a:extLst>
        </xdr:cNvPr>
        <xdr:cNvSpPr/>
      </xdr:nvSpPr>
      <xdr:spPr>
        <a:xfrm>
          <a:off x="7029450" y="69126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101600</xdr:rowOff>
    </xdr:from>
    <xdr:to>
      <xdr:col>45</xdr:col>
      <xdr:colOff>177800</xdr:colOff>
      <xdr:row>40</xdr:row>
      <xdr:rowOff>101600</xdr:rowOff>
    </xdr:to>
    <xdr:cxnSp macro="">
      <xdr:nvCxnSpPr>
        <xdr:cNvPr id="137" name="直線コネクタ 136">
          <a:extLst>
            <a:ext uri="{FF2B5EF4-FFF2-40B4-BE49-F238E27FC236}">
              <a16:creationId xmlns:a16="http://schemas.microsoft.com/office/drawing/2014/main" id="{3128E2F3-247D-4CB4-9058-EC6B6A55B4D1}"/>
            </a:ext>
          </a:extLst>
        </xdr:cNvPr>
        <xdr:cNvCxnSpPr/>
      </xdr:nvCxnSpPr>
      <xdr:spPr>
        <a:xfrm>
          <a:off x="7084060" y="69557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50800</xdr:rowOff>
    </xdr:from>
    <xdr:to>
      <xdr:col>36</xdr:col>
      <xdr:colOff>165100</xdr:colOff>
      <xdr:row>40</xdr:row>
      <xdr:rowOff>152400</xdr:rowOff>
    </xdr:to>
    <xdr:sp macro="" textlink="">
      <xdr:nvSpPr>
        <xdr:cNvPr id="138" name="楕円 137">
          <a:extLst>
            <a:ext uri="{FF2B5EF4-FFF2-40B4-BE49-F238E27FC236}">
              <a16:creationId xmlns:a16="http://schemas.microsoft.com/office/drawing/2014/main" id="{02B17CB1-2FA2-49BF-9BDE-D89A9CF188F0}"/>
            </a:ext>
          </a:extLst>
        </xdr:cNvPr>
        <xdr:cNvSpPr/>
      </xdr:nvSpPr>
      <xdr:spPr>
        <a:xfrm>
          <a:off x="6231890" y="691261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101600</xdr:rowOff>
    </xdr:from>
    <xdr:to>
      <xdr:col>41</xdr:col>
      <xdr:colOff>50800</xdr:colOff>
      <xdr:row>40</xdr:row>
      <xdr:rowOff>101600</xdr:rowOff>
    </xdr:to>
    <xdr:cxnSp macro="">
      <xdr:nvCxnSpPr>
        <xdr:cNvPr id="139" name="直線コネクタ 138">
          <a:extLst>
            <a:ext uri="{FF2B5EF4-FFF2-40B4-BE49-F238E27FC236}">
              <a16:creationId xmlns:a16="http://schemas.microsoft.com/office/drawing/2014/main" id="{975341C6-5F4C-46A4-9B41-B9D01830BD9D}"/>
            </a:ext>
          </a:extLst>
        </xdr:cNvPr>
        <xdr:cNvCxnSpPr/>
      </xdr:nvCxnSpPr>
      <xdr:spPr>
        <a:xfrm>
          <a:off x="6286500" y="6955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0" name="n_1aveValue【図書館】&#10;一人当たり面積">
          <a:extLst>
            <a:ext uri="{FF2B5EF4-FFF2-40B4-BE49-F238E27FC236}">
              <a16:creationId xmlns:a16="http://schemas.microsoft.com/office/drawing/2014/main" id="{1C09BE17-B4C5-484F-9775-919716AFB3C6}"/>
            </a:ext>
          </a:extLst>
        </xdr:cNvPr>
        <xdr:cNvSpPr txBox="1"/>
      </xdr:nvSpPr>
      <xdr:spPr>
        <a:xfrm>
          <a:off x="845446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41" name="n_2aveValue【図書館】&#10;一人当たり面積">
          <a:extLst>
            <a:ext uri="{FF2B5EF4-FFF2-40B4-BE49-F238E27FC236}">
              <a16:creationId xmlns:a16="http://schemas.microsoft.com/office/drawing/2014/main" id="{4647663D-DCD7-44D0-8E45-8CE6C0D62C24}"/>
            </a:ext>
          </a:extLst>
        </xdr:cNvPr>
        <xdr:cNvSpPr txBox="1"/>
      </xdr:nvSpPr>
      <xdr:spPr>
        <a:xfrm>
          <a:off x="7673417" y="652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2" name="n_3aveValue【図書館】&#10;一人当たり面積">
          <a:extLst>
            <a:ext uri="{FF2B5EF4-FFF2-40B4-BE49-F238E27FC236}">
              <a16:creationId xmlns:a16="http://schemas.microsoft.com/office/drawing/2014/main" id="{0E5B46CF-5333-41FE-8CDD-9F0FB29C680A}"/>
            </a:ext>
          </a:extLst>
        </xdr:cNvPr>
        <xdr:cNvSpPr txBox="1"/>
      </xdr:nvSpPr>
      <xdr:spPr>
        <a:xfrm>
          <a:off x="6866332" y="652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16527</xdr:rowOff>
    </xdr:from>
    <xdr:ext cx="469744" cy="259045"/>
    <xdr:sp macro="" textlink="">
      <xdr:nvSpPr>
        <xdr:cNvPr id="143" name="n_4aveValue【図書館】&#10;一人当たり面積">
          <a:extLst>
            <a:ext uri="{FF2B5EF4-FFF2-40B4-BE49-F238E27FC236}">
              <a16:creationId xmlns:a16="http://schemas.microsoft.com/office/drawing/2014/main" id="{DA27E002-DA71-4686-BB8F-8D5B9EB0CA25}"/>
            </a:ext>
          </a:extLst>
        </xdr:cNvPr>
        <xdr:cNvSpPr txBox="1"/>
      </xdr:nvSpPr>
      <xdr:spPr>
        <a:xfrm>
          <a:off x="6068772" y="653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143527</xdr:rowOff>
    </xdr:from>
    <xdr:ext cx="469744" cy="259045"/>
    <xdr:sp macro="" textlink="">
      <xdr:nvSpPr>
        <xdr:cNvPr id="144" name="n_1mainValue【図書館】&#10;一人当たり面積">
          <a:extLst>
            <a:ext uri="{FF2B5EF4-FFF2-40B4-BE49-F238E27FC236}">
              <a16:creationId xmlns:a16="http://schemas.microsoft.com/office/drawing/2014/main" id="{5C428A6C-E7E6-4A78-92D8-B012B553EAAF}"/>
            </a:ext>
          </a:extLst>
        </xdr:cNvPr>
        <xdr:cNvSpPr txBox="1"/>
      </xdr:nvSpPr>
      <xdr:spPr>
        <a:xfrm>
          <a:off x="8454467" y="699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143527</xdr:rowOff>
    </xdr:from>
    <xdr:ext cx="469744" cy="259045"/>
    <xdr:sp macro="" textlink="">
      <xdr:nvSpPr>
        <xdr:cNvPr id="145" name="n_2mainValue【図書館】&#10;一人当たり面積">
          <a:extLst>
            <a:ext uri="{FF2B5EF4-FFF2-40B4-BE49-F238E27FC236}">
              <a16:creationId xmlns:a16="http://schemas.microsoft.com/office/drawing/2014/main" id="{A2E01EFA-167A-444A-A870-8F5598BF78C8}"/>
            </a:ext>
          </a:extLst>
        </xdr:cNvPr>
        <xdr:cNvSpPr txBox="1"/>
      </xdr:nvSpPr>
      <xdr:spPr>
        <a:xfrm>
          <a:off x="7673417" y="699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143527</xdr:rowOff>
    </xdr:from>
    <xdr:ext cx="469744" cy="259045"/>
    <xdr:sp macro="" textlink="">
      <xdr:nvSpPr>
        <xdr:cNvPr id="146" name="n_3mainValue【図書館】&#10;一人当たり面積">
          <a:extLst>
            <a:ext uri="{FF2B5EF4-FFF2-40B4-BE49-F238E27FC236}">
              <a16:creationId xmlns:a16="http://schemas.microsoft.com/office/drawing/2014/main" id="{F2A7D3B1-2B37-4762-848B-C2EF82CBE0FE}"/>
            </a:ext>
          </a:extLst>
        </xdr:cNvPr>
        <xdr:cNvSpPr txBox="1"/>
      </xdr:nvSpPr>
      <xdr:spPr>
        <a:xfrm>
          <a:off x="6866332" y="699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143527</xdr:rowOff>
    </xdr:from>
    <xdr:ext cx="469744" cy="259045"/>
    <xdr:sp macro="" textlink="">
      <xdr:nvSpPr>
        <xdr:cNvPr id="147" name="n_4mainValue【図書館】&#10;一人当たり面積">
          <a:extLst>
            <a:ext uri="{FF2B5EF4-FFF2-40B4-BE49-F238E27FC236}">
              <a16:creationId xmlns:a16="http://schemas.microsoft.com/office/drawing/2014/main" id="{96EA10CD-1568-4A3E-9259-9F0BE4610D03}"/>
            </a:ext>
          </a:extLst>
        </xdr:cNvPr>
        <xdr:cNvSpPr txBox="1"/>
      </xdr:nvSpPr>
      <xdr:spPr>
        <a:xfrm>
          <a:off x="6068772" y="699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A97648F-0016-42B3-98D2-6A6172D1BFDD}"/>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4BCF921-2E76-41AE-8432-35E5541AB909}"/>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4D7417A-9D0D-4491-826B-580AC9BF2FB7}"/>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A82FB06-D84C-45A3-8FF9-119DE6F562E4}"/>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5596992-BEB4-429C-B4AD-C68C79C6D22F}"/>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494F914-3E0A-44B4-AEB7-359D8FA2AEF5}"/>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AAD94AF-B851-4493-B2F8-F88899583B89}"/>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7C74FDF3-0AB3-49BC-851A-D9262A7A538A}"/>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3EBADD69-F6C8-4898-A889-D96BB839C868}"/>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49727E67-0C5E-4686-B855-7F05A7C26E9D}"/>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67D44B4-0050-45FC-AFE6-B05503FCF2AC}"/>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C1631E1F-3044-4092-B387-915208FADC20}"/>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F85E42E6-F240-4269-9B8E-7923DD6B212F}"/>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7D30D8F8-0B9B-483C-AE2C-81080608745C}"/>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C963F884-54AA-488A-9673-05A915681AFE}"/>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652D4F58-CCDD-4D09-BB9D-025586775512}"/>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97A6B274-29F3-44FB-B5C4-ECF99197A568}"/>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2886415-06ED-4181-94B2-F77DA836E0D0}"/>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99E99BF2-BFA5-40D0-A411-F5186A948B8B}"/>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A6866592-B7B6-44F6-900E-A93D90902F9F}"/>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39530FAA-60D1-4D79-8B97-3CCED3BD8D9C}"/>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72F0733-352D-4EBF-B1B7-69AA99B91B26}"/>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1D534AF1-26DA-4929-867F-309609FFB865}"/>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454B40EA-6803-497B-912F-95D6EFB0AB8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0FE7A81D-4F2A-4E68-ACF1-EF92F52B0B2B}"/>
            </a:ext>
          </a:extLst>
        </xdr:cNvPr>
        <xdr:cNvCxnSpPr/>
      </xdr:nvCxnSpPr>
      <xdr:spPr>
        <a:xfrm flipV="1">
          <a:off x="4173855"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512A5D1-4EB2-4117-A21F-61FFA3EFC9DC}"/>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0DEEC5DE-490C-4A22-BE9E-33ABB6368E21}"/>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E1F559B3-D3FF-453A-A560-84EC447881FA}"/>
            </a:ext>
          </a:extLst>
        </xdr:cNvPr>
        <xdr:cNvSpPr txBox="1"/>
      </xdr:nvSpPr>
      <xdr:spPr>
        <a:xfrm>
          <a:off x="4212590" y="926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a:extLst>
            <a:ext uri="{FF2B5EF4-FFF2-40B4-BE49-F238E27FC236}">
              <a16:creationId xmlns:a16="http://schemas.microsoft.com/office/drawing/2014/main" id="{E2CDFA43-0E4E-488E-9DFA-A83A8808C6C4}"/>
            </a:ext>
          </a:extLst>
        </xdr:cNvPr>
        <xdr:cNvCxnSpPr/>
      </xdr:nvCxnSpPr>
      <xdr:spPr>
        <a:xfrm>
          <a:off x="411226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214ADDFB-B9D9-4290-AA57-D742E6CDEE54}"/>
            </a:ext>
          </a:extLst>
        </xdr:cNvPr>
        <xdr:cNvSpPr txBox="1"/>
      </xdr:nvSpPr>
      <xdr:spPr>
        <a:xfrm>
          <a:off x="421259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a:extLst>
            <a:ext uri="{FF2B5EF4-FFF2-40B4-BE49-F238E27FC236}">
              <a16:creationId xmlns:a16="http://schemas.microsoft.com/office/drawing/2014/main" id="{A7E3E7CC-29CD-4EA9-B65B-52F04B02E8BF}"/>
            </a:ext>
          </a:extLst>
        </xdr:cNvPr>
        <xdr:cNvSpPr/>
      </xdr:nvSpPr>
      <xdr:spPr>
        <a:xfrm>
          <a:off x="4131310" y="101904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124460</xdr:rowOff>
    </xdr:from>
    <xdr:to>
      <xdr:col>20</xdr:col>
      <xdr:colOff>38100</xdr:colOff>
      <xdr:row>60</xdr:row>
      <xdr:rowOff>54610</xdr:rowOff>
    </xdr:to>
    <xdr:sp macro="" textlink="">
      <xdr:nvSpPr>
        <xdr:cNvPr id="179" name="フローチャート: 判断 178">
          <a:extLst>
            <a:ext uri="{FF2B5EF4-FFF2-40B4-BE49-F238E27FC236}">
              <a16:creationId xmlns:a16="http://schemas.microsoft.com/office/drawing/2014/main" id="{3704B5F9-6707-4DF8-AA67-A9888574CE54}"/>
            </a:ext>
          </a:extLst>
        </xdr:cNvPr>
        <xdr:cNvSpPr/>
      </xdr:nvSpPr>
      <xdr:spPr>
        <a:xfrm>
          <a:off x="3388360" y="102419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130175</xdr:rowOff>
    </xdr:from>
    <xdr:to>
      <xdr:col>15</xdr:col>
      <xdr:colOff>101600</xdr:colOff>
      <xdr:row>60</xdr:row>
      <xdr:rowOff>60325</xdr:rowOff>
    </xdr:to>
    <xdr:sp macro="" textlink="">
      <xdr:nvSpPr>
        <xdr:cNvPr id="180" name="フローチャート: 判断 179">
          <a:extLst>
            <a:ext uri="{FF2B5EF4-FFF2-40B4-BE49-F238E27FC236}">
              <a16:creationId xmlns:a16="http://schemas.microsoft.com/office/drawing/2014/main" id="{C1EBC4B1-A76C-4211-A851-22070B05C30E}"/>
            </a:ext>
          </a:extLst>
        </xdr:cNvPr>
        <xdr:cNvSpPr/>
      </xdr:nvSpPr>
      <xdr:spPr>
        <a:xfrm>
          <a:off x="2571750" y="102495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107315</xdr:rowOff>
    </xdr:from>
    <xdr:to>
      <xdr:col>10</xdr:col>
      <xdr:colOff>165100</xdr:colOff>
      <xdr:row>60</xdr:row>
      <xdr:rowOff>37465</xdr:rowOff>
    </xdr:to>
    <xdr:sp macro="" textlink="">
      <xdr:nvSpPr>
        <xdr:cNvPr id="181" name="フローチャート: 判断 180">
          <a:extLst>
            <a:ext uri="{FF2B5EF4-FFF2-40B4-BE49-F238E27FC236}">
              <a16:creationId xmlns:a16="http://schemas.microsoft.com/office/drawing/2014/main" id="{8057B5ED-D902-4419-984D-09371938DD98}"/>
            </a:ext>
          </a:extLst>
        </xdr:cNvPr>
        <xdr:cNvSpPr/>
      </xdr:nvSpPr>
      <xdr:spPr>
        <a:xfrm>
          <a:off x="1774190" y="102209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65405</xdr:rowOff>
    </xdr:from>
    <xdr:to>
      <xdr:col>6</xdr:col>
      <xdr:colOff>38100</xdr:colOff>
      <xdr:row>59</xdr:row>
      <xdr:rowOff>167005</xdr:rowOff>
    </xdr:to>
    <xdr:sp macro="" textlink="">
      <xdr:nvSpPr>
        <xdr:cNvPr id="182" name="フローチャート: 判断 181">
          <a:extLst>
            <a:ext uri="{FF2B5EF4-FFF2-40B4-BE49-F238E27FC236}">
              <a16:creationId xmlns:a16="http://schemas.microsoft.com/office/drawing/2014/main" id="{89CF7D0E-21A1-47EA-B8C4-4592C1667161}"/>
            </a:ext>
          </a:extLst>
        </xdr:cNvPr>
        <xdr:cNvSpPr/>
      </xdr:nvSpPr>
      <xdr:spPr>
        <a:xfrm>
          <a:off x="988060" y="1017905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63C2A8D-539B-4571-84B2-2A24561397B5}"/>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4A62B31-1B49-4B16-B1EC-58215D440AEE}"/>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FF010EB-02E8-4A50-BC1A-72B1C148FDD8}"/>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DA64E2E-11C1-44B0-8E86-03D4F2484918}"/>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5FA419F-9B47-4DCA-A951-F9FBCC5B78BB}"/>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8" name="楕円 187">
          <a:extLst>
            <a:ext uri="{FF2B5EF4-FFF2-40B4-BE49-F238E27FC236}">
              <a16:creationId xmlns:a16="http://schemas.microsoft.com/office/drawing/2014/main" id="{7A7147ED-A53D-4FF1-92EE-E75F4BD0D2EB}"/>
            </a:ext>
          </a:extLst>
        </xdr:cNvPr>
        <xdr:cNvSpPr/>
      </xdr:nvSpPr>
      <xdr:spPr>
        <a:xfrm>
          <a:off x="4131310" y="103276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19067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D5D41C82-8113-445A-90E9-443B9DF0AE74}"/>
            </a:ext>
          </a:extLst>
        </xdr:cNvPr>
        <xdr:cNvSpPr txBox="1"/>
      </xdr:nvSpPr>
      <xdr:spPr>
        <a:xfrm>
          <a:off x="421259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168275</xdr:rowOff>
    </xdr:from>
    <xdr:to>
      <xdr:col>20</xdr:col>
      <xdr:colOff>38100</xdr:colOff>
      <xdr:row>60</xdr:row>
      <xdr:rowOff>98425</xdr:rowOff>
    </xdr:to>
    <xdr:sp macro="" textlink="">
      <xdr:nvSpPr>
        <xdr:cNvPr id="190" name="楕円 189">
          <a:extLst>
            <a:ext uri="{FF2B5EF4-FFF2-40B4-BE49-F238E27FC236}">
              <a16:creationId xmlns:a16="http://schemas.microsoft.com/office/drawing/2014/main" id="{F950B203-26D3-4F14-9EBE-9F5645289A1D}"/>
            </a:ext>
          </a:extLst>
        </xdr:cNvPr>
        <xdr:cNvSpPr/>
      </xdr:nvSpPr>
      <xdr:spPr>
        <a:xfrm>
          <a:off x="3388360" y="1028763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47625</xdr:rowOff>
    </xdr:from>
    <xdr:to>
      <xdr:col>24</xdr:col>
      <xdr:colOff>63500</xdr:colOff>
      <xdr:row>60</xdr:row>
      <xdr:rowOff>91440</xdr:rowOff>
    </xdr:to>
    <xdr:cxnSp macro="">
      <xdr:nvCxnSpPr>
        <xdr:cNvPr id="191" name="直線コネクタ 190">
          <a:extLst>
            <a:ext uri="{FF2B5EF4-FFF2-40B4-BE49-F238E27FC236}">
              <a16:creationId xmlns:a16="http://schemas.microsoft.com/office/drawing/2014/main" id="{48CC3059-49C5-4803-BD46-A0CE98E2FEE7}"/>
            </a:ext>
          </a:extLst>
        </xdr:cNvPr>
        <xdr:cNvCxnSpPr/>
      </xdr:nvCxnSpPr>
      <xdr:spPr>
        <a:xfrm>
          <a:off x="3431540" y="10336530"/>
          <a:ext cx="7429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128270</xdr:rowOff>
    </xdr:from>
    <xdr:to>
      <xdr:col>15</xdr:col>
      <xdr:colOff>101600</xdr:colOff>
      <xdr:row>60</xdr:row>
      <xdr:rowOff>58420</xdr:rowOff>
    </xdr:to>
    <xdr:sp macro="" textlink="">
      <xdr:nvSpPr>
        <xdr:cNvPr id="192" name="楕円 191">
          <a:extLst>
            <a:ext uri="{FF2B5EF4-FFF2-40B4-BE49-F238E27FC236}">
              <a16:creationId xmlns:a16="http://schemas.microsoft.com/office/drawing/2014/main" id="{40279B66-FDE6-4307-9402-806CD0672E86}"/>
            </a:ext>
          </a:extLst>
        </xdr:cNvPr>
        <xdr:cNvSpPr/>
      </xdr:nvSpPr>
      <xdr:spPr>
        <a:xfrm>
          <a:off x="2571750" y="102476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xdr:rowOff>
    </xdr:from>
    <xdr:to>
      <xdr:col>19</xdr:col>
      <xdr:colOff>177800</xdr:colOff>
      <xdr:row>60</xdr:row>
      <xdr:rowOff>47625</xdr:rowOff>
    </xdr:to>
    <xdr:cxnSp macro="">
      <xdr:nvCxnSpPr>
        <xdr:cNvPr id="193" name="直線コネクタ 192">
          <a:extLst>
            <a:ext uri="{FF2B5EF4-FFF2-40B4-BE49-F238E27FC236}">
              <a16:creationId xmlns:a16="http://schemas.microsoft.com/office/drawing/2014/main" id="{D224FEDB-4AE2-4B8F-896C-3649204805CA}"/>
            </a:ext>
          </a:extLst>
        </xdr:cNvPr>
        <xdr:cNvCxnSpPr/>
      </xdr:nvCxnSpPr>
      <xdr:spPr>
        <a:xfrm>
          <a:off x="2626360" y="10296525"/>
          <a:ext cx="80518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94" name="楕円 193">
          <a:extLst>
            <a:ext uri="{FF2B5EF4-FFF2-40B4-BE49-F238E27FC236}">
              <a16:creationId xmlns:a16="http://schemas.microsoft.com/office/drawing/2014/main" id="{D2B91A19-ACAA-4ADA-824C-8CBEB25CE311}"/>
            </a:ext>
          </a:extLst>
        </xdr:cNvPr>
        <xdr:cNvSpPr/>
      </xdr:nvSpPr>
      <xdr:spPr>
        <a:xfrm>
          <a:off x="1774190" y="102666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xdr:rowOff>
    </xdr:from>
    <xdr:to>
      <xdr:col>15</xdr:col>
      <xdr:colOff>50800</xdr:colOff>
      <xdr:row>60</xdr:row>
      <xdr:rowOff>30480</xdr:rowOff>
    </xdr:to>
    <xdr:cxnSp macro="">
      <xdr:nvCxnSpPr>
        <xdr:cNvPr id="195" name="直線コネクタ 194">
          <a:extLst>
            <a:ext uri="{FF2B5EF4-FFF2-40B4-BE49-F238E27FC236}">
              <a16:creationId xmlns:a16="http://schemas.microsoft.com/office/drawing/2014/main" id="{5E062170-6D4D-42A4-A3FA-06F1A69B06C7}"/>
            </a:ext>
          </a:extLst>
        </xdr:cNvPr>
        <xdr:cNvCxnSpPr/>
      </xdr:nvCxnSpPr>
      <xdr:spPr>
        <a:xfrm flipV="1">
          <a:off x="1828800" y="10296525"/>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118745</xdr:rowOff>
    </xdr:from>
    <xdr:to>
      <xdr:col>6</xdr:col>
      <xdr:colOff>38100</xdr:colOff>
      <xdr:row>60</xdr:row>
      <xdr:rowOff>48895</xdr:rowOff>
    </xdr:to>
    <xdr:sp macro="" textlink="">
      <xdr:nvSpPr>
        <xdr:cNvPr id="196" name="楕円 195">
          <a:extLst>
            <a:ext uri="{FF2B5EF4-FFF2-40B4-BE49-F238E27FC236}">
              <a16:creationId xmlns:a16="http://schemas.microsoft.com/office/drawing/2014/main" id="{B87D44B1-E549-4F41-992A-D13D7BA3FFC4}"/>
            </a:ext>
          </a:extLst>
        </xdr:cNvPr>
        <xdr:cNvSpPr/>
      </xdr:nvSpPr>
      <xdr:spPr>
        <a:xfrm>
          <a:off x="988060" y="102362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169545</xdr:rowOff>
    </xdr:from>
    <xdr:to>
      <xdr:col>10</xdr:col>
      <xdr:colOff>114300</xdr:colOff>
      <xdr:row>60</xdr:row>
      <xdr:rowOff>30480</xdr:rowOff>
    </xdr:to>
    <xdr:cxnSp macro="">
      <xdr:nvCxnSpPr>
        <xdr:cNvPr id="197" name="直線コネクタ 196">
          <a:extLst>
            <a:ext uri="{FF2B5EF4-FFF2-40B4-BE49-F238E27FC236}">
              <a16:creationId xmlns:a16="http://schemas.microsoft.com/office/drawing/2014/main" id="{ED765AAB-3E97-4A30-B88A-B68D617CC08F}"/>
            </a:ext>
          </a:extLst>
        </xdr:cNvPr>
        <xdr:cNvCxnSpPr/>
      </xdr:nvCxnSpPr>
      <xdr:spPr>
        <a:xfrm>
          <a:off x="1031240" y="10288905"/>
          <a:ext cx="7975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71137</xdr:rowOff>
    </xdr:from>
    <xdr:ext cx="405111" cy="259045"/>
    <xdr:sp macro="" textlink="">
      <xdr:nvSpPr>
        <xdr:cNvPr id="198" name="n_1aveValue【体育館・プール】&#10;有形固定資産減価償却率">
          <a:extLst>
            <a:ext uri="{FF2B5EF4-FFF2-40B4-BE49-F238E27FC236}">
              <a16:creationId xmlns:a16="http://schemas.microsoft.com/office/drawing/2014/main" id="{9BE28E30-E8C4-489B-9FCA-E539F1819693}"/>
            </a:ext>
          </a:extLst>
        </xdr:cNvPr>
        <xdr:cNvSpPr txBox="1"/>
      </xdr:nvSpPr>
      <xdr:spPr>
        <a:xfrm>
          <a:off x="32391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51452</xdr:rowOff>
    </xdr:from>
    <xdr:ext cx="405111" cy="259045"/>
    <xdr:sp macro="" textlink="">
      <xdr:nvSpPr>
        <xdr:cNvPr id="199" name="n_2aveValue【体育館・プール】&#10;有形固定資産減価償却率">
          <a:extLst>
            <a:ext uri="{FF2B5EF4-FFF2-40B4-BE49-F238E27FC236}">
              <a16:creationId xmlns:a16="http://schemas.microsoft.com/office/drawing/2014/main" id="{126910CB-E311-441A-BF05-E20446707370}"/>
            </a:ext>
          </a:extLst>
        </xdr:cNvPr>
        <xdr:cNvSpPr txBox="1"/>
      </xdr:nvSpPr>
      <xdr:spPr>
        <a:xfrm>
          <a:off x="2439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53992</xdr:rowOff>
    </xdr:from>
    <xdr:ext cx="405111" cy="259045"/>
    <xdr:sp macro="" textlink="">
      <xdr:nvSpPr>
        <xdr:cNvPr id="200" name="n_3aveValue【体育館・プール】&#10;有形固定資産減価償却率">
          <a:extLst>
            <a:ext uri="{FF2B5EF4-FFF2-40B4-BE49-F238E27FC236}">
              <a16:creationId xmlns:a16="http://schemas.microsoft.com/office/drawing/2014/main" id="{167D3992-9ACD-413A-9B4C-016E21F5FFF3}"/>
            </a:ext>
          </a:extLst>
        </xdr:cNvPr>
        <xdr:cNvSpPr txBox="1"/>
      </xdr:nvSpPr>
      <xdr:spPr>
        <a:xfrm>
          <a:off x="164148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12082</xdr:rowOff>
    </xdr:from>
    <xdr:ext cx="405111" cy="259045"/>
    <xdr:sp macro="" textlink="">
      <xdr:nvSpPr>
        <xdr:cNvPr id="201" name="n_4aveValue【体育館・プール】&#10;有形固定資産減価償却率">
          <a:extLst>
            <a:ext uri="{FF2B5EF4-FFF2-40B4-BE49-F238E27FC236}">
              <a16:creationId xmlns:a16="http://schemas.microsoft.com/office/drawing/2014/main" id="{DC6111AA-F27C-403A-9C9D-EB239F75113F}"/>
            </a:ext>
          </a:extLst>
        </xdr:cNvPr>
        <xdr:cNvSpPr txBox="1"/>
      </xdr:nvSpPr>
      <xdr:spPr>
        <a:xfrm>
          <a:off x="85535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89552</xdr:rowOff>
    </xdr:from>
    <xdr:ext cx="405111" cy="259045"/>
    <xdr:sp macro="" textlink="">
      <xdr:nvSpPr>
        <xdr:cNvPr id="202" name="n_1mainValue【体育館・プール】&#10;有形固定資産減価償却率">
          <a:extLst>
            <a:ext uri="{FF2B5EF4-FFF2-40B4-BE49-F238E27FC236}">
              <a16:creationId xmlns:a16="http://schemas.microsoft.com/office/drawing/2014/main" id="{2A7E72D6-8EA4-404B-AE3C-3BDBC0D2C4D8}"/>
            </a:ext>
          </a:extLst>
        </xdr:cNvPr>
        <xdr:cNvSpPr txBox="1"/>
      </xdr:nvSpPr>
      <xdr:spPr>
        <a:xfrm>
          <a:off x="32391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203" name="n_2mainValue【体育館・プール】&#10;有形固定資産減価償却率">
          <a:extLst>
            <a:ext uri="{FF2B5EF4-FFF2-40B4-BE49-F238E27FC236}">
              <a16:creationId xmlns:a16="http://schemas.microsoft.com/office/drawing/2014/main" id="{8C2A00F2-72C5-4845-BA87-6E33112C3FB8}"/>
            </a:ext>
          </a:extLst>
        </xdr:cNvPr>
        <xdr:cNvSpPr txBox="1"/>
      </xdr:nvSpPr>
      <xdr:spPr>
        <a:xfrm>
          <a:off x="2439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204" name="n_3mainValue【体育館・プール】&#10;有形固定資産減価償却率">
          <a:extLst>
            <a:ext uri="{FF2B5EF4-FFF2-40B4-BE49-F238E27FC236}">
              <a16:creationId xmlns:a16="http://schemas.microsoft.com/office/drawing/2014/main" id="{B4982F7B-31B0-47BC-A183-262E028A3AAF}"/>
            </a:ext>
          </a:extLst>
        </xdr:cNvPr>
        <xdr:cNvSpPr txBox="1"/>
      </xdr:nvSpPr>
      <xdr:spPr>
        <a:xfrm>
          <a:off x="164148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40022</xdr:rowOff>
    </xdr:from>
    <xdr:ext cx="405111" cy="259045"/>
    <xdr:sp macro="" textlink="">
      <xdr:nvSpPr>
        <xdr:cNvPr id="205" name="n_4mainValue【体育館・プール】&#10;有形固定資産減価償却率">
          <a:extLst>
            <a:ext uri="{FF2B5EF4-FFF2-40B4-BE49-F238E27FC236}">
              <a16:creationId xmlns:a16="http://schemas.microsoft.com/office/drawing/2014/main" id="{51645D75-7606-4CAC-85D7-0DF11B5D492D}"/>
            </a:ext>
          </a:extLst>
        </xdr:cNvPr>
        <xdr:cNvSpPr txBox="1"/>
      </xdr:nvSpPr>
      <xdr:spPr>
        <a:xfrm>
          <a:off x="85535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F7C5B25D-BB47-494B-BAA3-A18402E5ED3D}"/>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10049900-93A3-4B00-A769-085D732CDC68}"/>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9AA9E3E-19A3-4CF5-9756-1BB2BD306837}"/>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16A91B8C-FAC9-4A8C-870A-71590CCA4D90}"/>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679BFFEF-E462-4C94-A19C-D8BB9900093F}"/>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D055A535-6500-4F70-B325-E135E1FE1ABA}"/>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A80CA1AC-E986-4D08-A008-E9BBEB840C5B}"/>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4FEE46E8-D214-4952-BB69-568B22D615C0}"/>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E5469120-691D-4838-95CF-94B46DFB0812}"/>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EA9A58C8-9EE3-40DE-993A-498A180AFF8A}"/>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AB3AA0D4-DA54-40BC-8F89-81DF7048E051}"/>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AB1C2149-8868-4A84-8076-847F64E2F8FB}"/>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E6863041-496F-4E00-856C-58F182AC4305}"/>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8720EF1E-4F40-4C4C-B69D-15F3DD9A0862}"/>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878B5B66-96C5-4FFB-80C2-45C0E3404F24}"/>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344D60B9-9F56-47A0-9FB9-ACB3F44635AA}"/>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FA2EA72D-5209-4E27-9883-452281961797}"/>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C4CED89E-6BA1-417F-868E-EFCD08280D4A}"/>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979E8936-A8E1-4D9C-B856-6E68515CC21B}"/>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E92C7FFD-4560-4BE7-BB54-2D2FA443F676}"/>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B178D007-9E06-4B13-A395-09606261F2E9}"/>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A6D45CCC-045C-43E1-AB64-F26709893D9B}"/>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4E826F7D-554C-424A-8783-3D54FAD62A7A}"/>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a:extLst>
            <a:ext uri="{FF2B5EF4-FFF2-40B4-BE49-F238E27FC236}">
              <a16:creationId xmlns:a16="http://schemas.microsoft.com/office/drawing/2014/main" id="{1CDFE564-4821-4E20-AB5F-365EC3A08BA4}"/>
            </a:ext>
          </a:extLst>
        </xdr:cNvPr>
        <xdr:cNvCxnSpPr/>
      </xdr:nvCxnSpPr>
      <xdr:spPr>
        <a:xfrm flipV="1">
          <a:off x="9429115" y="963549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a:extLst>
            <a:ext uri="{FF2B5EF4-FFF2-40B4-BE49-F238E27FC236}">
              <a16:creationId xmlns:a16="http://schemas.microsoft.com/office/drawing/2014/main" id="{71371EA9-AA81-4490-BABA-E8C3805AD128}"/>
            </a:ext>
          </a:extLst>
        </xdr:cNvPr>
        <xdr:cNvSpPr txBox="1"/>
      </xdr:nvSpPr>
      <xdr:spPr>
        <a:xfrm>
          <a:off x="9467850" y="110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a:extLst>
            <a:ext uri="{FF2B5EF4-FFF2-40B4-BE49-F238E27FC236}">
              <a16:creationId xmlns:a16="http://schemas.microsoft.com/office/drawing/2014/main" id="{CA7BA35C-6483-4264-9138-C69E3259D2CD}"/>
            </a:ext>
          </a:extLst>
        </xdr:cNvPr>
        <xdr:cNvCxnSpPr/>
      </xdr:nvCxnSpPr>
      <xdr:spPr>
        <a:xfrm>
          <a:off x="9356090" y="1102995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a:extLst>
            <a:ext uri="{FF2B5EF4-FFF2-40B4-BE49-F238E27FC236}">
              <a16:creationId xmlns:a16="http://schemas.microsoft.com/office/drawing/2014/main" id="{ACC33E68-127B-41C1-9D14-9B660DD8597D}"/>
            </a:ext>
          </a:extLst>
        </xdr:cNvPr>
        <xdr:cNvSpPr txBox="1"/>
      </xdr:nvSpPr>
      <xdr:spPr>
        <a:xfrm>
          <a:off x="946785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a:extLst>
            <a:ext uri="{FF2B5EF4-FFF2-40B4-BE49-F238E27FC236}">
              <a16:creationId xmlns:a16="http://schemas.microsoft.com/office/drawing/2014/main" id="{C9C83EDF-9B74-455B-B144-0DAF3EC464CC}"/>
            </a:ext>
          </a:extLst>
        </xdr:cNvPr>
        <xdr:cNvCxnSpPr/>
      </xdr:nvCxnSpPr>
      <xdr:spPr>
        <a:xfrm>
          <a:off x="9356090" y="96354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34" name="【体育館・プール】&#10;一人当たり面積平均値テキスト">
          <a:extLst>
            <a:ext uri="{FF2B5EF4-FFF2-40B4-BE49-F238E27FC236}">
              <a16:creationId xmlns:a16="http://schemas.microsoft.com/office/drawing/2014/main" id="{6E2FF702-6F8D-4444-BD9E-DC38F1FF119C}"/>
            </a:ext>
          </a:extLst>
        </xdr:cNvPr>
        <xdr:cNvSpPr txBox="1"/>
      </xdr:nvSpPr>
      <xdr:spPr>
        <a:xfrm>
          <a:off x="9467850" y="1062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a:extLst>
            <a:ext uri="{FF2B5EF4-FFF2-40B4-BE49-F238E27FC236}">
              <a16:creationId xmlns:a16="http://schemas.microsoft.com/office/drawing/2014/main" id="{04F3979C-A9FC-424F-BF7D-90293717CDE7}"/>
            </a:ext>
          </a:extLst>
        </xdr:cNvPr>
        <xdr:cNvSpPr/>
      </xdr:nvSpPr>
      <xdr:spPr>
        <a:xfrm>
          <a:off x="9394190" y="10651490"/>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124460</xdr:rowOff>
    </xdr:from>
    <xdr:to>
      <xdr:col>50</xdr:col>
      <xdr:colOff>165100</xdr:colOff>
      <xdr:row>61</xdr:row>
      <xdr:rowOff>54610</xdr:rowOff>
    </xdr:to>
    <xdr:sp macro="" textlink="">
      <xdr:nvSpPr>
        <xdr:cNvPr id="236" name="フローチャート: 判断 235">
          <a:extLst>
            <a:ext uri="{FF2B5EF4-FFF2-40B4-BE49-F238E27FC236}">
              <a16:creationId xmlns:a16="http://schemas.microsoft.com/office/drawing/2014/main" id="{387F20CE-E49C-48E6-9B3A-F11949B77FCE}"/>
            </a:ext>
          </a:extLst>
        </xdr:cNvPr>
        <xdr:cNvSpPr/>
      </xdr:nvSpPr>
      <xdr:spPr>
        <a:xfrm>
          <a:off x="8632190" y="104133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116840</xdr:rowOff>
    </xdr:from>
    <xdr:to>
      <xdr:col>46</xdr:col>
      <xdr:colOff>38100</xdr:colOff>
      <xdr:row>61</xdr:row>
      <xdr:rowOff>46990</xdr:rowOff>
    </xdr:to>
    <xdr:sp macro="" textlink="">
      <xdr:nvSpPr>
        <xdr:cNvPr id="237" name="フローチャート: 判断 236">
          <a:extLst>
            <a:ext uri="{FF2B5EF4-FFF2-40B4-BE49-F238E27FC236}">
              <a16:creationId xmlns:a16="http://schemas.microsoft.com/office/drawing/2014/main" id="{882CECD9-5C97-4CD0-A13E-92E3614C4C0D}"/>
            </a:ext>
          </a:extLst>
        </xdr:cNvPr>
        <xdr:cNvSpPr/>
      </xdr:nvSpPr>
      <xdr:spPr>
        <a:xfrm>
          <a:off x="7846060" y="104038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124460</xdr:rowOff>
    </xdr:from>
    <xdr:to>
      <xdr:col>41</xdr:col>
      <xdr:colOff>101600</xdr:colOff>
      <xdr:row>61</xdr:row>
      <xdr:rowOff>54610</xdr:rowOff>
    </xdr:to>
    <xdr:sp macro="" textlink="">
      <xdr:nvSpPr>
        <xdr:cNvPr id="238" name="フローチャート: 判断 237">
          <a:extLst>
            <a:ext uri="{FF2B5EF4-FFF2-40B4-BE49-F238E27FC236}">
              <a16:creationId xmlns:a16="http://schemas.microsoft.com/office/drawing/2014/main" id="{D1DEFF59-DD2C-4807-87F1-5091DDA4AC0C}"/>
            </a:ext>
          </a:extLst>
        </xdr:cNvPr>
        <xdr:cNvSpPr/>
      </xdr:nvSpPr>
      <xdr:spPr>
        <a:xfrm>
          <a:off x="7029450" y="104133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124460</xdr:rowOff>
    </xdr:from>
    <xdr:to>
      <xdr:col>36</xdr:col>
      <xdr:colOff>165100</xdr:colOff>
      <xdr:row>61</xdr:row>
      <xdr:rowOff>54610</xdr:rowOff>
    </xdr:to>
    <xdr:sp macro="" textlink="">
      <xdr:nvSpPr>
        <xdr:cNvPr id="239" name="フローチャート: 判断 238">
          <a:extLst>
            <a:ext uri="{FF2B5EF4-FFF2-40B4-BE49-F238E27FC236}">
              <a16:creationId xmlns:a16="http://schemas.microsoft.com/office/drawing/2014/main" id="{89F6553F-6F97-4F2B-9B70-412654B883D6}"/>
            </a:ext>
          </a:extLst>
        </xdr:cNvPr>
        <xdr:cNvSpPr/>
      </xdr:nvSpPr>
      <xdr:spPr>
        <a:xfrm>
          <a:off x="6231890" y="104133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C93E556-6810-439C-A4E9-7BD3EE146302}"/>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18D7011-010C-423D-A7D3-E254E5A5843D}"/>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E8D0691-C0FB-40AD-BB4F-5F0E995BB735}"/>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6961B09-D6A3-4AA9-B636-5D43F7E38F43}"/>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F3BB3-5188-418E-A30A-645AD57EC4C6}"/>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40640</xdr:rowOff>
    </xdr:from>
    <xdr:to>
      <xdr:col>55</xdr:col>
      <xdr:colOff>50800</xdr:colOff>
      <xdr:row>61</xdr:row>
      <xdr:rowOff>142240</xdr:rowOff>
    </xdr:to>
    <xdr:sp macro="" textlink="">
      <xdr:nvSpPr>
        <xdr:cNvPr id="245" name="楕円 244">
          <a:extLst>
            <a:ext uri="{FF2B5EF4-FFF2-40B4-BE49-F238E27FC236}">
              <a16:creationId xmlns:a16="http://schemas.microsoft.com/office/drawing/2014/main" id="{1E09EFD1-9979-4957-BAB7-BE455BD315A0}"/>
            </a:ext>
          </a:extLst>
        </xdr:cNvPr>
        <xdr:cNvSpPr/>
      </xdr:nvSpPr>
      <xdr:spPr>
        <a:xfrm>
          <a:off x="9394190" y="10499090"/>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63517</xdr:rowOff>
    </xdr:from>
    <xdr:ext cx="469744" cy="259045"/>
    <xdr:sp macro="" textlink="">
      <xdr:nvSpPr>
        <xdr:cNvPr id="246" name="【体育館・プール】&#10;一人当たり面積該当値テキスト">
          <a:extLst>
            <a:ext uri="{FF2B5EF4-FFF2-40B4-BE49-F238E27FC236}">
              <a16:creationId xmlns:a16="http://schemas.microsoft.com/office/drawing/2014/main" id="{2DF6E6BC-70B6-4C86-872B-96C189600BBD}"/>
            </a:ext>
          </a:extLst>
        </xdr:cNvPr>
        <xdr:cNvSpPr txBox="1"/>
      </xdr:nvSpPr>
      <xdr:spPr>
        <a:xfrm>
          <a:off x="9467850"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44450</xdr:rowOff>
    </xdr:from>
    <xdr:to>
      <xdr:col>50</xdr:col>
      <xdr:colOff>165100</xdr:colOff>
      <xdr:row>61</xdr:row>
      <xdr:rowOff>146050</xdr:rowOff>
    </xdr:to>
    <xdr:sp macro="" textlink="">
      <xdr:nvSpPr>
        <xdr:cNvPr id="247" name="楕円 246">
          <a:extLst>
            <a:ext uri="{FF2B5EF4-FFF2-40B4-BE49-F238E27FC236}">
              <a16:creationId xmlns:a16="http://schemas.microsoft.com/office/drawing/2014/main" id="{4479B1CA-D7BD-4428-9125-06968CBC4B93}"/>
            </a:ext>
          </a:extLst>
        </xdr:cNvPr>
        <xdr:cNvSpPr/>
      </xdr:nvSpPr>
      <xdr:spPr>
        <a:xfrm>
          <a:off x="8632190" y="105048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91440</xdr:rowOff>
    </xdr:from>
    <xdr:to>
      <xdr:col>55</xdr:col>
      <xdr:colOff>0</xdr:colOff>
      <xdr:row>61</xdr:row>
      <xdr:rowOff>95250</xdr:rowOff>
    </xdr:to>
    <xdr:cxnSp macro="">
      <xdr:nvCxnSpPr>
        <xdr:cNvPr id="248" name="直線コネクタ 247">
          <a:extLst>
            <a:ext uri="{FF2B5EF4-FFF2-40B4-BE49-F238E27FC236}">
              <a16:creationId xmlns:a16="http://schemas.microsoft.com/office/drawing/2014/main" id="{39EF2AFF-408E-40CF-852A-5B063C9061AA}"/>
            </a:ext>
          </a:extLst>
        </xdr:cNvPr>
        <xdr:cNvCxnSpPr/>
      </xdr:nvCxnSpPr>
      <xdr:spPr>
        <a:xfrm flipV="1">
          <a:off x="8686800" y="105537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48260</xdr:rowOff>
    </xdr:from>
    <xdr:to>
      <xdr:col>46</xdr:col>
      <xdr:colOff>38100</xdr:colOff>
      <xdr:row>61</xdr:row>
      <xdr:rowOff>149860</xdr:rowOff>
    </xdr:to>
    <xdr:sp macro="" textlink="">
      <xdr:nvSpPr>
        <xdr:cNvPr id="249" name="楕円 248">
          <a:extLst>
            <a:ext uri="{FF2B5EF4-FFF2-40B4-BE49-F238E27FC236}">
              <a16:creationId xmlns:a16="http://schemas.microsoft.com/office/drawing/2014/main" id="{793C796A-6D8F-4B10-879F-D7EF7D3917EC}"/>
            </a:ext>
          </a:extLst>
        </xdr:cNvPr>
        <xdr:cNvSpPr/>
      </xdr:nvSpPr>
      <xdr:spPr>
        <a:xfrm>
          <a:off x="7846060" y="1050861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95250</xdr:rowOff>
    </xdr:from>
    <xdr:to>
      <xdr:col>50</xdr:col>
      <xdr:colOff>114300</xdr:colOff>
      <xdr:row>61</xdr:row>
      <xdr:rowOff>99060</xdr:rowOff>
    </xdr:to>
    <xdr:cxnSp macro="">
      <xdr:nvCxnSpPr>
        <xdr:cNvPr id="250" name="直線コネクタ 249">
          <a:extLst>
            <a:ext uri="{FF2B5EF4-FFF2-40B4-BE49-F238E27FC236}">
              <a16:creationId xmlns:a16="http://schemas.microsoft.com/office/drawing/2014/main" id="{60E26EAB-E8A0-4DF7-AF1D-8A640C14CC3D}"/>
            </a:ext>
          </a:extLst>
        </xdr:cNvPr>
        <xdr:cNvCxnSpPr/>
      </xdr:nvCxnSpPr>
      <xdr:spPr>
        <a:xfrm flipV="1">
          <a:off x="7889240" y="10549890"/>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132080</xdr:rowOff>
    </xdr:from>
    <xdr:to>
      <xdr:col>41</xdr:col>
      <xdr:colOff>101600</xdr:colOff>
      <xdr:row>62</xdr:row>
      <xdr:rowOff>62230</xdr:rowOff>
    </xdr:to>
    <xdr:sp macro="" textlink="">
      <xdr:nvSpPr>
        <xdr:cNvPr id="251" name="楕円 250">
          <a:extLst>
            <a:ext uri="{FF2B5EF4-FFF2-40B4-BE49-F238E27FC236}">
              <a16:creationId xmlns:a16="http://schemas.microsoft.com/office/drawing/2014/main" id="{95DC08FC-95D1-4CDE-8F99-CD23173505D1}"/>
            </a:ext>
          </a:extLst>
        </xdr:cNvPr>
        <xdr:cNvSpPr/>
      </xdr:nvSpPr>
      <xdr:spPr>
        <a:xfrm>
          <a:off x="7029450" y="105943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99060</xdr:rowOff>
    </xdr:from>
    <xdr:to>
      <xdr:col>45</xdr:col>
      <xdr:colOff>177800</xdr:colOff>
      <xdr:row>62</xdr:row>
      <xdr:rowOff>11430</xdr:rowOff>
    </xdr:to>
    <xdr:cxnSp macro="">
      <xdr:nvCxnSpPr>
        <xdr:cNvPr id="252" name="直線コネクタ 251">
          <a:extLst>
            <a:ext uri="{FF2B5EF4-FFF2-40B4-BE49-F238E27FC236}">
              <a16:creationId xmlns:a16="http://schemas.microsoft.com/office/drawing/2014/main" id="{254E0CA0-4CDB-4C7E-9280-E07106CADDCD}"/>
            </a:ext>
          </a:extLst>
        </xdr:cNvPr>
        <xdr:cNvCxnSpPr/>
      </xdr:nvCxnSpPr>
      <xdr:spPr>
        <a:xfrm flipV="1">
          <a:off x="7084060" y="10553700"/>
          <a:ext cx="80518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132080</xdr:rowOff>
    </xdr:from>
    <xdr:to>
      <xdr:col>36</xdr:col>
      <xdr:colOff>165100</xdr:colOff>
      <xdr:row>62</xdr:row>
      <xdr:rowOff>62230</xdr:rowOff>
    </xdr:to>
    <xdr:sp macro="" textlink="">
      <xdr:nvSpPr>
        <xdr:cNvPr id="253" name="楕円 252">
          <a:extLst>
            <a:ext uri="{FF2B5EF4-FFF2-40B4-BE49-F238E27FC236}">
              <a16:creationId xmlns:a16="http://schemas.microsoft.com/office/drawing/2014/main" id="{1E931016-DD07-4897-B3DF-9EBFFB02E7B2}"/>
            </a:ext>
          </a:extLst>
        </xdr:cNvPr>
        <xdr:cNvSpPr/>
      </xdr:nvSpPr>
      <xdr:spPr>
        <a:xfrm>
          <a:off x="6231890" y="1059434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11430</xdr:rowOff>
    </xdr:from>
    <xdr:to>
      <xdr:col>41</xdr:col>
      <xdr:colOff>50800</xdr:colOff>
      <xdr:row>62</xdr:row>
      <xdr:rowOff>11430</xdr:rowOff>
    </xdr:to>
    <xdr:cxnSp macro="">
      <xdr:nvCxnSpPr>
        <xdr:cNvPr id="254" name="直線コネクタ 253">
          <a:extLst>
            <a:ext uri="{FF2B5EF4-FFF2-40B4-BE49-F238E27FC236}">
              <a16:creationId xmlns:a16="http://schemas.microsoft.com/office/drawing/2014/main" id="{4B57A65D-A266-49B4-9D04-46013E29E0F0}"/>
            </a:ext>
          </a:extLst>
        </xdr:cNvPr>
        <xdr:cNvCxnSpPr/>
      </xdr:nvCxnSpPr>
      <xdr:spPr>
        <a:xfrm>
          <a:off x="6286500" y="106451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71137</xdr:rowOff>
    </xdr:from>
    <xdr:ext cx="469744" cy="259045"/>
    <xdr:sp macro="" textlink="">
      <xdr:nvSpPr>
        <xdr:cNvPr id="255" name="n_1aveValue【体育館・プール】&#10;一人当たり面積">
          <a:extLst>
            <a:ext uri="{FF2B5EF4-FFF2-40B4-BE49-F238E27FC236}">
              <a16:creationId xmlns:a16="http://schemas.microsoft.com/office/drawing/2014/main" id="{5B9D243C-5FCB-4D1F-B7A6-9E466A2C5BC8}"/>
            </a:ext>
          </a:extLst>
        </xdr:cNvPr>
        <xdr:cNvSpPr txBox="1"/>
      </xdr:nvSpPr>
      <xdr:spPr>
        <a:xfrm>
          <a:off x="8454467" y="101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63517</xdr:rowOff>
    </xdr:from>
    <xdr:ext cx="469744" cy="259045"/>
    <xdr:sp macro="" textlink="">
      <xdr:nvSpPr>
        <xdr:cNvPr id="256" name="n_2aveValue【体育館・プール】&#10;一人当たり面積">
          <a:extLst>
            <a:ext uri="{FF2B5EF4-FFF2-40B4-BE49-F238E27FC236}">
              <a16:creationId xmlns:a16="http://schemas.microsoft.com/office/drawing/2014/main" id="{A486F5E9-D4EB-447A-B7BD-9380F99DCACC}"/>
            </a:ext>
          </a:extLst>
        </xdr:cNvPr>
        <xdr:cNvSpPr txBox="1"/>
      </xdr:nvSpPr>
      <xdr:spPr>
        <a:xfrm>
          <a:off x="767341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71137</xdr:rowOff>
    </xdr:from>
    <xdr:ext cx="469744" cy="259045"/>
    <xdr:sp macro="" textlink="">
      <xdr:nvSpPr>
        <xdr:cNvPr id="257" name="n_3aveValue【体育館・プール】&#10;一人当たり面積">
          <a:extLst>
            <a:ext uri="{FF2B5EF4-FFF2-40B4-BE49-F238E27FC236}">
              <a16:creationId xmlns:a16="http://schemas.microsoft.com/office/drawing/2014/main" id="{1F6B11BB-B246-4D47-95A8-513600077895}"/>
            </a:ext>
          </a:extLst>
        </xdr:cNvPr>
        <xdr:cNvSpPr txBox="1"/>
      </xdr:nvSpPr>
      <xdr:spPr>
        <a:xfrm>
          <a:off x="6866332" y="101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71137</xdr:rowOff>
    </xdr:from>
    <xdr:ext cx="469744" cy="259045"/>
    <xdr:sp macro="" textlink="">
      <xdr:nvSpPr>
        <xdr:cNvPr id="258" name="n_4aveValue【体育館・プール】&#10;一人当たり面積">
          <a:extLst>
            <a:ext uri="{FF2B5EF4-FFF2-40B4-BE49-F238E27FC236}">
              <a16:creationId xmlns:a16="http://schemas.microsoft.com/office/drawing/2014/main" id="{1185F263-B1CD-4AAA-91AF-62F1CDDD6A7D}"/>
            </a:ext>
          </a:extLst>
        </xdr:cNvPr>
        <xdr:cNvSpPr txBox="1"/>
      </xdr:nvSpPr>
      <xdr:spPr>
        <a:xfrm>
          <a:off x="6068772" y="101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137177</xdr:rowOff>
    </xdr:from>
    <xdr:ext cx="469744" cy="259045"/>
    <xdr:sp macro="" textlink="">
      <xdr:nvSpPr>
        <xdr:cNvPr id="259" name="n_1mainValue【体育館・プール】&#10;一人当たり面積">
          <a:extLst>
            <a:ext uri="{FF2B5EF4-FFF2-40B4-BE49-F238E27FC236}">
              <a16:creationId xmlns:a16="http://schemas.microsoft.com/office/drawing/2014/main" id="{A4A8427D-8F39-45AB-AF63-23E57D666831}"/>
            </a:ext>
          </a:extLst>
        </xdr:cNvPr>
        <xdr:cNvSpPr txBox="1"/>
      </xdr:nvSpPr>
      <xdr:spPr>
        <a:xfrm>
          <a:off x="845446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140987</xdr:rowOff>
    </xdr:from>
    <xdr:ext cx="469744" cy="259045"/>
    <xdr:sp macro="" textlink="">
      <xdr:nvSpPr>
        <xdr:cNvPr id="260" name="n_2mainValue【体育館・プール】&#10;一人当たり面積">
          <a:extLst>
            <a:ext uri="{FF2B5EF4-FFF2-40B4-BE49-F238E27FC236}">
              <a16:creationId xmlns:a16="http://schemas.microsoft.com/office/drawing/2014/main" id="{3F57C81D-438D-4FDA-94AC-934BD01E3A38}"/>
            </a:ext>
          </a:extLst>
        </xdr:cNvPr>
        <xdr:cNvSpPr txBox="1"/>
      </xdr:nvSpPr>
      <xdr:spPr>
        <a:xfrm>
          <a:off x="7673417"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53357</xdr:rowOff>
    </xdr:from>
    <xdr:ext cx="469744" cy="259045"/>
    <xdr:sp macro="" textlink="">
      <xdr:nvSpPr>
        <xdr:cNvPr id="261" name="n_3mainValue【体育館・プール】&#10;一人当たり面積">
          <a:extLst>
            <a:ext uri="{FF2B5EF4-FFF2-40B4-BE49-F238E27FC236}">
              <a16:creationId xmlns:a16="http://schemas.microsoft.com/office/drawing/2014/main" id="{7BDA49A1-C776-4B56-9D7B-8D4D9914A6FA}"/>
            </a:ext>
          </a:extLst>
        </xdr:cNvPr>
        <xdr:cNvSpPr txBox="1"/>
      </xdr:nvSpPr>
      <xdr:spPr>
        <a:xfrm>
          <a:off x="6866332"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53357</xdr:rowOff>
    </xdr:from>
    <xdr:ext cx="469744" cy="259045"/>
    <xdr:sp macro="" textlink="">
      <xdr:nvSpPr>
        <xdr:cNvPr id="262" name="n_4mainValue【体育館・プール】&#10;一人当たり面積">
          <a:extLst>
            <a:ext uri="{FF2B5EF4-FFF2-40B4-BE49-F238E27FC236}">
              <a16:creationId xmlns:a16="http://schemas.microsoft.com/office/drawing/2014/main" id="{41D47008-E933-4448-9E93-76B9136221D1}"/>
            </a:ext>
          </a:extLst>
        </xdr:cNvPr>
        <xdr:cNvSpPr txBox="1"/>
      </xdr:nvSpPr>
      <xdr:spPr>
        <a:xfrm>
          <a:off x="6068772"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2F9F820-3AB6-4199-A728-9186E6D3F77B}"/>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EE32772-1A5A-4999-893A-90E16061AA3E}"/>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15C0B0AC-D8D0-4BBA-8AB6-FC15E322DC62}"/>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45D457D4-8345-4143-B96B-2B5461748A25}"/>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176B5848-4164-432F-9801-77365B2F1396}"/>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F5EBBF66-2612-4E3C-8D52-135D3756F62B}"/>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7D0566C1-9B1C-4CC1-9EA4-7C5E25BA85F5}"/>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181C7166-6D61-4232-B8CA-D33A3B81A8AE}"/>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D045857F-CBCA-480C-A586-75AE8FCD8127}"/>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834F1C25-36E0-4451-B0B8-8FA811EA0C5A}"/>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48674AA-1D1F-4D48-8A79-E2A59A651528}"/>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A805764-B20E-4D89-AAB9-785632EAA018}"/>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2300A73C-9B5A-47A4-A44F-0CC3A8A41D13}"/>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BAA472D5-FD7D-440C-B68F-34EFD44D291D}"/>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B11B75FF-4414-4A13-9028-B46D226EA7FA}"/>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477D6F61-B42D-4BD8-A7E4-2A1CE609DFC4}"/>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D46C23FA-890F-47EB-8103-FA6C45978E0E}"/>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84469C53-034C-4604-B158-8E300A5CB92B}"/>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A056BC2E-1FAC-4158-8E09-4D4EC6C01A2F}"/>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88C6F52C-23E2-4248-88D5-ED3A4745063D}"/>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55E90253-6517-4185-A9EB-C0CBDDFAE682}"/>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D7299AE5-038E-4428-9FE6-78B2D473142D}"/>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6B2C84FA-B999-4862-85B8-CCD521725020}"/>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93389083-5422-4FD2-9611-F06996594A61}"/>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16414A2-455B-4288-9143-8C2AC2CB2B36}"/>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a:extLst>
            <a:ext uri="{FF2B5EF4-FFF2-40B4-BE49-F238E27FC236}">
              <a16:creationId xmlns:a16="http://schemas.microsoft.com/office/drawing/2014/main" id="{4446AFAD-670A-4CEB-8CCA-938DC94DCB56}"/>
            </a:ext>
          </a:extLst>
        </xdr:cNvPr>
        <xdr:cNvCxnSpPr/>
      </xdr:nvCxnSpPr>
      <xdr:spPr>
        <a:xfrm flipV="1">
          <a:off x="4173855" y="13496381"/>
          <a:ext cx="0" cy="124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6E623E10-1A04-4FE6-A4E1-B60D4B6399EF}"/>
            </a:ext>
          </a:extLst>
        </xdr:cNvPr>
        <xdr:cNvSpPr txBox="1"/>
      </xdr:nvSpPr>
      <xdr:spPr>
        <a:xfrm>
          <a:off x="4212590"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a:extLst>
            <a:ext uri="{FF2B5EF4-FFF2-40B4-BE49-F238E27FC236}">
              <a16:creationId xmlns:a16="http://schemas.microsoft.com/office/drawing/2014/main" id="{5474FB72-6B30-4FBA-8120-02B2149B2A60}"/>
            </a:ext>
          </a:extLst>
        </xdr:cNvPr>
        <xdr:cNvCxnSpPr/>
      </xdr:nvCxnSpPr>
      <xdr:spPr>
        <a:xfrm>
          <a:off x="4112260" y="14742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9CAF70A1-EC40-4FDB-85AB-D4FA0F5E929E}"/>
            </a:ext>
          </a:extLst>
        </xdr:cNvPr>
        <xdr:cNvSpPr txBox="1"/>
      </xdr:nvSpPr>
      <xdr:spPr>
        <a:xfrm>
          <a:off x="4212590" y="13267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a:extLst>
            <a:ext uri="{FF2B5EF4-FFF2-40B4-BE49-F238E27FC236}">
              <a16:creationId xmlns:a16="http://schemas.microsoft.com/office/drawing/2014/main" id="{24332E9E-CE81-4974-BBE7-58C8C6C83C90}"/>
            </a:ext>
          </a:extLst>
        </xdr:cNvPr>
        <xdr:cNvCxnSpPr/>
      </xdr:nvCxnSpPr>
      <xdr:spPr>
        <a:xfrm>
          <a:off x="4112260" y="13496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126109</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377B10C9-A9B3-4735-B6FE-F5FEFC205A4D}"/>
            </a:ext>
          </a:extLst>
        </xdr:cNvPr>
        <xdr:cNvSpPr txBox="1"/>
      </xdr:nvSpPr>
      <xdr:spPr>
        <a:xfrm>
          <a:off x="4212590" y="14017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a:extLst>
            <a:ext uri="{FF2B5EF4-FFF2-40B4-BE49-F238E27FC236}">
              <a16:creationId xmlns:a16="http://schemas.microsoft.com/office/drawing/2014/main" id="{9203D25B-044E-4B9D-8345-389F2AC5B148}"/>
            </a:ext>
          </a:extLst>
        </xdr:cNvPr>
        <xdr:cNvSpPr/>
      </xdr:nvSpPr>
      <xdr:spPr>
        <a:xfrm>
          <a:off x="4131310" y="1416022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126093</xdr:rowOff>
    </xdr:from>
    <xdr:to>
      <xdr:col>20</xdr:col>
      <xdr:colOff>38100</xdr:colOff>
      <xdr:row>83</xdr:row>
      <xdr:rowOff>56243</xdr:rowOff>
    </xdr:to>
    <xdr:sp macro="" textlink="">
      <xdr:nvSpPr>
        <xdr:cNvPr id="295" name="フローチャート: 判断 294">
          <a:extLst>
            <a:ext uri="{FF2B5EF4-FFF2-40B4-BE49-F238E27FC236}">
              <a16:creationId xmlns:a16="http://schemas.microsoft.com/office/drawing/2014/main" id="{5DEC25B5-22A7-4736-9A99-8B71B28FFA56}"/>
            </a:ext>
          </a:extLst>
        </xdr:cNvPr>
        <xdr:cNvSpPr/>
      </xdr:nvSpPr>
      <xdr:spPr>
        <a:xfrm>
          <a:off x="3388360" y="141888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95069</xdr:rowOff>
    </xdr:from>
    <xdr:to>
      <xdr:col>15</xdr:col>
      <xdr:colOff>101600</xdr:colOff>
      <xdr:row>83</xdr:row>
      <xdr:rowOff>25219</xdr:rowOff>
    </xdr:to>
    <xdr:sp macro="" textlink="">
      <xdr:nvSpPr>
        <xdr:cNvPr id="296" name="フローチャート: 判断 295">
          <a:extLst>
            <a:ext uri="{FF2B5EF4-FFF2-40B4-BE49-F238E27FC236}">
              <a16:creationId xmlns:a16="http://schemas.microsoft.com/office/drawing/2014/main" id="{546ADFF6-D613-4A30-9ECA-FBADC61AB1C4}"/>
            </a:ext>
          </a:extLst>
        </xdr:cNvPr>
        <xdr:cNvSpPr/>
      </xdr:nvSpPr>
      <xdr:spPr>
        <a:xfrm>
          <a:off x="2571750" y="14157779"/>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83638</xdr:rowOff>
    </xdr:from>
    <xdr:to>
      <xdr:col>10</xdr:col>
      <xdr:colOff>165100</xdr:colOff>
      <xdr:row>83</xdr:row>
      <xdr:rowOff>13788</xdr:rowOff>
    </xdr:to>
    <xdr:sp macro="" textlink="">
      <xdr:nvSpPr>
        <xdr:cNvPr id="297" name="フローチャート: 判断 296">
          <a:extLst>
            <a:ext uri="{FF2B5EF4-FFF2-40B4-BE49-F238E27FC236}">
              <a16:creationId xmlns:a16="http://schemas.microsoft.com/office/drawing/2014/main" id="{63BB8F06-5FA0-45B6-8899-A295C362FA60}"/>
            </a:ext>
          </a:extLst>
        </xdr:cNvPr>
        <xdr:cNvSpPr/>
      </xdr:nvSpPr>
      <xdr:spPr>
        <a:xfrm>
          <a:off x="1774190" y="1414444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59145</xdr:rowOff>
    </xdr:from>
    <xdr:to>
      <xdr:col>6</xdr:col>
      <xdr:colOff>38100</xdr:colOff>
      <xdr:row>82</xdr:row>
      <xdr:rowOff>160745</xdr:rowOff>
    </xdr:to>
    <xdr:sp macro="" textlink="">
      <xdr:nvSpPr>
        <xdr:cNvPr id="298" name="フローチャート: 判断 297">
          <a:extLst>
            <a:ext uri="{FF2B5EF4-FFF2-40B4-BE49-F238E27FC236}">
              <a16:creationId xmlns:a16="http://schemas.microsoft.com/office/drawing/2014/main" id="{C350D1C7-3114-4588-9308-541EC663E1E9}"/>
            </a:ext>
          </a:extLst>
        </xdr:cNvPr>
        <xdr:cNvSpPr/>
      </xdr:nvSpPr>
      <xdr:spPr>
        <a:xfrm>
          <a:off x="988060" y="1411423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CFF133F-6F51-475C-9996-E653F0CFEEEB}"/>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83B17EF-9C22-49B4-A894-5D89364B6B3A}"/>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F4A79D3-62D1-405E-A027-513AEACD5EEF}"/>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3FE919E-D9DC-4F35-9B5D-717C6A66FC6E}"/>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3E8E46D-DA0D-43C4-842D-5A29A7B6B086}"/>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83638</xdr:rowOff>
    </xdr:from>
    <xdr:to>
      <xdr:col>24</xdr:col>
      <xdr:colOff>114300</xdr:colOff>
      <xdr:row>84</xdr:row>
      <xdr:rowOff>13788</xdr:rowOff>
    </xdr:to>
    <xdr:sp macro="" textlink="">
      <xdr:nvSpPr>
        <xdr:cNvPr id="304" name="楕円 303">
          <a:extLst>
            <a:ext uri="{FF2B5EF4-FFF2-40B4-BE49-F238E27FC236}">
              <a16:creationId xmlns:a16="http://schemas.microsoft.com/office/drawing/2014/main" id="{D2F4B045-B752-4E75-B2DB-268EF2AB452F}"/>
            </a:ext>
          </a:extLst>
        </xdr:cNvPr>
        <xdr:cNvSpPr/>
      </xdr:nvSpPr>
      <xdr:spPr>
        <a:xfrm>
          <a:off x="4131310" y="143158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62065</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C0AE9AE0-CD8D-4A24-B147-824EF0BE81A8}"/>
            </a:ext>
          </a:extLst>
        </xdr:cNvPr>
        <xdr:cNvSpPr txBox="1"/>
      </xdr:nvSpPr>
      <xdr:spPr>
        <a:xfrm>
          <a:off x="4212590" y="1428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111398</xdr:rowOff>
    </xdr:from>
    <xdr:to>
      <xdr:col>20</xdr:col>
      <xdr:colOff>38100</xdr:colOff>
      <xdr:row>84</xdr:row>
      <xdr:rowOff>41548</xdr:rowOff>
    </xdr:to>
    <xdr:sp macro="" textlink="">
      <xdr:nvSpPr>
        <xdr:cNvPr id="306" name="楕円 305">
          <a:extLst>
            <a:ext uri="{FF2B5EF4-FFF2-40B4-BE49-F238E27FC236}">
              <a16:creationId xmlns:a16="http://schemas.microsoft.com/office/drawing/2014/main" id="{A0839B20-7B55-4C88-BD70-33B7B2946D8D}"/>
            </a:ext>
          </a:extLst>
        </xdr:cNvPr>
        <xdr:cNvSpPr/>
      </xdr:nvSpPr>
      <xdr:spPr>
        <a:xfrm>
          <a:off x="3388360" y="143417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134438</xdr:rowOff>
    </xdr:from>
    <xdr:to>
      <xdr:col>24</xdr:col>
      <xdr:colOff>63500</xdr:colOff>
      <xdr:row>83</xdr:row>
      <xdr:rowOff>162198</xdr:rowOff>
    </xdr:to>
    <xdr:cxnSp macro="">
      <xdr:nvCxnSpPr>
        <xdr:cNvPr id="307" name="直線コネクタ 306">
          <a:extLst>
            <a:ext uri="{FF2B5EF4-FFF2-40B4-BE49-F238E27FC236}">
              <a16:creationId xmlns:a16="http://schemas.microsoft.com/office/drawing/2014/main" id="{D57D98A3-DD32-4E74-8EB0-66C403598BEE}"/>
            </a:ext>
          </a:extLst>
        </xdr:cNvPr>
        <xdr:cNvCxnSpPr/>
      </xdr:nvCxnSpPr>
      <xdr:spPr>
        <a:xfrm flipV="1">
          <a:off x="3431540" y="14360978"/>
          <a:ext cx="742950" cy="3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101600</xdr:rowOff>
    </xdr:from>
    <xdr:to>
      <xdr:col>15</xdr:col>
      <xdr:colOff>101600</xdr:colOff>
      <xdr:row>84</xdr:row>
      <xdr:rowOff>31750</xdr:rowOff>
    </xdr:to>
    <xdr:sp macro="" textlink="">
      <xdr:nvSpPr>
        <xdr:cNvPr id="308" name="楕円 307">
          <a:extLst>
            <a:ext uri="{FF2B5EF4-FFF2-40B4-BE49-F238E27FC236}">
              <a16:creationId xmlns:a16="http://schemas.microsoft.com/office/drawing/2014/main" id="{DDD63D0D-5DF1-4999-A3EE-27401DBB0527}"/>
            </a:ext>
          </a:extLst>
        </xdr:cNvPr>
        <xdr:cNvSpPr/>
      </xdr:nvSpPr>
      <xdr:spPr>
        <a:xfrm>
          <a:off x="2571750" y="143281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152400</xdr:rowOff>
    </xdr:from>
    <xdr:to>
      <xdr:col>19</xdr:col>
      <xdr:colOff>177800</xdr:colOff>
      <xdr:row>83</xdr:row>
      <xdr:rowOff>162198</xdr:rowOff>
    </xdr:to>
    <xdr:cxnSp macro="">
      <xdr:nvCxnSpPr>
        <xdr:cNvPr id="309" name="直線コネクタ 308">
          <a:extLst>
            <a:ext uri="{FF2B5EF4-FFF2-40B4-BE49-F238E27FC236}">
              <a16:creationId xmlns:a16="http://schemas.microsoft.com/office/drawing/2014/main" id="{62927393-C7BB-47DB-9147-0AC1603AC52D}"/>
            </a:ext>
          </a:extLst>
        </xdr:cNvPr>
        <xdr:cNvCxnSpPr/>
      </xdr:nvCxnSpPr>
      <xdr:spPr>
        <a:xfrm>
          <a:off x="2626360" y="14382750"/>
          <a:ext cx="80518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83638</xdr:rowOff>
    </xdr:from>
    <xdr:to>
      <xdr:col>10</xdr:col>
      <xdr:colOff>165100</xdr:colOff>
      <xdr:row>84</xdr:row>
      <xdr:rowOff>13788</xdr:rowOff>
    </xdr:to>
    <xdr:sp macro="" textlink="">
      <xdr:nvSpPr>
        <xdr:cNvPr id="310" name="楕円 309">
          <a:extLst>
            <a:ext uri="{FF2B5EF4-FFF2-40B4-BE49-F238E27FC236}">
              <a16:creationId xmlns:a16="http://schemas.microsoft.com/office/drawing/2014/main" id="{D9D7EE8E-28A9-41A1-AAC5-F8EEAD9507FD}"/>
            </a:ext>
          </a:extLst>
        </xdr:cNvPr>
        <xdr:cNvSpPr/>
      </xdr:nvSpPr>
      <xdr:spPr>
        <a:xfrm>
          <a:off x="1774190" y="1431589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134438</xdr:rowOff>
    </xdr:from>
    <xdr:to>
      <xdr:col>15</xdr:col>
      <xdr:colOff>50800</xdr:colOff>
      <xdr:row>83</xdr:row>
      <xdr:rowOff>152400</xdr:rowOff>
    </xdr:to>
    <xdr:cxnSp macro="">
      <xdr:nvCxnSpPr>
        <xdr:cNvPr id="311" name="直線コネクタ 310">
          <a:extLst>
            <a:ext uri="{FF2B5EF4-FFF2-40B4-BE49-F238E27FC236}">
              <a16:creationId xmlns:a16="http://schemas.microsoft.com/office/drawing/2014/main" id="{581AF4C0-7087-42DC-81E4-20E51A39F0DB}"/>
            </a:ext>
          </a:extLst>
        </xdr:cNvPr>
        <xdr:cNvCxnSpPr/>
      </xdr:nvCxnSpPr>
      <xdr:spPr>
        <a:xfrm>
          <a:off x="1828800" y="14360978"/>
          <a:ext cx="79756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46082</xdr:rowOff>
    </xdr:from>
    <xdr:to>
      <xdr:col>6</xdr:col>
      <xdr:colOff>38100</xdr:colOff>
      <xdr:row>83</xdr:row>
      <xdr:rowOff>147682</xdr:rowOff>
    </xdr:to>
    <xdr:sp macro="" textlink="">
      <xdr:nvSpPr>
        <xdr:cNvPr id="312" name="楕円 311">
          <a:extLst>
            <a:ext uri="{FF2B5EF4-FFF2-40B4-BE49-F238E27FC236}">
              <a16:creationId xmlns:a16="http://schemas.microsoft.com/office/drawing/2014/main" id="{BA488547-479C-4B6F-9C16-3672512D47BB}"/>
            </a:ext>
          </a:extLst>
        </xdr:cNvPr>
        <xdr:cNvSpPr/>
      </xdr:nvSpPr>
      <xdr:spPr>
        <a:xfrm>
          <a:off x="988060" y="142783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96882</xdr:rowOff>
    </xdr:from>
    <xdr:to>
      <xdr:col>10</xdr:col>
      <xdr:colOff>114300</xdr:colOff>
      <xdr:row>83</xdr:row>
      <xdr:rowOff>134438</xdr:rowOff>
    </xdr:to>
    <xdr:cxnSp macro="">
      <xdr:nvCxnSpPr>
        <xdr:cNvPr id="313" name="直線コネクタ 312">
          <a:extLst>
            <a:ext uri="{FF2B5EF4-FFF2-40B4-BE49-F238E27FC236}">
              <a16:creationId xmlns:a16="http://schemas.microsoft.com/office/drawing/2014/main" id="{38CD5C2A-0A18-4A53-ABA6-0A9C9EAF8A85}"/>
            </a:ext>
          </a:extLst>
        </xdr:cNvPr>
        <xdr:cNvCxnSpPr/>
      </xdr:nvCxnSpPr>
      <xdr:spPr>
        <a:xfrm>
          <a:off x="1031240" y="14323422"/>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72770</xdr:rowOff>
    </xdr:from>
    <xdr:ext cx="405111" cy="259045"/>
    <xdr:sp macro="" textlink="">
      <xdr:nvSpPr>
        <xdr:cNvPr id="314" name="n_1aveValue【福祉施設】&#10;有形固定資産減価償却率">
          <a:extLst>
            <a:ext uri="{FF2B5EF4-FFF2-40B4-BE49-F238E27FC236}">
              <a16:creationId xmlns:a16="http://schemas.microsoft.com/office/drawing/2014/main" id="{E0D50635-D967-4BE0-906C-7C88BE35C43E}"/>
            </a:ext>
          </a:extLst>
        </xdr:cNvPr>
        <xdr:cNvSpPr txBox="1"/>
      </xdr:nvSpPr>
      <xdr:spPr>
        <a:xfrm>
          <a:off x="32391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41746</xdr:rowOff>
    </xdr:from>
    <xdr:ext cx="405111" cy="259045"/>
    <xdr:sp macro="" textlink="">
      <xdr:nvSpPr>
        <xdr:cNvPr id="315" name="n_2aveValue【福祉施設】&#10;有形固定資産減価償却率">
          <a:extLst>
            <a:ext uri="{FF2B5EF4-FFF2-40B4-BE49-F238E27FC236}">
              <a16:creationId xmlns:a16="http://schemas.microsoft.com/office/drawing/2014/main" id="{02D74653-13AE-41D5-A31B-4E27288AD0E0}"/>
            </a:ext>
          </a:extLst>
        </xdr:cNvPr>
        <xdr:cNvSpPr txBox="1"/>
      </xdr:nvSpPr>
      <xdr:spPr>
        <a:xfrm>
          <a:off x="24390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30315</xdr:rowOff>
    </xdr:from>
    <xdr:ext cx="405111" cy="259045"/>
    <xdr:sp macro="" textlink="">
      <xdr:nvSpPr>
        <xdr:cNvPr id="316" name="n_3aveValue【福祉施設】&#10;有形固定資産減価償却率">
          <a:extLst>
            <a:ext uri="{FF2B5EF4-FFF2-40B4-BE49-F238E27FC236}">
              <a16:creationId xmlns:a16="http://schemas.microsoft.com/office/drawing/2014/main" id="{8E8D6325-137B-4A8C-B041-EE8918BF809D}"/>
            </a:ext>
          </a:extLst>
        </xdr:cNvPr>
        <xdr:cNvSpPr txBox="1"/>
      </xdr:nvSpPr>
      <xdr:spPr>
        <a:xfrm>
          <a:off x="1641484" y="1391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5822</xdr:rowOff>
    </xdr:from>
    <xdr:ext cx="405111" cy="259045"/>
    <xdr:sp macro="" textlink="">
      <xdr:nvSpPr>
        <xdr:cNvPr id="317" name="n_4aveValue【福祉施設】&#10;有形固定資産減価償却率">
          <a:extLst>
            <a:ext uri="{FF2B5EF4-FFF2-40B4-BE49-F238E27FC236}">
              <a16:creationId xmlns:a16="http://schemas.microsoft.com/office/drawing/2014/main" id="{39B64C52-8C3D-43C4-AD33-EC8F0EE7C707}"/>
            </a:ext>
          </a:extLst>
        </xdr:cNvPr>
        <xdr:cNvSpPr txBox="1"/>
      </xdr:nvSpPr>
      <xdr:spPr>
        <a:xfrm>
          <a:off x="855354" y="138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32675</xdr:rowOff>
    </xdr:from>
    <xdr:ext cx="405111" cy="259045"/>
    <xdr:sp macro="" textlink="">
      <xdr:nvSpPr>
        <xdr:cNvPr id="318" name="n_1mainValue【福祉施設】&#10;有形固定資産減価償却率">
          <a:extLst>
            <a:ext uri="{FF2B5EF4-FFF2-40B4-BE49-F238E27FC236}">
              <a16:creationId xmlns:a16="http://schemas.microsoft.com/office/drawing/2014/main" id="{66BDB671-293E-4323-9554-1EA523A8D54A}"/>
            </a:ext>
          </a:extLst>
        </xdr:cNvPr>
        <xdr:cNvSpPr txBox="1"/>
      </xdr:nvSpPr>
      <xdr:spPr>
        <a:xfrm>
          <a:off x="3239144" y="1443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22877</xdr:rowOff>
    </xdr:from>
    <xdr:ext cx="405111" cy="259045"/>
    <xdr:sp macro="" textlink="">
      <xdr:nvSpPr>
        <xdr:cNvPr id="319" name="n_2mainValue【福祉施設】&#10;有形固定資産減価償却率">
          <a:extLst>
            <a:ext uri="{FF2B5EF4-FFF2-40B4-BE49-F238E27FC236}">
              <a16:creationId xmlns:a16="http://schemas.microsoft.com/office/drawing/2014/main" id="{1B3F020C-9BB8-4887-84C5-09D04C4D9EC4}"/>
            </a:ext>
          </a:extLst>
        </xdr:cNvPr>
        <xdr:cNvSpPr txBox="1"/>
      </xdr:nvSpPr>
      <xdr:spPr>
        <a:xfrm>
          <a:off x="2439044" y="1442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20" name="n_3mainValue【福祉施設】&#10;有形固定資産減価償却率">
          <a:extLst>
            <a:ext uri="{FF2B5EF4-FFF2-40B4-BE49-F238E27FC236}">
              <a16:creationId xmlns:a16="http://schemas.microsoft.com/office/drawing/2014/main" id="{B06AED3D-5511-4CDA-8849-51B1B9949705}"/>
            </a:ext>
          </a:extLst>
        </xdr:cNvPr>
        <xdr:cNvSpPr txBox="1"/>
      </xdr:nvSpPr>
      <xdr:spPr>
        <a:xfrm>
          <a:off x="1641484" y="1440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138809</xdr:rowOff>
    </xdr:from>
    <xdr:ext cx="405111" cy="259045"/>
    <xdr:sp macro="" textlink="">
      <xdr:nvSpPr>
        <xdr:cNvPr id="321" name="n_4mainValue【福祉施設】&#10;有形固定資産減価償却率">
          <a:extLst>
            <a:ext uri="{FF2B5EF4-FFF2-40B4-BE49-F238E27FC236}">
              <a16:creationId xmlns:a16="http://schemas.microsoft.com/office/drawing/2014/main" id="{FEC1B522-E62F-4BD6-BAAE-D23780143814}"/>
            </a:ext>
          </a:extLst>
        </xdr:cNvPr>
        <xdr:cNvSpPr txBox="1"/>
      </xdr:nvSpPr>
      <xdr:spPr>
        <a:xfrm>
          <a:off x="855354" y="14365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3637FDBB-E6F0-4902-93DA-EF054DC443C4}"/>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5CC1F2FF-0048-43C9-B231-1BB0D8947F67}"/>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2010DF7-4C55-4BAC-9EE4-EA409D128419}"/>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F00A7B7A-1D1C-4E82-921F-2F8D19B931F3}"/>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2DD2BBDD-129B-40AF-B0F3-093BAA2A3AE8}"/>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E047F3BA-53C9-4B1D-ABFD-5E8C48FABEE4}"/>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2B5800E2-F475-4C31-B126-3878D116147F}"/>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DAE2E610-EF4D-48A8-820E-EA1321E81B10}"/>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77EC587-91C7-406B-99F2-DDA67D5B95A4}"/>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A8E05420-0331-47A7-AB30-537F93267FAB}"/>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3EE7CBB7-F974-4881-A1DE-11FD06EA1324}"/>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31836D33-24CF-4915-90C2-80CF8EBA9B9D}"/>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5BD68C8B-8D66-4580-A8D8-E8148FBB6B8F}"/>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C441C6CB-92D1-4C2C-B514-AE370DCFDF88}"/>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6D347E73-6F13-4F6A-8E9A-27D01A580D8A}"/>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C6CD8FB2-2F89-4BFA-AE8E-C0571BEA013B}"/>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8FE5583F-EB42-4E32-8416-760412EA2C40}"/>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13D4926E-164C-402A-B936-D6104ACF23B9}"/>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9172B2-7F2D-41DF-8599-1AA7AFB2DB2C}"/>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AAC23257-A58C-4971-8A26-F063261AB920}"/>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B0DFF46F-50DD-420A-A9DE-0438989B8045}"/>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88153CBB-C263-4160-A775-722623F3FD39}"/>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2C24BE31-549D-4D09-B55C-E2D3671CA492}"/>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a:extLst>
            <a:ext uri="{FF2B5EF4-FFF2-40B4-BE49-F238E27FC236}">
              <a16:creationId xmlns:a16="http://schemas.microsoft.com/office/drawing/2014/main" id="{460C4E74-2898-42B9-8CA0-AF23CB444A1B}"/>
            </a:ext>
          </a:extLst>
        </xdr:cNvPr>
        <xdr:cNvCxnSpPr/>
      </xdr:nvCxnSpPr>
      <xdr:spPr>
        <a:xfrm flipV="1">
          <a:off x="9429115" y="1329309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a:extLst>
            <a:ext uri="{FF2B5EF4-FFF2-40B4-BE49-F238E27FC236}">
              <a16:creationId xmlns:a16="http://schemas.microsoft.com/office/drawing/2014/main" id="{5230118E-1E8A-4085-9D5D-235376D07937}"/>
            </a:ext>
          </a:extLst>
        </xdr:cNvPr>
        <xdr:cNvSpPr txBox="1"/>
      </xdr:nvSpPr>
      <xdr:spPr>
        <a:xfrm>
          <a:off x="9467850" y="1481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a:extLst>
            <a:ext uri="{FF2B5EF4-FFF2-40B4-BE49-F238E27FC236}">
              <a16:creationId xmlns:a16="http://schemas.microsoft.com/office/drawing/2014/main" id="{A093C313-B2C0-474C-B9FC-7234962F4CB8}"/>
            </a:ext>
          </a:extLst>
        </xdr:cNvPr>
        <xdr:cNvCxnSpPr/>
      </xdr:nvCxnSpPr>
      <xdr:spPr>
        <a:xfrm>
          <a:off x="9356090" y="148043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a:extLst>
            <a:ext uri="{FF2B5EF4-FFF2-40B4-BE49-F238E27FC236}">
              <a16:creationId xmlns:a16="http://schemas.microsoft.com/office/drawing/2014/main" id="{0A9C4A5C-A413-4AEC-81A6-6AD95E4B516D}"/>
            </a:ext>
          </a:extLst>
        </xdr:cNvPr>
        <xdr:cNvSpPr txBox="1"/>
      </xdr:nvSpPr>
      <xdr:spPr>
        <a:xfrm>
          <a:off x="9467850" y="1307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a:extLst>
            <a:ext uri="{FF2B5EF4-FFF2-40B4-BE49-F238E27FC236}">
              <a16:creationId xmlns:a16="http://schemas.microsoft.com/office/drawing/2014/main" id="{B7F3E585-B5F9-4AC8-A508-3763E3A46F81}"/>
            </a:ext>
          </a:extLst>
        </xdr:cNvPr>
        <xdr:cNvCxnSpPr/>
      </xdr:nvCxnSpPr>
      <xdr:spPr>
        <a:xfrm>
          <a:off x="9356090" y="132930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350" name="【福祉施設】&#10;一人当たり面積平均値テキスト">
          <a:extLst>
            <a:ext uri="{FF2B5EF4-FFF2-40B4-BE49-F238E27FC236}">
              <a16:creationId xmlns:a16="http://schemas.microsoft.com/office/drawing/2014/main" id="{102A7A59-57D8-4FEF-825F-07C1B0D2E5C1}"/>
            </a:ext>
          </a:extLst>
        </xdr:cNvPr>
        <xdr:cNvSpPr txBox="1"/>
      </xdr:nvSpPr>
      <xdr:spPr>
        <a:xfrm>
          <a:off x="9467850" y="1405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a:extLst>
            <a:ext uri="{FF2B5EF4-FFF2-40B4-BE49-F238E27FC236}">
              <a16:creationId xmlns:a16="http://schemas.microsoft.com/office/drawing/2014/main" id="{D13C5364-0E6F-46F6-B55A-5665486E855A}"/>
            </a:ext>
          </a:extLst>
        </xdr:cNvPr>
        <xdr:cNvSpPr/>
      </xdr:nvSpPr>
      <xdr:spPr>
        <a:xfrm>
          <a:off x="9394190" y="1419479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38100</xdr:rowOff>
    </xdr:from>
    <xdr:to>
      <xdr:col>50</xdr:col>
      <xdr:colOff>165100</xdr:colOff>
      <xdr:row>80</xdr:row>
      <xdr:rowOff>139700</xdr:rowOff>
    </xdr:to>
    <xdr:sp macro="" textlink="">
      <xdr:nvSpPr>
        <xdr:cNvPr id="352" name="フローチャート: 判断 351">
          <a:extLst>
            <a:ext uri="{FF2B5EF4-FFF2-40B4-BE49-F238E27FC236}">
              <a16:creationId xmlns:a16="http://schemas.microsoft.com/office/drawing/2014/main" id="{39897C14-541B-4B45-B07B-CE33E678B1A3}"/>
            </a:ext>
          </a:extLst>
        </xdr:cNvPr>
        <xdr:cNvSpPr/>
      </xdr:nvSpPr>
      <xdr:spPr>
        <a:xfrm>
          <a:off x="8632190" y="1375410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0</xdr:rowOff>
    </xdr:from>
    <xdr:to>
      <xdr:col>46</xdr:col>
      <xdr:colOff>38100</xdr:colOff>
      <xdr:row>80</xdr:row>
      <xdr:rowOff>101600</xdr:rowOff>
    </xdr:to>
    <xdr:sp macro="" textlink="">
      <xdr:nvSpPr>
        <xdr:cNvPr id="353" name="フローチャート: 判断 352">
          <a:extLst>
            <a:ext uri="{FF2B5EF4-FFF2-40B4-BE49-F238E27FC236}">
              <a16:creationId xmlns:a16="http://schemas.microsoft.com/office/drawing/2014/main" id="{1BA6EA96-B43B-4681-9F36-3884F801C07B}"/>
            </a:ext>
          </a:extLst>
        </xdr:cNvPr>
        <xdr:cNvSpPr/>
      </xdr:nvSpPr>
      <xdr:spPr>
        <a:xfrm>
          <a:off x="7846060" y="13716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79</xdr:row>
      <xdr:rowOff>158750</xdr:rowOff>
    </xdr:from>
    <xdr:to>
      <xdr:col>41</xdr:col>
      <xdr:colOff>101600</xdr:colOff>
      <xdr:row>80</xdr:row>
      <xdr:rowOff>88900</xdr:rowOff>
    </xdr:to>
    <xdr:sp macro="" textlink="">
      <xdr:nvSpPr>
        <xdr:cNvPr id="354" name="フローチャート: 判断 353">
          <a:extLst>
            <a:ext uri="{FF2B5EF4-FFF2-40B4-BE49-F238E27FC236}">
              <a16:creationId xmlns:a16="http://schemas.microsoft.com/office/drawing/2014/main" id="{8864105B-3932-4C80-A571-2B2D8D2F3FEF}"/>
            </a:ext>
          </a:extLst>
        </xdr:cNvPr>
        <xdr:cNvSpPr/>
      </xdr:nvSpPr>
      <xdr:spPr>
        <a:xfrm>
          <a:off x="7029450" y="137052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0</xdr:rowOff>
    </xdr:from>
    <xdr:to>
      <xdr:col>36</xdr:col>
      <xdr:colOff>165100</xdr:colOff>
      <xdr:row>80</xdr:row>
      <xdr:rowOff>101600</xdr:rowOff>
    </xdr:to>
    <xdr:sp macro="" textlink="">
      <xdr:nvSpPr>
        <xdr:cNvPr id="355" name="フローチャート: 判断 354">
          <a:extLst>
            <a:ext uri="{FF2B5EF4-FFF2-40B4-BE49-F238E27FC236}">
              <a16:creationId xmlns:a16="http://schemas.microsoft.com/office/drawing/2014/main" id="{32A0772D-EC8B-42E9-A640-7144AC3D517F}"/>
            </a:ext>
          </a:extLst>
        </xdr:cNvPr>
        <xdr:cNvSpPr/>
      </xdr:nvSpPr>
      <xdr:spPr>
        <a:xfrm>
          <a:off x="6231890" y="1371600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B63D8D0-DDF8-46F7-B26B-14CA093E1EB0}"/>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63905A6-C47D-4FA8-83FD-463AFEB41B50}"/>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8439E40-F6C2-46EA-822A-A34F76972BC2}"/>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43E8555-D050-4219-844C-6255080CE8CE}"/>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9EBAADB-8F13-4F8D-89D0-A15A97910248}"/>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152400</xdr:rowOff>
    </xdr:from>
    <xdr:to>
      <xdr:col>55</xdr:col>
      <xdr:colOff>50800</xdr:colOff>
      <xdr:row>85</xdr:row>
      <xdr:rowOff>82550</xdr:rowOff>
    </xdr:to>
    <xdr:sp macro="" textlink="">
      <xdr:nvSpPr>
        <xdr:cNvPr id="361" name="楕円 360">
          <a:extLst>
            <a:ext uri="{FF2B5EF4-FFF2-40B4-BE49-F238E27FC236}">
              <a16:creationId xmlns:a16="http://schemas.microsoft.com/office/drawing/2014/main" id="{9ECFA31D-31F6-461C-BC1F-5EF787ADC48C}"/>
            </a:ext>
          </a:extLst>
        </xdr:cNvPr>
        <xdr:cNvSpPr/>
      </xdr:nvSpPr>
      <xdr:spPr>
        <a:xfrm>
          <a:off x="9394190" y="1455420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62" name="【福祉施設】&#10;一人当たり面積該当値テキスト">
          <a:extLst>
            <a:ext uri="{FF2B5EF4-FFF2-40B4-BE49-F238E27FC236}">
              <a16:creationId xmlns:a16="http://schemas.microsoft.com/office/drawing/2014/main" id="{341A6B05-E1E5-406A-9CA7-22C7FBED1B7A}"/>
            </a:ext>
          </a:extLst>
        </xdr:cNvPr>
        <xdr:cNvSpPr txBox="1"/>
      </xdr:nvSpPr>
      <xdr:spPr>
        <a:xfrm>
          <a:off x="9467850" y="1453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152400</xdr:rowOff>
    </xdr:from>
    <xdr:to>
      <xdr:col>50</xdr:col>
      <xdr:colOff>165100</xdr:colOff>
      <xdr:row>85</xdr:row>
      <xdr:rowOff>82550</xdr:rowOff>
    </xdr:to>
    <xdr:sp macro="" textlink="">
      <xdr:nvSpPr>
        <xdr:cNvPr id="363" name="楕円 362">
          <a:extLst>
            <a:ext uri="{FF2B5EF4-FFF2-40B4-BE49-F238E27FC236}">
              <a16:creationId xmlns:a16="http://schemas.microsoft.com/office/drawing/2014/main" id="{090B1110-2143-493E-BE58-FC11531DB136}"/>
            </a:ext>
          </a:extLst>
        </xdr:cNvPr>
        <xdr:cNvSpPr/>
      </xdr:nvSpPr>
      <xdr:spPr>
        <a:xfrm>
          <a:off x="8632190" y="1455420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31750</xdr:rowOff>
    </xdr:from>
    <xdr:to>
      <xdr:col>55</xdr:col>
      <xdr:colOff>0</xdr:colOff>
      <xdr:row>85</xdr:row>
      <xdr:rowOff>31750</xdr:rowOff>
    </xdr:to>
    <xdr:cxnSp macro="">
      <xdr:nvCxnSpPr>
        <xdr:cNvPr id="364" name="直線コネクタ 363">
          <a:extLst>
            <a:ext uri="{FF2B5EF4-FFF2-40B4-BE49-F238E27FC236}">
              <a16:creationId xmlns:a16="http://schemas.microsoft.com/office/drawing/2014/main" id="{100E9757-B458-448A-812B-3B0B8473215B}"/>
            </a:ext>
          </a:extLst>
        </xdr:cNvPr>
        <xdr:cNvCxnSpPr/>
      </xdr:nvCxnSpPr>
      <xdr:spPr>
        <a:xfrm>
          <a:off x="8686800" y="1460309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50800</xdr:rowOff>
    </xdr:from>
    <xdr:to>
      <xdr:col>46</xdr:col>
      <xdr:colOff>38100</xdr:colOff>
      <xdr:row>84</xdr:row>
      <xdr:rowOff>152400</xdr:rowOff>
    </xdr:to>
    <xdr:sp macro="" textlink="">
      <xdr:nvSpPr>
        <xdr:cNvPr id="365" name="楕円 364">
          <a:extLst>
            <a:ext uri="{FF2B5EF4-FFF2-40B4-BE49-F238E27FC236}">
              <a16:creationId xmlns:a16="http://schemas.microsoft.com/office/drawing/2014/main" id="{7E3B3190-A244-4D81-9585-8B78963F3FDD}"/>
            </a:ext>
          </a:extLst>
        </xdr:cNvPr>
        <xdr:cNvSpPr/>
      </xdr:nvSpPr>
      <xdr:spPr>
        <a:xfrm>
          <a:off x="7846060" y="14456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101600</xdr:rowOff>
    </xdr:from>
    <xdr:to>
      <xdr:col>50</xdr:col>
      <xdr:colOff>114300</xdr:colOff>
      <xdr:row>85</xdr:row>
      <xdr:rowOff>31750</xdr:rowOff>
    </xdr:to>
    <xdr:cxnSp macro="">
      <xdr:nvCxnSpPr>
        <xdr:cNvPr id="366" name="直線コネクタ 365">
          <a:extLst>
            <a:ext uri="{FF2B5EF4-FFF2-40B4-BE49-F238E27FC236}">
              <a16:creationId xmlns:a16="http://schemas.microsoft.com/office/drawing/2014/main" id="{0AF646D7-870A-4C9B-9D92-4C412035C5D0}"/>
            </a:ext>
          </a:extLst>
        </xdr:cNvPr>
        <xdr:cNvCxnSpPr/>
      </xdr:nvCxnSpPr>
      <xdr:spPr>
        <a:xfrm>
          <a:off x="7889240" y="14499590"/>
          <a:ext cx="797560" cy="10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50800</xdr:rowOff>
    </xdr:from>
    <xdr:to>
      <xdr:col>41</xdr:col>
      <xdr:colOff>101600</xdr:colOff>
      <xdr:row>84</xdr:row>
      <xdr:rowOff>152400</xdr:rowOff>
    </xdr:to>
    <xdr:sp macro="" textlink="">
      <xdr:nvSpPr>
        <xdr:cNvPr id="367" name="楕円 366">
          <a:extLst>
            <a:ext uri="{FF2B5EF4-FFF2-40B4-BE49-F238E27FC236}">
              <a16:creationId xmlns:a16="http://schemas.microsoft.com/office/drawing/2014/main" id="{5D540B53-DF52-4A31-9D03-8B8EEE0A6DF2}"/>
            </a:ext>
          </a:extLst>
        </xdr:cNvPr>
        <xdr:cNvSpPr/>
      </xdr:nvSpPr>
      <xdr:spPr>
        <a:xfrm>
          <a:off x="7029450" y="144564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101600</xdr:rowOff>
    </xdr:from>
    <xdr:to>
      <xdr:col>45</xdr:col>
      <xdr:colOff>177800</xdr:colOff>
      <xdr:row>84</xdr:row>
      <xdr:rowOff>101600</xdr:rowOff>
    </xdr:to>
    <xdr:cxnSp macro="">
      <xdr:nvCxnSpPr>
        <xdr:cNvPr id="368" name="直線コネクタ 367">
          <a:extLst>
            <a:ext uri="{FF2B5EF4-FFF2-40B4-BE49-F238E27FC236}">
              <a16:creationId xmlns:a16="http://schemas.microsoft.com/office/drawing/2014/main" id="{85130787-74F6-4AA9-870F-B3BBAE692E41}"/>
            </a:ext>
          </a:extLst>
        </xdr:cNvPr>
        <xdr:cNvCxnSpPr/>
      </xdr:nvCxnSpPr>
      <xdr:spPr>
        <a:xfrm>
          <a:off x="7084060" y="144995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63500</xdr:rowOff>
    </xdr:from>
    <xdr:to>
      <xdr:col>36</xdr:col>
      <xdr:colOff>165100</xdr:colOff>
      <xdr:row>84</xdr:row>
      <xdr:rowOff>165100</xdr:rowOff>
    </xdr:to>
    <xdr:sp macro="" textlink="">
      <xdr:nvSpPr>
        <xdr:cNvPr id="369" name="楕円 368">
          <a:extLst>
            <a:ext uri="{FF2B5EF4-FFF2-40B4-BE49-F238E27FC236}">
              <a16:creationId xmlns:a16="http://schemas.microsoft.com/office/drawing/2014/main" id="{F121993F-F797-44A4-AA36-16AA18F9B24B}"/>
            </a:ext>
          </a:extLst>
        </xdr:cNvPr>
        <xdr:cNvSpPr/>
      </xdr:nvSpPr>
      <xdr:spPr>
        <a:xfrm>
          <a:off x="6231890" y="144614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101600</xdr:rowOff>
    </xdr:from>
    <xdr:to>
      <xdr:col>41</xdr:col>
      <xdr:colOff>50800</xdr:colOff>
      <xdr:row>84</xdr:row>
      <xdr:rowOff>114300</xdr:rowOff>
    </xdr:to>
    <xdr:cxnSp macro="">
      <xdr:nvCxnSpPr>
        <xdr:cNvPr id="370" name="直線コネクタ 369">
          <a:extLst>
            <a:ext uri="{FF2B5EF4-FFF2-40B4-BE49-F238E27FC236}">
              <a16:creationId xmlns:a16="http://schemas.microsoft.com/office/drawing/2014/main" id="{60A110C9-7EBD-4DAA-B8D5-6BFC77A651CF}"/>
            </a:ext>
          </a:extLst>
        </xdr:cNvPr>
        <xdr:cNvCxnSpPr/>
      </xdr:nvCxnSpPr>
      <xdr:spPr>
        <a:xfrm flipV="1">
          <a:off x="6286500" y="14499590"/>
          <a:ext cx="79756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156227</xdr:rowOff>
    </xdr:from>
    <xdr:ext cx="469744" cy="259045"/>
    <xdr:sp macro="" textlink="">
      <xdr:nvSpPr>
        <xdr:cNvPr id="371" name="n_1aveValue【福祉施設】&#10;一人当たり面積">
          <a:extLst>
            <a:ext uri="{FF2B5EF4-FFF2-40B4-BE49-F238E27FC236}">
              <a16:creationId xmlns:a16="http://schemas.microsoft.com/office/drawing/2014/main" id="{B0EABA9A-D790-4B03-8BBE-5A92720C2477}"/>
            </a:ext>
          </a:extLst>
        </xdr:cNvPr>
        <xdr:cNvSpPr txBox="1"/>
      </xdr:nvSpPr>
      <xdr:spPr>
        <a:xfrm>
          <a:off x="8454467" y="1353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118127</xdr:rowOff>
    </xdr:from>
    <xdr:ext cx="469744" cy="259045"/>
    <xdr:sp macro="" textlink="">
      <xdr:nvSpPr>
        <xdr:cNvPr id="372" name="n_2aveValue【福祉施設】&#10;一人当たり面積">
          <a:extLst>
            <a:ext uri="{FF2B5EF4-FFF2-40B4-BE49-F238E27FC236}">
              <a16:creationId xmlns:a16="http://schemas.microsoft.com/office/drawing/2014/main" id="{B342E8DF-0B5E-4D97-9A2F-9C39B93BB2E7}"/>
            </a:ext>
          </a:extLst>
        </xdr:cNvPr>
        <xdr:cNvSpPr txBox="1"/>
      </xdr:nvSpPr>
      <xdr:spPr>
        <a:xfrm>
          <a:off x="7673417" y="1349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105427</xdr:rowOff>
    </xdr:from>
    <xdr:ext cx="469744" cy="259045"/>
    <xdr:sp macro="" textlink="">
      <xdr:nvSpPr>
        <xdr:cNvPr id="373" name="n_3aveValue【福祉施設】&#10;一人当たり面積">
          <a:extLst>
            <a:ext uri="{FF2B5EF4-FFF2-40B4-BE49-F238E27FC236}">
              <a16:creationId xmlns:a16="http://schemas.microsoft.com/office/drawing/2014/main" id="{27A0E39B-2DDA-42B2-BF0A-C7A6DBC6BE15}"/>
            </a:ext>
          </a:extLst>
        </xdr:cNvPr>
        <xdr:cNvSpPr txBox="1"/>
      </xdr:nvSpPr>
      <xdr:spPr>
        <a:xfrm>
          <a:off x="6866332" y="1347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118127</xdr:rowOff>
    </xdr:from>
    <xdr:ext cx="469744" cy="259045"/>
    <xdr:sp macro="" textlink="">
      <xdr:nvSpPr>
        <xdr:cNvPr id="374" name="n_4aveValue【福祉施設】&#10;一人当たり面積">
          <a:extLst>
            <a:ext uri="{FF2B5EF4-FFF2-40B4-BE49-F238E27FC236}">
              <a16:creationId xmlns:a16="http://schemas.microsoft.com/office/drawing/2014/main" id="{D922AE76-57B9-4EFB-8A2D-47B5F1D3CEAF}"/>
            </a:ext>
          </a:extLst>
        </xdr:cNvPr>
        <xdr:cNvSpPr txBox="1"/>
      </xdr:nvSpPr>
      <xdr:spPr>
        <a:xfrm>
          <a:off x="6068772" y="1349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73677</xdr:rowOff>
    </xdr:from>
    <xdr:ext cx="469744" cy="259045"/>
    <xdr:sp macro="" textlink="">
      <xdr:nvSpPr>
        <xdr:cNvPr id="375" name="n_1mainValue【福祉施設】&#10;一人当たり面積">
          <a:extLst>
            <a:ext uri="{FF2B5EF4-FFF2-40B4-BE49-F238E27FC236}">
              <a16:creationId xmlns:a16="http://schemas.microsoft.com/office/drawing/2014/main" id="{80FC9C7F-7A02-459E-B09C-A96CEE5D46E4}"/>
            </a:ext>
          </a:extLst>
        </xdr:cNvPr>
        <xdr:cNvSpPr txBox="1"/>
      </xdr:nvSpPr>
      <xdr:spPr>
        <a:xfrm>
          <a:off x="845446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143527</xdr:rowOff>
    </xdr:from>
    <xdr:ext cx="469744" cy="259045"/>
    <xdr:sp macro="" textlink="">
      <xdr:nvSpPr>
        <xdr:cNvPr id="376" name="n_2mainValue【福祉施設】&#10;一人当たり面積">
          <a:extLst>
            <a:ext uri="{FF2B5EF4-FFF2-40B4-BE49-F238E27FC236}">
              <a16:creationId xmlns:a16="http://schemas.microsoft.com/office/drawing/2014/main" id="{6B119E9B-B86E-43E6-995F-6DDA123E2BAE}"/>
            </a:ext>
          </a:extLst>
        </xdr:cNvPr>
        <xdr:cNvSpPr txBox="1"/>
      </xdr:nvSpPr>
      <xdr:spPr>
        <a:xfrm>
          <a:off x="7673417" y="1454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143527</xdr:rowOff>
    </xdr:from>
    <xdr:ext cx="469744" cy="259045"/>
    <xdr:sp macro="" textlink="">
      <xdr:nvSpPr>
        <xdr:cNvPr id="377" name="n_3mainValue【福祉施設】&#10;一人当たり面積">
          <a:extLst>
            <a:ext uri="{FF2B5EF4-FFF2-40B4-BE49-F238E27FC236}">
              <a16:creationId xmlns:a16="http://schemas.microsoft.com/office/drawing/2014/main" id="{5E42541A-697B-4B9A-8E36-A073B952DB81}"/>
            </a:ext>
          </a:extLst>
        </xdr:cNvPr>
        <xdr:cNvSpPr txBox="1"/>
      </xdr:nvSpPr>
      <xdr:spPr>
        <a:xfrm>
          <a:off x="6866332" y="1454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156227</xdr:rowOff>
    </xdr:from>
    <xdr:ext cx="469744" cy="259045"/>
    <xdr:sp macro="" textlink="">
      <xdr:nvSpPr>
        <xdr:cNvPr id="378" name="n_4mainValue【福祉施設】&#10;一人当たり面積">
          <a:extLst>
            <a:ext uri="{FF2B5EF4-FFF2-40B4-BE49-F238E27FC236}">
              <a16:creationId xmlns:a16="http://schemas.microsoft.com/office/drawing/2014/main" id="{13B139AE-DAF2-41D2-920F-A53417FCF3D1}"/>
            </a:ext>
          </a:extLst>
        </xdr:cNvPr>
        <xdr:cNvSpPr txBox="1"/>
      </xdr:nvSpPr>
      <xdr:spPr>
        <a:xfrm>
          <a:off x="6068772" y="1455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9E920905-71D4-4AD3-8197-0A778002FF6B}"/>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47924901-428A-449F-9DAF-F6DACE358D14}"/>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3896229A-EAF2-41FB-8F06-BE2869E63761}"/>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1D34E05-2949-42A0-9C7C-0F7B330A010A}"/>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15D6ED81-E77C-4F5F-B2AF-F4F551EFF443}"/>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1B01DA78-5DB7-4D99-BA07-52F1C588BBEE}"/>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9DE46D97-D4F9-4EE3-B459-6A860271599B}"/>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467CA2E-FD8C-4CE8-B0DC-3A2B0F64DA1C}"/>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3E5E0EAE-CC1A-4957-94BE-609693358D9A}"/>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73979588-8347-40DB-9C9E-F9345D496A00}"/>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170C78D1-C6C6-4644-860D-9B54BA4FD040}"/>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49DE44ED-AF7A-4FAD-8C94-B66B108F780D}"/>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3EFFC1EA-7593-4844-BF6C-42B79A19BDA6}"/>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48AA9683-20DA-43C4-B64F-FD3299780969}"/>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55108C42-02DD-4E84-A009-26C497AFDF4B}"/>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3195FA9C-A48C-4D6E-AD8B-8F4A8C9E7520}"/>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1EACB5BE-FCA4-4E68-B385-D6ED17840B53}"/>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5EB7AA84-BCCF-49F2-A4F6-9586B503873D}"/>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72871E9B-0B71-407F-9DCD-ED1104B99027}"/>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B5C2B791-2172-4DCE-B0A8-1EF8C733025E}"/>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9E8A1BDD-8E56-41BD-8307-984F53C92296}"/>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E7B1F6C5-44E7-48F3-B867-5883F3E1B6A8}"/>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B4BC5630-9944-4B3B-A9F6-C512FABA0BD8}"/>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FBDB4A4B-30A5-4E4D-B458-C6DFBCEC769D}"/>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1DF8D425-8A42-4B9E-8BCF-80E9F4B48312}"/>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a:extLst>
            <a:ext uri="{FF2B5EF4-FFF2-40B4-BE49-F238E27FC236}">
              <a16:creationId xmlns:a16="http://schemas.microsoft.com/office/drawing/2014/main" id="{4FE6A80A-D2CD-4911-A02F-712462BB2250}"/>
            </a:ext>
          </a:extLst>
        </xdr:cNvPr>
        <xdr:cNvCxnSpPr/>
      </xdr:nvCxnSpPr>
      <xdr:spPr>
        <a:xfrm flipV="1">
          <a:off x="4173855" y="1720378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5228B844-6F11-43A0-8048-CEFD8E667072}"/>
            </a:ext>
          </a:extLst>
        </xdr:cNvPr>
        <xdr:cNvSpPr txBox="1"/>
      </xdr:nvSpPr>
      <xdr:spPr>
        <a:xfrm>
          <a:off x="4212590" y="186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a:extLst>
            <a:ext uri="{FF2B5EF4-FFF2-40B4-BE49-F238E27FC236}">
              <a16:creationId xmlns:a16="http://schemas.microsoft.com/office/drawing/2014/main" id="{D0BE6297-C179-40AD-BE86-CC931DA2697B}"/>
            </a:ext>
          </a:extLst>
        </xdr:cNvPr>
        <xdr:cNvCxnSpPr/>
      </xdr:nvCxnSpPr>
      <xdr:spPr>
        <a:xfrm>
          <a:off x="4112260" y="18610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81765902-815E-4676-BFA7-8D3C1BA74C2D}"/>
            </a:ext>
          </a:extLst>
        </xdr:cNvPr>
        <xdr:cNvSpPr txBox="1"/>
      </xdr:nvSpPr>
      <xdr:spPr>
        <a:xfrm>
          <a:off x="421259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a:extLst>
            <a:ext uri="{FF2B5EF4-FFF2-40B4-BE49-F238E27FC236}">
              <a16:creationId xmlns:a16="http://schemas.microsoft.com/office/drawing/2014/main" id="{ADA82E7C-CEDE-45A5-A217-038F092F29C3}"/>
            </a:ext>
          </a:extLst>
        </xdr:cNvPr>
        <xdr:cNvCxnSpPr/>
      </xdr:nvCxnSpPr>
      <xdr:spPr>
        <a:xfrm>
          <a:off x="4112260" y="172037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105427</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2D334F52-56D5-4DCA-A1F4-54FFF1F9FB14}"/>
            </a:ext>
          </a:extLst>
        </xdr:cNvPr>
        <xdr:cNvSpPr txBox="1"/>
      </xdr:nvSpPr>
      <xdr:spPr>
        <a:xfrm>
          <a:off x="421259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a:extLst>
            <a:ext uri="{FF2B5EF4-FFF2-40B4-BE49-F238E27FC236}">
              <a16:creationId xmlns:a16="http://schemas.microsoft.com/office/drawing/2014/main" id="{E71C19B3-EC97-4532-8B6B-F9ECE0164E45}"/>
            </a:ext>
          </a:extLst>
        </xdr:cNvPr>
        <xdr:cNvSpPr/>
      </xdr:nvSpPr>
      <xdr:spPr>
        <a:xfrm>
          <a:off x="4131310" y="179152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411" name="フローチャート: 判断 410">
          <a:extLst>
            <a:ext uri="{FF2B5EF4-FFF2-40B4-BE49-F238E27FC236}">
              <a16:creationId xmlns:a16="http://schemas.microsoft.com/office/drawing/2014/main" id="{B3AC1B6C-4DB7-4F19-9980-6B17DEB1688B}"/>
            </a:ext>
          </a:extLst>
        </xdr:cNvPr>
        <xdr:cNvSpPr/>
      </xdr:nvSpPr>
      <xdr:spPr>
        <a:xfrm>
          <a:off x="3388360" y="1785075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12" name="フローチャート: 判断 411">
          <a:extLst>
            <a:ext uri="{FF2B5EF4-FFF2-40B4-BE49-F238E27FC236}">
              <a16:creationId xmlns:a16="http://schemas.microsoft.com/office/drawing/2014/main" id="{75A3E7C8-3074-47AB-80C3-EDE3A75EFC63}"/>
            </a:ext>
          </a:extLst>
        </xdr:cNvPr>
        <xdr:cNvSpPr/>
      </xdr:nvSpPr>
      <xdr:spPr>
        <a:xfrm>
          <a:off x="2571750" y="178877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13" name="フローチャート: 判断 412">
          <a:extLst>
            <a:ext uri="{FF2B5EF4-FFF2-40B4-BE49-F238E27FC236}">
              <a16:creationId xmlns:a16="http://schemas.microsoft.com/office/drawing/2014/main" id="{1D2A254B-7DBA-4C20-A298-0D277A946CCA}"/>
            </a:ext>
          </a:extLst>
        </xdr:cNvPr>
        <xdr:cNvSpPr/>
      </xdr:nvSpPr>
      <xdr:spPr>
        <a:xfrm>
          <a:off x="1774190" y="1783687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146231</xdr:rowOff>
    </xdr:from>
    <xdr:to>
      <xdr:col>6</xdr:col>
      <xdr:colOff>38100</xdr:colOff>
      <xdr:row>104</xdr:row>
      <xdr:rowOff>76381</xdr:rowOff>
    </xdr:to>
    <xdr:sp macro="" textlink="">
      <xdr:nvSpPr>
        <xdr:cNvPr id="414" name="フローチャート: 判断 413">
          <a:extLst>
            <a:ext uri="{FF2B5EF4-FFF2-40B4-BE49-F238E27FC236}">
              <a16:creationId xmlns:a16="http://schemas.microsoft.com/office/drawing/2014/main" id="{7FD7FA9C-8752-4538-AA6B-88E158A2A44A}"/>
            </a:ext>
          </a:extLst>
        </xdr:cNvPr>
        <xdr:cNvSpPr/>
      </xdr:nvSpPr>
      <xdr:spPr>
        <a:xfrm>
          <a:off x="988060" y="1780367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419C915-74CE-4723-B46C-B09DE52657D6}"/>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B8F5B0A-AA1B-4BE4-BC54-D2E3F8855229}"/>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3605249-F21B-4995-B771-60F2D4C58871}"/>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F43AB9C1-83F9-4B6B-933B-F1DFB653761A}"/>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803FBA74-4A98-4E80-A761-128690FB028E}"/>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31931</xdr:rowOff>
    </xdr:from>
    <xdr:to>
      <xdr:col>24</xdr:col>
      <xdr:colOff>114300</xdr:colOff>
      <xdr:row>105</xdr:row>
      <xdr:rowOff>133531</xdr:rowOff>
    </xdr:to>
    <xdr:sp macro="" textlink="">
      <xdr:nvSpPr>
        <xdr:cNvPr id="420" name="楕円 419">
          <a:extLst>
            <a:ext uri="{FF2B5EF4-FFF2-40B4-BE49-F238E27FC236}">
              <a16:creationId xmlns:a16="http://schemas.microsoft.com/office/drawing/2014/main" id="{9AED8542-1693-4F49-82F2-18B916EADE2C}"/>
            </a:ext>
          </a:extLst>
        </xdr:cNvPr>
        <xdr:cNvSpPr/>
      </xdr:nvSpPr>
      <xdr:spPr>
        <a:xfrm>
          <a:off x="4131310" y="1803227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10358</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AC73B47F-1606-49DE-8FB6-F551D5EF5E2E}"/>
            </a:ext>
          </a:extLst>
        </xdr:cNvPr>
        <xdr:cNvSpPr txBox="1"/>
      </xdr:nvSpPr>
      <xdr:spPr>
        <a:xfrm>
          <a:off x="4212590" y="180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167458</xdr:rowOff>
    </xdr:from>
    <xdr:to>
      <xdr:col>20</xdr:col>
      <xdr:colOff>38100</xdr:colOff>
      <xdr:row>105</xdr:row>
      <xdr:rowOff>97608</xdr:rowOff>
    </xdr:to>
    <xdr:sp macro="" textlink="">
      <xdr:nvSpPr>
        <xdr:cNvPr id="422" name="楕円 421">
          <a:extLst>
            <a:ext uri="{FF2B5EF4-FFF2-40B4-BE49-F238E27FC236}">
              <a16:creationId xmlns:a16="http://schemas.microsoft.com/office/drawing/2014/main" id="{09470764-AB71-4A2D-8EF1-6DE1A270A717}"/>
            </a:ext>
          </a:extLst>
        </xdr:cNvPr>
        <xdr:cNvSpPr/>
      </xdr:nvSpPr>
      <xdr:spPr>
        <a:xfrm>
          <a:off x="3388360" y="1800206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46808</xdr:rowOff>
    </xdr:from>
    <xdr:to>
      <xdr:col>24</xdr:col>
      <xdr:colOff>63500</xdr:colOff>
      <xdr:row>105</xdr:row>
      <xdr:rowOff>82731</xdr:rowOff>
    </xdr:to>
    <xdr:cxnSp macro="">
      <xdr:nvCxnSpPr>
        <xdr:cNvPr id="423" name="直線コネクタ 422">
          <a:extLst>
            <a:ext uri="{FF2B5EF4-FFF2-40B4-BE49-F238E27FC236}">
              <a16:creationId xmlns:a16="http://schemas.microsoft.com/office/drawing/2014/main" id="{3CCB6E74-B93C-4468-BABD-6035DED0E60D}"/>
            </a:ext>
          </a:extLst>
        </xdr:cNvPr>
        <xdr:cNvCxnSpPr/>
      </xdr:nvCxnSpPr>
      <xdr:spPr>
        <a:xfrm>
          <a:off x="3431540" y="18050963"/>
          <a:ext cx="7429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133169</xdr:rowOff>
    </xdr:from>
    <xdr:to>
      <xdr:col>15</xdr:col>
      <xdr:colOff>101600</xdr:colOff>
      <xdr:row>105</xdr:row>
      <xdr:rowOff>63319</xdr:rowOff>
    </xdr:to>
    <xdr:sp macro="" textlink="">
      <xdr:nvSpPr>
        <xdr:cNvPr id="424" name="楕円 423">
          <a:extLst>
            <a:ext uri="{FF2B5EF4-FFF2-40B4-BE49-F238E27FC236}">
              <a16:creationId xmlns:a16="http://schemas.microsoft.com/office/drawing/2014/main" id="{F90FE08F-CE31-4E8D-98BE-A65C8A8A714A}"/>
            </a:ext>
          </a:extLst>
        </xdr:cNvPr>
        <xdr:cNvSpPr/>
      </xdr:nvSpPr>
      <xdr:spPr>
        <a:xfrm>
          <a:off x="2571750" y="1796777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12519</xdr:rowOff>
    </xdr:from>
    <xdr:to>
      <xdr:col>19</xdr:col>
      <xdr:colOff>177800</xdr:colOff>
      <xdr:row>105</xdr:row>
      <xdr:rowOff>46808</xdr:rowOff>
    </xdr:to>
    <xdr:cxnSp macro="">
      <xdr:nvCxnSpPr>
        <xdr:cNvPr id="425" name="直線コネクタ 424">
          <a:extLst>
            <a:ext uri="{FF2B5EF4-FFF2-40B4-BE49-F238E27FC236}">
              <a16:creationId xmlns:a16="http://schemas.microsoft.com/office/drawing/2014/main" id="{7CEFBD73-1858-4D92-8C3C-16E649A15D43}"/>
            </a:ext>
          </a:extLst>
        </xdr:cNvPr>
        <xdr:cNvCxnSpPr/>
      </xdr:nvCxnSpPr>
      <xdr:spPr>
        <a:xfrm>
          <a:off x="2626360" y="18018579"/>
          <a:ext cx="80518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120106</xdr:rowOff>
    </xdr:from>
    <xdr:to>
      <xdr:col>10</xdr:col>
      <xdr:colOff>165100</xdr:colOff>
      <xdr:row>105</xdr:row>
      <xdr:rowOff>50256</xdr:rowOff>
    </xdr:to>
    <xdr:sp macro="" textlink="">
      <xdr:nvSpPr>
        <xdr:cNvPr id="426" name="楕円 425">
          <a:extLst>
            <a:ext uri="{FF2B5EF4-FFF2-40B4-BE49-F238E27FC236}">
              <a16:creationId xmlns:a16="http://schemas.microsoft.com/office/drawing/2014/main" id="{55EDFC30-CCFA-4592-ADA5-83F1EA7C7954}"/>
            </a:ext>
          </a:extLst>
        </xdr:cNvPr>
        <xdr:cNvSpPr/>
      </xdr:nvSpPr>
      <xdr:spPr>
        <a:xfrm>
          <a:off x="1774190" y="1795281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170906</xdr:rowOff>
    </xdr:from>
    <xdr:to>
      <xdr:col>15</xdr:col>
      <xdr:colOff>50800</xdr:colOff>
      <xdr:row>105</xdr:row>
      <xdr:rowOff>12519</xdr:rowOff>
    </xdr:to>
    <xdr:cxnSp macro="">
      <xdr:nvCxnSpPr>
        <xdr:cNvPr id="427" name="直線コネクタ 426">
          <a:extLst>
            <a:ext uri="{FF2B5EF4-FFF2-40B4-BE49-F238E27FC236}">
              <a16:creationId xmlns:a16="http://schemas.microsoft.com/office/drawing/2014/main" id="{FACB28E2-0953-4929-B727-97F9EDEFC739}"/>
            </a:ext>
          </a:extLst>
        </xdr:cNvPr>
        <xdr:cNvCxnSpPr/>
      </xdr:nvCxnSpPr>
      <xdr:spPr>
        <a:xfrm>
          <a:off x="1828800" y="18005516"/>
          <a:ext cx="79756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93980</xdr:rowOff>
    </xdr:from>
    <xdr:to>
      <xdr:col>6</xdr:col>
      <xdr:colOff>38100</xdr:colOff>
      <xdr:row>105</xdr:row>
      <xdr:rowOff>24130</xdr:rowOff>
    </xdr:to>
    <xdr:sp macro="" textlink="">
      <xdr:nvSpPr>
        <xdr:cNvPr id="428" name="楕円 427">
          <a:extLst>
            <a:ext uri="{FF2B5EF4-FFF2-40B4-BE49-F238E27FC236}">
              <a16:creationId xmlns:a16="http://schemas.microsoft.com/office/drawing/2014/main" id="{2974CC57-C768-489D-B4DA-4387541F90DB}"/>
            </a:ext>
          </a:extLst>
        </xdr:cNvPr>
        <xdr:cNvSpPr/>
      </xdr:nvSpPr>
      <xdr:spPr>
        <a:xfrm>
          <a:off x="988060" y="179285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144780</xdr:rowOff>
    </xdr:from>
    <xdr:to>
      <xdr:col>10</xdr:col>
      <xdr:colOff>114300</xdr:colOff>
      <xdr:row>104</xdr:row>
      <xdr:rowOff>170906</xdr:rowOff>
    </xdr:to>
    <xdr:cxnSp macro="">
      <xdr:nvCxnSpPr>
        <xdr:cNvPr id="429" name="直線コネクタ 428">
          <a:extLst>
            <a:ext uri="{FF2B5EF4-FFF2-40B4-BE49-F238E27FC236}">
              <a16:creationId xmlns:a16="http://schemas.microsoft.com/office/drawing/2014/main" id="{47C4FB00-02F3-4103-8CDC-8CEB428DABD4}"/>
            </a:ext>
          </a:extLst>
        </xdr:cNvPr>
        <xdr:cNvCxnSpPr/>
      </xdr:nvCxnSpPr>
      <xdr:spPr>
        <a:xfrm>
          <a:off x="1031240" y="17973675"/>
          <a:ext cx="79756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430" name="n_1aveValue【市民会館】&#10;有形固定資産減価償却率">
          <a:extLst>
            <a:ext uri="{FF2B5EF4-FFF2-40B4-BE49-F238E27FC236}">
              <a16:creationId xmlns:a16="http://schemas.microsoft.com/office/drawing/2014/main" id="{70E30AED-27D0-475A-AED2-FC70F796A83A}"/>
            </a:ext>
          </a:extLst>
        </xdr:cNvPr>
        <xdr:cNvSpPr txBox="1"/>
      </xdr:nvSpPr>
      <xdr:spPr>
        <a:xfrm>
          <a:off x="3239144" y="17627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431" name="n_2aveValue【市民会館】&#10;有形固定資産減価償却率">
          <a:extLst>
            <a:ext uri="{FF2B5EF4-FFF2-40B4-BE49-F238E27FC236}">
              <a16:creationId xmlns:a16="http://schemas.microsoft.com/office/drawing/2014/main" id="{18DDF0D9-2F92-4832-90C8-174627CCD3F4}"/>
            </a:ext>
          </a:extLst>
        </xdr:cNvPr>
        <xdr:cNvSpPr txBox="1"/>
      </xdr:nvSpPr>
      <xdr:spPr>
        <a:xfrm>
          <a:off x="2439044" y="1766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432" name="n_3aveValue【市民会館】&#10;有形固定資産減価償却率">
          <a:extLst>
            <a:ext uri="{FF2B5EF4-FFF2-40B4-BE49-F238E27FC236}">
              <a16:creationId xmlns:a16="http://schemas.microsoft.com/office/drawing/2014/main" id="{AF3D4017-7119-47AE-9871-72CD8ECE94C0}"/>
            </a:ext>
          </a:extLst>
        </xdr:cNvPr>
        <xdr:cNvSpPr txBox="1"/>
      </xdr:nvSpPr>
      <xdr:spPr>
        <a:xfrm>
          <a:off x="1641484" y="1761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92908</xdr:rowOff>
    </xdr:from>
    <xdr:ext cx="405111" cy="259045"/>
    <xdr:sp macro="" textlink="">
      <xdr:nvSpPr>
        <xdr:cNvPr id="433" name="n_4aveValue【市民会館】&#10;有形固定資産減価償却率">
          <a:extLst>
            <a:ext uri="{FF2B5EF4-FFF2-40B4-BE49-F238E27FC236}">
              <a16:creationId xmlns:a16="http://schemas.microsoft.com/office/drawing/2014/main" id="{092F6A12-593F-4A37-B3BC-1E724E752B60}"/>
            </a:ext>
          </a:extLst>
        </xdr:cNvPr>
        <xdr:cNvSpPr txBox="1"/>
      </xdr:nvSpPr>
      <xdr:spPr>
        <a:xfrm>
          <a:off x="855354" y="17584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88735</xdr:rowOff>
    </xdr:from>
    <xdr:ext cx="405111" cy="259045"/>
    <xdr:sp macro="" textlink="">
      <xdr:nvSpPr>
        <xdr:cNvPr id="434" name="n_1mainValue【市民会館】&#10;有形固定資産減価償却率">
          <a:extLst>
            <a:ext uri="{FF2B5EF4-FFF2-40B4-BE49-F238E27FC236}">
              <a16:creationId xmlns:a16="http://schemas.microsoft.com/office/drawing/2014/main" id="{58F0B40C-7E11-4C29-8C96-E9A71565B959}"/>
            </a:ext>
          </a:extLst>
        </xdr:cNvPr>
        <xdr:cNvSpPr txBox="1"/>
      </xdr:nvSpPr>
      <xdr:spPr>
        <a:xfrm>
          <a:off x="3239144" y="1809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54446</xdr:rowOff>
    </xdr:from>
    <xdr:ext cx="405111" cy="259045"/>
    <xdr:sp macro="" textlink="">
      <xdr:nvSpPr>
        <xdr:cNvPr id="435" name="n_2mainValue【市民会館】&#10;有形固定資産減価償却率">
          <a:extLst>
            <a:ext uri="{FF2B5EF4-FFF2-40B4-BE49-F238E27FC236}">
              <a16:creationId xmlns:a16="http://schemas.microsoft.com/office/drawing/2014/main" id="{CF3A4935-80F7-46AD-AA43-20CAA157DBD2}"/>
            </a:ext>
          </a:extLst>
        </xdr:cNvPr>
        <xdr:cNvSpPr txBox="1"/>
      </xdr:nvSpPr>
      <xdr:spPr>
        <a:xfrm>
          <a:off x="2439044" y="18060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41383</xdr:rowOff>
    </xdr:from>
    <xdr:ext cx="405111" cy="259045"/>
    <xdr:sp macro="" textlink="">
      <xdr:nvSpPr>
        <xdr:cNvPr id="436" name="n_3mainValue【市民会館】&#10;有形固定資産減価償却率">
          <a:extLst>
            <a:ext uri="{FF2B5EF4-FFF2-40B4-BE49-F238E27FC236}">
              <a16:creationId xmlns:a16="http://schemas.microsoft.com/office/drawing/2014/main" id="{5DD16E61-3D99-497A-9DF3-1085A0700350}"/>
            </a:ext>
          </a:extLst>
        </xdr:cNvPr>
        <xdr:cNvSpPr txBox="1"/>
      </xdr:nvSpPr>
      <xdr:spPr>
        <a:xfrm>
          <a:off x="164148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15257</xdr:rowOff>
    </xdr:from>
    <xdr:ext cx="405111" cy="259045"/>
    <xdr:sp macro="" textlink="">
      <xdr:nvSpPr>
        <xdr:cNvPr id="437" name="n_4mainValue【市民会館】&#10;有形固定資産減価償却率">
          <a:extLst>
            <a:ext uri="{FF2B5EF4-FFF2-40B4-BE49-F238E27FC236}">
              <a16:creationId xmlns:a16="http://schemas.microsoft.com/office/drawing/2014/main" id="{D5826D6F-C9BB-476E-AC68-1BE9278427B1}"/>
            </a:ext>
          </a:extLst>
        </xdr:cNvPr>
        <xdr:cNvSpPr txBox="1"/>
      </xdr:nvSpPr>
      <xdr:spPr>
        <a:xfrm>
          <a:off x="855354" y="1802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8CB4272-FEFC-4F3E-9A6E-6D6186783B2C}"/>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F9E6BE58-FFEF-42E8-943D-7D268415402E}"/>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773C9DCC-5A57-4999-9BF9-9D49AA2CDDFE}"/>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85F76BAB-7D08-437B-9BA7-4BE21F316F47}"/>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1A0F8EEB-9EF5-46D8-9817-68B62783AF2E}"/>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5F5244AC-FACF-43B3-8D2D-80BDFDBD2EF1}"/>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914E501D-7E11-407C-8DE8-D20611FD5CE9}"/>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F5DF7CE1-FD47-4D2F-8488-7661B6BB0AFE}"/>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2053F501-316B-4A2C-9FAF-13748834E3B6}"/>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9ADFF387-BEF2-46E4-B4E6-763E8CC1D9F6}"/>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7644093E-60FD-47BA-8465-108B57753915}"/>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B7E6F8D6-BD87-4A58-B81C-20447C483389}"/>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6F52D625-D7FA-44C0-B825-85BD70172A3D}"/>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5FC28AD1-BEC6-49ED-82B2-A665DE510F16}"/>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C7EBE43E-8DA5-4561-A362-C0A53626E4BA}"/>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8B541013-7D37-4441-B800-59F23F7B9051}"/>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4E75F2D7-8DC5-4B8D-893D-368DC55F3679}"/>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F6A1DF14-D9E0-441A-A1C2-70B36ED907E4}"/>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EA61B527-6B44-4C5D-8097-B38E8D686ADE}"/>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6B54E5BB-22DC-4B41-998A-46BD08158621}"/>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83A094E5-B54F-4013-91D4-F7C406B8A65F}"/>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C44AFDB8-17D9-4C16-B215-BFED06C6EA93}"/>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E01C5030-1D84-4141-BDE8-DADEC44C70C1}"/>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a:extLst>
            <a:ext uri="{FF2B5EF4-FFF2-40B4-BE49-F238E27FC236}">
              <a16:creationId xmlns:a16="http://schemas.microsoft.com/office/drawing/2014/main" id="{EFD06463-46FF-42BF-99A1-012DF658E1A3}"/>
            </a:ext>
          </a:extLst>
        </xdr:cNvPr>
        <xdr:cNvCxnSpPr/>
      </xdr:nvCxnSpPr>
      <xdr:spPr>
        <a:xfrm flipV="1">
          <a:off x="9429115" y="1734883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a:extLst>
            <a:ext uri="{FF2B5EF4-FFF2-40B4-BE49-F238E27FC236}">
              <a16:creationId xmlns:a16="http://schemas.microsoft.com/office/drawing/2014/main" id="{073C7C08-75C9-42C5-9AA3-2CF303215655}"/>
            </a:ext>
          </a:extLst>
        </xdr:cNvPr>
        <xdr:cNvSpPr txBox="1"/>
      </xdr:nvSpPr>
      <xdr:spPr>
        <a:xfrm>
          <a:off x="946785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a:extLst>
            <a:ext uri="{FF2B5EF4-FFF2-40B4-BE49-F238E27FC236}">
              <a16:creationId xmlns:a16="http://schemas.microsoft.com/office/drawing/2014/main" id="{05833163-1451-4F73-B021-AAA272E90441}"/>
            </a:ext>
          </a:extLst>
        </xdr:cNvPr>
        <xdr:cNvCxnSpPr/>
      </xdr:nvCxnSpPr>
      <xdr:spPr>
        <a:xfrm>
          <a:off x="9356090" y="186404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1390B105-DC41-4C0A-A638-32C0EEEA23D9}"/>
            </a:ext>
          </a:extLst>
        </xdr:cNvPr>
        <xdr:cNvSpPr txBox="1"/>
      </xdr:nvSpPr>
      <xdr:spPr>
        <a:xfrm>
          <a:off x="946785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a:extLst>
            <a:ext uri="{FF2B5EF4-FFF2-40B4-BE49-F238E27FC236}">
              <a16:creationId xmlns:a16="http://schemas.microsoft.com/office/drawing/2014/main" id="{448710CB-1E40-49D4-82F5-CA69BA5CD51C}"/>
            </a:ext>
          </a:extLst>
        </xdr:cNvPr>
        <xdr:cNvCxnSpPr/>
      </xdr:nvCxnSpPr>
      <xdr:spPr>
        <a:xfrm>
          <a:off x="9356090" y="1734883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38116</xdr:rowOff>
    </xdr:from>
    <xdr:ext cx="469744" cy="259045"/>
    <xdr:sp macro="" textlink="">
      <xdr:nvSpPr>
        <xdr:cNvPr id="466" name="【市民会館】&#10;一人当たり面積平均値テキスト">
          <a:extLst>
            <a:ext uri="{FF2B5EF4-FFF2-40B4-BE49-F238E27FC236}">
              <a16:creationId xmlns:a16="http://schemas.microsoft.com/office/drawing/2014/main" id="{04A51D33-08CA-4D75-9B8F-A3A8849A960A}"/>
            </a:ext>
          </a:extLst>
        </xdr:cNvPr>
        <xdr:cNvSpPr txBox="1"/>
      </xdr:nvSpPr>
      <xdr:spPr>
        <a:xfrm>
          <a:off x="946785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a:extLst>
            <a:ext uri="{FF2B5EF4-FFF2-40B4-BE49-F238E27FC236}">
              <a16:creationId xmlns:a16="http://schemas.microsoft.com/office/drawing/2014/main" id="{AAE4B98D-C61B-4DBD-B0A9-21D0A22714B8}"/>
            </a:ext>
          </a:extLst>
        </xdr:cNvPr>
        <xdr:cNvSpPr/>
      </xdr:nvSpPr>
      <xdr:spPr>
        <a:xfrm>
          <a:off x="9394190" y="1805812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86361</xdr:rowOff>
    </xdr:from>
    <xdr:to>
      <xdr:col>50</xdr:col>
      <xdr:colOff>165100</xdr:colOff>
      <xdr:row>105</xdr:row>
      <xdr:rowOff>16511</xdr:rowOff>
    </xdr:to>
    <xdr:sp macro="" textlink="">
      <xdr:nvSpPr>
        <xdr:cNvPr id="468" name="フローチャート: 判断 467">
          <a:extLst>
            <a:ext uri="{FF2B5EF4-FFF2-40B4-BE49-F238E27FC236}">
              <a16:creationId xmlns:a16="http://schemas.microsoft.com/office/drawing/2014/main" id="{0CA3EE8D-D28C-4000-A45B-D507498A5E63}"/>
            </a:ext>
          </a:extLst>
        </xdr:cNvPr>
        <xdr:cNvSpPr/>
      </xdr:nvSpPr>
      <xdr:spPr>
        <a:xfrm>
          <a:off x="8632190" y="179190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xdr:rowOff>
    </xdr:from>
    <xdr:to>
      <xdr:col>46</xdr:col>
      <xdr:colOff>38100</xdr:colOff>
      <xdr:row>105</xdr:row>
      <xdr:rowOff>107950</xdr:rowOff>
    </xdr:to>
    <xdr:sp macro="" textlink="">
      <xdr:nvSpPr>
        <xdr:cNvPr id="469" name="フローチャート: 判断 468">
          <a:extLst>
            <a:ext uri="{FF2B5EF4-FFF2-40B4-BE49-F238E27FC236}">
              <a16:creationId xmlns:a16="http://schemas.microsoft.com/office/drawing/2014/main" id="{45BEEE2A-CEB4-400E-9CE9-AA9D0B5AF967}"/>
            </a:ext>
          </a:extLst>
        </xdr:cNvPr>
        <xdr:cNvSpPr/>
      </xdr:nvSpPr>
      <xdr:spPr>
        <a:xfrm>
          <a:off x="7846060" y="180105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0" name="フローチャート: 判断 469">
          <a:extLst>
            <a:ext uri="{FF2B5EF4-FFF2-40B4-BE49-F238E27FC236}">
              <a16:creationId xmlns:a16="http://schemas.microsoft.com/office/drawing/2014/main" id="{1771E9C3-2A34-43E0-9B9C-CB38DB6FAEFF}"/>
            </a:ext>
          </a:extLst>
        </xdr:cNvPr>
        <xdr:cNvSpPr/>
      </xdr:nvSpPr>
      <xdr:spPr>
        <a:xfrm>
          <a:off x="7029450" y="1802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13970</xdr:rowOff>
    </xdr:from>
    <xdr:to>
      <xdr:col>36</xdr:col>
      <xdr:colOff>165100</xdr:colOff>
      <xdr:row>105</xdr:row>
      <xdr:rowOff>115570</xdr:rowOff>
    </xdr:to>
    <xdr:sp macro="" textlink="">
      <xdr:nvSpPr>
        <xdr:cNvPr id="471" name="フローチャート: 判断 470">
          <a:extLst>
            <a:ext uri="{FF2B5EF4-FFF2-40B4-BE49-F238E27FC236}">
              <a16:creationId xmlns:a16="http://schemas.microsoft.com/office/drawing/2014/main" id="{04565370-5AA8-4D90-A1E7-0E9BCF7E2075}"/>
            </a:ext>
          </a:extLst>
        </xdr:cNvPr>
        <xdr:cNvSpPr/>
      </xdr:nvSpPr>
      <xdr:spPr>
        <a:xfrm>
          <a:off x="6231890" y="180200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4243C933-7B06-46E0-91E5-3A6B8427E4B9}"/>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E5F2A260-12EB-4E27-84E6-6F9F8BD8644D}"/>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FFC35AD-4896-41EF-BB03-8DCABA5C8627}"/>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DA9434D8-10A2-4AAB-870D-BDFEF64FBE9C}"/>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66169657-6111-42F7-8D1F-6DAC11B27896}"/>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477" name="楕円 476">
          <a:extLst>
            <a:ext uri="{FF2B5EF4-FFF2-40B4-BE49-F238E27FC236}">
              <a16:creationId xmlns:a16="http://schemas.microsoft.com/office/drawing/2014/main" id="{182B3C9A-576E-4947-8B3F-55BC080A78D8}"/>
            </a:ext>
          </a:extLst>
        </xdr:cNvPr>
        <xdr:cNvSpPr/>
      </xdr:nvSpPr>
      <xdr:spPr>
        <a:xfrm>
          <a:off x="9394190" y="1801050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29227</xdr:rowOff>
    </xdr:from>
    <xdr:ext cx="469744" cy="259045"/>
    <xdr:sp macro="" textlink="">
      <xdr:nvSpPr>
        <xdr:cNvPr id="478" name="【市民会館】&#10;一人当たり面積該当値テキスト">
          <a:extLst>
            <a:ext uri="{FF2B5EF4-FFF2-40B4-BE49-F238E27FC236}">
              <a16:creationId xmlns:a16="http://schemas.microsoft.com/office/drawing/2014/main" id="{03B09D77-FDD0-4918-92BB-7A4F69BEA2E6}"/>
            </a:ext>
          </a:extLst>
        </xdr:cNvPr>
        <xdr:cNvSpPr txBox="1"/>
      </xdr:nvSpPr>
      <xdr:spPr>
        <a:xfrm>
          <a:off x="9467850" y="178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479" name="楕円 478">
          <a:extLst>
            <a:ext uri="{FF2B5EF4-FFF2-40B4-BE49-F238E27FC236}">
              <a16:creationId xmlns:a16="http://schemas.microsoft.com/office/drawing/2014/main" id="{376C1386-EBFE-4BB1-A161-7ED913570972}"/>
            </a:ext>
          </a:extLst>
        </xdr:cNvPr>
        <xdr:cNvSpPr/>
      </xdr:nvSpPr>
      <xdr:spPr>
        <a:xfrm>
          <a:off x="8632190" y="180200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57150</xdr:rowOff>
    </xdr:from>
    <xdr:to>
      <xdr:col>55</xdr:col>
      <xdr:colOff>0</xdr:colOff>
      <xdr:row>105</xdr:row>
      <xdr:rowOff>64770</xdr:rowOff>
    </xdr:to>
    <xdr:cxnSp macro="">
      <xdr:nvCxnSpPr>
        <xdr:cNvPr id="480" name="直線コネクタ 479">
          <a:extLst>
            <a:ext uri="{FF2B5EF4-FFF2-40B4-BE49-F238E27FC236}">
              <a16:creationId xmlns:a16="http://schemas.microsoft.com/office/drawing/2014/main" id="{08B8561A-E1E1-4BCC-8CAC-CEC57BE9CF65}"/>
            </a:ext>
          </a:extLst>
        </xdr:cNvPr>
        <xdr:cNvCxnSpPr/>
      </xdr:nvCxnSpPr>
      <xdr:spPr>
        <a:xfrm flipV="1">
          <a:off x="8686800" y="18055590"/>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81" name="楕円 480">
          <a:extLst>
            <a:ext uri="{FF2B5EF4-FFF2-40B4-BE49-F238E27FC236}">
              <a16:creationId xmlns:a16="http://schemas.microsoft.com/office/drawing/2014/main" id="{6A091519-057A-4EBB-BFDE-2F05A723DAA7}"/>
            </a:ext>
          </a:extLst>
        </xdr:cNvPr>
        <xdr:cNvSpPr/>
      </xdr:nvSpPr>
      <xdr:spPr>
        <a:xfrm>
          <a:off x="7846060" y="18020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64770</xdr:rowOff>
    </xdr:to>
    <xdr:cxnSp macro="">
      <xdr:nvCxnSpPr>
        <xdr:cNvPr id="482" name="直線コネクタ 481">
          <a:extLst>
            <a:ext uri="{FF2B5EF4-FFF2-40B4-BE49-F238E27FC236}">
              <a16:creationId xmlns:a16="http://schemas.microsoft.com/office/drawing/2014/main" id="{B7B75BDC-D3B8-497A-94BF-1716E607387E}"/>
            </a:ext>
          </a:extLst>
        </xdr:cNvPr>
        <xdr:cNvCxnSpPr/>
      </xdr:nvCxnSpPr>
      <xdr:spPr>
        <a:xfrm>
          <a:off x="7889240" y="1806511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21589</xdr:rowOff>
    </xdr:from>
    <xdr:to>
      <xdr:col>41</xdr:col>
      <xdr:colOff>101600</xdr:colOff>
      <xdr:row>105</xdr:row>
      <xdr:rowOff>123189</xdr:rowOff>
    </xdr:to>
    <xdr:sp macro="" textlink="">
      <xdr:nvSpPr>
        <xdr:cNvPr id="483" name="楕円 482">
          <a:extLst>
            <a:ext uri="{FF2B5EF4-FFF2-40B4-BE49-F238E27FC236}">
              <a16:creationId xmlns:a16="http://schemas.microsoft.com/office/drawing/2014/main" id="{EED590DC-6D79-45DE-87E3-858452EAC14B}"/>
            </a:ext>
          </a:extLst>
        </xdr:cNvPr>
        <xdr:cNvSpPr/>
      </xdr:nvSpPr>
      <xdr:spPr>
        <a:xfrm>
          <a:off x="7029450" y="1802002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64770</xdr:rowOff>
    </xdr:from>
    <xdr:to>
      <xdr:col>45</xdr:col>
      <xdr:colOff>177800</xdr:colOff>
      <xdr:row>105</xdr:row>
      <xdr:rowOff>72389</xdr:rowOff>
    </xdr:to>
    <xdr:cxnSp macro="">
      <xdr:nvCxnSpPr>
        <xdr:cNvPr id="484" name="直線コネクタ 483">
          <a:extLst>
            <a:ext uri="{FF2B5EF4-FFF2-40B4-BE49-F238E27FC236}">
              <a16:creationId xmlns:a16="http://schemas.microsoft.com/office/drawing/2014/main" id="{EE9E8AFD-8BA5-4B19-9755-6BE7B1A57452}"/>
            </a:ext>
          </a:extLst>
        </xdr:cNvPr>
        <xdr:cNvCxnSpPr/>
      </xdr:nvCxnSpPr>
      <xdr:spPr>
        <a:xfrm flipV="1">
          <a:off x="7084060" y="18065115"/>
          <a:ext cx="80518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21589</xdr:rowOff>
    </xdr:from>
    <xdr:to>
      <xdr:col>36</xdr:col>
      <xdr:colOff>165100</xdr:colOff>
      <xdr:row>105</xdr:row>
      <xdr:rowOff>123189</xdr:rowOff>
    </xdr:to>
    <xdr:sp macro="" textlink="">
      <xdr:nvSpPr>
        <xdr:cNvPr id="485" name="楕円 484">
          <a:extLst>
            <a:ext uri="{FF2B5EF4-FFF2-40B4-BE49-F238E27FC236}">
              <a16:creationId xmlns:a16="http://schemas.microsoft.com/office/drawing/2014/main" id="{84CEB2A0-D0C7-4AB7-AB99-A1377096FE58}"/>
            </a:ext>
          </a:extLst>
        </xdr:cNvPr>
        <xdr:cNvSpPr/>
      </xdr:nvSpPr>
      <xdr:spPr>
        <a:xfrm>
          <a:off x="6231890" y="1802002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72389</xdr:rowOff>
    </xdr:from>
    <xdr:to>
      <xdr:col>41</xdr:col>
      <xdr:colOff>50800</xdr:colOff>
      <xdr:row>105</xdr:row>
      <xdr:rowOff>72389</xdr:rowOff>
    </xdr:to>
    <xdr:cxnSp macro="">
      <xdr:nvCxnSpPr>
        <xdr:cNvPr id="486" name="直線コネクタ 485">
          <a:extLst>
            <a:ext uri="{FF2B5EF4-FFF2-40B4-BE49-F238E27FC236}">
              <a16:creationId xmlns:a16="http://schemas.microsoft.com/office/drawing/2014/main" id="{1D1F7CE5-2465-4B35-AA35-49052C79994A}"/>
            </a:ext>
          </a:extLst>
        </xdr:cNvPr>
        <xdr:cNvCxnSpPr/>
      </xdr:nvCxnSpPr>
      <xdr:spPr>
        <a:xfrm>
          <a:off x="6286500" y="1807273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33038</xdr:rowOff>
    </xdr:from>
    <xdr:ext cx="469744" cy="259045"/>
    <xdr:sp macro="" textlink="">
      <xdr:nvSpPr>
        <xdr:cNvPr id="487" name="n_1aveValue【市民会館】&#10;一人当たり面積">
          <a:extLst>
            <a:ext uri="{FF2B5EF4-FFF2-40B4-BE49-F238E27FC236}">
              <a16:creationId xmlns:a16="http://schemas.microsoft.com/office/drawing/2014/main" id="{E64000D5-03CB-4AE4-BD00-44FD5AA3DBB5}"/>
            </a:ext>
          </a:extLst>
        </xdr:cNvPr>
        <xdr:cNvSpPr txBox="1"/>
      </xdr:nvSpPr>
      <xdr:spPr>
        <a:xfrm>
          <a:off x="8454467" y="1769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124477</xdr:rowOff>
    </xdr:from>
    <xdr:ext cx="469744" cy="259045"/>
    <xdr:sp macro="" textlink="">
      <xdr:nvSpPr>
        <xdr:cNvPr id="488" name="n_2aveValue【市民会館】&#10;一人当たり面積">
          <a:extLst>
            <a:ext uri="{FF2B5EF4-FFF2-40B4-BE49-F238E27FC236}">
              <a16:creationId xmlns:a16="http://schemas.microsoft.com/office/drawing/2014/main" id="{B898EA0A-E6E0-45BA-BD8D-04A5BDAEE4AE}"/>
            </a:ext>
          </a:extLst>
        </xdr:cNvPr>
        <xdr:cNvSpPr txBox="1"/>
      </xdr:nvSpPr>
      <xdr:spPr>
        <a:xfrm>
          <a:off x="767341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89" name="n_3aveValue【市民会館】&#10;一人当たり面積">
          <a:extLst>
            <a:ext uri="{FF2B5EF4-FFF2-40B4-BE49-F238E27FC236}">
              <a16:creationId xmlns:a16="http://schemas.microsoft.com/office/drawing/2014/main" id="{8D5E1B17-BB8C-455E-B2FC-47DE4EA1D489}"/>
            </a:ext>
          </a:extLst>
        </xdr:cNvPr>
        <xdr:cNvSpPr txBox="1"/>
      </xdr:nvSpPr>
      <xdr:spPr>
        <a:xfrm>
          <a:off x="6866332"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132097</xdr:rowOff>
    </xdr:from>
    <xdr:ext cx="469744" cy="259045"/>
    <xdr:sp macro="" textlink="">
      <xdr:nvSpPr>
        <xdr:cNvPr id="490" name="n_4aveValue【市民会館】&#10;一人当たり面積">
          <a:extLst>
            <a:ext uri="{FF2B5EF4-FFF2-40B4-BE49-F238E27FC236}">
              <a16:creationId xmlns:a16="http://schemas.microsoft.com/office/drawing/2014/main" id="{35CF66D5-28B4-4FF9-97FA-1AFAD1FE30E0}"/>
            </a:ext>
          </a:extLst>
        </xdr:cNvPr>
        <xdr:cNvSpPr txBox="1"/>
      </xdr:nvSpPr>
      <xdr:spPr>
        <a:xfrm>
          <a:off x="6068772"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106697</xdr:rowOff>
    </xdr:from>
    <xdr:ext cx="469744" cy="259045"/>
    <xdr:sp macro="" textlink="">
      <xdr:nvSpPr>
        <xdr:cNvPr id="491" name="n_1mainValue【市民会館】&#10;一人当たり面積">
          <a:extLst>
            <a:ext uri="{FF2B5EF4-FFF2-40B4-BE49-F238E27FC236}">
              <a16:creationId xmlns:a16="http://schemas.microsoft.com/office/drawing/2014/main" id="{3E0D4A96-CE48-485E-AD9E-99B53C0A3E4C}"/>
            </a:ext>
          </a:extLst>
        </xdr:cNvPr>
        <xdr:cNvSpPr txBox="1"/>
      </xdr:nvSpPr>
      <xdr:spPr>
        <a:xfrm>
          <a:off x="8454467" y="181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92" name="n_2mainValue【市民会館】&#10;一人当たり面積">
          <a:extLst>
            <a:ext uri="{FF2B5EF4-FFF2-40B4-BE49-F238E27FC236}">
              <a16:creationId xmlns:a16="http://schemas.microsoft.com/office/drawing/2014/main" id="{3FAA3504-28E1-41ED-941B-DA33C4E0E4AA}"/>
            </a:ext>
          </a:extLst>
        </xdr:cNvPr>
        <xdr:cNvSpPr txBox="1"/>
      </xdr:nvSpPr>
      <xdr:spPr>
        <a:xfrm>
          <a:off x="7673417" y="181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114316</xdr:rowOff>
    </xdr:from>
    <xdr:ext cx="469744" cy="259045"/>
    <xdr:sp macro="" textlink="">
      <xdr:nvSpPr>
        <xdr:cNvPr id="493" name="n_3mainValue【市民会館】&#10;一人当たり面積">
          <a:extLst>
            <a:ext uri="{FF2B5EF4-FFF2-40B4-BE49-F238E27FC236}">
              <a16:creationId xmlns:a16="http://schemas.microsoft.com/office/drawing/2014/main" id="{CC46822D-E13A-4059-AE84-586886504EA7}"/>
            </a:ext>
          </a:extLst>
        </xdr:cNvPr>
        <xdr:cNvSpPr txBox="1"/>
      </xdr:nvSpPr>
      <xdr:spPr>
        <a:xfrm>
          <a:off x="6866332"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114316</xdr:rowOff>
    </xdr:from>
    <xdr:ext cx="469744" cy="259045"/>
    <xdr:sp macro="" textlink="">
      <xdr:nvSpPr>
        <xdr:cNvPr id="494" name="n_4mainValue【市民会館】&#10;一人当たり面積">
          <a:extLst>
            <a:ext uri="{FF2B5EF4-FFF2-40B4-BE49-F238E27FC236}">
              <a16:creationId xmlns:a16="http://schemas.microsoft.com/office/drawing/2014/main" id="{D3E49DEA-3242-4A20-B97A-123A450F5CF9}"/>
            </a:ext>
          </a:extLst>
        </xdr:cNvPr>
        <xdr:cNvSpPr txBox="1"/>
      </xdr:nvSpPr>
      <xdr:spPr>
        <a:xfrm>
          <a:off x="6068772"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BA6D9F7F-2086-4478-93DE-F8C785AE718E}"/>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60D0AF7D-F6C3-47A6-B4F0-F84B615F191C}"/>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1E7C7987-C067-45EA-BABC-38D4426DD38B}"/>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2FD5E3B3-F4F6-4649-9856-179F2590EAEB}"/>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91E61A11-ACF3-4C8C-8A15-6E63C8072C7E}"/>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73303D58-2F49-44DB-A46A-35767752687A}"/>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D38C5A9C-E073-4828-A666-A764F30E6045}"/>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FD98EB29-D425-4558-B8CE-66F995666746}"/>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8571808E-2F09-4E2E-8A7F-F600B19276DD}"/>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45CA34C8-F989-478D-8F6B-E56A65A818AA}"/>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29E0EBD6-11A0-44E7-9A1E-A377FE7F3678}"/>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CC2CC25E-D9C7-460C-B7E4-B5FF3B5B1F68}"/>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34E6B559-B83C-4701-B13B-E6DB644BDEC8}"/>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E1268152-A768-45DF-96AD-253885125EFB}"/>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482AD1A-03AA-422C-BA52-D9381DB4A985}"/>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5250F5B7-8C1D-4756-9EC5-C8AF53FDFAAE}"/>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A8E52D18-7514-4853-9A93-806BF613053D}"/>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A5D73D7F-7900-402D-B86B-70839B72DB4E}"/>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391EDE8D-E819-47AF-BAF6-AB7D3D609AD0}"/>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D43F970D-B2E3-4AB7-8537-5B75245C0DCA}"/>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8659C468-6D07-49FF-9955-A5F7AFAB26CB}"/>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1F5F6EC1-AEC4-41F9-83D9-D9A7CB90C0A4}"/>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5AD9BAC-AC64-494B-81D2-545D4DA58936}"/>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62C31129-6360-4DC7-88EF-4534C92700CE}"/>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a:extLst>
            <a:ext uri="{FF2B5EF4-FFF2-40B4-BE49-F238E27FC236}">
              <a16:creationId xmlns:a16="http://schemas.microsoft.com/office/drawing/2014/main" id="{CAF5A138-981A-4113-AC71-67756642A4D6}"/>
            </a:ext>
          </a:extLst>
        </xdr:cNvPr>
        <xdr:cNvCxnSpPr/>
      </xdr:nvCxnSpPr>
      <xdr:spPr>
        <a:xfrm flipV="1">
          <a:off x="14703424" y="561022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E41950E-9A43-43B3-BE4B-1DBFF010C725}"/>
            </a:ext>
          </a:extLst>
        </xdr:cNvPr>
        <xdr:cNvSpPr txBox="1"/>
      </xdr:nvSpPr>
      <xdr:spPr>
        <a:xfrm>
          <a:off x="1474216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a:extLst>
            <a:ext uri="{FF2B5EF4-FFF2-40B4-BE49-F238E27FC236}">
              <a16:creationId xmlns:a16="http://schemas.microsoft.com/office/drawing/2014/main" id="{DB64B18D-31D0-4DE5-87B7-E5B098FD4D97}"/>
            </a:ext>
          </a:extLst>
        </xdr:cNvPr>
        <xdr:cNvCxnSpPr/>
      </xdr:nvCxnSpPr>
      <xdr:spPr>
        <a:xfrm>
          <a:off x="14611350" y="7193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F7170818-B7D6-4CA1-ADDD-6C83E7691CC5}"/>
            </a:ext>
          </a:extLst>
        </xdr:cNvPr>
        <xdr:cNvSpPr txBox="1"/>
      </xdr:nvSpPr>
      <xdr:spPr>
        <a:xfrm>
          <a:off x="14742160"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a:extLst>
            <a:ext uri="{FF2B5EF4-FFF2-40B4-BE49-F238E27FC236}">
              <a16:creationId xmlns:a16="http://schemas.microsoft.com/office/drawing/2014/main" id="{A9F2C239-1220-4448-BE98-E57CE28D0549}"/>
            </a:ext>
          </a:extLst>
        </xdr:cNvPr>
        <xdr:cNvCxnSpPr/>
      </xdr:nvCxnSpPr>
      <xdr:spPr>
        <a:xfrm>
          <a:off x="14611350"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714454AE-D957-460D-AB4B-37342BE84006}"/>
            </a:ext>
          </a:extLst>
        </xdr:cNvPr>
        <xdr:cNvSpPr txBox="1"/>
      </xdr:nvSpPr>
      <xdr:spPr>
        <a:xfrm>
          <a:off x="14742160" y="635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a:extLst>
            <a:ext uri="{FF2B5EF4-FFF2-40B4-BE49-F238E27FC236}">
              <a16:creationId xmlns:a16="http://schemas.microsoft.com/office/drawing/2014/main" id="{0536DEE8-62CB-4DF4-B85C-5C739AF3E676}"/>
            </a:ext>
          </a:extLst>
        </xdr:cNvPr>
        <xdr:cNvSpPr/>
      </xdr:nvSpPr>
      <xdr:spPr>
        <a:xfrm>
          <a:off x="14649450" y="64985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xdr:rowOff>
    </xdr:from>
    <xdr:to>
      <xdr:col>81</xdr:col>
      <xdr:colOff>101600</xdr:colOff>
      <xdr:row>37</xdr:row>
      <xdr:rowOff>117475</xdr:rowOff>
    </xdr:to>
    <xdr:sp macro="" textlink="">
      <xdr:nvSpPr>
        <xdr:cNvPr id="526" name="フローチャート: 判断 525">
          <a:extLst>
            <a:ext uri="{FF2B5EF4-FFF2-40B4-BE49-F238E27FC236}">
              <a16:creationId xmlns:a16="http://schemas.microsoft.com/office/drawing/2014/main" id="{328CB8C9-3C6A-4E36-9F8D-960ABD86CEE9}"/>
            </a:ext>
          </a:extLst>
        </xdr:cNvPr>
        <xdr:cNvSpPr/>
      </xdr:nvSpPr>
      <xdr:spPr>
        <a:xfrm>
          <a:off x="13887450" y="636333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527" name="フローチャート: 判断 526">
          <a:extLst>
            <a:ext uri="{FF2B5EF4-FFF2-40B4-BE49-F238E27FC236}">
              <a16:creationId xmlns:a16="http://schemas.microsoft.com/office/drawing/2014/main" id="{E74E1A1B-4BA8-4A6C-9A75-F3786465A43A}"/>
            </a:ext>
          </a:extLst>
        </xdr:cNvPr>
        <xdr:cNvSpPr/>
      </xdr:nvSpPr>
      <xdr:spPr>
        <a:xfrm>
          <a:off x="13089890" y="634238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118745</xdr:rowOff>
    </xdr:from>
    <xdr:to>
      <xdr:col>72</xdr:col>
      <xdr:colOff>38100</xdr:colOff>
      <xdr:row>37</xdr:row>
      <xdr:rowOff>48895</xdr:rowOff>
    </xdr:to>
    <xdr:sp macro="" textlink="">
      <xdr:nvSpPr>
        <xdr:cNvPr id="528" name="フローチャート: 判断 527">
          <a:extLst>
            <a:ext uri="{FF2B5EF4-FFF2-40B4-BE49-F238E27FC236}">
              <a16:creationId xmlns:a16="http://schemas.microsoft.com/office/drawing/2014/main" id="{96DCCCE3-2009-4BC0-92C0-650CDF07C88F}"/>
            </a:ext>
          </a:extLst>
        </xdr:cNvPr>
        <xdr:cNvSpPr/>
      </xdr:nvSpPr>
      <xdr:spPr>
        <a:xfrm>
          <a:off x="12303760" y="62928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9" name="フローチャート: 判断 528">
          <a:extLst>
            <a:ext uri="{FF2B5EF4-FFF2-40B4-BE49-F238E27FC236}">
              <a16:creationId xmlns:a16="http://schemas.microsoft.com/office/drawing/2014/main" id="{34E7A854-CD7B-401F-B5B0-85FBC1ED20FC}"/>
            </a:ext>
          </a:extLst>
        </xdr:cNvPr>
        <xdr:cNvSpPr/>
      </xdr:nvSpPr>
      <xdr:spPr>
        <a:xfrm>
          <a:off x="11487150" y="62871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F06EE275-EB2A-48E3-A7F6-991EA8542AF4}"/>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5DAAB978-D162-4BEE-B2B4-C507B686BAE7}"/>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4AE59D15-F31E-47AF-8C7C-5591B37B7C68}"/>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F70AF9D-1F1B-471F-B577-A09572F424FF}"/>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C6003386-BE9D-46A7-AC50-15CC3DE97A26}"/>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95885</xdr:rowOff>
    </xdr:from>
    <xdr:to>
      <xdr:col>85</xdr:col>
      <xdr:colOff>177800</xdr:colOff>
      <xdr:row>39</xdr:row>
      <xdr:rowOff>26035</xdr:rowOff>
    </xdr:to>
    <xdr:sp macro="" textlink="">
      <xdr:nvSpPr>
        <xdr:cNvPr id="535" name="楕円 534">
          <a:extLst>
            <a:ext uri="{FF2B5EF4-FFF2-40B4-BE49-F238E27FC236}">
              <a16:creationId xmlns:a16="http://schemas.microsoft.com/office/drawing/2014/main" id="{5E2A3600-2888-4BF2-8F81-503D553C7817}"/>
            </a:ext>
          </a:extLst>
        </xdr:cNvPr>
        <xdr:cNvSpPr/>
      </xdr:nvSpPr>
      <xdr:spPr>
        <a:xfrm>
          <a:off x="14649450" y="66071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74312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DA2DBC72-E013-4405-8F5F-476B64ED57E0}"/>
            </a:ext>
          </a:extLst>
        </xdr:cNvPr>
        <xdr:cNvSpPr txBox="1"/>
      </xdr:nvSpPr>
      <xdr:spPr>
        <a:xfrm>
          <a:off x="14742160"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21590</xdr:rowOff>
    </xdr:from>
    <xdr:to>
      <xdr:col>81</xdr:col>
      <xdr:colOff>101600</xdr:colOff>
      <xdr:row>38</xdr:row>
      <xdr:rowOff>123190</xdr:rowOff>
    </xdr:to>
    <xdr:sp macro="" textlink="">
      <xdr:nvSpPr>
        <xdr:cNvPr id="537" name="楕円 536">
          <a:extLst>
            <a:ext uri="{FF2B5EF4-FFF2-40B4-BE49-F238E27FC236}">
              <a16:creationId xmlns:a16="http://schemas.microsoft.com/office/drawing/2014/main" id="{B3EBE6A6-27A1-4F60-8880-834420957683}"/>
            </a:ext>
          </a:extLst>
        </xdr:cNvPr>
        <xdr:cNvSpPr/>
      </xdr:nvSpPr>
      <xdr:spPr>
        <a:xfrm>
          <a:off x="13887450" y="653288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72390</xdr:rowOff>
    </xdr:from>
    <xdr:to>
      <xdr:col>85</xdr:col>
      <xdr:colOff>127000</xdr:colOff>
      <xdr:row>38</xdr:row>
      <xdr:rowOff>146685</xdr:rowOff>
    </xdr:to>
    <xdr:cxnSp macro="">
      <xdr:nvCxnSpPr>
        <xdr:cNvPr id="538" name="直線コネクタ 537">
          <a:extLst>
            <a:ext uri="{FF2B5EF4-FFF2-40B4-BE49-F238E27FC236}">
              <a16:creationId xmlns:a16="http://schemas.microsoft.com/office/drawing/2014/main" id="{546E570D-7E58-478F-9658-091A3872C4DC}"/>
            </a:ext>
          </a:extLst>
        </xdr:cNvPr>
        <xdr:cNvCxnSpPr/>
      </xdr:nvCxnSpPr>
      <xdr:spPr>
        <a:xfrm>
          <a:off x="13942060" y="6587490"/>
          <a:ext cx="762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118745</xdr:rowOff>
    </xdr:from>
    <xdr:to>
      <xdr:col>76</xdr:col>
      <xdr:colOff>165100</xdr:colOff>
      <xdr:row>38</xdr:row>
      <xdr:rowOff>48895</xdr:rowOff>
    </xdr:to>
    <xdr:sp macro="" textlink="">
      <xdr:nvSpPr>
        <xdr:cNvPr id="539" name="楕円 538">
          <a:extLst>
            <a:ext uri="{FF2B5EF4-FFF2-40B4-BE49-F238E27FC236}">
              <a16:creationId xmlns:a16="http://schemas.microsoft.com/office/drawing/2014/main" id="{8A8527D4-F014-431F-884C-0D62F2CB9BDE}"/>
            </a:ext>
          </a:extLst>
        </xdr:cNvPr>
        <xdr:cNvSpPr/>
      </xdr:nvSpPr>
      <xdr:spPr>
        <a:xfrm>
          <a:off x="13089890" y="646430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169545</xdr:rowOff>
    </xdr:from>
    <xdr:to>
      <xdr:col>81</xdr:col>
      <xdr:colOff>50800</xdr:colOff>
      <xdr:row>38</xdr:row>
      <xdr:rowOff>72390</xdr:rowOff>
    </xdr:to>
    <xdr:cxnSp macro="">
      <xdr:nvCxnSpPr>
        <xdr:cNvPr id="540" name="直線コネクタ 539">
          <a:extLst>
            <a:ext uri="{FF2B5EF4-FFF2-40B4-BE49-F238E27FC236}">
              <a16:creationId xmlns:a16="http://schemas.microsoft.com/office/drawing/2014/main" id="{BC5C07B8-D9FD-4482-B2A9-0CA595621333}"/>
            </a:ext>
          </a:extLst>
        </xdr:cNvPr>
        <xdr:cNvCxnSpPr/>
      </xdr:nvCxnSpPr>
      <xdr:spPr>
        <a:xfrm>
          <a:off x="13144500" y="6517005"/>
          <a:ext cx="79756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44450</xdr:rowOff>
    </xdr:from>
    <xdr:to>
      <xdr:col>72</xdr:col>
      <xdr:colOff>38100</xdr:colOff>
      <xdr:row>37</xdr:row>
      <xdr:rowOff>146050</xdr:rowOff>
    </xdr:to>
    <xdr:sp macro="" textlink="">
      <xdr:nvSpPr>
        <xdr:cNvPr id="541" name="楕円 540">
          <a:extLst>
            <a:ext uri="{FF2B5EF4-FFF2-40B4-BE49-F238E27FC236}">
              <a16:creationId xmlns:a16="http://schemas.microsoft.com/office/drawing/2014/main" id="{9ABF0608-E65B-4ED6-99C0-4565A62AB65A}"/>
            </a:ext>
          </a:extLst>
        </xdr:cNvPr>
        <xdr:cNvSpPr/>
      </xdr:nvSpPr>
      <xdr:spPr>
        <a:xfrm>
          <a:off x="12303760" y="63900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95250</xdr:rowOff>
    </xdr:from>
    <xdr:to>
      <xdr:col>76</xdr:col>
      <xdr:colOff>114300</xdr:colOff>
      <xdr:row>37</xdr:row>
      <xdr:rowOff>169545</xdr:rowOff>
    </xdr:to>
    <xdr:cxnSp macro="">
      <xdr:nvCxnSpPr>
        <xdr:cNvPr id="542" name="直線コネクタ 541">
          <a:extLst>
            <a:ext uri="{FF2B5EF4-FFF2-40B4-BE49-F238E27FC236}">
              <a16:creationId xmlns:a16="http://schemas.microsoft.com/office/drawing/2014/main" id="{91429F61-0613-4AAA-89C9-C03D0D4B5538}"/>
            </a:ext>
          </a:extLst>
        </xdr:cNvPr>
        <xdr:cNvCxnSpPr/>
      </xdr:nvCxnSpPr>
      <xdr:spPr>
        <a:xfrm>
          <a:off x="12346940" y="6435090"/>
          <a:ext cx="79756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139700</xdr:rowOff>
    </xdr:from>
    <xdr:to>
      <xdr:col>67</xdr:col>
      <xdr:colOff>101600</xdr:colOff>
      <xdr:row>37</xdr:row>
      <xdr:rowOff>69850</xdr:rowOff>
    </xdr:to>
    <xdr:sp macro="" textlink="">
      <xdr:nvSpPr>
        <xdr:cNvPr id="543" name="楕円 542">
          <a:extLst>
            <a:ext uri="{FF2B5EF4-FFF2-40B4-BE49-F238E27FC236}">
              <a16:creationId xmlns:a16="http://schemas.microsoft.com/office/drawing/2014/main" id="{DAADAB82-CAA6-4CB5-9986-94AF57253472}"/>
            </a:ext>
          </a:extLst>
        </xdr:cNvPr>
        <xdr:cNvSpPr/>
      </xdr:nvSpPr>
      <xdr:spPr>
        <a:xfrm>
          <a:off x="11487150" y="63080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19050</xdr:rowOff>
    </xdr:from>
    <xdr:to>
      <xdr:col>71</xdr:col>
      <xdr:colOff>177800</xdr:colOff>
      <xdr:row>37</xdr:row>
      <xdr:rowOff>95250</xdr:rowOff>
    </xdr:to>
    <xdr:cxnSp macro="">
      <xdr:nvCxnSpPr>
        <xdr:cNvPr id="544" name="直線コネクタ 543">
          <a:extLst>
            <a:ext uri="{FF2B5EF4-FFF2-40B4-BE49-F238E27FC236}">
              <a16:creationId xmlns:a16="http://schemas.microsoft.com/office/drawing/2014/main" id="{B59C154E-0D0D-4A58-B638-A4E2EA61281B}"/>
            </a:ext>
          </a:extLst>
        </xdr:cNvPr>
        <xdr:cNvCxnSpPr/>
      </xdr:nvCxnSpPr>
      <xdr:spPr>
        <a:xfrm>
          <a:off x="11541760" y="6358890"/>
          <a:ext cx="80518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134002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24338FF6-073B-462E-8D66-217D278FAF55}"/>
            </a:ext>
          </a:extLst>
        </xdr:cNvPr>
        <xdr:cNvSpPr txBox="1"/>
      </xdr:nvSpPr>
      <xdr:spPr>
        <a:xfrm>
          <a:off x="1373823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50D57A9-1B2C-4B72-A02B-4D415D49616C}"/>
            </a:ext>
          </a:extLst>
        </xdr:cNvPr>
        <xdr:cNvSpPr txBox="1"/>
      </xdr:nvSpPr>
      <xdr:spPr>
        <a:xfrm>
          <a:off x="1295718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65422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D5DB57EF-C838-47DA-93F5-02FAB967D224}"/>
            </a:ext>
          </a:extLst>
        </xdr:cNvPr>
        <xdr:cNvSpPr txBox="1"/>
      </xdr:nvSpPr>
      <xdr:spPr>
        <a:xfrm>
          <a:off x="1217105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D5857B81-2C07-40C9-AD57-738E33E880FC}"/>
            </a:ext>
          </a:extLst>
        </xdr:cNvPr>
        <xdr:cNvSpPr txBox="1"/>
      </xdr:nvSpPr>
      <xdr:spPr>
        <a:xfrm>
          <a:off x="113544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114317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3AAB115C-DE21-4BE1-ABBF-0C481362B4FB}"/>
            </a:ext>
          </a:extLst>
        </xdr:cNvPr>
        <xdr:cNvSpPr txBox="1"/>
      </xdr:nvSpPr>
      <xdr:spPr>
        <a:xfrm>
          <a:off x="1373823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40022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E6B7558A-6DC0-4205-B596-533098081B7A}"/>
            </a:ext>
          </a:extLst>
        </xdr:cNvPr>
        <xdr:cNvSpPr txBox="1"/>
      </xdr:nvSpPr>
      <xdr:spPr>
        <a:xfrm>
          <a:off x="1295718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137177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A496DF3B-8403-46D3-A121-DD0BA71043DF}"/>
            </a:ext>
          </a:extLst>
        </xdr:cNvPr>
        <xdr:cNvSpPr txBox="1"/>
      </xdr:nvSpPr>
      <xdr:spPr>
        <a:xfrm>
          <a:off x="1217105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60977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27E5F99C-60F5-4FC6-B1E1-B916712258C1}"/>
            </a:ext>
          </a:extLst>
        </xdr:cNvPr>
        <xdr:cNvSpPr txBox="1"/>
      </xdr:nvSpPr>
      <xdr:spPr>
        <a:xfrm>
          <a:off x="113544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CF26748D-8A0B-4F11-A529-0299A233E43F}"/>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A886AD3A-C5A0-42C3-96CC-09B0E452F65F}"/>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A1D06EF8-CC0C-4657-B5CE-AECD92DB809F}"/>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364B1FE1-70CE-481D-8DE8-A7E8BE2AC156}"/>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A4D79D26-D693-47F6-92F6-4B1403105A3D}"/>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E84933BA-4460-40ED-AA04-F1727769A83F}"/>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A3A6C581-B451-4D41-BF15-C135FE72B598}"/>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3739A09D-B90C-4E8A-A458-BCB21D7D3FC4}"/>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44A16EAC-6680-40A6-BC8A-52CE720922BA}"/>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703CCEA0-6447-4CB7-8162-0DCBA8D4255B}"/>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A24EABDE-B6E9-4DF9-8B83-02B88F68AD48}"/>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C5DE0B2A-3521-4351-B0F9-DF0818155546}"/>
            </a:ext>
          </a:extLst>
        </xdr:cNvPr>
        <xdr:cNvSpPr txBox="1"/>
      </xdr:nvSpPr>
      <xdr:spPr>
        <a:xfrm>
          <a:off x="16252324" y="715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092245E8-0198-462F-83D3-A5825CFBB5DB}"/>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a:extLst>
            <a:ext uri="{FF2B5EF4-FFF2-40B4-BE49-F238E27FC236}">
              <a16:creationId xmlns:a16="http://schemas.microsoft.com/office/drawing/2014/main" id="{F0108FAA-FF20-4FD8-A9D3-8CAD7C246FDE}"/>
            </a:ext>
          </a:extLst>
        </xdr:cNvPr>
        <xdr:cNvSpPr txBox="1"/>
      </xdr:nvSpPr>
      <xdr:spPr>
        <a:xfrm>
          <a:off x="15985051" y="68208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59BBFEF2-BCA7-4A11-A0B0-61449373D417}"/>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a:extLst>
            <a:ext uri="{FF2B5EF4-FFF2-40B4-BE49-F238E27FC236}">
              <a16:creationId xmlns:a16="http://schemas.microsoft.com/office/drawing/2014/main" id="{86BF3E33-EBCD-4B22-BF57-47BC5D55AE13}"/>
            </a:ext>
          </a:extLst>
        </xdr:cNvPr>
        <xdr:cNvSpPr txBox="1"/>
      </xdr:nvSpPr>
      <xdr:spPr>
        <a:xfrm>
          <a:off x="159850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C080901D-FCC3-4283-980A-70B12382FF36}"/>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a:extLst>
            <a:ext uri="{FF2B5EF4-FFF2-40B4-BE49-F238E27FC236}">
              <a16:creationId xmlns:a16="http://schemas.microsoft.com/office/drawing/2014/main" id="{25EE1999-1286-489A-A34A-4DE0D7F53373}"/>
            </a:ext>
          </a:extLst>
        </xdr:cNvPr>
        <xdr:cNvSpPr txBox="1"/>
      </xdr:nvSpPr>
      <xdr:spPr>
        <a:xfrm>
          <a:off x="15985051" y="61753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614F14EF-1CBB-474C-B329-D7CD46837262}"/>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EE948230-476D-4B60-9801-C36CD4FA2E1F}"/>
            </a:ext>
          </a:extLst>
        </xdr:cNvPr>
        <xdr:cNvSpPr txBox="1"/>
      </xdr:nvSpPr>
      <xdr:spPr>
        <a:xfrm>
          <a:off x="15943791" y="584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D8C29895-C47A-4943-81DC-73DB7D025267}"/>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93067172-8EB8-479D-B2FA-A79124388E2D}"/>
            </a:ext>
          </a:extLst>
        </xdr:cNvPr>
        <xdr:cNvSpPr txBox="1"/>
      </xdr:nvSpPr>
      <xdr:spPr>
        <a:xfrm>
          <a:off x="15943791" y="55164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A0EC423F-78DA-4AA8-AA34-1AA7A2DB60BE}"/>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BE957E97-3C02-4E8E-9320-0C7820F4749F}"/>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BF8BE37E-8F70-41B1-A49F-B7F123A2130A}"/>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a:extLst>
            <a:ext uri="{FF2B5EF4-FFF2-40B4-BE49-F238E27FC236}">
              <a16:creationId xmlns:a16="http://schemas.microsoft.com/office/drawing/2014/main" id="{6105F62A-0504-4F89-95D0-EC7203FB57CB}"/>
            </a:ext>
          </a:extLst>
        </xdr:cNvPr>
        <xdr:cNvCxnSpPr/>
      </xdr:nvCxnSpPr>
      <xdr:spPr>
        <a:xfrm flipV="1">
          <a:off x="19947254" y="5754798"/>
          <a:ext cx="0" cy="149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AA2EDB01-85D5-45DB-8352-1F8074523811}"/>
            </a:ext>
          </a:extLst>
        </xdr:cNvPr>
        <xdr:cNvSpPr txBox="1"/>
      </xdr:nvSpPr>
      <xdr:spPr>
        <a:xfrm>
          <a:off x="19985990" y="725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a:extLst>
            <a:ext uri="{FF2B5EF4-FFF2-40B4-BE49-F238E27FC236}">
              <a16:creationId xmlns:a16="http://schemas.microsoft.com/office/drawing/2014/main" id="{C00698A7-D56A-4E5F-B2FD-EA3B7B8F6C12}"/>
            </a:ext>
          </a:extLst>
        </xdr:cNvPr>
        <xdr:cNvCxnSpPr/>
      </xdr:nvCxnSpPr>
      <xdr:spPr>
        <a:xfrm>
          <a:off x="19885660" y="7249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2F8EB5AA-1708-40FF-B927-30BE6BE091A5}"/>
            </a:ext>
          </a:extLst>
        </xdr:cNvPr>
        <xdr:cNvSpPr txBox="1"/>
      </xdr:nvSpPr>
      <xdr:spPr>
        <a:xfrm>
          <a:off x="19985990" y="553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a:extLst>
            <a:ext uri="{FF2B5EF4-FFF2-40B4-BE49-F238E27FC236}">
              <a16:creationId xmlns:a16="http://schemas.microsoft.com/office/drawing/2014/main" id="{63938A81-CC22-4EFA-B3A0-A1344DF93284}"/>
            </a:ext>
          </a:extLst>
        </xdr:cNvPr>
        <xdr:cNvCxnSpPr/>
      </xdr:nvCxnSpPr>
      <xdr:spPr>
        <a:xfrm>
          <a:off x="19885660" y="5754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110202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ED2B7AD8-6A7B-4252-A425-B95B51A6B671}"/>
            </a:ext>
          </a:extLst>
        </xdr:cNvPr>
        <xdr:cNvSpPr txBox="1"/>
      </xdr:nvSpPr>
      <xdr:spPr>
        <a:xfrm>
          <a:off x="19985990" y="6623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a:extLst>
            <a:ext uri="{FF2B5EF4-FFF2-40B4-BE49-F238E27FC236}">
              <a16:creationId xmlns:a16="http://schemas.microsoft.com/office/drawing/2014/main" id="{F0317B65-151F-48C1-ACA8-B32C17C6EFEE}"/>
            </a:ext>
          </a:extLst>
        </xdr:cNvPr>
        <xdr:cNvSpPr/>
      </xdr:nvSpPr>
      <xdr:spPr>
        <a:xfrm>
          <a:off x="19904710" y="665068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51493</xdr:rowOff>
    </xdr:from>
    <xdr:to>
      <xdr:col>112</xdr:col>
      <xdr:colOff>38100</xdr:colOff>
      <xdr:row>37</xdr:row>
      <xdr:rowOff>153093</xdr:rowOff>
    </xdr:to>
    <xdr:sp macro="" textlink="">
      <xdr:nvSpPr>
        <xdr:cNvPr id="585" name="フローチャート: 判断 584">
          <a:extLst>
            <a:ext uri="{FF2B5EF4-FFF2-40B4-BE49-F238E27FC236}">
              <a16:creationId xmlns:a16="http://schemas.microsoft.com/office/drawing/2014/main" id="{BA490E1F-CA4B-4CEE-8302-33C6F4602656}"/>
            </a:ext>
          </a:extLst>
        </xdr:cNvPr>
        <xdr:cNvSpPr/>
      </xdr:nvSpPr>
      <xdr:spPr>
        <a:xfrm>
          <a:off x="19161760" y="63989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68094</xdr:rowOff>
    </xdr:from>
    <xdr:to>
      <xdr:col>107</xdr:col>
      <xdr:colOff>101600</xdr:colOff>
      <xdr:row>37</xdr:row>
      <xdr:rowOff>169694</xdr:rowOff>
    </xdr:to>
    <xdr:sp macro="" textlink="">
      <xdr:nvSpPr>
        <xdr:cNvPr id="586" name="フローチャート: 判断 585">
          <a:extLst>
            <a:ext uri="{FF2B5EF4-FFF2-40B4-BE49-F238E27FC236}">
              <a16:creationId xmlns:a16="http://schemas.microsoft.com/office/drawing/2014/main" id="{D4A80BAF-F7AF-496D-AFAD-D6786C4AD57E}"/>
            </a:ext>
          </a:extLst>
        </xdr:cNvPr>
        <xdr:cNvSpPr/>
      </xdr:nvSpPr>
      <xdr:spPr>
        <a:xfrm>
          <a:off x="18345150" y="640983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83410</xdr:rowOff>
    </xdr:from>
    <xdr:to>
      <xdr:col>102</xdr:col>
      <xdr:colOff>165100</xdr:colOff>
      <xdr:row>38</xdr:row>
      <xdr:rowOff>13560</xdr:rowOff>
    </xdr:to>
    <xdr:sp macro="" textlink="">
      <xdr:nvSpPr>
        <xdr:cNvPr id="587" name="フローチャート: 判断 586">
          <a:extLst>
            <a:ext uri="{FF2B5EF4-FFF2-40B4-BE49-F238E27FC236}">
              <a16:creationId xmlns:a16="http://schemas.microsoft.com/office/drawing/2014/main" id="{CD86C9C6-DE98-4CC9-BAC8-37EED2F18939}"/>
            </a:ext>
          </a:extLst>
        </xdr:cNvPr>
        <xdr:cNvSpPr/>
      </xdr:nvSpPr>
      <xdr:spPr>
        <a:xfrm>
          <a:off x="17547590" y="64289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113389</xdr:rowOff>
    </xdr:from>
    <xdr:to>
      <xdr:col>98</xdr:col>
      <xdr:colOff>38100</xdr:colOff>
      <xdr:row>38</xdr:row>
      <xdr:rowOff>43539</xdr:rowOff>
    </xdr:to>
    <xdr:sp macro="" textlink="">
      <xdr:nvSpPr>
        <xdr:cNvPr id="588" name="フローチャート: 判断 587">
          <a:extLst>
            <a:ext uri="{FF2B5EF4-FFF2-40B4-BE49-F238E27FC236}">
              <a16:creationId xmlns:a16="http://schemas.microsoft.com/office/drawing/2014/main" id="{D0ABAC64-47E3-440D-B302-91F30C86CC48}"/>
            </a:ext>
          </a:extLst>
        </xdr:cNvPr>
        <xdr:cNvSpPr/>
      </xdr:nvSpPr>
      <xdr:spPr>
        <a:xfrm>
          <a:off x="16761460" y="645703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D251B5C0-5F3D-4330-BEC0-A6BB126EA119}"/>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7D565786-8468-4D47-84E5-BEAF26BC9039}"/>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758F561C-073D-4697-9740-7F5E0E5FE2D1}"/>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D6256828-AD50-402F-A8B9-6C280C77FF80}"/>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A656BEB2-FD1A-4C6E-8751-B60C7F7F798D}"/>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23854</xdr:rowOff>
    </xdr:from>
    <xdr:to>
      <xdr:col>116</xdr:col>
      <xdr:colOff>114300</xdr:colOff>
      <xdr:row>38</xdr:row>
      <xdr:rowOff>125454</xdr:rowOff>
    </xdr:to>
    <xdr:sp macro="" textlink="">
      <xdr:nvSpPr>
        <xdr:cNvPr id="594" name="楕円 593">
          <a:extLst>
            <a:ext uri="{FF2B5EF4-FFF2-40B4-BE49-F238E27FC236}">
              <a16:creationId xmlns:a16="http://schemas.microsoft.com/office/drawing/2014/main" id="{81CC8CD0-6938-42C9-891B-98C2DC4B6041}"/>
            </a:ext>
          </a:extLst>
        </xdr:cNvPr>
        <xdr:cNvSpPr/>
      </xdr:nvSpPr>
      <xdr:spPr>
        <a:xfrm>
          <a:off x="19904710" y="653514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46731</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36CDE93E-01F1-471A-A187-D04D8B8983D1}"/>
            </a:ext>
          </a:extLst>
        </xdr:cNvPr>
        <xdr:cNvSpPr txBox="1"/>
      </xdr:nvSpPr>
      <xdr:spPr>
        <a:xfrm>
          <a:off x="19985990" y="63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29069</xdr:rowOff>
    </xdr:from>
    <xdr:to>
      <xdr:col>112</xdr:col>
      <xdr:colOff>38100</xdr:colOff>
      <xdr:row>38</xdr:row>
      <xdr:rowOff>130669</xdr:rowOff>
    </xdr:to>
    <xdr:sp macro="" textlink="">
      <xdr:nvSpPr>
        <xdr:cNvPr id="596" name="楕円 595">
          <a:extLst>
            <a:ext uri="{FF2B5EF4-FFF2-40B4-BE49-F238E27FC236}">
              <a16:creationId xmlns:a16="http://schemas.microsoft.com/office/drawing/2014/main" id="{A39B1D39-3ECB-440D-B6CE-B7D865D7033C}"/>
            </a:ext>
          </a:extLst>
        </xdr:cNvPr>
        <xdr:cNvSpPr/>
      </xdr:nvSpPr>
      <xdr:spPr>
        <a:xfrm>
          <a:off x="19161760" y="654226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74654</xdr:rowOff>
    </xdr:from>
    <xdr:to>
      <xdr:col>116</xdr:col>
      <xdr:colOff>63500</xdr:colOff>
      <xdr:row>38</xdr:row>
      <xdr:rowOff>79869</xdr:rowOff>
    </xdr:to>
    <xdr:cxnSp macro="">
      <xdr:nvCxnSpPr>
        <xdr:cNvPr id="597" name="直線コネクタ 596">
          <a:extLst>
            <a:ext uri="{FF2B5EF4-FFF2-40B4-BE49-F238E27FC236}">
              <a16:creationId xmlns:a16="http://schemas.microsoft.com/office/drawing/2014/main" id="{FB5392E7-9E0D-4BD6-A9BE-9F52921F0323}"/>
            </a:ext>
          </a:extLst>
        </xdr:cNvPr>
        <xdr:cNvCxnSpPr/>
      </xdr:nvCxnSpPr>
      <xdr:spPr>
        <a:xfrm flipV="1">
          <a:off x="19204940" y="6589754"/>
          <a:ext cx="74295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33162</xdr:rowOff>
    </xdr:from>
    <xdr:to>
      <xdr:col>107</xdr:col>
      <xdr:colOff>101600</xdr:colOff>
      <xdr:row>38</xdr:row>
      <xdr:rowOff>134762</xdr:rowOff>
    </xdr:to>
    <xdr:sp macro="" textlink="">
      <xdr:nvSpPr>
        <xdr:cNvPr id="598" name="楕円 597">
          <a:extLst>
            <a:ext uri="{FF2B5EF4-FFF2-40B4-BE49-F238E27FC236}">
              <a16:creationId xmlns:a16="http://schemas.microsoft.com/office/drawing/2014/main" id="{FFCEF12D-4D9E-4CD4-8F5F-76ED29429108}"/>
            </a:ext>
          </a:extLst>
        </xdr:cNvPr>
        <xdr:cNvSpPr/>
      </xdr:nvSpPr>
      <xdr:spPr>
        <a:xfrm>
          <a:off x="18345150" y="654635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79869</xdr:rowOff>
    </xdr:from>
    <xdr:to>
      <xdr:col>111</xdr:col>
      <xdr:colOff>177800</xdr:colOff>
      <xdr:row>38</xdr:row>
      <xdr:rowOff>83962</xdr:rowOff>
    </xdr:to>
    <xdr:cxnSp macro="">
      <xdr:nvCxnSpPr>
        <xdr:cNvPr id="599" name="直線コネクタ 598">
          <a:extLst>
            <a:ext uri="{FF2B5EF4-FFF2-40B4-BE49-F238E27FC236}">
              <a16:creationId xmlns:a16="http://schemas.microsoft.com/office/drawing/2014/main" id="{C31B24EB-D08E-4983-98F6-ACD41EB65B14}"/>
            </a:ext>
          </a:extLst>
        </xdr:cNvPr>
        <xdr:cNvCxnSpPr/>
      </xdr:nvCxnSpPr>
      <xdr:spPr>
        <a:xfrm flipV="1">
          <a:off x="18399760" y="6594969"/>
          <a:ext cx="80518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36558</xdr:rowOff>
    </xdr:from>
    <xdr:to>
      <xdr:col>102</xdr:col>
      <xdr:colOff>165100</xdr:colOff>
      <xdr:row>38</xdr:row>
      <xdr:rowOff>138158</xdr:rowOff>
    </xdr:to>
    <xdr:sp macro="" textlink="">
      <xdr:nvSpPr>
        <xdr:cNvPr id="600" name="楕円 599">
          <a:extLst>
            <a:ext uri="{FF2B5EF4-FFF2-40B4-BE49-F238E27FC236}">
              <a16:creationId xmlns:a16="http://schemas.microsoft.com/office/drawing/2014/main" id="{CF11BFBD-6A10-445E-854D-8B0AB3BF3D6D}"/>
            </a:ext>
          </a:extLst>
        </xdr:cNvPr>
        <xdr:cNvSpPr/>
      </xdr:nvSpPr>
      <xdr:spPr>
        <a:xfrm>
          <a:off x="17547590" y="655165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83962</xdr:rowOff>
    </xdr:from>
    <xdr:to>
      <xdr:col>107</xdr:col>
      <xdr:colOff>50800</xdr:colOff>
      <xdr:row>38</xdr:row>
      <xdr:rowOff>87358</xdr:rowOff>
    </xdr:to>
    <xdr:cxnSp macro="">
      <xdr:nvCxnSpPr>
        <xdr:cNvPr id="601" name="直線コネクタ 600">
          <a:extLst>
            <a:ext uri="{FF2B5EF4-FFF2-40B4-BE49-F238E27FC236}">
              <a16:creationId xmlns:a16="http://schemas.microsoft.com/office/drawing/2014/main" id="{AC525258-29C0-40AF-8E89-A10D3CA4332E}"/>
            </a:ext>
          </a:extLst>
        </xdr:cNvPr>
        <xdr:cNvCxnSpPr/>
      </xdr:nvCxnSpPr>
      <xdr:spPr>
        <a:xfrm flipV="1">
          <a:off x="17602200" y="6600967"/>
          <a:ext cx="79756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38964</xdr:rowOff>
    </xdr:from>
    <xdr:to>
      <xdr:col>98</xdr:col>
      <xdr:colOff>38100</xdr:colOff>
      <xdr:row>38</xdr:row>
      <xdr:rowOff>140564</xdr:rowOff>
    </xdr:to>
    <xdr:sp macro="" textlink="">
      <xdr:nvSpPr>
        <xdr:cNvPr id="602" name="楕円 601">
          <a:extLst>
            <a:ext uri="{FF2B5EF4-FFF2-40B4-BE49-F238E27FC236}">
              <a16:creationId xmlns:a16="http://schemas.microsoft.com/office/drawing/2014/main" id="{5391EDE3-CA92-4877-95D8-87DA8B440A2F}"/>
            </a:ext>
          </a:extLst>
        </xdr:cNvPr>
        <xdr:cNvSpPr/>
      </xdr:nvSpPr>
      <xdr:spPr>
        <a:xfrm>
          <a:off x="16761460" y="65540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87358</xdr:rowOff>
    </xdr:from>
    <xdr:to>
      <xdr:col>102</xdr:col>
      <xdr:colOff>114300</xdr:colOff>
      <xdr:row>38</xdr:row>
      <xdr:rowOff>89764</xdr:rowOff>
    </xdr:to>
    <xdr:cxnSp macro="">
      <xdr:nvCxnSpPr>
        <xdr:cNvPr id="603" name="直線コネクタ 602">
          <a:extLst>
            <a:ext uri="{FF2B5EF4-FFF2-40B4-BE49-F238E27FC236}">
              <a16:creationId xmlns:a16="http://schemas.microsoft.com/office/drawing/2014/main" id="{1AD71285-E053-4546-AE97-ACE977C4F3A5}"/>
            </a:ext>
          </a:extLst>
        </xdr:cNvPr>
        <xdr:cNvCxnSpPr/>
      </xdr:nvCxnSpPr>
      <xdr:spPr>
        <a:xfrm flipV="1">
          <a:off x="16804640" y="6604363"/>
          <a:ext cx="79756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169620</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A6449472-0485-4668-AEDC-F15C39BEB0E2}"/>
            </a:ext>
          </a:extLst>
        </xdr:cNvPr>
        <xdr:cNvSpPr txBox="1"/>
      </xdr:nvSpPr>
      <xdr:spPr>
        <a:xfrm>
          <a:off x="18951721" y="617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14771</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6921CC8A-8953-4BD0-AD1A-B54B49B6AD7F}"/>
            </a:ext>
          </a:extLst>
        </xdr:cNvPr>
        <xdr:cNvSpPr txBox="1"/>
      </xdr:nvSpPr>
      <xdr:spPr>
        <a:xfrm>
          <a:off x="18170671" y="619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30087</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F012217C-6E85-4316-B697-16BFD25CC5F2}"/>
            </a:ext>
          </a:extLst>
        </xdr:cNvPr>
        <xdr:cNvSpPr txBox="1"/>
      </xdr:nvSpPr>
      <xdr:spPr>
        <a:xfrm>
          <a:off x="17354061" y="620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60066</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F47D387D-6177-49F2-998F-37DE0EDE32F2}"/>
            </a:ext>
          </a:extLst>
        </xdr:cNvPr>
        <xdr:cNvSpPr txBox="1"/>
      </xdr:nvSpPr>
      <xdr:spPr>
        <a:xfrm>
          <a:off x="16556501" y="622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121796</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88018492-E0C0-4AF7-8403-304450499DF8}"/>
            </a:ext>
          </a:extLst>
        </xdr:cNvPr>
        <xdr:cNvSpPr txBox="1"/>
      </xdr:nvSpPr>
      <xdr:spPr>
        <a:xfrm>
          <a:off x="18951721" y="663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125889</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00FECC78-585A-4E0D-96C5-F908AFB9303F}"/>
            </a:ext>
          </a:extLst>
        </xdr:cNvPr>
        <xdr:cNvSpPr txBox="1"/>
      </xdr:nvSpPr>
      <xdr:spPr>
        <a:xfrm>
          <a:off x="18170671" y="66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129285</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EAEE0065-FE8F-41D9-8B9C-4DE37A92DAC3}"/>
            </a:ext>
          </a:extLst>
        </xdr:cNvPr>
        <xdr:cNvSpPr txBox="1"/>
      </xdr:nvSpPr>
      <xdr:spPr>
        <a:xfrm>
          <a:off x="17354061" y="664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131691</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7728031C-ACDA-40F5-8794-F6C87218521E}"/>
            </a:ext>
          </a:extLst>
        </xdr:cNvPr>
        <xdr:cNvSpPr txBox="1"/>
      </xdr:nvSpPr>
      <xdr:spPr>
        <a:xfrm>
          <a:off x="16556501" y="66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C112E058-A447-42CC-90DB-36C8D1292AF5}"/>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15F81DFF-C712-48D0-94B4-8CDE026601CA}"/>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C51A8F6E-CF83-48EE-9E4A-05EE8753435E}"/>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7F16F31-8B7C-4A3B-BE81-7278FEA8D097}"/>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5397ECBD-7C3E-4C89-AEFF-0F803F846BC2}"/>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295D5C49-56D1-4196-AC32-4260CFC48F66}"/>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D6A358D0-5FB7-4F5D-B3B4-F50F3321B610}"/>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93F78378-824F-434C-AD1A-4E8BC6F923EB}"/>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BB9B394B-2A79-4788-8C7A-A5D9395F7C5B}"/>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67AC24F9-70DE-4263-A118-5EEC7B7931CD}"/>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19AC2D4C-0D84-4646-B980-7BB9B3CFA8B8}"/>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483CF67B-5F33-47F2-8038-BE456A60D731}"/>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BCF32946-F93B-49A8-B7D5-F9B6D344C087}"/>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42371FF2-34BD-4010-A2DA-27357540FF19}"/>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EC7598F-E4D9-4ECC-B4C1-68E0E795A0CE}"/>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2DBCDDE5-96F7-4468-BFC3-B3F684D36A20}"/>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1CB08CC6-9D3D-4195-844B-82A297092BAA}"/>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18F9E921-4C97-4213-9737-713D62D4A341}"/>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990D723F-9B6C-4A8E-9BF0-9E0B4F4F86D7}"/>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2B463BE0-B772-4945-908D-770955C08599}"/>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DC91AE4A-516E-458F-A839-319C6A1042CC}"/>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6E5F4052-943F-4AC2-A2A4-9B9ED0EEDC83}"/>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6782671D-9738-4318-AB28-4BBED00BB03B}"/>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9DE1240-61D8-448C-9CF8-DDB9240C2A16}"/>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273DF278-143C-48E7-9018-B50F285A8392}"/>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a:extLst>
            <a:ext uri="{FF2B5EF4-FFF2-40B4-BE49-F238E27FC236}">
              <a16:creationId xmlns:a16="http://schemas.microsoft.com/office/drawing/2014/main" id="{F18F1BA4-958F-4DD0-A1B7-968C31B83466}"/>
            </a:ext>
          </a:extLst>
        </xdr:cNvPr>
        <xdr:cNvCxnSpPr/>
      </xdr:nvCxnSpPr>
      <xdr:spPr>
        <a:xfrm flipV="1">
          <a:off x="14703424" y="9642022"/>
          <a:ext cx="0" cy="1292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F84075B8-4744-4C06-941E-403EE5D928AE}"/>
            </a:ext>
          </a:extLst>
        </xdr:cNvPr>
        <xdr:cNvSpPr txBox="1"/>
      </xdr:nvSpPr>
      <xdr:spPr>
        <a:xfrm>
          <a:off x="14742160" y="1093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a:extLst>
            <a:ext uri="{FF2B5EF4-FFF2-40B4-BE49-F238E27FC236}">
              <a16:creationId xmlns:a16="http://schemas.microsoft.com/office/drawing/2014/main" id="{68F5D545-BCF9-4FB4-8400-F279A5CF7607}"/>
            </a:ext>
          </a:extLst>
        </xdr:cNvPr>
        <xdr:cNvCxnSpPr/>
      </xdr:nvCxnSpPr>
      <xdr:spPr>
        <a:xfrm>
          <a:off x="14611350" y="10934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E0BE76E2-ADB3-4F29-820E-1E7BE8511AC6}"/>
            </a:ext>
          </a:extLst>
        </xdr:cNvPr>
        <xdr:cNvSpPr txBox="1"/>
      </xdr:nvSpPr>
      <xdr:spPr>
        <a:xfrm>
          <a:off x="14742160" y="9419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a:extLst>
            <a:ext uri="{FF2B5EF4-FFF2-40B4-BE49-F238E27FC236}">
              <a16:creationId xmlns:a16="http://schemas.microsoft.com/office/drawing/2014/main" id="{FE516BE7-8790-45ED-A9B9-9F81CBFC27B0}"/>
            </a:ext>
          </a:extLst>
        </xdr:cNvPr>
        <xdr:cNvCxnSpPr/>
      </xdr:nvCxnSpPr>
      <xdr:spPr>
        <a:xfrm>
          <a:off x="14611350" y="9642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55353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EEB23B9A-74E9-4D69-A4C6-B2DBC0CA7AD2}"/>
            </a:ext>
          </a:extLst>
        </xdr:cNvPr>
        <xdr:cNvSpPr txBox="1"/>
      </xdr:nvSpPr>
      <xdr:spPr>
        <a:xfrm>
          <a:off x="14742160" y="10174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a:extLst>
            <a:ext uri="{FF2B5EF4-FFF2-40B4-BE49-F238E27FC236}">
              <a16:creationId xmlns:a16="http://schemas.microsoft.com/office/drawing/2014/main" id="{A2C744B5-87C2-49C5-BB27-8BB92F1BE0EA}"/>
            </a:ext>
          </a:extLst>
        </xdr:cNvPr>
        <xdr:cNvSpPr/>
      </xdr:nvSpPr>
      <xdr:spPr>
        <a:xfrm>
          <a:off x="14649450" y="1031757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55335</xdr:rowOff>
    </xdr:from>
    <xdr:to>
      <xdr:col>81</xdr:col>
      <xdr:colOff>101600</xdr:colOff>
      <xdr:row>59</xdr:row>
      <xdr:rowOff>156935</xdr:rowOff>
    </xdr:to>
    <xdr:sp macro="" textlink="">
      <xdr:nvSpPr>
        <xdr:cNvPr id="644" name="フローチャート: 判断 643">
          <a:extLst>
            <a:ext uri="{FF2B5EF4-FFF2-40B4-BE49-F238E27FC236}">
              <a16:creationId xmlns:a16="http://schemas.microsoft.com/office/drawing/2014/main" id="{7FD56908-7A2C-4EC5-9E63-B02E8EB67800}"/>
            </a:ext>
          </a:extLst>
        </xdr:cNvPr>
        <xdr:cNvSpPr/>
      </xdr:nvSpPr>
      <xdr:spPr>
        <a:xfrm>
          <a:off x="13887450" y="101746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34109</xdr:rowOff>
    </xdr:from>
    <xdr:to>
      <xdr:col>76</xdr:col>
      <xdr:colOff>165100</xdr:colOff>
      <xdr:row>59</xdr:row>
      <xdr:rowOff>135709</xdr:rowOff>
    </xdr:to>
    <xdr:sp macro="" textlink="">
      <xdr:nvSpPr>
        <xdr:cNvPr id="645" name="フローチャート: 判断 644">
          <a:extLst>
            <a:ext uri="{FF2B5EF4-FFF2-40B4-BE49-F238E27FC236}">
              <a16:creationId xmlns:a16="http://schemas.microsoft.com/office/drawing/2014/main" id="{1997FAD7-0273-456E-A233-65F8BC6F5AEF}"/>
            </a:ext>
          </a:extLst>
        </xdr:cNvPr>
        <xdr:cNvSpPr/>
      </xdr:nvSpPr>
      <xdr:spPr>
        <a:xfrm>
          <a:off x="13089890" y="1014775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46" name="フローチャート: 判断 645">
          <a:extLst>
            <a:ext uri="{FF2B5EF4-FFF2-40B4-BE49-F238E27FC236}">
              <a16:creationId xmlns:a16="http://schemas.microsoft.com/office/drawing/2014/main" id="{1C8B9129-AED1-4418-96A8-C24FF0AC705B}"/>
            </a:ext>
          </a:extLst>
        </xdr:cNvPr>
        <xdr:cNvSpPr/>
      </xdr:nvSpPr>
      <xdr:spPr>
        <a:xfrm>
          <a:off x="12303760" y="10171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17780</xdr:rowOff>
    </xdr:from>
    <xdr:to>
      <xdr:col>67</xdr:col>
      <xdr:colOff>101600</xdr:colOff>
      <xdr:row>59</xdr:row>
      <xdr:rowOff>119380</xdr:rowOff>
    </xdr:to>
    <xdr:sp macro="" textlink="">
      <xdr:nvSpPr>
        <xdr:cNvPr id="647" name="フローチャート: 判断 646">
          <a:extLst>
            <a:ext uri="{FF2B5EF4-FFF2-40B4-BE49-F238E27FC236}">
              <a16:creationId xmlns:a16="http://schemas.microsoft.com/office/drawing/2014/main" id="{5C82BA13-A19B-469F-8EEC-E67BE9825A9D}"/>
            </a:ext>
          </a:extLst>
        </xdr:cNvPr>
        <xdr:cNvSpPr/>
      </xdr:nvSpPr>
      <xdr:spPr>
        <a:xfrm>
          <a:off x="11487150" y="101371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138CC2-6239-4EBF-AD22-44D0E751DE18}"/>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FF6E0982-3ACB-4933-904B-B276A469A21E}"/>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E80D2905-74A9-44EA-9F2F-4926E336FF85}"/>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6AA7459C-964F-47CA-B91C-1B5EC1391982}"/>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245FDE10-88B3-4B58-9645-EF446916004F}"/>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24312</xdr:rowOff>
    </xdr:from>
    <xdr:to>
      <xdr:col>85</xdr:col>
      <xdr:colOff>177800</xdr:colOff>
      <xdr:row>61</xdr:row>
      <xdr:rowOff>125912</xdr:rowOff>
    </xdr:to>
    <xdr:sp macro="" textlink="">
      <xdr:nvSpPr>
        <xdr:cNvPr id="653" name="楕円 652">
          <a:extLst>
            <a:ext uri="{FF2B5EF4-FFF2-40B4-BE49-F238E27FC236}">
              <a16:creationId xmlns:a16="http://schemas.microsoft.com/office/drawing/2014/main" id="{19FA772D-FEB5-4BD0-9876-CB830E42C348}"/>
            </a:ext>
          </a:extLst>
        </xdr:cNvPr>
        <xdr:cNvSpPr/>
      </xdr:nvSpPr>
      <xdr:spPr>
        <a:xfrm>
          <a:off x="14649450" y="10478952"/>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2739</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A8271BDA-6DF5-4C1E-A7C6-2EBA89BEAC94}"/>
            </a:ext>
          </a:extLst>
        </xdr:cNvPr>
        <xdr:cNvSpPr txBox="1"/>
      </xdr:nvSpPr>
      <xdr:spPr>
        <a:xfrm>
          <a:off x="14742160"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161472</xdr:rowOff>
    </xdr:from>
    <xdr:to>
      <xdr:col>81</xdr:col>
      <xdr:colOff>101600</xdr:colOff>
      <xdr:row>61</xdr:row>
      <xdr:rowOff>91622</xdr:rowOff>
    </xdr:to>
    <xdr:sp macro="" textlink="">
      <xdr:nvSpPr>
        <xdr:cNvPr id="655" name="楕円 654">
          <a:extLst>
            <a:ext uri="{FF2B5EF4-FFF2-40B4-BE49-F238E27FC236}">
              <a16:creationId xmlns:a16="http://schemas.microsoft.com/office/drawing/2014/main" id="{D0719A9E-AA8A-462B-A2A5-ABDF4716E5F8}"/>
            </a:ext>
          </a:extLst>
        </xdr:cNvPr>
        <xdr:cNvSpPr/>
      </xdr:nvSpPr>
      <xdr:spPr>
        <a:xfrm>
          <a:off x="13887450" y="1045037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40822</xdr:rowOff>
    </xdr:from>
    <xdr:to>
      <xdr:col>85</xdr:col>
      <xdr:colOff>127000</xdr:colOff>
      <xdr:row>61</xdr:row>
      <xdr:rowOff>75112</xdr:rowOff>
    </xdr:to>
    <xdr:cxnSp macro="">
      <xdr:nvCxnSpPr>
        <xdr:cNvPr id="656" name="直線コネクタ 655">
          <a:extLst>
            <a:ext uri="{FF2B5EF4-FFF2-40B4-BE49-F238E27FC236}">
              <a16:creationId xmlns:a16="http://schemas.microsoft.com/office/drawing/2014/main" id="{8327C56C-BD2C-45DB-9C49-F303EF1C3B00}"/>
            </a:ext>
          </a:extLst>
        </xdr:cNvPr>
        <xdr:cNvCxnSpPr/>
      </xdr:nvCxnSpPr>
      <xdr:spPr>
        <a:xfrm>
          <a:off x="13942060" y="10499272"/>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125549</xdr:rowOff>
    </xdr:from>
    <xdr:to>
      <xdr:col>76</xdr:col>
      <xdr:colOff>165100</xdr:colOff>
      <xdr:row>61</xdr:row>
      <xdr:rowOff>55699</xdr:rowOff>
    </xdr:to>
    <xdr:sp macro="" textlink="">
      <xdr:nvSpPr>
        <xdr:cNvPr id="657" name="楕円 656">
          <a:extLst>
            <a:ext uri="{FF2B5EF4-FFF2-40B4-BE49-F238E27FC236}">
              <a16:creationId xmlns:a16="http://schemas.microsoft.com/office/drawing/2014/main" id="{58DBFB54-8694-408F-9158-D25C5F52805B}"/>
            </a:ext>
          </a:extLst>
        </xdr:cNvPr>
        <xdr:cNvSpPr/>
      </xdr:nvSpPr>
      <xdr:spPr>
        <a:xfrm>
          <a:off x="13089890" y="1041445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4899</xdr:rowOff>
    </xdr:from>
    <xdr:to>
      <xdr:col>81</xdr:col>
      <xdr:colOff>50800</xdr:colOff>
      <xdr:row>61</xdr:row>
      <xdr:rowOff>40822</xdr:rowOff>
    </xdr:to>
    <xdr:cxnSp macro="">
      <xdr:nvCxnSpPr>
        <xdr:cNvPr id="658" name="直線コネクタ 657">
          <a:extLst>
            <a:ext uri="{FF2B5EF4-FFF2-40B4-BE49-F238E27FC236}">
              <a16:creationId xmlns:a16="http://schemas.microsoft.com/office/drawing/2014/main" id="{00F219F6-2A12-46ED-ABA0-85AC3A31CD56}"/>
            </a:ext>
          </a:extLst>
        </xdr:cNvPr>
        <xdr:cNvCxnSpPr/>
      </xdr:nvCxnSpPr>
      <xdr:spPr>
        <a:xfrm>
          <a:off x="13144500" y="10465254"/>
          <a:ext cx="79756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89626</xdr:rowOff>
    </xdr:from>
    <xdr:to>
      <xdr:col>72</xdr:col>
      <xdr:colOff>38100</xdr:colOff>
      <xdr:row>61</xdr:row>
      <xdr:rowOff>19776</xdr:rowOff>
    </xdr:to>
    <xdr:sp macro="" textlink="">
      <xdr:nvSpPr>
        <xdr:cNvPr id="659" name="楕円 658">
          <a:extLst>
            <a:ext uri="{FF2B5EF4-FFF2-40B4-BE49-F238E27FC236}">
              <a16:creationId xmlns:a16="http://schemas.microsoft.com/office/drawing/2014/main" id="{B942D85A-A886-4DE8-8A41-DC434F6D0BCF}"/>
            </a:ext>
          </a:extLst>
        </xdr:cNvPr>
        <xdr:cNvSpPr/>
      </xdr:nvSpPr>
      <xdr:spPr>
        <a:xfrm>
          <a:off x="12303760" y="1038043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140426</xdr:rowOff>
    </xdr:from>
    <xdr:to>
      <xdr:col>76</xdr:col>
      <xdr:colOff>114300</xdr:colOff>
      <xdr:row>61</xdr:row>
      <xdr:rowOff>4899</xdr:rowOff>
    </xdr:to>
    <xdr:cxnSp macro="">
      <xdr:nvCxnSpPr>
        <xdr:cNvPr id="660" name="直線コネクタ 659">
          <a:extLst>
            <a:ext uri="{FF2B5EF4-FFF2-40B4-BE49-F238E27FC236}">
              <a16:creationId xmlns:a16="http://schemas.microsoft.com/office/drawing/2014/main" id="{3C16DF91-3E2A-47F9-8A17-AE0579795286}"/>
            </a:ext>
          </a:extLst>
        </xdr:cNvPr>
        <xdr:cNvCxnSpPr/>
      </xdr:nvCxnSpPr>
      <xdr:spPr>
        <a:xfrm>
          <a:off x="12346940" y="10423616"/>
          <a:ext cx="79756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53703</xdr:rowOff>
    </xdr:from>
    <xdr:to>
      <xdr:col>67</xdr:col>
      <xdr:colOff>101600</xdr:colOff>
      <xdr:row>60</xdr:row>
      <xdr:rowOff>155303</xdr:rowOff>
    </xdr:to>
    <xdr:sp macro="" textlink="">
      <xdr:nvSpPr>
        <xdr:cNvPr id="661" name="楕円 660">
          <a:extLst>
            <a:ext uri="{FF2B5EF4-FFF2-40B4-BE49-F238E27FC236}">
              <a16:creationId xmlns:a16="http://schemas.microsoft.com/office/drawing/2014/main" id="{785F44F7-F1F3-4D77-89CE-834637810F49}"/>
            </a:ext>
          </a:extLst>
        </xdr:cNvPr>
        <xdr:cNvSpPr/>
      </xdr:nvSpPr>
      <xdr:spPr>
        <a:xfrm>
          <a:off x="11487150" y="1034451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104503</xdr:rowOff>
    </xdr:from>
    <xdr:to>
      <xdr:col>71</xdr:col>
      <xdr:colOff>177800</xdr:colOff>
      <xdr:row>60</xdr:row>
      <xdr:rowOff>140426</xdr:rowOff>
    </xdr:to>
    <xdr:cxnSp macro="">
      <xdr:nvCxnSpPr>
        <xdr:cNvPr id="662" name="直線コネクタ 661">
          <a:extLst>
            <a:ext uri="{FF2B5EF4-FFF2-40B4-BE49-F238E27FC236}">
              <a16:creationId xmlns:a16="http://schemas.microsoft.com/office/drawing/2014/main" id="{6FC1128B-A0C8-431C-A593-07F4837D817A}"/>
            </a:ext>
          </a:extLst>
        </xdr:cNvPr>
        <xdr:cNvCxnSpPr/>
      </xdr:nvCxnSpPr>
      <xdr:spPr>
        <a:xfrm>
          <a:off x="11541760" y="10389598"/>
          <a:ext cx="80518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2012</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FE006A25-CF8E-4732-9EA5-A294A7FF998D}"/>
            </a:ext>
          </a:extLst>
        </xdr:cNvPr>
        <xdr:cNvSpPr txBox="1"/>
      </xdr:nvSpPr>
      <xdr:spPr>
        <a:xfrm>
          <a:off x="1373823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152236</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BEB1443-1594-43A5-8870-F9CF9A79A8FF}"/>
            </a:ext>
          </a:extLst>
        </xdr:cNvPr>
        <xdr:cNvSpPr txBox="1"/>
      </xdr:nvSpPr>
      <xdr:spPr>
        <a:xfrm>
          <a:off x="1295718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36657AB9-93E0-4D0F-BF4C-0CA4C356055E}"/>
            </a:ext>
          </a:extLst>
        </xdr:cNvPr>
        <xdr:cNvSpPr txBox="1"/>
      </xdr:nvSpPr>
      <xdr:spPr>
        <a:xfrm>
          <a:off x="1217105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135907</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3CA35D99-0BD4-4C7D-98AE-4DC9E7B23258}"/>
            </a:ext>
          </a:extLst>
        </xdr:cNvPr>
        <xdr:cNvSpPr txBox="1"/>
      </xdr:nvSpPr>
      <xdr:spPr>
        <a:xfrm>
          <a:off x="113544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82749</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B426A8DE-D747-4D6A-B42E-F1BE945BA783}"/>
            </a:ext>
          </a:extLst>
        </xdr:cNvPr>
        <xdr:cNvSpPr txBox="1"/>
      </xdr:nvSpPr>
      <xdr:spPr>
        <a:xfrm>
          <a:off x="13738234" y="1054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46826</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133854DE-B669-4D54-9420-362F34DF79BA}"/>
            </a:ext>
          </a:extLst>
        </xdr:cNvPr>
        <xdr:cNvSpPr txBox="1"/>
      </xdr:nvSpPr>
      <xdr:spPr>
        <a:xfrm>
          <a:off x="12957184" y="1050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729C3A4E-604B-467B-806A-9B924A384965}"/>
            </a:ext>
          </a:extLst>
        </xdr:cNvPr>
        <xdr:cNvSpPr txBox="1"/>
      </xdr:nvSpPr>
      <xdr:spPr>
        <a:xfrm>
          <a:off x="12171054" y="1047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146430</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F3CBA1A4-17A7-4BA5-981A-B7807660CA17}"/>
            </a:ext>
          </a:extLst>
        </xdr:cNvPr>
        <xdr:cNvSpPr txBox="1"/>
      </xdr:nvSpPr>
      <xdr:spPr>
        <a:xfrm>
          <a:off x="11354444" y="1043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B94B0900-2DC2-44D6-9BE1-385A4E122218}"/>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C715D3F4-2AB2-4DAD-A0F7-AB07F14B3BF8}"/>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A2F7FB06-84C4-4ABD-91D8-C41A5749AD14}"/>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C32B0FE9-B3B0-47FA-A59C-08CB76784274}"/>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669CE20C-CBE5-49D4-AE44-D2F701A1611C}"/>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A1FBB284-05C6-4D15-8931-31E7C3A1ED23}"/>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CCE426F5-6DE9-4AD1-BE6D-7E73E42DC932}"/>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F63877E-CFCF-405B-A44D-8CBF70C9281A}"/>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C9E19DFE-5C05-4719-B2DF-E6ACCA497D3F}"/>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9639A07C-D2FA-4235-875E-0B494636CA4B}"/>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a:extLst>
            <a:ext uri="{FF2B5EF4-FFF2-40B4-BE49-F238E27FC236}">
              <a16:creationId xmlns:a16="http://schemas.microsoft.com/office/drawing/2014/main" id="{C7247A29-D25A-44EC-B05A-4C96EE7F9896}"/>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a:extLst>
            <a:ext uri="{FF2B5EF4-FFF2-40B4-BE49-F238E27FC236}">
              <a16:creationId xmlns:a16="http://schemas.microsoft.com/office/drawing/2014/main" id="{F608502D-014B-470D-884F-F92F06AEB407}"/>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a:extLst>
            <a:ext uri="{FF2B5EF4-FFF2-40B4-BE49-F238E27FC236}">
              <a16:creationId xmlns:a16="http://schemas.microsoft.com/office/drawing/2014/main" id="{35615A8F-E3FA-4FAB-B8E9-227EAD7F1F14}"/>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a:extLst>
            <a:ext uri="{FF2B5EF4-FFF2-40B4-BE49-F238E27FC236}">
              <a16:creationId xmlns:a16="http://schemas.microsoft.com/office/drawing/2014/main" id="{FE630373-B486-40E0-91B2-FFB26D7CA473}"/>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a:extLst>
            <a:ext uri="{FF2B5EF4-FFF2-40B4-BE49-F238E27FC236}">
              <a16:creationId xmlns:a16="http://schemas.microsoft.com/office/drawing/2014/main" id="{D537484A-919B-480F-A92E-914B10ABF00F}"/>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a:extLst>
            <a:ext uri="{FF2B5EF4-FFF2-40B4-BE49-F238E27FC236}">
              <a16:creationId xmlns:a16="http://schemas.microsoft.com/office/drawing/2014/main" id="{B88D834D-C3ED-41E4-B941-76044D0DF8ED}"/>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a:extLst>
            <a:ext uri="{FF2B5EF4-FFF2-40B4-BE49-F238E27FC236}">
              <a16:creationId xmlns:a16="http://schemas.microsoft.com/office/drawing/2014/main" id="{83BCA542-0599-4894-A384-78468C6F2A15}"/>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a:extLst>
            <a:ext uri="{FF2B5EF4-FFF2-40B4-BE49-F238E27FC236}">
              <a16:creationId xmlns:a16="http://schemas.microsoft.com/office/drawing/2014/main" id="{8EE7A22E-EAD9-4C45-B779-E416CBAB678E}"/>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19589880-E3D1-4DD8-9A9C-0466AFDC8981}"/>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FC101F62-463A-4547-AF98-400116EA4AB3}"/>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4FFC3E96-D74F-40DD-8DA6-792EFF236E41}"/>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a:extLst>
            <a:ext uri="{FF2B5EF4-FFF2-40B4-BE49-F238E27FC236}">
              <a16:creationId xmlns:a16="http://schemas.microsoft.com/office/drawing/2014/main" id="{D5D9322E-1BEE-4009-9421-D18C91791551}"/>
            </a:ext>
          </a:extLst>
        </xdr:cNvPr>
        <xdr:cNvCxnSpPr/>
      </xdr:nvCxnSpPr>
      <xdr:spPr>
        <a:xfrm flipV="1">
          <a:off x="19947254" y="97345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5B72CB0F-77BD-4100-940E-A23D8DFC33AF}"/>
            </a:ext>
          </a:extLst>
        </xdr:cNvPr>
        <xdr:cNvSpPr txBox="1"/>
      </xdr:nvSpPr>
      <xdr:spPr>
        <a:xfrm>
          <a:off x="1998599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a:extLst>
            <a:ext uri="{FF2B5EF4-FFF2-40B4-BE49-F238E27FC236}">
              <a16:creationId xmlns:a16="http://schemas.microsoft.com/office/drawing/2014/main" id="{56B6FCDA-7034-40DA-A0FC-C97E5C838C89}"/>
            </a:ext>
          </a:extLst>
        </xdr:cNvPr>
        <xdr:cNvCxnSpPr/>
      </xdr:nvCxnSpPr>
      <xdr:spPr>
        <a:xfrm>
          <a:off x="19885660" y="1094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4AA02C32-5797-4453-B77E-12FF16ADD3B8}"/>
            </a:ext>
          </a:extLst>
        </xdr:cNvPr>
        <xdr:cNvSpPr txBox="1"/>
      </xdr:nvSpPr>
      <xdr:spPr>
        <a:xfrm>
          <a:off x="19985990" y="951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a:extLst>
            <a:ext uri="{FF2B5EF4-FFF2-40B4-BE49-F238E27FC236}">
              <a16:creationId xmlns:a16="http://schemas.microsoft.com/office/drawing/2014/main" id="{51E2701E-AC35-4107-B60E-1DCF9144BE2C}"/>
            </a:ext>
          </a:extLst>
        </xdr:cNvPr>
        <xdr:cNvCxnSpPr/>
      </xdr:nvCxnSpPr>
      <xdr:spPr>
        <a:xfrm>
          <a:off x="19885660" y="9734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4F04F8E4-E6AF-469D-9D6B-EA583616AB29}"/>
            </a:ext>
          </a:extLst>
        </xdr:cNvPr>
        <xdr:cNvSpPr txBox="1"/>
      </xdr:nvSpPr>
      <xdr:spPr>
        <a:xfrm>
          <a:off x="19985990" y="10409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a:extLst>
            <a:ext uri="{FF2B5EF4-FFF2-40B4-BE49-F238E27FC236}">
              <a16:creationId xmlns:a16="http://schemas.microsoft.com/office/drawing/2014/main" id="{73F7CECB-5779-4C8C-9234-73BD8DDBC7F1}"/>
            </a:ext>
          </a:extLst>
        </xdr:cNvPr>
        <xdr:cNvSpPr/>
      </xdr:nvSpPr>
      <xdr:spPr>
        <a:xfrm>
          <a:off x="1990471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99" name="フローチャート: 判断 698">
          <a:extLst>
            <a:ext uri="{FF2B5EF4-FFF2-40B4-BE49-F238E27FC236}">
              <a16:creationId xmlns:a16="http://schemas.microsoft.com/office/drawing/2014/main" id="{FB7A788D-F6A8-412C-9877-001F885B9C6E}"/>
            </a:ext>
          </a:extLst>
        </xdr:cNvPr>
        <xdr:cNvSpPr/>
      </xdr:nvSpPr>
      <xdr:spPr>
        <a:xfrm>
          <a:off x="19161760" y="102857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700" name="フローチャート: 判断 699">
          <a:extLst>
            <a:ext uri="{FF2B5EF4-FFF2-40B4-BE49-F238E27FC236}">
              <a16:creationId xmlns:a16="http://schemas.microsoft.com/office/drawing/2014/main" id="{D655412B-E5CE-4671-A2EF-6F84F877C725}"/>
            </a:ext>
          </a:extLst>
        </xdr:cNvPr>
        <xdr:cNvSpPr/>
      </xdr:nvSpPr>
      <xdr:spPr>
        <a:xfrm>
          <a:off x="18345150" y="102857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701" name="フローチャート: 判断 700">
          <a:extLst>
            <a:ext uri="{FF2B5EF4-FFF2-40B4-BE49-F238E27FC236}">
              <a16:creationId xmlns:a16="http://schemas.microsoft.com/office/drawing/2014/main" id="{B65EE469-3CE9-4AD0-AF85-761A9E4C79B1}"/>
            </a:ext>
          </a:extLst>
        </xdr:cNvPr>
        <xdr:cNvSpPr/>
      </xdr:nvSpPr>
      <xdr:spPr>
        <a:xfrm>
          <a:off x="17547590" y="1030859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702" name="フローチャート: 判断 701">
          <a:extLst>
            <a:ext uri="{FF2B5EF4-FFF2-40B4-BE49-F238E27FC236}">
              <a16:creationId xmlns:a16="http://schemas.microsoft.com/office/drawing/2014/main" id="{D72288C8-B403-429D-AFE0-F30104DD7BF3}"/>
            </a:ext>
          </a:extLst>
        </xdr:cNvPr>
        <xdr:cNvSpPr/>
      </xdr:nvSpPr>
      <xdr:spPr>
        <a:xfrm>
          <a:off x="16761460" y="103085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7A57EB87-2A81-4CDD-BAFE-24A9869048B3}"/>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FE6A9BA0-CDD4-4570-B0DD-39BC79F47076}"/>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ED899D01-A8EC-486A-B37C-35A86D34F54A}"/>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2D985951-3724-48A4-807C-14654EE7DB08}"/>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294D817B-C0C8-4D64-BC51-EC030BE31597}"/>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708" name="楕円 707">
          <a:extLst>
            <a:ext uri="{FF2B5EF4-FFF2-40B4-BE49-F238E27FC236}">
              <a16:creationId xmlns:a16="http://schemas.microsoft.com/office/drawing/2014/main" id="{73D50603-E59D-45F6-B5FB-75503AC50183}"/>
            </a:ext>
          </a:extLst>
        </xdr:cNvPr>
        <xdr:cNvSpPr/>
      </xdr:nvSpPr>
      <xdr:spPr>
        <a:xfrm>
          <a:off x="19904710" y="107657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E56132E1-CBA1-4663-B184-C645A497791D}"/>
            </a:ext>
          </a:extLst>
        </xdr:cNvPr>
        <xdr:cNvSpPr txBox="1"/>
      </xdr:nvSpPr>
      <xdr:spPr>
        <a:xfrm>
          <a:off x="1998599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710" name="楕円 709">
          <a:extLst>
            <a:ext uri="{FF2B5EF4-FFF2-40B4-BE49-F238E27FC236}">
              <a16:creationId xmlns:a16="http://schemas.microsoft.com/office/drawing/2014/main" id="{F7B59240-EA52-487F-AF5A-015289CAB9BA}"/>
            </a:ext>
          </a:extLst>
        </xdr:cNvPr>
        <xdr:cNvSpPr/>
      </xdr:nvSpPr>
      <xdr:spPr>
        <a:xfrm>
          <a:off x="19161760" y="107657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11430</xdr:rowOff>
    </xdr:to>
    <xdr:cxnSp macro="">
      <xdr:nvCxnSpPr>
        <xdr:cNvPr id="711" name="直線コネクタ 710">
          <a:extLst>
            <a:ext uri="{FF2B5EF4-FFF2-40B4-BE49-F238E27FC236}">
              <a16:creationId xmlns:a16="http://schemas.microsoft.com/office/drawing/2014/main" id="{8931243E-5876-40E0-8673-708504298C4D}"/>
            </a:ext>
          </a:extLst>
        </xdr:cNvPr>
        <xdr:cNvCxnSpPr/>
      </xdr:nvCxnSpPr>
      <xdr:spPr>
        <a:xfrm>
          <a:off x="19204940" y="108165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712" name="楕円 711">
          <a:extLst>
            <a:ext uri="{FF2B5EF4-FFF2-40B4-BE49-F238E27FC236}">
              <a16:creationId xmlns:a16="http://schemas.microsoft.com/office/drawing/2014/main" id="{0023AAA8-546A-45BE-8E47-E7EF65985A61}"/>
            </a:ext>
          </a:extLst>
        </xdr:cNvPr>
        <xdr:cNvSpPr/>
      </xdr:nvSpPr>
      <xdr:spPr>
        <a:xfrm>
          <a:off x="18345150" y="107657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11430</xdr:rowOff>
    </xdr:to>
    <xdr:cxnSp macro="">
      <xdr:nvCxnSpPr>
        <xdr:cNvPr id="713" name="直線コネクタ 712">
          <a:extLst>
            <a:ext uri="{FF2B5EF4-FFF2-40B4-BE49-F238E27FC236}">
              <a16:creationId xmlns:a16="http://schemas.microsoft.com/office/drawing/2014/main" id="{026CCED4-6A0E-4912-9F1F-DE20368B0A83}"/>
            </a:ext>
          </a:extLst>
        </xdr:cNvPr>
        <xdr:cNvCxnSpPr/>
      </xdr:nvCxnSpPr>
      <xdr:spPr>
        <a:xfrm>
          <a:off x="18399760" y="108165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714" name="楕円 713">
          <a:extLst>
            <a:ext uri="{FF2B5EF4-FFF2-40B4-BE49-F238E27FC236}">
              <a16:creationId xmlns:a16="http://schemas.microsoft.com/office/drawing/2014/main" id="{71CF8E7F-6C27-4D75-997E-C3AF4B42E18C}"/>
            </a:ext>
          </a:extLst>
        </xdr:cNvPr>
        <xdr:cNvSpPr/>
      </xdr:nvSpPr>
      <xdr:spPr>
        <a:xfrm>
          <a:off x="17547590" y="107657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11430</xdr:rowOff>
    </xdr:to>
    <xdr:cxnSp macro="">
      <xdr:nvCxnSpPr>
        <xdr:cNvPr id="715" name="直線コネクタ 714">
          <a:extLst>
            <a:ext uri="{FF2B5EF4-FFF2-40B4-BE49-F238E27FC236}">
              <a16:creationId xmlns:a16="http://schemas.microsoft.com/office/drawing/2014/main" id="{887C32DC-A831-4695-83C5-7BC763CC355C}"/>
            </a:ext>
          </a:extLst>
        </xdr:cNvPr>
        <xdr:cNvCxnSpPr/>
      </xdr:nvCxnSpPr>
      <xdr:spPr>
        <a:xfrm>
          <a:off x="17602200" y="108165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716" name="楕円 715">
          <a:extLst>
            <a:ext uri="{FF2B5EF4-FFF2-40B4-BE49-F238E27FC236}">
              <a16:creationId xmlns:a16="http://schemas.microsoft.com/office/drawing/2014/main" id="{930CF8B7-76AE-4C59-8E32-54EDF64BB2B4}"/>
            </a:ext>
          </a:extLst>
        </xdr:cNvPr>
        <xdr:cNvSpPr/>
      </xdr:nvSpPr>
      <xdr:spPr>
        <a:xfrm>
          <a:off x="16761460" y="107657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11430</xdr:rowOff>
    </xdr:to>
    <xdr:cxnSp macro="">
      <xdr:nvCxnSpPr>
        <xdr:cNvPr id="717" name="直線コネクタ 716">
          <a:extLst>
            <a:ext uri="{FF2B5EF4-FFF2-40B4-BE49-F238E27FC236}">
              <a16:creationId xmlns:a16="http://schemas.microsoft.com/office/drawing/2014/main" id="{B4CCCD96-8A9A-4D6F-B2A2-D1F36048A2A5}"/>
            </a:ext>
          </a:extLst>
        </xdr:cNvPr>
        <xdr:cNvCxnSpPr/>
      </xdr:nvCxnSpPr>
      <xdr:spPr>
        <a:xfrm>
          <a:off x="16804640" y="108165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718" name="n_1aveValue【保健センター・保健所】&#10;一人当たり面積">
          <a:extLst>
            <a:ext uri="{FF2B5EF4-FFF2-40B4-BE49-F238E27FC236}">
              <a16:creationId xmlns:a16="http://schemas.microsoft.com/office/drawing/2014/main" id="{06F6A126-90F9-4944-9973-7C4B84BD2E4B}"/>
            </a:ext>
          </a:extLst>
        </xdr:cNvPr>
        <xdr:cNvSpPr txBox="1"/>
      </xdr:nvSpPr>
      <xdr:spPr>
        <a:xfrm>
          <a:off x="18982132"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719" name="n_2aveValue【保健センター・保健所】&#10;一人当たり面積">
          <a:extLst>
            <a:ext uri="{FF2B5EF4-FFF2-40B4-BE49-F238E27FC236}">
              <a16:creationId xmlns:a16="http://schemas.microsoft.com/office/drawing/2014/main" id="{3D43BB92-3962-45A3-8723-664ABC79CB65}"/>
            </a:ext>
          </a:extLst>
        </xdr:cNvPr>
        <xdr:cNvSpPr txBox="1"/>
      </xdr:nvSpPr>
      <xdr:spPr>
        <a:xfrm>
          <a:off x="18182032"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720" name="n_3aveValue【保健センター・保健所】&#10;一人当たり面積">
          <a:extLst>
            <a:ext uri="{FF2B5EF4-FFF2-40B4-BE49-F238E27FC236}">
              <a16:creationId xmlns:a16="http://schemas.microsoft.com/office/drawing/2014/main" id="{B77CD33A-9D17-49CA-85A1-E058453EF58C}"/>
            </a:ext>
          </a:extLst>
        </xdr:cNvPr>
        <xdr:cNvSpPr txBox="1"/>
      </xdr:nvSpPr>
      <xdr:spPr>
        <a:xfrm>
          <a:off x="17384472"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21" name="n_4aveValue【保健センター・保健所】&#10;一人当たり面積">
          <a:extLst>
            <a:ext uri="{FF2B5EF4-FFF2-40B4-BE49-F238E27FC236}">
              <a16:creationId xmlns:a16="http://schemas.microsoft.com/office/drawing/2014/main" id="{0DCA8438-93A7-4A91-AA58-AE0FC5C8B86E}"/>
            </a:ext>
          </a:extLst>
        </xdr:cNvPr>
        <xdr:cNvSpPr txBox="1"/>
      </xdr:nvSpPr>
      <xdr:spPr>
        <a:xfrm>
          <a:off x="1658881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722" name="n_1mainValue【保健センター・保健所】&#10;一人当たり面積">
          <a:extLst>
            <a:ext uri="{FF2B5EF4-FFF2-40B4-BE49-F238E27FC236}">
              <a16:creationId xmlns:a16="http://schemas.microsoft.com/office/drawing/2014/main" id="{45FED630-C959-4CB4-B600-5A9D3BD9248E}"/>
            </a:ext>
          </a:extLst>
        </xdr:cNvPr>
        <xdr:cNvSpPr txBox="1"/>
      </xdr:nvSpPr>
      <xdr:spPr>
        <a:xfrm>
          <a:off x="18982132"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23" name="n_2mainValue【保健センター・保健所】&#10;一人当たり面積">
          <a:extLst>
            <a:ext uri="{FF2B5EF4-FFF2-40B4-BE49-F238E27FC236}">
              <a16:creationId xmlns:a16="http://schemas.microsoft.com/office/drawing/2014/main" id="{61648CC0-BE41-492A-BDF5-FE18CD4FB5D6}"/>
            </a:ext>
          </a:extLst>
        </xdr:cNvPr>
        <xdr:cNvSpPr txBox="1"/>
      </xdr:nvSpPr>
      <xdr:spPr>
        <a:xfrm>
          <a:off x="18182032"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24" name="n_3mainValue【保健センター・保健所】&#10;一人当たり面積">
          <a:extLst>
            <a:ext uri="{FF2B5EF4-FFF2-40B4-BE49-F238E27FC236}">
              <a16:creationId xmlns:a16="http://schemas.microsoft.com/office/drawing/2014/main" id="{8FA73FF9-6453-4868-84A1-079170B0139E}"/>
            </a:ext>
          </a:extLst>
        </xdr:cNvPr>
        <xdr:cNvSpPr txBox="1"/>
      </xdr:nvSpPr>
      <xdr:spPr>
        <a:xfrm>
          <a:off x="17384472"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25" name="n_4mainValue【保健センター・保健所】&#10;一人当たり面積">
          <a:extLst>
            <a:ext uri="{FF2B5EF4-FFF2-40B4-BE49-F238E27FC236}">
              <a16:creationId xmlns:a16="http://schemas.microsoft.com/office/drawing/2014/main" id="{9A2DCC0E-F1B9-4411-B1CA-D8233BE6FA04}"/>
            </a:ext>
          </a:extLst>
        </xdr:cNvPr>
        <xdr:cNvSpPr txBox="1"/>
      </xdr:nvSpPr>
      <xdr:spPr>
        <a:xfrm>
          <a:off x="1658881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C087C273-AFFD-4BAC-8F35-1342E5271D82}"/>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FF086315-732A-45CB-8DB2-5BCFBDD19503}"/>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739CF607-E91A-48BA-B721-448A2A60C99D}"/>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562A8D5F-FDB8-4382-83DE-82C5D0A3AA15}"/>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8FC043D3-4595-4D18-A1EF-139C5CEF1262}"/>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72BCD5AD-362F-4F05-B3DD-7DD73EBB2426}"/>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91E83C51-975E-4401-A4A2-75D1F627016D}"/>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B03CB41D-3977-4136-9CDD-C35974B8032C}"/>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82A9BBEE-0061-4E1A-9A9D-76B89FFD5275}"/>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12CBAC39-E68B-4039-BB0B-ECFCE55C530B}"/>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11E97A03-42ED-4623-A1B4-3BB7DB14C6EE}"/>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A21A9E57-B265-4510-B14D-55582402C22C}"/>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F52A0100-B6AF-469F-AFFB-2534B25383EE}"/>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2A05CEFA-231B-47D1-8278-F3B6093B00A0}"/>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3C1B7332-BED6-4406-AE14-C011931CF88A}"/>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F9DB8605-C32D-4E8A-907B-9397C8B7414D}"/>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1A5DC1E0-1D04-4B7D-8B4F-D06DB163AD98}"/>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054ACA0C-136F-44FE-BC03-30139D0EDD43}"/>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9CE287F0-C171-48C3-AEA3-4902B9FEEBF8}"/>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24765C3D-1101-441D-9B2C-0DFDD9B0F8E5}"/>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D43533EB-77FA-4E0B-888D-A63BE5837197}"/>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14921D2F-F86C-45F0-96CF-5DF0D795D54A}"/>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E30462D0-57E1-4F35-8BDB-D76F8DBA0E32}"/>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86D4F5C8-7763-4BD5-AC19-CCC6B0D18437}"/>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a:extLst>
            <a:ext uri="{FF2B5EF4-FFF2-40B4-BE49-F238E27FC236}">
              <a16:creationId xmlns:a16="http://schemas.microsoft.com/office/drawing/2014/main" id="{BAB2D3DE-FF9D-4122-B459-777C282358A2}"/>
            </a:ext>
          </a:extLst>
        </xdr:cNvPr>
        <xdr:cNvCxnSpPr/>
      </xdr:nvCxnSpPr>
      <xdr:spPr>
        <a:xfrm flipV="1">
          <a:off x="14703424" y="134283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6158136D-ED1F-46E3-92B1-6913BC77F732}"/>
            </a:ext>
          </a:extLst>
        </xdr:cNvPr>
        <xdr:cNvSpPr txBox="1"/>
      </xdr:nvSpPr>
      <xdr:spPr>
        <a:xfrm>
          <a:off x="14742160" y="1473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a:extLst>
            <a:ext uri="{FF2B5EF4-FFF2-40B4-BE49-F238E27FC236}">
              <a16:creationId xmlns:a16="http://schemas.microsoft.com/office/drawing/2014/main" id="{A2940410-124F-446D-A2F9-A5CAB99DF349}"/>
            </a:ext>
          </a:extLst>
        </xdr:cNvPr>
        <xdr:cNvCxnSpPr/>
      </xdr:nvCxnSpPr>
      <xdr:spPr>
        <a:xfrm>
          <a:off x="14611350" y="14727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CC74ECFC-6637-4F1E-BEAE-BD7B4E199912}"/>
            </a:ext>
          </a:extLst>
        </xdr:cNvPr>
        <xdr:cNvSpPr txBox="1"/>
      </xdr:nvSpPr>
      <xdr:spPr>
        <a:xfrm>
          <a:off x="14742160" y="1320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a:extLst>
            <a:ext uri="{FF2B5EF4-FFF2-40B4-BE49-F238E27FC236}">
              <a16:creationId xmlns:a16="http://schemas.microsoft.com/office/drawing/2014/main" id="{2E49C634-E2A3-4A3C-952E-FE4795174E53}"/>
            </a:ext>
          </a:extLst>
        </xdr:cNvPr>
        <xdr:cNvCxnSpPr/>
      </xdr:nvCxnSpPr>
      <xdr:spPr>
        <a:xfrm>
          <a:off x="14611350" y="1342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151147</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47A313F5-592D-4AC8-978B-8F789A182A65}"/>
            </a:ext>
          </a:extLst>
        </xdr:cNvPr>
        <xdr:cNvSpPr txBox="1"/>
      </xdr:nvSpPr>
      <xdr:spPr>
        <a:xfrm>
          <a:off x="1474216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a:extLst>
            <a:ext uri="{FF2B5EF4-FFF2-40B4-BE49-F238E27FC236}">
              <a16:creationId xmlns:a16="http://schemas.microsoft.com/office/drawing/2014/main" id="{EAC066F0-CCC1-4AA8-BBDB-64503C376C97}"/>
            </a:ext>
          </a:extLst>
        </xdr:cNvPr>
        <xdr:cNvSpPr/>
      </xdr:nvSpPr>
      <xdr:spPr>
        <a:xfrm>
          <a:off x="1464945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57786</xdr:rowOff>
    </xdr:from>
    <xdr:to>
      <xdr:col>81</xdr:col>
      <xdr:colOff>101600</xdr:colOff>
      <xdr:row>82</xdr:row>
      <xdr:rowOff>159386</xdr:rowOff>
    </xdr:to>
    <xdr:sp macro="" textlink="">
      <xdr:nvSpPr>
        <xdr:cNvPr id="757" name="フローチャート: 判断 756">
          <a:extLst>
            <a:ext uri="{FF2B5EF4-FFF2-40B4-BE49-F238E27FC236}">
              <a16:creationId xmlns:a16="http://schemas.microsoft.com/office/drawing/2014/main" id="{35701E47-F014-4D1D-9744-FFCD39D51582}"/>
            </a:ext>
          </a:extLst>
        </xdr:cNvPr>
        <xdr:cNvSpPr/>
      </xdr:nvSpPr>
      <xdr:spPr>
        <a:xfrm>
          <a:off x="13887450" y="1411287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758" name="フローチャート: 判断 757">
          <a:extLst>
            <a:ext uri="{FF2B5EF4-FFF2-40B4-BE49-F238E27FC236}">
              <a16:creationId xmlns:a16="http://schemas.microsoft.com/office/drawing/2014/main" id="{BE75D5D6-5026-4A38-9B1E-61D65EE70091}"/>
            </a:ext>
          </a:extLst>
        </xdr:cNvPr>
        <xdr:cNvSpPr/>
      </xdr:nvSpPr>
      <xdr:spPr>
        <a:xfrm>
          <a:off x="13089890" y="1410716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46355</xdr:rowOff>
    </xdr:from>
    <xdr:to>
      <xdr:col>72</xdr:col>
      <xdr:colOff>38100</xdr:colOff>
      <xdr:row>82</xdr:row>
      <xdr:rowOff>147955</xdr:rowOff>
    </xdr:to>
    <xdr:sp macro="" textlink="">
      <xdr:nvSpPr>
        <xdr:cNvPr id="759" name="フローチャート: 判断 758">
          <a:extLst>
            <a:ext uri="{FF2B5EF4-FFF2-40B4-BE49-F238E27FC236}">
              <a16:creationId xmlns:a16="http://schemas.microsoft.com/office/drawing/2014/main" id="{6E030F12-AF9F-42CB-AD91-FFDE03A2FC6E}"/>
            </a:ext>
          </a:extLst>
        </xdr:cNvPr>
        <xdr:cNvSpPr/>
      </xdr:nvSpPr>
      <xdr:spPr>
        <a:xfrm>
          <a:off x="12303760" y="14107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15875</xdr:rowOff>
    </xdr:from>
    <xdr:to>
      <xdr:col>67</xdr:col>
      <xdr:colOff>101600</xdr:colOff>
      <xdr:row>82</xdr:row>
      <xdr:rowOff>117475</xdr:rowOff>
    </xdr:to>
    <xdr:sp macro="" textlink="">
      <xdr:nvSpPr>
        <xdr:cNvPr id="760" name="フローチャート: 判断 759">
          <a:extLst>
            <a:ext uri="{FF2B5EF4-FFF2-40B4-BE49-F238E27FC236}">
              <a16:creationId xmlns:a16="http://schemas.microsoft.com/office/drawing/2014/main" id="{D6743AE9-4DF1-4F58-A3B2-ADF5104DB46A}"/>
            </a:ext>
          </a:extLst>
        </xdr:cNvPr>
        <xdr:cNvSpPr/>
      </xdr:nvSpPr>
      <xdr:spPr>
        <a:xfrm>
          <a:off x="11487150" y="140785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9673DDF9-2D93-4A29-9C9A-9B7296B29BB2}"/>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B4F6E74F-3C22-4011-8E17-E0F2EADC97F7}"/>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9FA664D0-401C-4D79-9691-B3A11F97B483}"/>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F1B6486-DE93-4CC9-B1FD-5F92B2207EC1}"/>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4EE72A2F-FF38-43DD-9A87-C260C0331AA0}"/>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xdr:rowOff>
    </xdr:from>
    <xdr:to>
      <xdr:col>85</xdr:col>
      <xdr:colOff>177800</xdr:colOff>
      <xdr:row>82</xdr:row>
      <xdr:rowOff>107950</xdr:rowOff>
    </xdr:to>
    <xdr:sp macro="" textlink="">
      <xdr:nvSpPr>
        <xdr:cNvPr id="766" name="楕円 765">
          <a:extLst>
            <a:ext uri="{FF2B5EF4-FFF2-40B4-BE49-F238E27FC236}">
              <a16:creationId xmlns:a16="http://schemas.microsoft.com/office/drawing/2014/main" id="{520633B9-CB1C-4EAE-A5E3-74BA47EC5853}"/>
            </a:ext>
          </a:extLst>
        </xdr:cNvPr>
        <xdr:cNvSpPr/>
      </xdr:nvSpPr>
      <xdr:spPr>
        <a:xfrm>
          <a:off x="14649450" y="140671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156227</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32CD5718-19AD-4354-8303-89E08E07F5C9}"/>
            </a:ext>
          </a:extLst>
        </xdr:cNvPr>
        <xdr:cNvSpPr txBox="1"/>
      </xdr:nvSpPr>
      <xdr:spPr>
        <a:xfrm>
          <a:off x="14742160"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143511</xdr:rowOff>
    </xdr:from>
    <xdr:to>
      <xdr:col>81</xdr:col>
      <xdr:colOff>101600</xdr:colOff>
      <xdr:row>82</xdr:row>
      <xdr:rowOff>73661</xdr:rowOff>
    </xdr:to>
    <xdr:sp macro="" textlink="">
      <xdr:nvSpPr>
        <xdr:cNvPr id="768" name="楕円 767">
          <a:extLst>
            <a:ext uri="{FF2B5EF4-FFF2-40B4-BE49-F238E27FC236}">
              <a16:creationId xmlns:a16="http://schemas.microsoft.com/office/drawing/2014/main" id="{6B864AD8-2AD4-46CA-B964-666E7F97050D}"/>
            </a:ext>
          </a:extLst>
        </xdr:cNvPr>
        <xdr:cNvSpPr/>
      </xdr:nvSpPr>
      <xdr:spPr>
        <a:xfrm>
          <a:off x="13887450" y="140290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22861</xdr:rowOff>
    </xdr:from>
    <xdr:to>
      <xdr:col>85</xdr:col>
      <xdr:colOff>127000</xdr:colOff>
      <xdr:row>82</xdr:row>
      <xdr:rowOff>57150</xdr:rowOff>
    </xdr:to>
    <xdr:cxnSp macro="">
      <xdr:nvCxnSpPr>
        <xdr:cNvPr id="769" name="直線コネクタ 768">
          <a:extLst>
            <a:ext uri="{FF2B5EF4-FFF2-40B4-BE49-F238E27FC236}">
              <a16:creationId xmlns:a16="http://schemas.microsoft.com/office/drawing/2014/main" id="{DC30408B-6CEC-4C7D-BD44-A82536A574F7}"/>
            </a:ext>
          </a:extLst>
        </xdr:cNvPr>
        <xdr:cNvCxnSpPr/>
      </xdr:nvCxnSpPr>
      <xdr:spPr>
        <a:xfrm>
          <a:off x="13942060" y="14077951"/>
          <a:ext cx="762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34925</xdr:rowOff>
    </xdr:from>
    <xdr:to>
      <xdr:col>76</xdr:col>
      <xdr:colOff>165100</xdr:colOff>
      <xdr:row>82</xdr:row>
      <xdr:rowOff>136525</xdr:rowOff>
    </xdr:to>
    <xdr:sp macro="" textlink="">
      <xdr:nvSpPr>
        <xdr:cNvPr id="770" name="楕円 769">
          <a:extLst>
            <a:ext uri="{FF2B5EF4-FFF2-40B4-BE49-F238E27FC236}">
              <a16:creationId xmlns:a16="http://schemas.microsoft.com/office/drawing/2014/main" id="{E9794541-A3AE-4310-B74F-1C5850FC185E}"/>
            </a:ext>
          </a:extLst>
        </xdr:cNvPr>
        <xdr:cNvSpPr/>
      </xdr:nvSpPr>
      <xdr:spPr>
        <a:xfrm>
          <a:off x="13089890" y="1409382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22861</xdr:rowOff>
    </xdr:from>
    <xdr:to>
      <xdr:col>81</xdr:col>
      <xdr:colOff>50800</xdr:colOff>
      <xdr:row>82</xdr:row>
      <xdr:rowOff>85725</xdr:rowOff>
    </xdr:to>
    <xdr:cxnSp macro="">
      <xdr:nvCxnSpPr>
        <xdr:cNvPr id="771" name="直線コネクタ 770">
          <a:extLst>
            <a:ext uri="{FF2B5EF4-FFF2-40B4-BE49-F238E27FC236}">
              <a16:creationId xmlns:a16="http://schemas.microsoft.com/office/drawing/2014/main" id="{0BC5D56A-6501-4898-BD74-25685AB7817A}"/>
            </a:ext>
          </a:extLst>
        </xdr:cNvPr>
        <xdr:cNvCxnSpPr/>
      </xdr:nvCxnSpPr>
      <xdr:spPr>
        <a:xfrm flipV="1">
          <a:off x="13144500" y="14077951"/>
          <a:ext cx="79756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4445</xdr:rowOff>
    </xdr:from>
    <xdr:to>
      <xdr:col>72</xdr:col>
      <xdr:colOff>38100</xdr:colOff>
      <xdr:row>82</xdr:row>
      <xdr:rowOff>106045</xdr:rowOff>
    </xdr:to>
    <xdr:sp macro="" textlink="">
      <xdr:nvSpPr>
        <xdr:cNvPr id="772" name="楕円 771">
          <a:extLst>
            <a:ext uri="{FF2B5EF4-FFF2-40B4-BE49-F238E27FC236}">
              <a16:creationId xmlns:a16="http://schemas.microsoft.com/office/drawing/2014/main" id="{C4434493-2751-4309-8DBF-E59B95D3CF47}"/>
            </a:ext>
          </a:extLst>
        </xdr:cNvPr>
        <xdr:cNvSpPr/>
      </xdr:nvSpPr>
      <xdr:spPr>
        <a:xfrm>
          <a:off x="12303760" y="14065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55245</xdr:rowOff>
    </xdr:from>
    <xdr:to>
      <xdr:col>76</xdr:col>
      <xdr:colOff>114300</xdr:colOff>
      <xdr:row>82</xdr:row>
      <xdr:rowOff>85725</xdr:rowOff>
    </xdr:to>
    <xdr:cxnSp macro="">
      <xdr:nvCxnSpPr>
        <xdr:cNvPr id="773" name="直線コネクタ 772">
          <a:extLst>
            <a:ext uri="{FF2B5EF4-FFF2-40B4-BE49-F238E27FC236}">
              <a16:creationId xmlns:a16="http://schemas.microsoft.com/office/drawing/2014/main" id="{2C62700C-194B-4C07-8697-6BE9E0F686B2}"/>
            </a:ext>
          </a:extLst>
        </xdr:cNvPr>
        <xdr:cNvCxnSpPr/>
      </xdr:nvCxnSpPr>
      <xdr:spPr>
        <a:xfrm>
          <a:off x="12346940" y="14117955"/>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137795</xdr:rowOff>
    </xdr:from>
    <xdr:to>
      <xdr:col>67</xdr:col>
      <xdr:colOff>101600</xdr:colOff>
      <xdr:row>82</xdr:row>
      <xdr:rowOff>67945</xdr:rowOff>
    </xdr:to>
    <xdr:sp macro="" textlink="">
      <xdr:nvSpPr>
        <xdr:cNvPr id="774" name="楕円 773">
          <a:extLst>
            <a:ext uri="{FF2B5EF4-FFF2-40B4-BE49-F238E27FC236}">
              <a16:creationId xmlns:a16="http://schemas.microsoft.com/office/drawing/2014/main" id="{F7771635-73D6-443D-824A-07A23D700BB3}"/>
            </a:ext>
          </a:extLst>
        </xdr:cNvPr>
        <xdr:cNvSpPr/>
      </xdr:nvSpPr>
      <xdr:spPr>
        <a:xfrm>
          <a:off x="11487150" y="140214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17145</xdr:rowOff>
    </xdr:from>
    <xdr:to>
      <xdr:col>71</xdr:col>
      <xdr:colOff>177800</xdr:colOff>
      <xdr:row>82</xdr:row>
      <xdr:rowOff>55245</xdr:rowOff>
    </xdr:to>
    <xdr:cxnSp macro="">
      <xdr:nvCxnSpPr>
        <xdr:cNvPr id="775" name="直線コネクタ 774">
          <a:extLst>
            <a:ext uri="{FF2B5EF4-FFF2-40B4-BE49-F238E27FC236}">
              <a16:creationId xmlns:a16="http://schemas.microsoft.com/office/drawing/2014/main" id="{3EF73CC9-5855-4640-93FB-862083E45327}"/>
            </a:ext>
          </a:extLst>
        </xdr:cNvPr>
        <xdr:cNvCxnSpPr/>
      </xdr:nvCxnSpPr>
      <xdr:spPr>
        <a:xfrm>
          <a:off x="11541760" y="14079855"/>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150513</xdr:rowOff>
    </xdr:from>
    <xdr:ext cx="405111" cy="259045"/>
    <xdr:sp macro="" textlink="">
      <xdr:nvSpPr>
        <xdr:cNvPr id="776" name="n_1aveValue【消防施設】&#10;有形固定資産減価償却率">
          <a:extLst>
            <a:ext uri="{FF2B5EF4-FFF2-40B4-BE49-F238E27FC236}">
              <a16:creationId xmlns:a16="http://schemas.microsoft.com/office/drawing/2014/main" id="{80E55143-BCCF-481F-A804-95B0EFB32CBC}"/>
            </a:ext>
          </a:extLst>
        </xdr:cNvPr>
        <xdr:cNvSpPr txBox="1"/>
      </xdr:nvSpPr>
      <xdr:spPr>
        <a:xfrm>
          <a:off x="1373823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777" name="n_2aveValue【消防施設】&#10;有形固定資産減価償却率">
          <a:extLst>
            <a:ext uri="{FF2B5EF4-FFF2-40B4-BE49-F238E27FC236}">
              <a16:creationId xmlns:a16="http://schemas.microsoft.com/office/drawing/2014/main" id="{E55F5629-70E1-4C7E-8E81-05745E686F74}"/>
            </a:ext>
          </a:extLst>
        </xdr:cNvPr>
        <xdr:cNvSpPr txBox="1"/>
      </xdr:nvSpPr>
      <xdr:spPr>
        <a:xfrm>
          <a:off x="1295718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139082</xdr:rowOff>
    </xdr:from>
    <xdr:ext cx="405111" cy="259045"/>
    <xdr:sp macro="" textlink="">
      <xdr:nvSpPr>
        <xdr:cNvPr id="778" name="n_3aveValue【消防施設】&#10;有形固定資産減価償却率">
          <a:extLst>
            <a:ext uri="{FF2B5EF4-FFF2-40B4-BE49-F238E27FC236}">
              <a16:creationId xmlns:a16="http://schemas.microsoft.com/office/drawing/2014/main" id="{F325A403-3BC2-4CE2-9BFD-AACFB7DF186E}"/>
            </a:ext>
          </a:extLst>
        </xdr:cNvPr>
        <xdr:cNvSpPr txBox="1"/>
      </xdr:nvSpPr>
      <xdr:spPr>
        <a:xfrm>
          <a:off x="1217105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108602</xdr:rowOff>
    </xdr:from>
    <xdr:ext cx="405111" cy="259045"/>
    <xdr:sp macro="" textlink="">
      <xdr:nvSpPr>
        <xdr:cNvPr id="779" name="n_4aveValue【消防施設】&#10;有形固定資産減価償却率">
          <a:extLst>
            <a:ext uri="{FF2B5EF4-FFF2-40B4-BE49-F238E27FC236}">
              <a16:creationId xmlns:a16="http://schemas.microsoft.com/office/drawing/2014/main" id="{AB93046B-3703-4408-8660-C3301B1D52FA}"/>
            </a:ext>
          </a:extLst>
        </xdr:cNvPr>
        <xdr:cNvSpPr txBox="1"/>
      </xdr:nvSpPr>
      <xdr:spPr>
        <a:xfrm>
          <a:off x="113544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90188</xdr:rowOff>
    </xdr:from>
    <xdr:ext cx="405111" cy="259045"/>
    <xdr:sp macro="" textlink="">
      <xdr:nvSpPr>
        <xdr:cNvPr id="780" name="n_1mainValue【消防施設】&#10;有形固定資産減価償却率">
          <a:extLst>
            <a:ext uri="{FF2B5EF4-FFF2-40B4-BE49-F238E27FC236}">
              <a16:creationId xmlns:a16="http://schemas.microsoft.com/office/drawing/2014/main" id="{ECCE4FCE-E7E4-44A0-9E88-96D50ACF82E7}"/>
            </a:ext>
          </a:extLst>
        </xdr:cNvPr>
        <xdr:cNvSpPr txBox="1"/>
      </xdr:nvSpPr>
      <xdr:spPr>
        <a:xfrm>
          <a:off x="13738234" y="13809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153052</xdr:rowOff>
    </xdr:from>
    <xdr:ext cx="405111" cy="259045"/>
    <xdr:sp macro="" textlink="">
      <xdr:nvSpPr>
        <xdr:cNvPr id="781" name="n_2mainValue【消防施設】&#10;有形固定資産減価償却率">
          <a:extLst>
            <a:ext uri="{FF2B5EF4-FFF2-40B4-BE49-F238E27FC236}">
              <a16:creationId xmlns:a16="http://schemas.microsoft.com/office/drawing/2014/main" id="{2C1297FE-D2B2-4571-B653-B76018534272}"/>
            </a:ext>
          </a:extLst>
        </xdr:cNvPr>
        <xdr:cNvSpPr txBox="1"/>
      </xdr:nvSpPr>
      <xdr:spPr>
        <a:xfrm>
          <a:off x="1295718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122572</xdr:rowOff>
    </xdr:from>
    <xdr:ext cx="405111" cy="259045"/>
    <xdr:sp macro="" textlink="">
      <xdr:nvSpPr>
        <xdr:cNvPr id="782" name="n_3mainValue【消防施設】&#10;有形固定資産減価償却率">
          <a:extLst>
            <a:ext uri="{FF2B5EF4-FFF2-40B4-BE49-F238E27FC236}">
              <a16:creationId xmlns:a16="http://schemas.microsoft.com/office/drawing/2014/main" id="{235BE0AF-5183-4358-9400-FF24B1C50483}"/>
            </a:ext>
          </a:extLst>
        </xdr:cNvPr>
        <xdr:cNvSpPr txBox="1"/>
      </xdr:nvSpPr>
      <xdr:spPr>
        <a:xfrm>
          <a:off x="1217105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84472</xdr:rowOff>
    </xdr:from>
    <xdr:ext cx="405111" cy="259045"/>
    <xdr:sp macro="" textlink="">
      <xdr:nvSpPr>
        <xdr:cNvPr id="783" name="n_4mainValue【消防施設】&#10;有形固定資産減価償却率">
          <a:extLst>
            <a:ext uri="{FF2B5EF4-FFF2-40B4-BE49-F238E27FC236}">
              <a16:creationId xmlns:a16="http://schemas.microsoft.com/office/drawing/2014/main" id="{43097D68-87B5-4E79-96E5-41E933E0DE2B}"/>
            </a:ext>
          </a:extLst>
        </xdr:cNvPr>
        <xdr:cNvSpPr txBox="1"/>
      </xdr:nvSpPr>
      <xdr:spPr>
        <a:xfrm>
          <a:off x="113544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E666735F-2219-427A-AAE6-2FEA9EB8FBF2}"/>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DA9FEF1B-9540-4552-B0D1-AB6E983C1527}"/>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1300765E-EE1F-4B8C-A990-074EDF317477}"/>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4006C0D8-E7DB-4EF4-B61B-A41B52C6C0BF}"/>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FA986D14-BC6C-47C7-A13D-9C22F8816B81}"/>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3B313601-4FC9-440B-9C81-5D80459470E4}"/>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749F4F78-26F3-4BD8-990C-152471DCA18A}"/>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BEC8473B-E854-4BAA-A84D-0C39D8659D35}"/>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1696B2E9-FDC0-430D-9D1F-5A845B027893}"/>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BB8FC81A-58BD-4649-8D6D-8C47BF4BF6CA}"/>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9904FFF8-7787-4844-8946-F7BD019D5BD1}"/>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5496546E-9548-4A78-B524-6B7205C3C290}"/>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BCC902A4-40A2-4D07-AE81-F44F27287D5D}"/>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10AC1CAF-0B18-4C22-9CED-0BD38E4451A1}"/>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429BB27F-B1FA-4CFA-B88E-E2C8CC844775}"/>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25E55FAD-0B9B-4E22-A3DA-4C58F1C3E5FA}"/>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62DD8364-3A87-46BA-9A8A-36C31519149B}"/>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27CB06CF-4F38-4BCB-BD4A-AD50C7D4ED98}"/>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CC1DDC99-5CAD-4312-9CE8-20264014504D}"/>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7F2C4077-DA76-47DD-93EA-141BC25A3B0D}"/>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6532B385-FE2C-4F57-9F12-9C470C1076E2}"/>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764E3798-AE22-420A-9771-520347C79839}"/>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BB93FF56-0267-4EE5-A87D-0A70F12C9191}"/>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a:extLst>
            <a:ext uri="{FF2B5EF4-FFF2-40B4-BE49-F238E27FC236}">
              <a16:creationId xmlns:a16="http://schemas.microsoft.com/office/drawing/2014/main" id="{63C7246A-E412-45FE-A257-55F5E925A2AB}"/>
            </a:ext>
          </a:extLst>
        </xdr:cNvPr>
        <xdr:cNvCxnSpPr/>
      </xdr:nvCxnSpPr>
      <xdr:spPr>
        <a:xfrm flipV="1">
          <a:off x="19947254" y="13373100"/>
          <a:ext cx="0" cy="1431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a:extLst>
            <a:ext uri="{FF2B5EF4-FFF2-40B4-BE49-F238E27FC236}">
              <a16:creationId xmlns:a16="http://schemas.microsoft.com/office/drawing/2014/main" id="{4D1BF715-683B-4B7E-9B88-6F04E866FB8E}"/>
            </a:ext>
          </a:extLst>
        </xdr:cNvPr>
        <xdr:cNvSpPr txBox="1"/>
      </xdr:nvSpPr>
      <xdr:spPr>
        <a:xfrm>
          <a:off x="19985990" y="1481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a:extLst>
            <a:ext uri="{FF2B5EF4-FFF2-40B4-BE49-F238E27FC236}">
              <a16:creationId xmlns:a16="http://schemas.microsoft.com/office/drawing/2014/main" id="{A7B589B6-A84D-442C-A049-C7B581F1CDA5}"/>
            </a:ext>
          </a:extLst>
        </xdr:cNvPr>
        <xdr:cNvCxnSpPr/>
      </xdr:nvCxnSpPr>
      <xdr:spPr>
        <a:xfrm>
          <a:off x="19885660" y="14804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a:extLst>
            <a:ext uri="{FF2B5EF4-FFF2-40B4-BE49-F238E27FC236}">
              <a16:creationId xmlns:a16="http://schemas.microsoft.com/office/drawing/2014/main" id="{F59D0D28-549A-4042-985D-F5D3BEF87A6B}"/>
            </a:ext>
          </a:extLst>
        </xdr:cNvPr>
        <xdr:cNvSpPr txBox="1"/>
      </xdr:nvSpPr>
      <xdr:spPr>
        <a:xfrm>
          <a:off x="19985990" y="131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a:extLst>
            <a:ext uri="{FF2B5EF4-FFF2-40B4-BE49-F238E27FC236}">
              <a16:creationId xmlns:a16="http://schemas.microsoft.com/office/drawing/2014/main" id="{C50E3459-ACC1-4AA6-9713-434655A40563}"/>
            </a:ext>
          </a:extLst>
        </xdr:cNvPr>
        <xdr:cNvCxnSpPr/>
      </xdr:nvCxnSpPr>
      <xdr:spPr>
        <a:xfrm>
          <a:off x="19885660" y="1337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812" name="【消防施設】&#10;一人当たり面積平均値テキスト">
          <a:extLst>
            <a:ext uri="{FF2B5EF4-FFF2-40B4-BE49-F238E27FC236}">
              <a16:creationId xmlns:a16="http://schemas.microsoft.com/office/drawing/2014/main" id="{6A61BA81-091F-4C4A-8A6C-909A42DC18A7}"/>
            </a:ext>
          </a:extLst>
        </xdr:cNvPr>
        <xdr:cNvSpPr txBox="1"/>
      </xdr:nvSpPr>
      <xdr:spPr>
        <a:xfrm>
          <a:off x="1998599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a:extLst>
            <a:ext uri="{FF2B5EF4-FFF2-40B4-BE49-F238E27FC236}">
              <a16:creationId xmlns:a16="http://schemas.microsoft.com/office/drawing/2014/main" id="{13C294E1-D13A-4DD5-B534-203A29A84446}"/>
            </a:ext>
          </a:extLst>
        </xdr:cNvPr>
        <xdr:cNvSpPr/>
      </xdr:nvSpPr>
      <xdr:spPr>
        <a:xfrm>
          <a:off x="19904710" y="143598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12700</xdr:rowOff>
    </xdr:from>
    <xdr:to>
      <xdr:col>112</xdr:col>
      <xdr:colOff>38100</xdr:colOff>
      <xdr:row>80</xdr:row>
      <xdr:rowOff>114300</xdr:rowOff>
    </xdr:to>
    <xdr:sp macro="" textlink="">
      <xdr:nvSpPr>
        <xdr:cNvPr id="814" name="フローチャート: 判断 813">
          <a:extLst>
            <a:ext uri="{FF2B5EF4-FFF2-40B4-BE49-F238E27FC236}">
              <a16:creationId xmlns:a16="http://schemas.microsoft.com/office/drawing/2014/main" id="{406D1076-B8E1-495B-BAEE-0E62FAB11E98}"/>
            </a:ext>
          </a:extLst>
        </xdr:cNvPr>
        <xdr:cNvSpPr/>
      </xdr:nvSpPr>
      <xdr:spPr>
        <a:xfrm>
          <a:off x="19161760" y="13732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12700</xdr:rowOff>
    </xdr:from>
    <xdr:to>
      <xdr:col>107</xdr:col>
      <xdr:colOff>101600</xdr:colOff>
      <xdr:row>80</xdr:row>
      <xdr:rowOff>114300</xdr:rowOff>
    </xdr:to>
    <xdr:sp macro="" textlink="">
      <xdr:nvSpPr>
        <xdr:cNvPr id="815" name="フローチャート: 判断 814">
          <a:extLst>
            <a:ext uri="{FF2B5EF4-FFF2-40B4-BE49-F238E27FC236}">
              <a16:creationId xmlns:a16="http://schemas.microsoft.com/office/drawing/2014/main" id="{70E16F08-84FF-476B-A214-1F708B0FAF11}"/>
            </a:ext>
          </a:extLst>
        </xdr:cNvPr>
        <xdr:cNvSpPr/>
      </xdr:nvSpPr>
      <xdr:spPr>
        <a:xfrm>
          <a:off x="18345150" y="137325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25400</xdr:rowOff>
    </xdr:from>
    <xdr:to>
      <xdr:col>102</xdr:col>
      <xdr:colOff>165100</xdr:colOff>
      <xdr:row>80</xdr:row>
      <xdr:rowOff>127000</xdr:rowOff>
    </xdr:to>
    <xdr:sp macro="" textlink="">
      <xdr:nvSpPr>
        <xdr:cNvPr id="816" name="フローチャート: 判断 815">
          <a:extLst>
            <a:ext uri="{FF2B5EF4-FFF2-40B4-BE49-F238E27FC236}">
              <a16:creationId xmlns:a16="http://schemas.microsoft.com/office/drawing/2014/main" id="{972162DE-37C5-44A5-B605-1376026CBD42}"/>
            </a:ext>
          </a:extLst>
        </xdr:cNvPr>
        <xdr:cNvSpPr/>
      </xdr:nvSpPr>
      <xdr:spPr>
        <a:xfrm>
          <a:off x="17547590" y="1373759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80</xdr:row>
      <xdr:rowOff>38100</xdr:rowOff>
    </xdr:from>
    <xdr:to>
      <xdr:col>98</xdr:col>
      <xdr:colOff>38100</xdr:colOff>
      <xdr:row>80</xdr:row>
      <xdr:rowOff>139700</xdr:rowOff>
    </xdr:to>
    <xdr:sp macro="" textlink="">
      <xdr:nvSpPr>
        <xdr:cNvPr id="817" name="フローチャート: 判断 816">
          <a:extLst>
            <a:ext uri="{FF2B5EF4-FFF2-40B4-BE49-F238E27FC236}">
              <a16:creationId xmlns:a16="http://schemas.microsoft.com/office/drawing/2014/main" id="{CA77FB6C-CA4E-4C2B-852E-AF071E85667C}"/>
            </a:ext>
          </a:extLst>
        </xdr:cNvPr>
        <xdr:cNvSpPr/>
      </xdr:nvSpPr>
      <xdr:spPr>
        <a:xfrm>
          <a:off x="16761460" y="137541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10776460-45F9-4548-832F-A749D51A0F3B}"/>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58BE3CFF-4153-481F-A959-5D06F3D4604E}"/>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E21F1E9B-8429-4B33-A2C5-85151AC2DCAA}"/>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98CF8A95-6BB7-414F-A4A4-376522E7E052}"/>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388ABCA9-8A6C-439C-B726-ED3E25472943}"/>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23" name="楕円 822">
          <a:extLst>
            <a:ext uri="{FF2B5EF4-FFF2-40B4-BE49-F238E27FC236}">
              <a16:creationId xmlns:a16="http://schemas.microsoft.com/office/drawing/2014/main" id="{7DBF0773-8F9D-4573-889F-698268192A56}"/>
            </a:ext>
          </a:extLst>
        </xdr:cNvPr>
        <xdr:cNvSpPr/>
      </xdr:nvSpPr>
      <xdr:spPr>
        <a:xfrm>
          <a:off x="19904710" y="139719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105427</xdr:rowOff>
    </xdr:from>
    <xdr:ext cx="469744" cy="259045"/>
    <xdr:sp macro="" textlink="">
      <xdr:nvSpPr>
        <xdr:cNvPr id="824" name="【消防施設】&#10;一人当たり面積該当値テキスト">
          <a:extLst>
            <a:ext uri="{FF2B5EF4-FFF2-40B4-BE49-F238E27FC236}">
              <a16:creationId xmlns:a16="http://schemas.microsoft.com/office/drawing/2014/main" id="{F70B31E3-9B87-4420-99C1-4C1797262CAE}"/>
            </a:ext>
          </a:extLst>
        </xdr:cNvPr>
        <xdr:cNvSpPr txBox="1"/>
      </xdr:nvSpPr>
      <xdr:spPr>
        <a:xfrm>
          <a:off x="19985990" y="1381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95250</xdr:rowOff>
    </xdr:from>
    <xdr:to>
      <xdr:col>112</xdr:col>
      <xdr:colOff>38100</xdr:colOff>
      <xdr:row>82</xdr:row>
      <xdr:rowOff>25400</xdr:rowOff>
    </xdr:to>
    <xdr:sp macro="" textlink="">
      <xdr:nvSpPr>
        <xdr:cNvPr id="825" name="楕円 824">
          <a:extLst>
            <a:ext uri="{FF2B5EF4-FFF2-40B4-BE49-F238E27FC236}">
              <a16:creationId xmlns:a16="http://schemas.microsoft.com/office/drawing/2014/main" id="{46ABCC46-25D7-43F7-8ABD-59169D6AB012}"/>
            </a:ext>
          </a:extLst>
        </xdr:cNvPr>
        <xdr:cNvSpPr/>
      </xdr:nvSpPr>
      <xdr:spPr>
        <a:xfrm>
          <a:off x="19161760" y="13978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133350</xdr:rowOff>
    </xdr:from>
    <xdr:to>
      <xdr:col>116</xdr:col>
      <xdr:colOff>63500</xdr:colOff>
      <xdr:row>81</xdr:row>
      <xdr:rowOff>146050</xdr:rowOff>
    </xdr:to>
    <xdr:cxnSp macro="">
      <xdr:nvCxnSpPr>
        <xdr:cNvPr id="826" name="直線コネクタ 825">
          <a:extLst>
            <a:ext uri="{FF2B5EF4-FFF2-40B4-BE49-F238E27FC236}">
              <a16:creationId xmlns:a16="http://schemas.microsoft.com/office/drawing/2014/main" id="{DB893D6C-6155-4BF3-B3EB-77AE637753DD}"/>
            </a:ext>
          </a:extLst>
        </xdr:cNvPr>
        <xdr:cNvCxnSpPr/>
      </xdr:nvCxnSpPr>
      <xdr:spPr>
        <a:xfrm flipV="1">
          <a:off x="19204940" y="14016990"/>
          <a:ext cx="74295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827" name="楕円 826">
          <a:extLst>
            <a:ext uri="{FF2B5EF4-FFF2-40B4-BE49-F238E27FC236}">
              <a16:creationId xmlns:a16="http://schemas.microsoft.com/office/drawing/2014/main" id="{AD71D477-D6F7-4215-ABA1-EC421E8E01B0}"/>
            </a:ext>
          </a:extLst>
        </xdr:cNvPr>
        <xdr:cNvSpPr/>
      </xdr:nvSpPr>
      <xdr:spPr>
        <a:xfrm>
          <a:off x="18345150" y="140100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146050</xdr:rowOff>
    </xdr:from>
    <xdr:to>
      <xdr:col>111</xdr:col>
      <xdr:colOff>177800</xdr:colOff>
      <xdr:row>82</xdr:row>
      <xdr:rowOff>0</xdr:rowOff>
    </xdr:to>
    <xdr:cxnSp macro="">
      <xdr:nvCxnSpPr>
        <xdr:cNvPr id="828" name="直線コネクタ 827">
          <a:extLst>
            <a:ext uri="{FF2B5EF4-FFF2-40B4-BE49-F238E27FC236}">
              <a16:creationId xmlns:a16="http://schemas.microsoft.com/office/drawing/2014/main" id="{E92A18C1-16FE-4236-B1F8-8F566FE29936}"/>
            </a:ext>
          </a:extLst>
        </xdr:cNvPr>
        <xdr:cNvCxnSpPr/>
      </xdr:nvCxnSpPr>
      <xdr:spPr>
        <a:xfrm flipV="1">
          <a:off x="18399760" y="14031595"/>
          <a:ext cx="80518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29" name="楕円 828">
          <a:extLst>
            <a:ext uri="{FF2B5EF4-FFF2-40B4-BE49-F238E27FC236}">
              <a16:creationId xmlns:a16="http://schemas.microsoft.com/office/drawing/2014/main" id="{D37BA704-E857-4828-B5E2-6A224EED832A}"/>
            </a:ext>
          </a:extLst>
        </xdr:cNvPr>
        <xdr:cNvSpPr/>
      </xdr:nvSpPr>
      <xdr:spPr>
        <a:xfrm>
          <a:off x="17547590" y="140100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0</xdr:rowOff>
    </xdr:to>
    <xdr:cxnSp macro="">
      <xdr:nvCxnSpPr>
        <xdr:cNvPr id="830" name="直線コネクタ 829">
          <a:extLst>
            <a:ext uri="{FF2B5EF4-FFF2-40B4-BE49-F238E27FC236}">
              <a16:creationId xmlns:a16="http://schemas.microsoft.com/office/drawing/2014/main" id="{D38D1DD9-36BC-415F-A1C4-239EA2180E78}"/>
            </a:ext>
          </a:extLst>
        </xdr:cNvPr>
        <xdr:cNvCxnSpPr/>
      </xdr:nvCxnSpPr>
      <xdr:spPr>
        <a:xfrm>
          <a:off x="17602200" y="140589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133350</xdr:rowOff>
    </xdr:from>
    <xdr:to>
      <xdr:col>98</xdr:col>
      <xdr:colOff>38100</xdr:colOff>
      <xdr:row>82</xdr:row>
      <xdr:rowOff>63500</xdr:rowOff>
    </xdr:to>
    <xdr:sp macro="" textlink="">
      <xdr:nvSpPr>
        <xdr:cNvPr id="831" name="楕円 830">
          <a:extLst>
            <a:ext uri="{FF2B5EF4-FFF2-40B4-BE49-F238E27FC236}">
              <a16:creationId xmlns:a16="http://schemas.microsoft.com/office/drawing/2014/main" id="{CE4DBE43-0DF7-4FE7-A87D-0DF9B025D18E}"/>
            </a:ext>
          </a:extLst>
        </xdr:cNvPr>
        <xdr:cNvSpPr/>
      </xdr:nvSpPr>
      <xdr:spPr>
        <a:xfrm>
          <a:off x="16761460" y="14016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0</xdr:rowOff>
    </xdr:from>
    <xdr:to>
      <xdr:col>102</xdr:col>
      <xdr:colOff>114300</xdr:colOff>
      <xdr:row>82</xdr:row>
      <xdr:rowOff>12700</xdr:rowOff>
    </xdr:to>
    <xdr:cxnSp macro="">
      <xdr:nvCxnSpPr>
        <xdr:cNvPr id="832" name="直線コネクタ 831">
          <a:extLst>
            <a:ext uri="{FF2B5EF4-FFF2-40B4-BE49-F238E27FC236}">
              <a16:creationId xmlns:a16="http://schemas.microsoft.com/office/drawing/2014/main" id="{285DADD8-413A-4A50-9D3B-3FA4B5F64CA2}"/>
            </a:ext>
          </a:extLst>
        </xdr:cNvPr>
        <xdr:cNvCxnSpPr/>
      </xdr:nvCxnSpPr>
      <xdr:spPr>
        <a:xfrm flipV="1">
          <a:off x="16804640" y="14058900"/>
          <a:ext cx="79756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130827</xdr:rowOff>
    </xdr:from>
    <xdr:ext cx="469744" cy="259045"/>
    <xdr:sp macro="" textlink="">
      <xdr:nvSpPr>
        <xdr:cNvPr id="833" name="n_1aveValue【消防施設】&#10;一人当たり面積">
          <a:extLst>
            <a:ext uri="{FF2B5EF4-FFF2-40B4-BE49-F238E27FC236}">
              <a16:creationId xmlns:a16="http://schemas.microsoft.com/office/drawing/2014/main" id="{41935031-2DCD-438F-BC1B-788EDD8E465A}"/>
            </a:ext>
          </a:extLst>
        </xdr:cNvPr>
        <xdr:cNvSpPr txBox="1"/>
      </xdr:nvSpPr>
      <xdr:spPr>
        <a:xfrm>
          <a:off x="18982132" y="1350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130827</xdr:rowOff>
    </xdr:from>
    <xdr:ext cx="469744" cy="259045"/>
    <xdr:sp macro="" textlink="">
      <xdr:nvSpPr>
        <xdr:cNvPr id="834" name="n_2aveValue【消防施設】&#10;一人当たり面積">
          <a:extLst>
            <a:ext uri="{FF2B5EF4-FFF2-40B4-BE49-F238E27FC236}">
              <a16:creationId xmlns:a16="http://schemas.microsoft.com/office/drawing/2014/main" id="{3E4BE13F-102F-4127-9D24-5289EE771909}"/>
            </a:ext>
          </a:extLst>
        </xdr:cNvPr>
        <xdr:cNvSpPr txBox="1"/>
      </xdr:nvSpPr>
      <xdr:spPr>
        <a:xfrm>
          <a:off x="18182032" y="1350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143527</xdr:rowOff>
    </xdr:from>
    <xdr:ext cx="469744" cy="259045"/>
    <xdr:sp macro="" textlink="">
      <xdr:nvSpPr>
        <xdr:cNvPr id="835" name="n_3aveValue【消防施設】&#10;一人当たり面積">
          <a:extLst>
            <a:ext uri="{FF2B5EF4-FFF2-40B4-BE49-F238E27FC236}">
              <a16:creationId xmlns:a16="http://schemas.microsoft.com/office/drawing/2014/main" id="{239E37E7-BB17-43A1-8DA1-80170CEDFF65}"/>
            </a:ext>
          </a:extLst>
        </xdr:cNvPr>
        <xdr:cNvSpPr txBox="1"/>
      </xdr:nvSpPr>
      <xdr:spPr>
        <a:xfrm>
          <a:off x="17384472" y="1351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156227</xdr:rowOff>
    </xdr:from>
    <xdr:ext cx="469744" cy="259045"/>
    <xdr:sp macro="" textlink="">
      <xdr:nvSpPr>
        <xdr:cNvPr id="836" name="n_4aveValue【消防施設】&#10;一人当たり面積">
          <a:extLst>
            <a:ext uri="{FF2B5EF4-FFF2-40B4-BE49-F238E27FC236}">
              <a16:creationId xmlns:a16="http://schemas.microsoft.com/office/drawing/2014/main" id="{2B40E4BE-12A4-4991-8B49-2AC188386ED2}"/>
            </a:ext>
          </a:extLst>
        </xdr:cNvPr>
        <xdr:cNvSpPr txBox="1"/>
      </xdr:nvSpPr>
      <xdr:spPr>
        <a:xfrm>
          <a:off x="16588817" y="1353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16527</xdr:rowOff>
    </xdr:from>
    <xdr:ext cx="469744" cy="259045"/>
    <xdr:sp macro="" textlink="">
      <xdr:nvSpPr>
        <xdr:cNvPr id="837" name="n_1mainValue【消防施設】&#10;一人当たり面積">
          <a:extLst>
            <a:ext uri="{FF2B5EF4-FFF2-40B4-BE49-F238E27FC236}">
              <a16:creationId xmlns:a16="http://schemas.microsoft.com/office/drawing/2014/main" id="{9864DC28-8EC9-4921-9F2A-4A6309A5F78F}"/>
            </a:ext>
          </a:extLst>
        </xdr:cNvPr>
        <xdr:cNvSpPr txBox="1"/>
      </xdr:nvSpPr>
      <xdr:spPr>
        <a:xfrm>
          <a:off x="18982132" y="1407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41927</xdr:rowOff>
    </xdr:from>
    <xdr:ext cx="469744" cy="259045"/>
    <xdr:sp macro="" textlink="">
      <xdr:nvSpPr>
        <xdr:cNvPr id="838" name="n_2mainValue【消防施設】&#10;一人当たり面積">
          <a:extLst>
            <a:ext uri="{FF2B5EF4-FFF2-40B4-BE49-F238E27FC236}">
              <a16:creationId xmlns:a16="http://schemas.microsoft.com/office/drawing/2014/main" id="{4B47B4AF-0FC7-48B8-9292-6A60E497B226}"/>
            </a:ext>
          </a:extLst>
        </xdr:cNvPr>
        <xdr:cNvSpPr txBox="1"/>
      </xdr:nvSpPr>
      <xdr:spPr>
        <a:xfrm>
          <a:off x="18182032" y="1410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41927</xdr:rowOff>
    </xdr:from>
    <xdr:ext cx="469744" cy="259045"/>
    <xdr:sp macro="" textlink="">
      <xdr:nvSpPr>
        <xdr:cNvPr id="839" name="n_3mainValue【消防施設】&#10;一人当たり面積">
          <a:extLst>
            <a:ext uri="{FF2B5EF4-FFF2-40B4-BE49-F238E27FC236}">
              <a16:creationId xmlns:a16="http://schemas.microsoft.com/office/drawing/2014/main" id="{3B1D87FC-B97A-4614-9BED-A8D271FEF5A0}"/>
            </a:ext>
          </a:extLst>
        </xdr:cNvPr>
        <xdr:cNvSpPr txBox="1"/>
      </xdr:nvSpPr>
      <xdr:spPr>
        <a:xfrm>
          <a:off x="17384472" y="1410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54627</xdr:rowOff>
    </xdr:from>
    <xdr:ext cx="469744" cy="259045"/>
    <xdr:sp macro="" textlink="">
      <xdr:nvSpPr>
        <xdr:cNvPr id="840" name="n_4mainValue【消防施設】&#10;一人当たり面積">
          <a:extLst>
            <a:ext uri="{FF2B5EF4-FFF2-40B4-BE49-F238E27FC236}">
              <a16:creationId xmlns:a16="http://schemas.microsoft.com/office/drawing/2014/main" id="{751A9312-0AD9-4194-A669-17C46640C46B}"/>
            </a:ext>
          </a:extLst>
        </xdr:cNvPr>
        <xdr:cNvSpPr txBox="1"/>
      </xdr:nvSpPr>
      <xdr:spPr>
        <a:xfrm>
          <a:off x="16588817" y="1411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1219C67F-EA08-4B19-A7E2-F6DE67BE164D}"/>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F353B423-6CE8-4C76-A2BF-6B34C2B9E9D2}"/>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F1F5F124-F794-4268-B3BB-0A524A4FE5AF}"/>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9D2D779B-F190-4E56-A644-8CE06594A8F8}"/>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5FECA82F-11E5-470C-9F90-CDF1D89D25AD}"/>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C05E7FDF-457E-4FDB-8E23-1397AFA98394}"/>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65FFFEF4-938C-4DC7-9E24-3CD5F72C4955}"/>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AE9243A3-FE36-4527-8970-C172B9A27E97}"/>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16FBF496-AA2C-45BE-B33C-4EBE37F6D06D}"/>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F3565F99-F956-447C-AC9E-3F9C5D1CC14D}"/>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1D3C923-42C5-4B8D-AD16-5CE84146DA09}"/>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E4F9D633-2046-4760-A614-0230C7541349}"/>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203B794E-1942-458E-97BC-D74A5DC6ADBA}"/>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6C9EE246-18A4-438E-A538-EF726F2AC7B5}"/>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703C9422-3C3D-4D69-B3B5-BDDA606E89B4}"/>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D29D446E-0623-46E9-84E0-810A71A27E7C}"/>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5B198389-3EF2-4451-BF6F-2C1B283B00C6}"/>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EF58D541-EA67-45B0-A187-BE19209A0782}"/>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F5EA51B6-184B-44A7-AAE4-6028CF1E3A57}"/>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B5D517A0-95E3-4E98-80E4-2CA26752CD09}"/>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E2BFE6E2-7C75-46B0-ADE2-0CC3C9DF6F39}"/>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23068B0D-A253-4DE2-AB2E-80452F7278D8}"/>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3E5AEAA6-4628-4933-B929-79B282F5DD91}"/>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F246E995-A555-4E84-A3C8-FBC42F7BAF9B}"/>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E54B5389-0673-4E1D-9D9C-DB0339953CE8}"/>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a:extLst>
            <a:ext uri="{FF2B5EF4-FFF2-40B4-BE49-F238E27FC236}">
              <a16:creationId xmlns:a16="http://schemas.microsoft.com/office/drawing/2014/main" id="{561C57E5-E3DD-4068-83E8-F0A587509084}"/>
            </a:ext>
          </a:extLst>
        </xdr:cNvPr>
        <xdr:cNvCxnSpPr/>
      </xdr:nvCxnSpPr>
      <xdr:spPr>
        <a:xfrm flipV="1">
          <a:off x="14703424" y="17224466"/>
          <a:ext cx="0" cy="128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a:extLst>
            <a:ext uri="{FF2B5EF4-FFF2-40B4-BE49-F238E27FC236}">
              <a16:creationId xmlns:a16="http://schemas.microsoft.com/office/drawing/2014/main" id="{2D1A2317-D7B1-4DC8-AEF8-1FFB3A8F5CFF}"/>
            </a:ext>
          </a:extLst>
        </xdr:cNvPr>
        <xdr:cNvSpPr txBox="1"/>
      </xdr:nvSpPr>
      <xdr:spPr>
        <a:xfrm>
          <a:off x="14742160"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a:extLst>
            <a:ext uri="{FF2B5EF4-FFF2-40B4-BE49-F238E27FC236}">
              <a16:creationId xmlns:a16="http://schemas.microsoft.com/office/drawing/2014/main" id="{8C72A89A-AC3F-41E3-AD25-08DB610BEADB}"/>
            </a:ext>
          </a:extLst>
        </xdr:cNvPr>
        <xdr:cNvCxnSpPr/>
      </xdr:nvCxnSpPr>
      <xdr:spPr>
        <a:xfrm>
          <a:off x="14611350" y="18513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a:extLst>
            <a:ext uri="{FF2B5EF4-FFF2-40B4-BE49-F238E27FC236}">
              <a16:creationId xmlns:a16="http://schemas.microsoft.com/office/drawing/2014/main" id="{31DA052D-1F23-4E85-8FE4-2EB67646BE52}"/>
            </a:ext>
          </a:extLst>
        </xdr:cNvPr>
        <xdr:cNvSpPr txBox="1"/>
      </xdr:nvSpPr>
      <xdr:spPr>
        <a:xfrm>
          <a:off x="14742160" y="16995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a:extLst>
            <a:ext uri="{FF2B5EF4-FFF2-40B4-BE49-F238E27FC236}">
              <a16:creationId xmlns:a16="http://schemas.microsoft.com/office/drawing/2014/main" id="{4A046BAD-9DA3-4DBD-BB78-40CEE604F833}"/>
            </a:ext>
          </a:extLst>
        </xdr:cNvPr>
        <xdr:cNvCxnSpPr/>
      </xdr:nvCxnSpPr>
      <xdr:spPr>
        <a:xfrm>
          <a:off x="14611350" y="172244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871" name="【庁舎】&#10;有形固定資産減価償却率平均値テキスト">
          <a:extLst>
            <a:ext uri="{FF2B5EF4-FFF2-40B4-BE49-F238E27FC236}">
              <a16:creationId xmlns:a16="http://schemas.microsoft.com/office/drawing/2014/main" id="{6A4877A3-6982-487C-8C87-62B641BA5ED6}"/>
            </a:ext>
          </a:extLst>
        </xdr:cNvPr>
        <xdr:cNvSpPr txBox="1"/>
      </xdr:nvSpPr>
      <xdr:spPr>
        <a:xfrm>
          <a:off x="14742160" y="17750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a:extLst>
            <a:ext uri="{FF2B5EF4-FFF2-40B4-BE49-F238E27FC236}">
              <a16:creationId xmlns:a16="http://schemas.microsoft.com/office/drawing/2014/main" id="{72462B05-71CD-4D24-9D16-10A34DC983B4}"/>
            </a:ext>
          </a:extLst>
        </xdr:cNvPr>
        <xdr:cNvSpPr/>
      </xdr:nvSpPr>
      <xdr:spPr>
        <a:xfrm>
          <a:off x="14649450" y="177761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111942</xdr:rowOff>
    </xdr:from>
    <xdr:to>
      <xdr:col>81</xdr:col>
      <xdr:colOff>101600</xdr:colOff>
      <xdr:row>104</xdr:row>
      <xdr:rowOff>42092</xdr:rowOff>
    </xdr:to>
    <xdr:sp macro="" textlink="">
      <xdr:nvSpPr>
        <xdr:cNvPr id="873" name="フローチャート: 判断 872">
          <a:extLst>
            <a:ext uri="{FF2B5EF4-FFF2-40B4-BE49-F238E27FC236}">
              <a16:creationId xmlns:a16="http://schemas.microsoft.com/office/drawing/2014/main" id="{A0299512-3607-408F-972A-62BD5C65ADFC}"/>
            </a:ext>
          </a:extLst>
        </xdr:cNvPr>
        <xdr:cNvSpPr/>
      </xdr:nvSpPr>
      <xdr:spPr>
        <a:xfrm>
          <a:off x="13887450" y="1777129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17236</xdr:rowOff>
    </xdr:from>
    <xdr:to>
      <xdr:col>76</xdr:col>
      <xdr:colOff>165100</xdr:colOff>
      <xdr:row>104</xdr:row>
      <xdr:rowOff>118836</xdr:rowOff>
    </xdr:to>
    <xdr:sp macro="" textlink="">
      <xdr:nvSpPr>
        <xdr:cNvPr id="874" name="フローチャート: 判断 873">
          <a:extLst>
            <a:ext uri="{FF2B5EF4-FFF2-40B4-BE49-F238E27FC236}">
              <a16:creationId xmlns:a16="http://schemas.microsoft.com/office/drawing/2014/main" id="{E461E3DF-CCF9-4493-8177-0989E12FBB58}"/>
            </a:ext>
          </a:extLst>
        </xdr:cNvPr>
        <xdr:cNvSpPr/>
      </xdr:nvSpPr>
      <xdr:spPr>
        <a:xfrm>
          <a:off x="13089890" y="1785184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30299</xdr:rowOff>
    </xdr:from>
    <xdr:to>
      <xdr:col>72</xdr:col>
      <xdr:colOff>38100</xdr:colOff>
      <xdr:row>104</xdr:row>
      <xdr:rowOff>131899</xdr:rowOff>
    </xdr:to>
    <xdr:sp macro="" textlink="">
      <xdr:nvSpPr>
        <xdr:cNvPr id="875" name="フローチャート: 判断 874">
          <a:extLst>
            <a:ext uri="{FF2B5EF4-FFF2-40B4-BE49-F238E27FC236}">
              <a16:creationId xmlns:a16="http://schemas.microsoft.com/office/drawing/2014/main" id="{46FF7353-3E23-416A-9465-EEA36BCB89EA}"/>
            </a:ext>
          </a:extLst>
        </xdr:cNvPr>
        <xdr:cNvSpPr/>
      </xdr:nvSpPr>
      <xdr:spPr>
        <a:xfrm>
          <a:off x="12303760" y="1785919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76" name="フローチャート: 判断 875">
          <a:extLst>
            <a:ext uri="{FF2B5EF4-FFF2-40B4-BE49-F238E27FC236}">
              <a16:creationId xmlns:a16="http://schemas.microsoft.com/office/drawing/2014/main" id="{6D1F3D45-A001-45EA-92B2-0E4AF6831DDE}"/>
            </a:ext>
          </a:extLst>
        </xdr:cNvPr>
        <xdr:cNvSpPr/>
      </xdr:nvSpPr>
      <xdr:spPr>
        <a:xfrm>
          <a:off x="11487150" y="1781211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C95F2B38-644C-4A0D-AC18-B1E6698BEE27}"/>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543CB662-60F4-4257-AF15-EBC4368B2827}"/>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CBE5E98C-945E-4F88-83CB-635C6FE76EEB}"/>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6D0E11E8-62E5-445C-909D-FFDA9BB8782D}"/>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691A271F-85CB-4892-AB06-85CF98253888}"/>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18869</xdr:rowOff>
    </xdr:from>
    <xdr:to>
      <xdr:col>85</xdr:col>
      <xdr:colOff>177800</xdr:colOff>
      <xdr:row>103</xdr:row>
      <xdr:rowOff>120469</xdr:rowOff>
    </xdr:to>
    <xdr:sp macro="" textlink="">
      <xdr:nvSpPr>
        <xdr:cNvPr id="882" name="楕円 881">
          <a:extLst>
            <a:ext uri="{FF2B5EF4-FFF2-40B4-BE49-F238E27FC236}">
              <a16:creationId xmlns:a16="http://schemas.microsoft.com/office/drawing/2014/main" id="{D91CEC4E-F7E7-40E8-8DFA-FF3FAB88A2AA}"/>
            </a:ext>
          </a:extLst>
        </xdr:cNvPr>
        <xdr:cNvSpPr/>
      </xdr:nvSpPr>
      <xdr:spPr>
        <a:xfrm>
          <a:off x="14649450" y="1768202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41746</xdr:rowOff>
    </xdr:from>
    <xdr:ext cx="405111" cy="259045"/>
    <xdr:sp macro="" textlink="">
      <xdr:nvSpPr>
        <xdr:cNvPr id="883" name="【庁舎】&#10;有形固定資産減価償却率該当値テキスト">
          <a:extLst>
            <a:ext uri="{FF2B5EF4-FFF2-40B4-BE49-F238E27FC236}">
              <a16:creationId xmlns:a16="http://schemas.microsoft.com/office/drawing/2014/main" id="{91FF2251-80A2-4477-83BE-AE7C50A70D23}"/>
            </a:ext>
          </a:extLst>
        </xdr:cNvPr>
        <xdr:cNvSpPr txBox="1"/>
      </xdr:nvSpPr>
      <xdr:spPr>
        <a:xfrm>
          <a:off x="14742160" y="1752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164193</xdr:rowOff>
    </xdr:from>
    <xdr:to>
      <xdr:col>81</xdr:col>
      <xdr:colOff>101600</xdr:colOff>
      <xdr:row>103</xdr:row>
      <xdr:rowOff>94343</xdr:rowOff>
    </xdr:to>
    <xdr:sp macro="" textlink="">
      <xdr:nvSpPr>
        <xdr:cNvPr id="884" name="楕円 883">
          <a:extLst>
            <a:ext uri="{FF2B5EF4-FFF2-40B4-BE49-F238E27FC236}">
              <a16:creationId xmlns:a16="http://schemas.microsoft.com/office/drawing/2014/main" id="{7016DFFE-8FDC-41ED-9497-5F866013E782}"/>
            </a:ext>
          </a:extLst>
        </xdr:cNvPr>
        <xdr:cNvSpPr/>
      </xdr:nvSpPr>
      <xdr:spPr>
        <a:xfrm>
          <a:off x="13887450" y="1765590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43543</xdr:rowOff>
    </xdr:from>
    <xdr:to>
      <xdr:col>85</xdr:col>
      <xdr:colOff>127000</xdr:colOff>
      <xdr:row>103</xdr:row>
      <xdr:rowOff>69669</xdr:rowOff>
    </xdr:to>
    <xdr:cxnSp macro="">
      <xdr:nvCxnSpPr>
        <xdr:cNvPr id="885" name="直線コネクタ 884">
          <a:extLst>
            <a:ext uri="{FF2B5EF4-FFF2-40B4-BE49-F238E27FC236}">
              <a16:creationId xmlns:a16="http://schemas.microsoft.com/office/drawing/2014/main" id="{9F28BC64-C347-461B-836B-C58CCB2DDBC1}"/>
            </a:ext>
          </a:extLst>
        </xdr:cNvPr>
        <xdr:cNvCxnSpPr/>
      </xdr:nvCxnSpPr>
      <xdr:spPr>
        <a:xfrm>
          <a:off x="13942060" y="17704798"/>
          <a:ext cx="7620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146231</xdr:rowOff>
    </xdr:from>
    <xdr:to>
      <xdr:col>76</xdr:col>
      <xdr:colOff>165100</xdr:colOff>
      <xdr:row>103</xdr:row>
      <xdr:rowOff>76381</xdr:rowOff>
    </xdr:to>
    <xdr:sp macro="" textlink="">
      <xdr:nvSpPr>
        <xdr:cNvPr id="886" name="楕円 885">
          <a:extLst>
            <a:ext uri="{FF2B5EF4-FFF2-40B4-BE49-F238E27FC236}">
              <a16:creationId xmlns:a16="http://schemas.microsoft.com/office/drawing/2014/main" id="{CA5443F8-F256-4E18-A069-F3355A1BF483}"/>
            </a:ext>
          </a:extLst>
        </xdr:cNvPr>
        <xdr:cNvSpPr/>
      </xdr:nvSpPr>
      <xdr:spPr>
        <a:xfrm>
          <a:off x="13089890" y="1763222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25581</xdr:rowOff>
    </xdr:from>
    <xdr:to>
      <xdr:col>81</xdr:col>
      <xdr:colOff>50800</xdr:colOff>
      <xdr:row>103</xdr:row>
      <xdr:rowOff>43543</xdr:rowOff>
    </xdr:to>
    <xdr:cxnSp macro="">
      <xdr:nvCxnSpPr>
        <xdr:cNvPr id="887" name="直線コネクタ 886">
          <a:extLst>
            <a:ext uri="{FF2B5EF4-FFF2-40B4-BE49-F238E27FC236}">
              <a16:creationId xmlns:a16="http://schemas.microsoft.com/office/drawing/2014/main" id="{C6C34D07-3E10-48E9-A364-AD66F84AA4AF}"/>
            </a:ext>
          </a:extLst>
        </xdr:cNvPr>
        <xdr:cNvCxnSpPr/>
      </xdr:nvCxnSpPr>
      <xdr:spPr>
        <a:xfrm>
          <a:off x="13144500" y="17681121"/>
          <a:ext cx="79756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121738</xdr:rowOff>
    </xdr:from>
    <xdr:to>
      <xdr:col>72</xdr:col>
      <xdr:colOff>38100</xdr:colOff>
      <xdr:row>103</xdr:row>
      <xdr:rowOff>51888</xdr:rowOff>
    </xdr:to>
    <xdr:sp macro="" textlink="">
      <xdr:nvSpPr>
        <xdr:cNvPr id="888" name="楕円 887">
          <a:extLst>
            <a:ext uri="{FF2B5EF4-FFF2-40B4-BE49-F238E27FC236}">
              <a16:creationId xmlns:a16="http://schemas.microsoft.com/office/drawing/2014/main" id="{1BF8D009-8665-4424-9B6E-3D56B75E24BF}"/>
            </a:ext>
          </a:extLst>
        </xdr:cNvPr>
        <xdr:cNvSpPr/>
      </xdr:nvSpPr>
      <xdr:spPr>
        <a:xfrm>
          <a:off x="12303760" y="1761154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1088</xdr:rowOff>
    </xdr:from>
    <xdr:to>
      <xdr:col>76</xdr:col>
      <xdr:colOff>114300</xdr:colOff>
      <xdr:row>103</xdr:row>
      <xdr:rowOff>25581</xdr:rowOff>
    </xdr:to>
    <xdr:cxnSp macro="">
      <xdr:nvCxnSpPr>
        <xdr:cNvPr id="889" name="直線コネクタ 888">
          <a:extLst>
            <a:ext uri="{FF2B5EF4-FFF2-40B4-BE49-F238E27FC236}">
              <a16:creationId xmlns:a16="http://schemas.microsoft.com/office/drawing/2014/main" id="{763B9FD0-83E6-43D5-AC4D-E30B56AD2C06}"/>
            </a:ext>
          </a:extLst>
        </xdr:cNvPr>
        <xdr:cNvCxnSpPr/>
      </xdr:nvCxnSpPr>
      <xdr:spPr>
        <a:xfrm>
          <a:off x="12346940" y="17660438"/>
          <a:ext cx="7975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136434</xdr:rowOff>
    </xdr:from>
    <xdr:to>
      <xdr:col>67</xdr:col>
      <xdr:colOff>101600</xdr:colOff>
      <xdr:row>105</xdr:row>
      <xdr:rowOff>66584</xdr:rowOff>
    </xdr:to>
    <xdr:sp macro="" textlink="">
      <xdr:nvSpPr>
        <xdr:cNvPr id="890" name="楕円 889">
          <a:extLst>
            <a:ext uri="{FF2B5EF4-FFF2-40B4-BE49-F238E27FC236}">
              <a16:creationId xmlns:a16="http://schemas.microsoft.com/office/drawing/2014/main" id="{C1EA49FC-8B97-44F4-A0D4-C92201F359BC}"/>
            </a:ext>
          </a:extLst>
        </xdr:cNvPr>
        <xdr:cNvSpPr/>
      </xdr:nvSpPr>
      <xdr:spPr>
        <a:xfrm>
          <a:off x="11487150" y="1796342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1088</xdr:rowOff>
    </xdr:from>
    <xdr:to>
      <xdr:col>71</xdr:col>
      <xdr:colOff>177800</xdr:colOff>
      <xdr:row>105</xdr:row>
      <xdr:rowOff>15784</xdr:rowOff>
    </xdr:to>
    <xdr:cxnSp macro="">
      <xdr:nvCxnSpPr>
        <xdr:cNvPr id="891" name="直線コネクタ 890">
          <a:extLst>
            <a:ext uri="{FF2B5EF4-FFF2-40B4-BE49-F238E27FC236}">
              <a16:creationId xmlns:a16="http://schemas.microsoft.com/office/drawing/2014/main" id="{7CDC7D7D-6236-4B2D-859D-E2BD643315F6}"/>
            </a:ext>
          </a:extLst>
        </xdr:cNvPr>
        <xdr:cNvCxnSpPr/>
      </xdr:nvCxnSpPr>
      <xdr:spPr>
        <a:xfrm flipV="1">
          <a:off x="11541760" y="17660438"/>
          <a:ext cx="805180" cy="36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33219</xdr:rowOff>
    </xdr:from>
    <xdr:ext cx="405111" cy="259045"/>
    <xdr:sp macro="" textlink="">
      <xdr:nvSpPr>
        <xdr:cNvPr id="892" name="n_1aveValue【庁舎】&#10;有形固定資産減価償却率">
          <a:extLst>
            <a:ext uri="{FF2B5EF4-FFF2-40B4-BE49-F238E27FC236}">
              <a16:creationId xmlns:a16="http://schemas.microsoft.com/office/drawing/2014/main" id="{F27CDF47-33DB-418B-8C56-F1310821F673}"/>
            </a:ext>
          </a:extLst>
        </xdr:cNvPr>
        <xdr:cNvSpPr txBox="1"/>
      </xdr:nvSpPr>
      <xdr:spPr>
        <a:xfrm>
          <a:off x="13738234" y="17862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109963</xdr:rowOff>
    </xdr:from>
    <xdr:ext cx="405111" cy="259045"/>
    <xdr:sp macro="" textlink="">
      <xdr:nvSpPr>
        <xdr:cNvPr id="893" name="n_2aveValue【庁舎】&#10;有形固定資産減価償却率">
          <a:extLst>
            <a:ext uri="{FF2B5EF4-FFF2-40B4-BE49-F238E27FC236}">
              <a16:creationId xmlns:a16="http://schemas.microsoft.com/office/drawing/2014/main" id="{8CF820CC-CE99-4ED2-A2FE-34EF0DA477D2}"/>
            </a:ext>
          </a:extLst>
        </xdr:cNvPr>
        <xdr:cNvSpPr txBox="1"/>
      </xdr:nvSpPr>
      <xdr:spPr>
        <a:xfrm>
          <a:off x="12957184" y="1793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123026</xdr:rowOff>
    </xdr:from>
    <xdr:ext cx="405111" cy="259045"/>
    <xdr:sp macro="" textlink="">
      <xdr:nvSpPr>
        <xdr:cNvPr id="894" name="n_3aveValue【庁舎】&#10;有形固定資産減価償却率">
          <a:extLst>
            <a:ext uri="{FF2B5EF4-FFF2-40B4-BE49-F238E27FC236}">
              <a16:creationId xmlns:a16="http://schemas.microsoft.com/office/drawing/2014/main" id="{28511DA0-D43F-4D63-90FE-03B366134380}"/>
            </a:ext>
          </a:extLst>
        </xdr:cNvPr>
        <xdr:cNvSpPr txBox="1"/>
      </xdr:nvSpPr>
      <xdr:spPr>
        <a:xfrm>
          <a:off x="12171054" y="1795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895" name="n_4aveValue【庁舎】&#10;有形固定資産減価償却率">
          <a:extLst>
            <a:ext uri="{FF2B5EF4-FFF2-40B4-BE49-F238E27FC236}">
              <a16:creationId xmlns:a16="http://schemas.microsoft.com/office/drawing/2014/main" id="{897C2B7F-3CDC-4A36-BF4F-BE392080F5F5}"/>
            </a:ext>
          </a:extLst>
        </xdr:cNvPr>
        <xdr:cNvSpPr txBox="1"/>
      </xdr:nvSpPr>
      <xdr:spPr>
        <a:xfrm>
          <a:off x="11354444" y="1758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110870</xdr:rowOff>
    </xdr:from>
    <xdr:ext cx="405111" cy="259045"/>
    <xdr:sp macro="" textlink="">
      <xdr:nvSpPr>
        <xdr:cNvPr id="896" name="n_1mainValue【庁舎】&#10;有形固定資産減価償却率">
          <a:extLst>
            <a:ext uri="{FF2B5EF4-FFF2-40B4-BE49-F238E27FC236}">
              <a16:creationId xmlns:a16="http://schemas.microsoft.com/office/drawing/2014/main" id="{DC3A6FD1-0BDF-4263-BE27-FF7FC2827C76}"/>
            </a:ext>
          </a:extLst>
        </xdr:cNvPr>
        <xdr:cNvSpPr txBox="1"/>
      </xdr:nvSpPr>
      <xdr:spPr>
        <a:xfrm>
          <a:off x="1373823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92908</xdr:rowOff>
    </xdr:from>
    <xdr:ext cx="405111" cy="259045"/>
    <xdr:sp macro="" textlink="">
      <xdr:nvSpPr>
        <xdr:cNvPr id="897" name="n_2mainValue【庁舎】&#10;有形固定資産減価償却率">
          <a:extLst>
            <a:ext uri="{FF2B5EF4-FFF2-40B4-BE49-F238E27FC236}">
              <a16:creationId xmlns:a16="http://schemas.microsoft.com/office/drawing/2014/main" id="{C0951DF3-82DC-49CB-89D5-F38A4E595558}"/>
            </a:ext>
          </a:extLst>
        </xdr:cNvPr>
        <xdr:cNvSpPr txBox="1"/>
      </xdr:nvSpPr>
      <xdr:spPr>
        <a:xfrm>
          <a:off x="12957184" y="1741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68415</xdr:rowOff>
    </xdr:from>
    <xdr:ext cx="405111" cy="259045"/>
    <xdr:sp macro="" textlink="">
      <xdr:nvSpPr>
        <xdr:cNvPr id="898" name="n_3mainValue【庁舎】&#10;有形固定資産減価償却率">
          <a:extLst>
            <a:ext uri="{FF2B5EF4-FFF2-40B4-BE49-F238E27FC236}">
              <a16:creationId xmlns:a16="http://schemas.microsoft.com/office/drawing/2014/main" id="{005799E0-4F16-4401-99CA-972FC5F4CF72}"/>
            </a:ext>
          </a:extLst>
        </xdr:cNvPr>
        <xdr:cNvSpPr txBox="1"/>
      </xdr:nvSpPr>
      <xdr:spPr>
        <a:xfrm>
          <a:off x="12171054" y="1738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899" name="n_4mainValue【庁舎】&#10;有形固定資産減価償却率">
          <a:extLst>
            <a:ext uri="{FF2B5EF4-FFF2-40B4-BE49-F238E27FC236}">
              <a16:creationId xmlns:a16="http://schemas.microsoft.com/office/drawing/2014/main" id="{DD5B8C6B-7899-42E2-AB76-5F9F02F216D4}"/>
            </a:ext>
          </a:extLst>
        </xdr:cNvPr>
        <xdr:cNvSpPr txBox="1"/>
      </xdr:nvSpPr>
      <xdr:spPr>
        <a:xfrm>
          <a:off x="11354444" y="18056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011C53D9-AA71-48D9-B2BB-5EEF3659B3ED}"/>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D5227FC5-A945-4BD0-B881-302901D18EBB}"/>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E41F5798-1519-4165-A630-9D8C15D77210}"/>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A67B9128-F63A-406F-AB8E-6E4C37B6BE05}"/>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3D1B6D35-F434-49F6-A977-AE66E44F3262}"/>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8AD967B2-E392-4877-BBF3-255D72541252}"/>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35353779-4201-4759-9288-ACF50DB5F533}"/>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252E19AB-7ABC-4F90-B7B8-FD8309B65DB9}"/>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68F9109D-2B9C-4377-8E67-583147EEFD75}"/>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4831D27D-DAF4-4284-9530-E52AA1C91100}"/>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a:extLst>
            <a:ext uri="{FF2B5EF4-FFF2-40B4-BE49-F238E27FC236}">
              <a16:creationId xmlns:a16="http://schemas.microsoft.com/office/drawing/2014/main" id="{BD2EC4E3-CABD-4A05-BF90-B89AF76D46EE}"/>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a:extLst>
            <a:ext uri="{FF2B5EF4-FFF2-40B4-BE49-F238E27FC236}">
              <a16:creationId xmlns:a16="http://schemas.microsoft.com/office/drawing/2014/main" id="{8AC992BE-41A6-47EF-9E22-2DA490B93EEC}"/>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a:extLst>
            <a:ext uri="{FF2B5EF4-FFF2-40B4-BE49-F238E27FC236}">
              <a16:creationId xmlns:a16="http://schemas.microsoft.com/office/drawing/2014/main" id="{62B5F70D-6964-4F42-9D9D-1E1CE3F0FEAB}"/>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a:extLst>
            <a:ext uri="{FF2B5EF4-FFF2-40B4-BE49-F238E27FC236}">
              <a16:creationId xmlns:a16="http://schemas.microsoft.com/office/drawing/2014/main" id="{72459802-D554-47B5-BB39-F44F66F9C7AC}"/>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2BC51EAB-C5C8-47CE-85D9-D58508C7169F}"/>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886E1016-02EB-4F7E-B49E-693FCAFD1C0D}"/>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a:extLst>
            <a:ext uri="{FF2B5EF4-FFF2-40B4-BE49-F238E27FC236}">
              <a16:creationId xmlns:a16="http://schemas.microsoft.com/office/drawing/2014/main" id="{7E724BCB-3490-4D11-B8D0-6702C2B71107}"/>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a:extLst>
            <a:ext uri="{FF2B5EF4-FFF2-40B4-BE49-F238E27FC236}">
              <a16:creationId xmlns:a16="http://schemas.microsoft.com/office/drawing/2014/main" id="{A2AC584C-079C-48F1-A42A-8F3596314128}"/>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a:extLst>
            <a:ext uri="{FF2B5EF4-FFF2-40B4-BE49-F238E27FC236}">
              <a16:creationId xmlns:a16="http://schemas.microsoft.com/office/drawing/2014/main" id="{36DC1F05-BFD5-41CE-B3B2-EF406E0AE453}"/>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a:extLst>
            <a:ext uri="{FF2B5EF4-FFF2-40B4-BE49-F238E27FC236}">
              <a16:creationId xmlns:a16="http://schemas.microsoft.com/office/drawing/2014/main" id="{67F94B49-0F94-4E25-B209-DBA8C8FD8FE5}"/>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9800B9B2-D778-4A9D-9093-67FFC1F2D838}"/>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4B3294B-7C6B-4F42-BAAC-938E490B881D}"/>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E4AB93A5-0693-49A8-9AC0-6E1B563CF971}"/>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a:extLst>
            <a:ext uri="{FF2B5EF4-FFF2-40B4-BE49-F238E27FC236}">
              <a16:creationId xmlns:a16="http://schemas.microsoft.com/office/drawing/2014/main" id="{2DBB04E6-E1A6-4C27-93FF-826464FC75B4}"/>
            </a:ext>
          </a:extLst>
        </xdr:cNvPr>
        <xdr:cNvCxnSpPr/>
      </xdr:nvCxnSpPr>
      <xdr:spPr>
        <a:xfrm flipV="1">
          <a:off x="19947254" y="17373601"/>
          <a:ext cx="0" cy="106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a:extLst>
            <a:ext uri="{FF2B5EF4-FFF2-40B4-BE49-F238E27FC236}">
              <a16:creationId xmlns:a16="http://schemas.microsoft.com/office/drawing/2014/main" id="{3B78AFD2-C14C-47E3-9A31-48E5FD880A49}"/>
            </a:ext>
          </a:extLst>
        </xdr:cNvPr>
        <xdr:cNvSpPr txBox="1"/>
      </xdr:nvSpPr>
      <xdr:spPr>
        <a:xfrm>
          <a:off x="19985990" y="18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a:extLst>
            <a:ext uri="{FF2B5EF4-FFF2-40B4-BE49-F238E27FC236}">
              <a16:creationId xmlns:a16="http://schemas.microsoft.com/office/drawing/2014/main" id="{8D1C2BE8-B063-4399-94DB-2B211BA992CC}"/>
            </a:ext>
          </a:extLst>
        </xdr:cNvPr>
        <xdr:cNvCxnSpPr/>
      </xdr:nvCxnSpPr>
      <xdr:spPr>
        <a:xfrm>
          <a:off x="19885660" y="18440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a:extLst>
            <a:ext uri="{FF2B5EF4-FFF2-40B4-BE49-F238E27FC236}">
              <a16:creationId xmlns:a16="http://schemas.microsoft.com/office/drawing/2014/main" id="{6EF03979-30ED-4E67-A396-F309C5DA4E55}"/>
            </a:ext>
          </a:extLst>
        </xdr:cNvPr>
        <xdr:cNvSpPr txBox="1"/>
      </xdr:nvSpPr>
      <xdr:spPr>
        <a:xfrm>
          <a:off x="19985990" y="1715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a:extLst>
            <a:ext uri="{FF2B5EF4-FFF2-40B4-BE49-F238E27FC236}">
              <a16:creationId xmlns:a16="http://schemas.microsoft.com/office/drawing/2014/main" id="{FD152A63-5E9C-47E1-87FA-7D668A5442AC}"/>
            </a:ext>
          </a:extLst>
        </xdr:cNvPr>
        <xdr:cNvCxnSpPr/>
      </xdr:nvCxnSpPr>
      <xdr:spPr>
        <a:xfrm>
          <a:off x="19885660" y="17373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64788</xdr:rowOff>
    </xdr:from>
    <xdr:ext cx="469744" cy="259045"/>
    <xdr:sp macro="" textlink="">
      <xdr:nvSpPr>
        <xdr:cNvPr id="928" name="【庁舎】&#10;一人当たり面積平均値テキスト">
          <a:extLst>
            <a:ext uri="{FF2B5EF4-FFF2-40B4-BE49-F238E27FC236}">
              <a16:creationId xmlns:a16="http://schemas.microsoft.com/office/drawing/2014/main" id="{025829A5-CEC8-476C-9A4B-9DD9EE65062E}"/>
            </a:ext>
          </a:extLst>
        </xdr:cNvPr>
        <xdr:cNvSpPr txBox="1"/>
      </xdr:nvSpPr>
      <xdr:spPr>
        <a:xfrm>
          <a:off x="19985990" y="18065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a:extLst>
            <a:ext uri="{FF2B5EF4-FFF2-40B4-BE49-F238E27FC236}">
              <a16:creationId xmlns:a16="http://schemas.microsoft.com/office/drawing/2014/main" id="{A75B81C4-0D23-4B1E-8CCC-D77F2E3B1B96}"/>
            </a:ext>
          </a:extLst>
        </xdr:cNvPr>
        <xdr:cNvSpPr/>
      </xdr:nvSpPr>
      <xdr:spPr>
        <a:xfrm>
          <a:off x="19904710" y="180905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139700</xdr:rowOff>
    </xdr:from>
    <xdr:to>
      <xdr:col>112</xdr:col>
      <xdr:colOff>38100</xdr:colOff>
      <xdr:row>104</xdr:row>
      <xdr:rowOff>69850</xdr:rowOff>
    </xdr:to>
    <xdr:sp macro="" textlink="">
      <xdr:nvSpPr>
        <xdr:cNvPr id="930" name="フローチャート: 判断 929">
          <a:extLst>
            <a:ext uri="{FF2B5EF4-FFF2-40B4-BE49-F238E27FC236}">
              <a16:creationId xmlns:a16="http://schemas.microsoft.com/office/drawing/2014/main" id="{FE73D46D-E2D1-4B06-88A7-D9C3493D21B7}"/>
            </a:ext>
          </a:extLst>
        </xdr:cNvPr>
        <xdr:cNvSpPr/>
      </xdr:nvSpPr>
      <xdr:spPr>
        <a:xfrm>
          <a:off x="19161760" y="177952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10161</xdr:rowOff>
    </xdr:from>
    <xdr:to>
      <xdr:col>107</xdr:col>
      <xdr:colOff>101600</xdr:colOff>
      <xdr:row>104</xdr:row>
      <xdr:rowOff>111761</xdr:rowOff>
    </xdr:to>
    <xdr:sp macro="" textlink="">
      <xdr:nvSpPr>
        <xdr:cNvPr id="931" name="フローチャート: 判断 930">
          <a:extLst>
            <a:ext uri="{FF2B5EF4-FFF2-40B4-BE49-F238E27FC236}">
              <a16:creationId xmlns:a16="http://schemas.microsoft.com/office/drawing/2014/main" id="{6C0D6758-FF2E-404C-9036-5888C2D0578B}"/>
            </a:ext>
          </a:extLst>
        </xdr:cNvPr>
        <xdr:cNvSpPr/>
      </xdr:nvSpPr>
      <xdr:spPr>
        <a:xfrm>
          <a:off x="18345150" y="1784286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932" name="フローチャート: 判断 931">
          <a:extLst>
            <a:ext uri="{FF2B5EF4-FFF2-40B4-BE49-F238E27FC236}">
              <a16:creationId xmlns:a16="http://schemas.microsoft.com/office/drawing/2014/main" id="{AA5AFFF7-F5B9-4D6A-926D-2D3258430DBF}"/>
            </a:ext>
          </a:extLst>
        </xdr:cNvPr>
        <xdr:cNvSpPr/>
      </xdr:nvSpPr>
      <xdr:spPr>
        <a:xfrm>
          <a:off x="17547590" y="179190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86361</xdr:rowOff>
    </xdr:from>
    <xdr:to>
      <xdr:col>98</xdr:col>
      <xdr:colOff>38100</xdr:colOff>
      <xdr:row>105</xdr:row>
      <xdr:rowOff>16511</xdr:rowOff>
    </xdr:to>
    <xdr:sp macro="" textlink="">
      <xdr:nvSpPr>
        <xdr:cNvPr id="933" name="フローチャート: 判断 932">
          <a:extLst>
            <a:ext uri="{FF2B5EF4-FFF2-40B4-BE49-F238E27FC236}">
              <a16:creationId xmlns:a16="http://schemas.microsoft.com/office/drawing/2014/main" id="{65ED9FCD-EC62-4AC1-BB07-C1265F7F0076}"/>
            </a:ext>
          </a:extLst>
        </xdr:cNvPr>
        <xdr:cNvSpPr/>
      </xdr:nvSpPr>
      <xdr:spPr>
        <a:xfrm>
          <a:off x="16761460" y="1791906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85C6F329-7DD7-4210-B6D4-427A7CD51FFB}"/>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30B64DE7-12C0-4FB8-BCF5-B9BCDB1153A3}"/>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8E472CDF-12C9-4F2B-B2B8-AE547E4FA992}"/>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EFC3A9A5-89B9-4CCC-975F-263F89C871C7}"/>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B731B496-6410-4C7A-98E0-05CABF253AC0}"/>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90170</xdr:rowOff>
    </xdr:from>
    <xdr:to>
      <xdr:col>116</xdr:col>
      <xdr:colOff>114300</xdr:colOff>
      <xdr:row>105</xdr:row>
      <xdr:rowOff>20320</xdr:rowOff>
    </xdr:to>
    <xdr:sp macro="" textlink="">
      <xdr:nvSpPr>
        <xdr:cNvPr id="939" name="楕円 938">
          <a:extLst>
            <a:ext uri="{FF2B5EF4-FFF2-40B4-BE49-F238E27FC236}">
              <a16:creationId xmlns:a16="http://schemas.microsoft.com/office/drawing/2014/main" id="{6B595AB6-ACB6-4172-86E0-E8CFA87F4E99}"/>
            </a:ext>
          </a:extLst>
        </xdr:cNvPr>
        <xdr:cNvSpPr/>
      </xdr:nvSpPr>
      <xdr:spPr>
        <a:xfrm>
          <a:off x="19904710" y="179247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113047</xdr:rowOff>
    </xdr:from>
    <xdr:ext cx="469744" cy="259045"/>
    <xdr:sp macro="" textlink="">
      <xdr:nvSpPr>
        <xdr:cNvPr id="940" name="【庁舎】&#10;一人当たり面積該当値テキスト">
          <a:extLst>
            <a:ext uri="{FF2B5EF4-FFF2-40B4-BE49-F238E27FC236}">
              <a16:creationId xmlns:a16="http://schemas.microsoft.com/office/drawing/2014/main" id="{52604F83-EDF5-430B-BB29-DBBA0057DE7E}"/>
            </a:ext>
          </a:extLst>
        </xdr:cNvPr>
        <xdr:cNvSpPr txBox="1"/>
      </xdr:nvSpPr>
      <xdr:spPr>
        <a:xfrm>
          <a:off x="19985990"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97789</xdr:rowOff>
    </xdr:from>
    <xdr:to>
      <xdr:col>112</xdr:col>
      <xdr:colOff>38100</xdr:colOff>
      <xdr:row>105</xdr:row>
      <xdr:rowOff>27939</xdr:rowOff>
    </xdr:to>
    <xdr:sp macro="" textlink="">
      <xdr:nvSpPr>
        <xdr:cNvPr id="941" name="楕円 940">
          <a:extLst>
            <a:ext uri="{FF2B5EF4-FFF2-40B4-BE49-F238E27FC236}">
              <a16:creationId xmlns:a16="http://schemas.microsoft.com/office/drawing/2014/main" id="{53F0CA41-0AF3-47B4-97A0-0389B930D092}"/>
            </a:ext>
          </a:extLst>
        </xdr:cNvPr>
        <xdr:cNvSpPr/>
      </xdr:nvSpPr>
      <xdr:spPr>
        <a:xfrm>
          <a:off x="19161760" y="1792477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140970</xdr:rowOff>
    </xdr:from>
    <xdr:to>
      <xdr:col>116</xdr:col>
      <xdr:colOff>63500</xdr:colOff>
      <xdr:row>104</xdr:row>
      <xdr:rowOff>148589</xdr:rowOff>
    </xdr:to>
    <xdr:cxnSp macro="">
      <xdr:nvCxnSpPr>
        <xdr:cNvPr id="942" name="直線コネクタ 941">
          <a:extLst>
            <a:ext uri="{FF2B5EF4-FFF2-40B4-BE49-F238E27FC236}">
              <a16:creationId xmlns:a16="http://schemas.microsoft.com/office/drawing/2014/main" id="{9362B2C5-997E-43AE-A90D-E550514DCF7F}"/>
            </a:ext>
          </a:extLst>
        </xdr:cNvPr>
        <xdr:cNvCxnSpPr/>
      </xdr:nvCxnSpPr>
      <xdr:spPr>
        <a:xfrm flipV="1">
          <a:off x="19204940" y="17969865"/>
          <a:ext cx="7429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86361</xdr:rowOff>
    </xdr:from>
    <xdr:to>
      <xdr:col>107</xdr:col>
      <xdr:colOff>101600</xdr:colOff>
      <xdr:row>105</xdr:row>
      <xdr:rowOff>16511</xdr:rowOff>
    </xdr:to>
    <xdr:sp macro="" textlink="">
      <xdr:nvSpPr>
        <xdr:cNvPr id="943" name="楕円 942">
          <a:extLst>
            <a:ext uri="{FF2B5EF4-FFF2-40B4-BE49-F238E27FC236}">
              <a16:creationId xmlns:a16="http://schemas.microsoft.com/office/drawing/2014/main" id="{C0BDBE13-51C9-4AC5-B467-0B9F3901B3F3}"/>
            </a:ext>
          </a:extLst>
        </xdr:cNvPr>
        <xdr:cNvSpPr/>
      </xdr:nvSpPr>
      <xdr:spPr>
        <a:xfrm>
          <a:off x="18345150" y="179190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137161</xdr:rowOff>
    </xdr:from>
    <xdr:to>
      <xdr:col>111</xdr:col>
      <xdr:colOff>177800</xdr:colOff>
      <xdr:row>104</xdr:row>
      <xdr:rowOff>148589</xdr:rowOff>
    </xdr:to>
    <xdr:cxnSp macro="">
      <xdr:nvCxnSpPr>
        <xdr:cNvPr id="944" name="直線コネクタ 943">
          <a:extLst>
            <a:ext uri="{FF2B5EF4-FFF2-40B4-BE49-F238E27FC236}">
              <a16:creationId xmlns:a16="http://schemas.microsoft.com/office/drawing/2014/main" id="{900F5AF8-DD62-4BDC-937B-77CAE3E034B6}"/>
            </a:ext>
          </a:extLst>
        </xdr:cNvPr>
        <xdr:cNvCxnSpPr/>
      </xdr:nvCxnSpPr>
      <xdr:spPr>
        <a:xfrm>
          <a:off x="18399760" y="17964151"/>
          <a:ext cx="805180" cy="1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90170</xdr:rowOff>
    </xdr:from>
    <xdr:to>
      <xdr:col>102</xdr:col>
      <xdr:colOff>165100</xdr:colOff>
      <xdr:row>105</xdr:row>
      <xdr:rowOff>20320</xdr:rowOff>
    </xdr:to>
    <xdr:sp macro="" textlink="">
      <xdr:nvSpPr>
        <xdr:cNvPr id="945" name="楕円 944">
          <a:extLst>
            <a:ext uri="{FF2B5EF4-FFF2-40B4-BE49-F238E27FC236}">
              <a16:creationId xmlns:a16="http://schemas.microsoft.com/office/drawing/2014/main" id="{134AA9E7-8D84-43B0-A36E-73AA1737CC15}"/>
            </a:ext>
          </a:extLst>
        </xdr:cNvPr>
        <xdr:cNvSpPr/>
      </xdr:nvSpPr>
      <xdr:spPr>
        <a:xfrm>
          <a:off x="17547590" y="1792478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137161</xdr:rowOff>
    </xdr:from>
    <xdr:to>
      <xdr:col>107</xdr:col>
      <xdr:colOff>50800</xdr:colOff>
      <xdr:row>104</xdr:row>
      <xdr:rowOff>140970</xdr:rowOff>
    </xdr:to>
    <xdr:cxnSp macro="">
      <xdr:nvCxnSpPr>
        <xdr:cNvPr id="946" name="直線コネクタ 945">
          <a:extLst>
            <a:ext uri="{FF2B5EF4-FFF2-40B4-BE49-F238E27FC236}">
              <a16:creationId xmlns:a16="http://schemas.microsoft.com/office/drawing/2014/main" id="{498F1A3A-C256-4827-B078-AE102DCBDA28}"/>
            </a:ext>
          </a:extLst>
        </xdr:cNvPr>
        <xdr:cNvCxnSpPr/>
      </xdr:nvCxnSpPr>
      <xdr:spPr>
        <a:xfrm flipV="1">
          <a:off x="17602200" y="17964151"/>
          <a:ext cx="79756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67311</xdr:rowOff>
    </xdr:from>
    <xdr:to>
      <xdr:col>98</xdr:col>
      <xdr:colOff>38100</xdr:colOff>
      <xdr:row>104</xdr:row>
      <xdr:rowOff>168911</xdr:rowOff>
    </xdr:to>
    <xdr:sp macro="" textlink="">
      <xdr:nvSpPr>
        <xdr:cNvPr id="947" name="楕円 946">
          <a:extLst>
            <a:ext uri="{FF2B5EF4-FFF2-40B4-BE49-F238E27FC236}">
              <a16:creationId xmlns:a16="http://schemas.microsoft.com/office/drawing/2014/main" id="{A89AB3C5-3A89-4A1F-8BD1-3389AA4C946D}"/>
            </a:ext>
          </a:extLst>
        </xdr:cNvPr>
        <xdr:cNvSpPr/>
      </xdr:nvSpPr>
      <xdr:spPr>
        <a:xfrm>
          <a:off x="16761460" y="1789620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118111</xdr:rowOff>
    </xdr:from>
    <xdr:to>
      <xdr:col>102</xdr:col>
      <xdr:colOff>114300</xdr:colOff>
      <xdr:row>104</xdr:row>
      <xdr:rowOff>140970</xdr:rowOff>
    </xdr:to>
    <xdr:cxnSp macro="">
      <xdr:nvCxnSpPr>
        <xdr:cNvPr id="948" name="直線コネクタ 947">
          <a:extLst>
            <a:ext uri="{FF2B5EF4-FFF2-40B4-BE49-F238E27FC236}">
              <a16:creationId xmlns:a16="http://schemas.microsoft.com/office/drawing/2014/main" id="{E41BB70F-140F-48FA-BB08-A75A775F5C2D}"/>
            </a:ext>
          </a:extLst>
        </xdr:cNvPr>
        <xdr:cNvCxnSpPr/>
      </xdr:nvCxnSpPr>
      <xdr:spPr>
        <a:xfrm>
          <a:off x="16804640" y="17950816"/>
          <a:ext cx="79756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86377</xdr:rowOff>
    </xdr:from>
    <xdr:ext cx="469744" cy="259045"/>
    <xdr:sp macro="" textlink="">
      <xdr:nvSpPr>
        <xdr:cNvPr id="949" name="n_1aveValue【庁舎】&#10;一人当たり面積">
          <a:extLst>
            <a:ext uri="{FF2B5EF4-FFF2-40B4-BE49-F238E27FC236}">
              <a16:creationId xmlns:a16="http://schemas.microsoft.com/office/drawing/2014/main" id="{774D94F9-1DBA-4C62-BF8A-C38D9E7A5DE9}"/>
            </a:ext>
          </a:extLst>
        </xdr:cNvPr>
        <xdr:cNvSpPr txBox="1"/>
      </xdr:nvSpPr>
      <xdr:spPr>
        <a:xfrm>
          <a:off x="18982132" y="1757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128288</xdr:rowOff>
    </xdr:from>
    <xdr:ext cx="469744" cy="259045"/>
    <xdr:sp macro="" textlink="">
      <xdr:nvSpPr>
        <xdr:cNvPr id="950" name="n_2aveValue【庁舎】&#10;一人当たり面積">
          <a:extLst>
            <a:ext uri="{FF2B5EF4-FFF2-40B4-BE49-F238E27FC236}">
              <a16:creationId xmlns:a16="http://schemas.microsoft.com/office/drawing/2014/main" id="{C7A6575E-8E0F-4E66-A54C-03EE20D95C8C}"/>
            </a:ext>
          </a:extLst>
        </xdr:cNvPr>
        <xdr:cNvSpPr txBox="1"/>
      </xdr:nvSpPr>
      <xdr:spPr>
        <a:xfrm>
          <a:off x="18182032" y="1761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951" name="n_3aveValue【庁舎】&#10;一人当たり面積">
          <a:extLst>
            <a:ext uri="{FF2B5EF4-FFF2-40B4-BE49-F238E27FC236}">
              <a16:creationId xmlns:a16="http://schemas.microsoft.com/office/drawing/2014/main" id="{2E226764-CA31-4F5D-931F-0866DBC993BA}"/>
            </a:ext>
          </a:extLst>
        </xdr:cNvPr>
        <xdr:cNvSpPr txBox="1"/>
      </xdr:nvSpPr>
      <xdr:spPr>
        <a:xfrm>
          <a:off x="17384472" y="1769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7638</xdr:rowOff>
    </xdr:from>
    <xdr:ext cx="469744" cy="259045"/>
    <xdr:sp macro="" textlink="">
      <xdr:nvSpPr>
        <xdr:cNvPr id="952" name="n_4aveValue【庁舎】&#10;一人当たり面積">
          <a:extLst>
            <a:ext uri="{FF2B5EF4-FFF2-40B4-BE49-F238E27FC236}">
              <a16:creationId xmlns:a16="http://schemas.microsoft.com/office/drawing/2014/main" id="{53985719-61BE-4151-819E-A0CC432360A6}"/>
            </a:ext>
          </a:extLst>
        </xdr:cNvPr>
        <xdr:cNvSpPr txBox="1"/>
      </xdr:nvSpPr>
      <xdr:spPr>
        <a:xfrm>
          <a:off x="16588817" y="18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19066</xdr:rowOff>
    </xdr:from>
    <xdr:ext cx="469744" cy="259045"/>
    <xdr:sp macro="" textlink="">
      <xdr:nvSpPr>
        <xdr:cNvPr id="953" name="n_1mainValue【庁舎】&#10;一人当たり面積">
          <a:extLst>
            <a:ext uri="{FF2B5EF4-FFF2-40B4-BE49-F238E27FC236}">
              <a16:creationId xmlns:a16="http://schemas.microsoft.com/office/drawing/2014/main" id="{93A9F8DD-8A24-43EB-A888-DAEBBB651A86}"/>
            </a:ext>
          </a:extLst>
        </xdr:cNvPr>
        <xdr:cNvSpPr txBox="1"/>
      </xdr:nvSpPr>
      <xdr:spPr>
        <a:xfrm>
          <a:off x="18982132" y="1801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7638</xdr:rowOff>
    </xdr:from>
    <xdr:ext cx="469744" cy="259045"/>
    <xdr:sp macro="" textlink="">
      <xdr:nvSpPr>
        <xdr:cNvPr id="954" name="n_2mainValue【庁舎】&#10;一人当たり面積">
          <a:extLst>
            <a:ext uri="{FF2B5EF4-FFF2-40B4-BE49-F238E27FC236}">
              <a16:creationId xmlns:a16="http://schemas.microsoft.com/office/drawing/2014/main" id="{7EFCCCE9-39F4-4A2A-8C25-69732EA10E2A}"/>
            </a:ext>
          </a:extLst>
        </xdr:cNvPr>
        <xdr:cNvSpPr txBox="1"/>
      </xdr:nvSpPr>
      <xdr:spPr>
        <a:xfrm>
          <a:off x="18182032" y="18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11447</xdr:rowOff>
    </xdr:from>
    <xdr:ext cx="469744" cy="259045"/>
    <xdr:sp macro="" textlink="">
      <xdr:nvSpPr>
        <xdr:cNvPr id="955" name="n_3mainValue【庁舎】&#10;一人当たり面積">
          <a:extLst>
            <a:ext uri="{FF2B5EF4-FFF2-40B4-BE49-F238E27FC236}">
              <a16:creationId xmlns:a16="http://schemas.microsoft.com/office/drawing/2014/main" id="{32EF64D1-C346-426C-8D0F-044916F2094E}"/>
            </a:ext>
          </a:extLst>
        </xdr:cNvPr>
        <xdr:cNvSpPr txBox="1"/>
      </xdr:nvSpPr>
      <xdr:spPr>
        <a:xfrm>
          <a:off x="17384472"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13988</xdr:rowOff>
    </xdr:from>
    <xdr:ext cx="469744" cy="259045"/>
    <xdr:sp macro="" textlink="">
      <xdr:nvSpPr>
        <xdr:cNvPr id="956" name="n_4mainValue【庁舎】&#10;一人当たり面積">
          <a:extLst>
            <a:ext uri="{FF2B5EF4-FFF2-40B4-BE49-F238E27FC236}">
              <a16:creationId xmlns:a16="http://schemas.microsoft.com/office/drawing/2014/main" id="{8EBE9511-74EC-4EA2-8342-A7091A83DA15}"/>
            </a:ext>
          </a:extLst>
        </xdr:cNvPr>
        <xdr:cNvSpPr txBox="1"/>
      </xdr:nvSpPr>
      <xdr:spPr>
        <a:xfrm>
          <a:off x="16588817" y="1767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FCCD262F-A3C2-4C1B-9ACF-88C4DA197169}"/>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C33B4085-F23A-46BA-9915-3FFBD2ED8257}"/>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9C62F744-BAED-40C0-9A16-382900D97A54}"/>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全体的に、固定資産減価償却率が高めであり、施設・設備更新が進んでおらず、老朽化が進行している。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一人当たりの面積については、他団体と比べ少なめである。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庁舎の減価償却率は、平成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年度に新庁舎が竣工したことにより大幅に低下したものの、支所等は老朽化が進んで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個別施設計画に基づき、計画的に改修、更新に取り組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んでいく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271,740
265,661
368.16
118,354,676
111,039,179
6,349,132
53,604,309
44,129,755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本市は、臨海部に日本有数の石油化学コンビナート群を擁しており、償却資産等の固定資産税や法人市民税等の税収により、財政力指数は類似団体と比較し上位に位置している。令和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年度は、分子となる基準財政需要額は高齢者福祉費の増などにより</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億円増加、分母となる基準財政収入額については、新型コロナウイルス感染症の影響による市民税の減などにより</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億円減少した。そのため、財政力指数は前年度と比較して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となった。引き続き厳しい財政状況であるため、歳入確保や歳出の抑制による財政基盤の強化に取り組む。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70555</xdr:rowOff>
    </xdr:from>
    <xdr:to>
      <xdr:col>23</xdr:col>
      <xdr:colOff>133350</xdr:colOff>
      <xdr:row>39</xdr:row>
      <xdr:rowOff>97367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571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21466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70555</xdr:rowOff>
    </xdr:from>
    <xdr:to>
      <xdr:col>19</xdr:col>
      <xdr:colOff>133350</xdr:colOff>
      <xdr:row>39</xdr:row>
      <xdr:rowOff>97367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7571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124178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839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156633</xdr:rowOff>
    </xdr:from>
    <xdr:to>
      <xdr:col>15</xdr:col>
      <xdr:colOff>133350</xdr:colOff>
      <xdr:row>41</xdr:row>
      <xdr:rowOff>86783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71560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124178</xdr:rowOff>
    </xdr:from>
    <xdr:to>
      <xdr:col>11</xdr:col>
      <xdr:colOff>31750</xdr:colOff>
      <xdr:row>39</xdr:row>
      <xdr:rowOff>150989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170039</xdr:rowOff>
    </xdr:from>
    <xdr:to>
      <xdr:col>11</xdr:col>
      <xdr:colOff>82550</xdr:colOff>
      <xdr:row>41</xdr:row>
      <xdr:rowOff>100189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84966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84966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19755</xdr:rowOff>
    </xdr:from>
    <xdr:to>
      <xdr:col>19</xdr:col>
      <xdr:colOff>184150</xdr:colOff>
      <xdr:row>39</xdr:row>
      <xdr:rowOff>121355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131532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73378</xdr:rowOff>
    </xdr:from>
    <xdr:to>
      <xdr:col>11</xdr:col>
      <xdr:colOff>82550</xdr:colOff>
      <xdr:row>40</xdr:row>
      <xdr:rowOff>3528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13705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100189</xdr:rowOff>
    </xdr:from>
    <xdr:to>
      <xdr:col>7</xdr:col>
      <xdr:colOff>31750</xdr:colOff>
      <xdr:row>40</xdr:row>
      <xdr:rowOff>30339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40516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経常収支比率は、分子の経常経費充当一般財源が人件費や物件費などの増加により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億円増加したが、分母の経常一般財源が固定資産税の増加を主要因として</a:t>
          </a:r>
          <a:r>
            <a:rPr kumimoji="1" lang="en-US" altLang="ja-JP" sz="1300">
              <a:latin typeface="ＭＳ Ｐゴシック" panose="020B0600070205080204" pitchFamily="50" charset="-128"/>
              <a:ea typeface="ＭＳ Ｐゴシック" panose="020B0600070205080204" pitchFamily="50" charset="-128"/>
            </a:rPr>
            <a:t>23.4 </a:t>
          </a:r>
          <a:r>
            <a:rPr kumimoji="1" lang="ja-JP" altLang="en-US" sz="1300">
              <a:latin typeface="ＭＳ Ｐゴシック" panose="020B0600070205080204" pitchFamily="50" charset="-128"/>
              <a:ea typeface="ＭＳ Ｐゴシック" panose="020B0600070205080204" pitchFamily="50" charset="-128"/>
            </a:rPr>
            <a:t>億円増加したため、</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ポイント低下の</a:t>
          </a:r>
          <a:r>
            <a:rPr kumimoji="1" lang="en-US" altLang="ja-JP" sz="1300">
              <a:latin typeface="ＭＳ Ｐゴシック" panose="020B0600070205080204" pitchFamily="50" charset="-128"/>
              <a:ea typeface="ＭＳ Ｐゴシック" panose="020B0600070205080204" pitchFamily="50" charset="-128"/>
            </a:rPr>
            <a:t>88.8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改善したものの、財政硬直化の主要因となる扶助費は、今後も増加が見込まれることから、制度のあり方、所得制限の導入などの視点から見直しを行い、その抑制を図るとともに、経常経費の削減を図るべく、事務事業の見直しや民間活力の活用など柔軟な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63</xdr:row>
      <xdr:rowOff>114300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9848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38117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63</xdr:row>
      <xdr:rowOff>114300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110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63</xdr:row>
      <xdr:rowOff>90170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110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63</xdr:row>
      <xdr:rowOff>90170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271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25823</xdr:rowOff>
    </xdr:from>
    <xdr:to>
      <xdr:col>11</xdr:col>
      <xdr:colOff>82550</xdr:colOff>
      <xdr:row>62</xdr:row>
      <xdr:rowOff>127423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137600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14410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130387</xdr:rowOff>
    </xdr:from>
    <xdr:to>
      <xdr:col>15</xdr:col>
      <xdr:colOff>133350</xdr:colOff>
      <xdr:row>63</xdr:row>
      <xdr:rowOff>60537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45314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人件費は定員管理の適正化推進等により平成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年度以降減少を続けていたが、近年は増加傾向にあり、令和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年度の決算額は、新型コロナウイルス感染症対応等により前年度比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物件費は新型コロナウイルスワクチンの接種対応や歴史ミュージアム開設準備等により</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維持補修費は前年度比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％の減となったが、本市は市域が広大である上、各種公共施設の老朽化も進行していることから、公共資産マネジメントに基づいた対応を図り、経費の抑制に努める。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34471</xdr:rowOff>
    </xdr:from>
    <xdr:to>
      <xdr:col>23</xdr:col>
      <xdr:colOff>133350</xdr:colOff>
      <xdr:row>84</xdr:row>
      <xdr:rowOff>1339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64821"/>
          <a:ext cx="838200" cy="13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42600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01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113100</xdr:rowOff>
    </xdr:from>
    <xdr:to>
      <xdr:col>19</xdr:col>
      <xdr:colOff>133350</xdr:colOff>
      <xdr:row>83</xdr:row>
      <xdr:rowOff>34471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72000"/>
          <a:ext cx="889000" cy="9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1822</xdr:rowOff>
    </xdr:from>
    <xdr:to>
      <xdr:col>19</xdr:col>
      <xdr:colOff>184150</xdr:colOff>
      <xdr:row>83</xdr:row>
      <xdr:rowOff>103422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88199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1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33579</xdr:rowOff>
    </xdr:from>
    <xdr:to>
      <xdr:col>15</xdr:col>
      <xdr:colOff>82550</xdr:colOff>
      <xdr:row>82</xdr:row>
      <xdr:rowOff>113100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92479"/>
          <a:ext cx="889000" cy="7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49431</xdr:rowOff>
    </xdr:from>
    <xdr:to>
      <xdr:col>15</xdr:col>
      <xdr:colOff>133350</xdr:colOff>
      <xdr:row>82</xdr:row>
      <xdr:rowOff>151031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161208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87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17143</xdr:rowOff>
    </xdr:from>
    <xdr:to>
      <xdr:col>11</xdr:col>
      <xdr:colOff>31750</xdr:colOff>
      <xdr:row>82</xdr:row>
      <xdr:rowOff>33579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76043"/>
          <a:ext cx="8890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156172</xdr:rowOff>
    </xdr:from>
    <xdr:to>
      <xdr:col>11</xdr:col>
      <xdr:colOff>82550</xdr:colOff>
      <xdr:row>82</xdr:row>
      <xdr:rowOff>86322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4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71099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2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150958</xdr:rowOff>
    </xdr:from>
    <xdr:to>
      <xdr:col>7</xdr:col>
      <xdr:colOff>31750</xdr:colOff>
      <xdr:row>82</xdr:row>
      <xdr:rowOff>81108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3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2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121989</xdr:rowOff>
    </xdr:from>
    <xdr:to>
      <xdr:col>23</xdr:col>
      <xdr:colOff>184150</xdr:colOff>
      <xdr:row>84</xdr:row>
      <xdr:rowOff>52139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94066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2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155121</xdr:rowOff>
    </xdr:from>
    <xdr:to>
      <xdr:col>19</xdr:col>
      <xdr:colOff>184150</xdr:colOff>
      <xdr:row>83</xdr:row>
      <xdr:rowOff>85271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1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95448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82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62300</xdr:rowOff>
    </xdr:from>
    <xdr:to>
      <xdr:col>15</xdr:col>
      <xdr:colOff>133350</xdr:colOff>
      <xdr:row>82</xdr:row>
      <xdr:rowOff>163900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148677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0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154229</xdr:rowOff>
    </xdr:from>
    <xdr:to>
      <xdr:col>11</xdr:col>
      <xdr:colOff>82550</xdr:colOff>
      <xdr:row>82</xdr:row>
      <xdr:rowOff>84379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94556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137793</xdr:rowOff>
    </xdr:from>
    <xdr:to>
      <xdr:col>7</xdr:col>
      <xdr:colOff>31750</xdr:colOff>
      <xdr:row>82</xdr:row>
      <xdr:rowOff>67943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78120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国と比較し、給料表の継ぎ足し部分があることなどから、本市のラスパイレス指数は類似団体の平均を上回っており、令和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年度と同じ</a:t>
          </a:r>
          <a:r>
            <a:rPr kumimoji="1" lang="en-US" altLang="ja-JP" sz="1300">
              <a:latin typeface="ＭＳ Ｐゴシック" panose="020B0600070205080204" pitchFamily="50" charset="-128"/>
              <a:ea typeface="ＭＳ Ｐゴシック" panose="020B0600070205080204" pitchFamily="50" charset="-128"/>
            </a:rPr>
            <a:t>100.9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引き続き人事管理や人事院勧告に準拠した給与制度の見直し等により適正化に努めていく。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41275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8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101600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8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101600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11641</xdr:rowOff>
    </xdr:from>
    <xdr:to>
      <xdr:col>73</xdr:col>
      <xdr:colOff>44450</xdr:colOff>
      <xdr:row>84</xdr:row>
      <xdr:rowOff>113241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123418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86</xdr:row>
      <xdr:rowOff>101600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261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11641</xdr:rowOff>
    </xdr:from>
    <xdr:to>
      <xdr:col>68</xdr:col>
      <xdr:colOff>203200</xdr:colOff>
      <xdr:row>84</xdr:row>
      <xdr:rowOff>113241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134002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本市の人口千人当たりの職員数については、前年と比較して</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人増加し、類似団体の平均を</a:t>
          </a:r>
          <a:r>
            <a:rPr kumimoji="1" lang="en-US" altLang="ja-JP" sz="1300">
              <a:latin typeface="ＭＳ Ｐゴシック" panose="020B0600070205080204" pitchFamily="50" charset="-128"/>
              <a:ea typeface="ＭＳ Ｐゴシック" panose="020B0600070205080204" pitchFamily="50" charset="-128"/>
            </a:rPr>
            <a:t>0.84</a:t>
          </a:r>
          <a:r>
            <a:rPr kumimoji="1" lang="ja-JP" altLang="en-US" sz="1300">
              <a:latin typeface="ＭＳ Ｐゴシック" panose="020B0600070205080204" pitchFamily="50" charset="-128"/>
              <a:ea typeface="ＭＳ Ｐゴシック" panose="020B0600070205080204" pitchFamily="50" charset="-128"/>
            </a:rPr>
            <a:t>人上回っている。引き続きＩＣＴの活用などにより、事務の効率化と行政サービスの向上を図り、今後の人口減少や厳しい財政状況を見据え、中長期的な視点で人件費の適正化を図るため、毎年度の定員・組織管理を着実に行う。</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103959</xdr:rowOff>
    </xdr:from>
    <xdr:to>
      <xdr:col>81</xdr:col>
      <xdr:colOff>44450</xdr:colOff>
      <xdr:row>63</xdr:row>
      <xdr:rowOff>121194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90530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62593</xdr:rowOff>
    </xdr:from>
    <xdr:to>
      <xdr:col>77</xdr:col>
      <xdr:colOff>44450</xdr:colOff>
      <xdr:row>63</xdr:row>
      <xdr:rowOff>103959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6394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42817</xdr:rowOff>
    </xdr:from>
    <xdr:to>
      <xdr:col>77</xdr:col>
      <xdr:colOff>95250</xdr:colOff>
      <xdr:row>63</xdr:row>
      <xdr:rowOff>144417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154594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13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52251</xdr:rowOff>
    </xdr:from>
    <xdr:to>
      <xdr:col>72</xdr:col>
      <xdr:colOff>203200</xdr:colOff>
      <xdr:row>63</xdr:row>
      <xdr:rowOff>62593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5360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18687</xdr:rowOff>
    </xdr:from>
    <xdr:to>
      <xdr:col>73</xdr:col>
      <xdr:colOff>44450</xdr:colOff>
      <xdr:row>63</xdr:row>
      <xdr:rowOff>120287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82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105064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38463</xdr:rowOff>
    </xdr:from>
    <xdr:to>
      <xdr:col>68</xdr:col>
      <xdr:colOff>152400</xdr:colOff>
      <xdr:row>63</xdr:row>
      <xdr:rowOff>52251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83981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155666</xdr:rowOff>
    </xdr:from>
    <xdr:to>
      <xdr:col>68</xdr:col>
      <xdr:colOff>203200</xdr:colOff>
      <xdr:row>63</xdr:row>
      <xdr:rowOff>85816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95993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5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145324</xdr:rowOff>
    </xdr:from>
    <xdr:to>
      <xdr:col>64</xdr:col>
      <xdr:colOff>152400</xdr:colOff>
      <xdr:row>63</xdr:row>
      <xdr:rowOff>75474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7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85651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70394</xdr:rowOff>
    </xdr:from>
    <xdr:to>
      <xdr:col>81</xdr:col>
      <xdr:colOff>95250</xdr:colOff>
      <xdr:row>64</xdr:row>
      <xdr:rowOff>544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42471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4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53159</xdr:rowOff>
    </xdr:from>
    <xdr:to>
      <xdr:col>77</xdr:col>
      <xdr:colOff>95250</xdr:colOff>
      <xdr:row>63</xdr:row>
      <xdr:rowOff>154759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139536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4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11793</xdr:rowOff>
    </xdr:from>
    <xdr:to>
      <xdr:col>73</xdr:col>
      <xdr:colOff>44450</xdr:colOff>
      <xdr:row>63</xdr:row>
      <xdr:rowOff>113393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123570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1451</xdr:rowOff>
    </xdr:from>
    <xdr:to>
      <xdr:col>68</xdr:col>
      <xdr:colOff>203200</xdr:colOff>
      <xdr:row>63</xdr:row>
      <xdr:rowOff>103051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87828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159113</xdr:rowOff>
    </xdr:from>
    <xdr:to>
      <xdr:col>64</xdr:col>
      <xdr:colOff>152400</xdr:colOff>
      <xdr:row>63</xdr:row>
      <xdr:rowOff>89263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74040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公債費は、毎年度の元利償還額よりも市債の発行額を抑制してきたことや、元利償還額の大きい地方債の償還が終了したことにより、減少傾向にある。下水道事業会計に対する繰出金の減少などにより、　公営企業債の元利償還金に対する繰入金が減少となったため、実質公債費比率は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近年は減少傾向で推移しているものの、依然として類似団体平均値を上回っていることから、引き続き、事業の選択と集中により、新規市債発行額の上限設定や発行事業の厳選を行い、健全な財政運営を進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47474</xdr:rowOff>
    </xdr:from>
    <xdr:to>
      <xdr:col>81</xdr:col>
      <xdr:colOff>44450</xdr:colOff>
      <xdr:row>41</xdr:row>
      <xdr:rowOff>104926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76924"/>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104926</xdr:rowOff>
    </xdr:from>
    <xdr:to>
      <xdr:col>77</xdr:col>
      <xdr:colOff>44450</xdr:colOff>
      <xdr:row>41</xdr:row>
      <xdr:rowOff>116417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343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139398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458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127907</xdr:rowOff>
    </xdr:from>
    <xdr:to>
      <xdr:col>68</xdr:col>
      <xdr:colOff>152400</xdr:colOff>
      <xdr:row>41</xdr:row>
      <xdr:rowOff>139398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168124</xdr:rowOff>
    </xdr:from>
    <xdr:to>
      <xdr:col>68</xdr:col>
      <xdr:colOff>203200</xdr:colOff>
      <xdr:row>41</xdr:row>
      <xdr:rowOff>98274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108451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165903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140201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54126</xdr:rowOff>
    </xdr:from>
    <xdr:to>
      <xdr:col>77</xdr:col>
      <xdr:colOff>95250</xdr:colOff>
      <xdr:row>41</xdr:row>
      <xdr:rowOff>155726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140503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6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88598</xdr:rowOff>
    </xdr:from>
    <xdr:to>
      <xdr:col>68</xdr:col>
      <xdr:colOff>203200</xdr:colOff>
      <xdr:row>42</xdr:row>
      <xdr:rowOff>18748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将来負担比率については、分母となる単年度の標準財政規模が</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億円減少したものの、分子となる将来負担額が地方債残高や公営企業債等繰入見込額等が</a:t>
          </a:r>
          <a:r>
            <a:rPr kumimoji="1" lang="en-US" altLang="ja-JP" sz="1300">
              <a:latin typeface="ＭＳ Ｐゴシック" panose="020B0600070205080204" pitchFamily="50" charset="-128"/>
              <a:ea typeface="ＭＳ Ｐゴシック" panose="020B0600070205080204" pitchFamily="50" charset="-128"/>
            </a:rPr>
            <a:t>55.1</a:t>
          </a:r>
          <a:r>
            <a:rPr kumimoji="1" lang="ja-JP" altLang="en-US" sz="1300">
              <a:latin typeface="ＭＳ Ｐゴシック" panose="020B0600070205080204" pitchFamily="50" charset="-128"/>
              <a:ea typeface="ＭＳ Ｐゴシック" panose="020B0600070205080204" pitchFamily="50" charset="-128"/>
            </a:rPr>
            <a:t>億円減少したことにより、</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しかしながら、依然として類似団体の平均値を上回っており、、今後も市債発行額の適正管理や基金残高の確保などにより、更なる改善を目指していく。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118019</xdr:rowOff>
    </xdr:from>
    <xdr:to>
      <xdr:col>81</xdr:col>
      <xdr:colOff>44450</xdr:colOff>
      <xdr:row>16</xdr:row>
      <xdr:rowOff>907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518319"/>
          <a:ext cx="838200" cy="2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136270</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9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907</xdr:rowOff>
    </xdr:from>
    <xdr:to>
      <xdr:col>77</xdr:col>
      <xdr:colOff>44450</xdr:colOff>
      <xdr:row>17</xdr:row>
      <xdr:rowOff>5262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744107"/>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94796</xdr:rowOff>
    </xdr:from>
    <xdr:to>
      <xdr:col>77</xdr:col>
      <xdr:colOff>95250</xdr:colOff>
      <xdr:row>15</xdr:row>
      <xdr:rowOff>24946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35123</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63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5262</xdr:rowOff>
    </xdr:from>
    <xdr:to>
      <xdr:col>72</xdr:col>
      <xdr:colOff>203200</xdr:colOff>
      <xdr:row>17</xdr:row>
      <xdr:rowOff>74204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919912"/>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7801</xdr:rowOff>
    </xdr:from>
    <xdr:to>
      <xdr:col>73</xdr:col>
      <xdr:colOff>44450</xdr:colOff>
      <xdr:row>15</xdr:row>
      <xdr:rowOff>109401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7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119578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4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74204</xdr:rowOff>
    </xdr:from>
    <xdr:to>
      <xdr:col>68</xdr:col>
      <xdr:colOff>152400</xdr:colOff>
      <xdr:row>18</xdr:row>
      <xdr:rowOff>83729</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98885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137886</xdr:rowOff>
    </xdr:from>
    <xdr:to>
      <xdr:col>68</xdr:col>
      <xdr:colOff>203200</xdr:colOff>
      <xdr:row>15</xdr:row>
      <xdr:rowOff>68036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3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78213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0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37102</xdr:rowOff>
    </xdr:from>
    <xdr:to>
      <xdr:col>64</xdr:col>
      <xdr:colOff>152400</xdr:colOff>
      <xdr:row>15</xdr:row>
      <xdr:rowOff>138702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6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148879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7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67219</xdr:rowOff>
    </xdr:from>
    <xdr:to>
      <xdr:col>81</xdr:col>
      <xdr:colOff>95250</xdr:colOff>
      <xdr:row>14</xdr:row>
      <xdr:rowOff>168819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4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39296</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43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121557</xdr:rowOff>
    </xdr:from>
    <xdr:to>
      <xdr:col>77</xdr:col>
      <xdr:colOff>95250</xdr:colOff>
      <xdr:row>16</xdr:row>
      <xdr:rowOff>51707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6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36484</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779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125912</xdr:rowOff>
    </xdr:from>
    <xdr:to>
      <xdr:col>73</xdr:col>
      <xdr:colOff>44450</xdr:colOff>
      <xdr:row>17</xdr:row>
      <xdr:rowOff>56062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8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40839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95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23404</xdr:rowOff>
    </xdr:from>
    <xdr:to>
      <xdr:col>68</xdr:col>
      <xdr:colOff>203200</xdr:colOff>
      <xdr:row>17</xdr:row>
      <xdr:rowOff>125004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9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109781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02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32929</xdr:rowOff>
    </xdr:from>
    <xdr:to>
      <xdr:col>64</xdr:col>
      <xdr:colOff>152400</xdr:colOff>
      <xdr:row>18</xdr:row>
      <xdr:rowOff>134529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11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119306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20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271,740
265,661
368.16
118,354,676
111,039,179
6,349,132
53,604,309
44,129,755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本市の経常収支比率に占める人件費は類似団体に比べ高率で推移しているが、給料表の継ぎ足し部分があることやごみ処理等を市直営事業で行っていることが類似団体と比較して高い要因と考えられる。</a:t>
          </a:r>
        </a:p>
        <a:p>
          <a:r>
            <a:rPr kumimoji="1" lang="ja-JP" altLang="en-US" sz="1300">
              <a:latin typeface="ＭＳ Ｐゴシック" panose="020B0600070205080204" pitchFamily="50" charset="-128"/>
              <a:ea typeface="ＭＳ Ｐゴシック" panose="020B0600070205080204" pitchFamily="50" charset="-128"/>
            </a:rPr>
            <a:t>　今後も計画的な人事管理や人事院勧告に準拠した給与制度の見直しを行うとともに、指定管理者制度や民間委託等を活用し、適正な支出に努めていく。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39370</xdr:rowOff>
    </xdr:from>
    <xdr:to>
      <xdr:col>24</xdr:col>
      <xdr:colOff>25400</xdr:colOff>
      <xdr:row>39</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25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39</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64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87630</xdr:rowOff>
    </xdr:from>
    <xdr:to>
      <xdr:col>20</xdr:col>
      <xdr:colOff>38100</xdr:colOff>
      <xdr:row>38</xdr:row>
      <xdr:rowOff>17780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27957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39</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64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39370</xdr:rowOff>
    </xdr:from>
    <xdr:to>
      <xdr:col>11</xdr:col>
      <xdr:colOff>9525</xdr:colOff>
      <xdr:row>39</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25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160020</xdr:rowOff>
    </xdr:from>
    <xdr:to>
      <xdr:col>24</xdr:col>
      <xdr:colOff>76200</xdr:colOff>
      <xdr:row>39</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26670</xdr:rowOff>
    </xdr:from>
    <xdr:to>
      <xdr:col>20</xdr:col>
      <xdr:colOff>38100</xdr:colOff>
      <xdr:row>39</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11430</xdr:rowOff>
    </xdr:from>
    <xdr:to>
      <xdr:col>11</xdr:col>
      <xdr:colOff>60325</xdr:colOff>
      <xdr:row>39</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160020</xdr:rowOff>
    </xdr:from>
    <xdr:to>
      <xdr:col>6</xdr:col>
      <xdr:colOff>171450</xdr:colOff>
      <xdr:row>39</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本市の市域は、広域にわたるため、消防署、支所等の施設配置や都市基盤整備の必要性により、維持管理経費が嵩む傾向にあり、類似団体平均に比べ高率となっている。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と同率であったが、今後も公共資産マネジメントの観点に基づき、公共施設配置の最適化の検討などによって歳出の抑制を図るほか、公共施設の使用料の適正化を推進し、充当一般財源の縮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16</xdr:row>
      <xdr:rowOff>111760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54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111760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2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64770</xdr:rowOff>
    </xdr:from>
    <xdr:to>
      <xdr:col>78</xdr:col>
      <xdr:colOff>120650</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16</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1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16</xdr:row>
      <xdr:rowOff>88900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1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34290</xdr:rowOff>
    </xdr:from>
    <xdr:to>
      <xdr:col>69</xdr:col>
      <xdr:colOff>142875</xdr:colOff>
      <xdr:row>15</xdr:row>
      <xdr:rowOff>135890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146067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33037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109237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扶助費は、児童措置費の減少などにより、全体として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ポイント減となった。しかし、生活保護費などが増加し続けており、今後についても増加が見込まれることから、財政状況の更なる硬直化が懸念される。</a:t>
          </a:r>
        </a:p>
        <a:p>
          <a:r>
            <a:rPr kumimoji="1" lang="ja-JP" altLang="en-US" sz="1300">
              <a:latin typeface="ＭＳ Ｐゴシック" panose="020B0600070205080204" pitchFamily="50" charset="-128"/>
              <a:ea typeface="ＭＳ Ｐゴシック" panose="020B0600070205080204" pitchFamily="50" charset="-128"/>
            </a:rPr>
            <a:t>　そのため、引き続き生活保護の自立支援への取り組みや市単独扶助費の見直しなどにより、健全な財政運用に向けて努めていく。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53</xdr:row>
      <xdr:rowOff>133350</xdr:rowOff>
    </xdr:from>
    <xdr:to>
      <xdr:col>20</xdr:col>
      <xdr:colOff>38100</xdr:colOff>
      <xdr:row>54</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42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133350</xdr:rowOff>
    </xdr:from>
    <xdr:to>
      <xdr:col>15</xdr:col>
      <xdr:colOff>149225</xdr:colOff>
      <xdr:row>55</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42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その他については、道路や給食調理場に係る維持補修費や経常的繰出金の減少などにより、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依然として類似団体平均を大きく上回っているため、公共資産マネジメントに基づいた適正な維持管理を行うとともに、特別・企業会計の経営改善による繰出金の抑制など、経常経費の縮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104140</xdr:rowOff>
    </xdr:from>
    <xdr:to>
      <xdr:col>82</xdr:col>
      <xdr:colOff>107950</xdr:colOff>
      <xdr:row>61</xdr:row>
      <xdr:rowOff>39370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3911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107967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8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104140</xdr:rowOff>
    </xdr:from>
    <xdr:to>
      <xdr:col>78</xdr:col>
      <xdr:colOff>69850</xdr:colOff>
      <xdr:row>61</xdr:row>
      <xdr:rowOff>39370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391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137160</xdr:rowOff>
    </xdr:from>
    <xdr:to>
      <xdr:col>78</xdr:col>
      <xdr:colOff>120650</xdr:colOff>
      <xdr:row>59</xdr:row>
      <xdr:rowOff>67310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77487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5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104140</xdr:rowOff>
    </xdr:from>
    <xdr:to>
      <xdr:col>73</xdr:col>
      <xdr:colOff>180975</xdr:colOff>
      <xdr:row>60</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391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41910</xdr:rowOff>
    </xdr:from>
    <xdr:to>
      <xdr:col>74</xdr:col>
      <xdr:colOff>31750</xdr:colOff>
      <xdr:row>59</xdr:row>
      <xdr:rowOff>143510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153687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299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163830</xdr:rowOff>
    </xdr:from>
    <xdr:to>
      <xdr:col>69</xdr:col>
      <xdr:colOff>142875</xdr:colOff>
      <xdr:row>60</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7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4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83820</xdr:rowOff>
    </xdr:from>
    <xdr:to>
      <xdr:col>65</xdr:col>
      <xdr:colOff>53975</xdr:colOff>
      <xdr:row>61</xdr:row>
      <xdr:rowOff>13970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37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170197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53340</xdr:rowOff>
    </xdr:from>
    <xdr:to>
      <xdr:col>82</xdr:col>
      <xdr:colOff>158750</xdr:colOff>
      <xdr:row>60</xdr:row>
      <xdr:rowOff>154940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25417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160020</xdr:rowOff>
    </xdr:from>
    <xdr:to>
      <xdr:col>78</xdr:col>
      <xdr:colOff>120650</xdr:colOff>
      <xdr:row>61</xdr:row>
      <xdr:rowOff>90170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74947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53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53340</xdr:rowOff>
    </xdr:from>
    <xdr:to>
      <xdr:col>74</xdr:col>
      <xdr:colOff>31750</xdr:colOff>
      <xdr:row>60</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139717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補助費等は、水道事業会計及び下水道事業会計への補助金の減少などにより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本市は、市直営事業が多く一部事務組合への負担金が少ないといった理由から、類似団体平均に比べ低率で推移しているが、引き続き経常的な補助金支出については、適正な支給額となるよう予算編成時に効果を確認するとともに、適正化の推進を図っ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69850</xdr:rowOff>
    </xdr:from>
    <xdr:to>
      <xdr:col>82</xdr:col>
      <xdr:colOff>107950</xdr:colOff>
      <xdr:row>33</xdr:row>
      <xdr:rowOff>102507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727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102507</xdr:rowOff>
    </xdr:from>
    <xdr:to>
      <xdr:col>78</xdr:col>
      <xdr:colOff>69850</xdr:colOff>
      <xdr:row>33</xdr:row>
      <xdr:rowOff>124278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76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154214</xdr:rowOff>
    </xdr:from>
    <xdr:to>
      <xdr:col>73</xdr:col>
      <xdr:colOff>180975</xdr:colOff>
      <xdr:row>33</xdr:row>
      <xdr:rowOff>124278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6406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154214</xdr:rowOff>
    </xdr:from>
    <xdr:to>
      <xdr:col>69</xdr:col>
      <xdr:colOff>92075</xdr:colOff>
      <xdr:row>32</xdr:row>
      <xdr:rowOff>165100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640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15620</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19050</xdr:rowOff>
    </xdr:from>
    <xdr:to>
      <xdr:col>82</xdr:col>
      <xdr:colOff>158750</xdr:colOff>
      <xdr:row>33</xdr:row>
      <xdr:rowOff>120650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99077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51707</xdr:rowOff>
    </xdr:from>
    <xdr:to>
      <xdr:col>78</xdr:col>
      <xdr:colOff>120650</xdr:colOff>
      <xdr:row>33</xdr:row>
      <xdr:rowOff>153307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163484</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47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73478</xdr:rowOff>
    </xdr:from>
    <xdr:to>
      <xdr:col>74</xdr:col>
      <xdr:colOff>31750</xdr:colOff>
      <xdr:row>34</xdr:row>
      <xdr:rowOff>3628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13805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103414</xdr:rowOff>
    </xdr:from>
    <xdr:to>
      <xdr:col>69</xdr:col>
      <xdr:colOff>142875</xdr:colOff>
      <xdr:row>33</xdr:row>
      <xdr:rowOff>33564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43741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114300</xdr:rowOff>
    </xdr:from>
    <xdr:to>
      <xdr:col>65</xdr:col>
      <xdr:colOff>53975</xdr:colOff>
      <xdr:row>33</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54627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公債費は、長期債償還元金及び利子が減少したことにより、前年度から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ポイント減となった。類似団体平均や千葉県平均を下回っていることから、引き続き事業の選択と集中を行うとともに、活用可能な地方債については、後年度負担に十分留意しながら積極的な活用を図る。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123734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08862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123734</xdr:rowOff>
    </xdr:from>
    <xdr:to>
      <xdr:col>19</xdr:col>
      <xdr:colOff>187325</xdr:colOff>
      <xdr:row>76</xdr:row>
      <xdr:rowOff>156392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1539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143148</xdr:rowOff>
    </xdr:from>
    <xdr:to>
      <xdr:col>20</xdr:col>
      <xdr:colOff>38100</xdr:colOff>
      <xdr:row>78</xdr:row>
      <xdr:rowOff>73298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58075</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156392</xdr:rowOff>
    </xdr:from>
    <xdr:to>
      <xdr:col>15</xdr:col>
      <xdr:colOff>98425</xdr:colOff>
      <xdr:row>76</xdr:row>
      <xdr:rowOff>169455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18659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169455</xdr:rowOff>
    </xdr:from>
    <xdr:to>
      <xdr:col>11</xdr:col>
      <xdr:colOff>9525</xdr:colOff>
      <xdr:row>77</xdr:row>
      <xdr:rowOff>56787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19965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56606</xdr:rowOff>
    </xdr:from>
    <xdr:to>
      <xdr:col>11</xdr:col>
      <xdr:colOff>60325</xdr:colOff>
      <xdr:row>78</xdr:row>
      <xdr:rowOff>158206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142983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82731</xdr:rowOff>
    </xdr:from>
    <xdr:to>
      <xdr:col>6</xdr:col>
      <xdr:colOff>171450</xdr:colOff>
      <xdr:row>79</xdr:row>
      <xdr:rowOff>12881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45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169108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72934</xdr:rowOff>
    </xdr:from>
    <xdr:to>
      <xdr:col>20</xdr:col>
      <xdr:colOff>38100</xdr:colOff>
      <xdr:row>77</xdr:row>
      <xdr:rowOff>3084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13261</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872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105592</xdr:rowOff>
    </xdr:from>
    <xdr:to>
      <xdr:col>15</xdr:col>
      <xdr:colOff>149225</xdr:colOff>
      <xdr:row>77</xdr:row>
      <xdr:rowOff>35742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45918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118655</xdr:rowOff>
    </xdr:from>
    <xdr:to>
      <xdr:col>11</xdr:col>
      <xdr:colOff>60325</xdr:colOff>
      <xdr:row>77</xdr:row>
      <xdr:rowOff>48805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58981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公債費以外については、本市の人件費、物件費で類似団体平均の数値を上回っており、本年度は前年度と比べ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となったが、依然として類似団体平均を上回っていることから、公共施設の配置の最適化や事務事業の徹底した見直し、経常的な補助金の適正な支給額の判断など、行財政改革の取り組みにより、義務的経費ほか経常経費の削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18414</xdr:rowOff>
    </xdr:from>
    <xdr:to>
      <xdr:col>82</xdr:col>
      <xdr:colOff>107950</xdr:colOff>
      <xdr:row>77</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20064"/>
          <a:ext cx="8382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143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59055</xdr:rowOff>
    </xdr:from>
    <xdr:to>
      <xdr:col>78</xdr:col>
      <xdr:colOff>120650</xdr:colOff>
      <xdr:row>75</xdr:row>
      <xdr:rowOff>160655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9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170832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6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77</xdr:row>
      <xdr:rowOff>58420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214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xdr:rowOff>
    </xdr:from>
    <xdr:to>
      <xdr:col>74</xdr:col>
      <xdr:colOff>31750</xdr:colOff>
      <xdr:row>75</xdr:row>
      <xdr:rowOff>114935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125112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132714</xdr:rowOff>
    </xdr:from>
    <xdr:to>
      <xdr:col>69</xdr:col>
      <xdr:colOff>92075</xdr:colOff>
      <xdr:row>77</xdr:row>
      <xdr:rowOff>58420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162914"/>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144780</xdr:rowOff>
    </xdr:from>
    <xdr:to>
      <xdr:col>69</xdr:col>
      <xdr:colOff>142875</xdr:colOff>
      <xdr:row>75</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85107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156210</xdr:rowOff>
    </xdr:from>
    <xdr:to>
      <xdr:col>65</xdr:col>
      <xdr:colOff>53975</xdr:colOff>
      <xdr:row>75</xdr:row>
      <xdr:rowOff>86360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96537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139064</xdr:rowOff>
    </xdr:from>
    <xdr:to>
      <xdr:col>82</xdr:col>
      <xdr:colOff>158750</xdr:colOff>
      <xdr:row>77</xdr:row>
      <xdr:rowOff>69214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111141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xdr:rowOff>
    </xdr:from>
    <xdr:to>
      <xdr:col>69</xdr:col>
      <xdr:colOff>142875</xdr:colOff>
      <xdr:row>77</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93997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81914</xdr:rowOff>
    </xdr:from>
    <xdr:to>
      <xdr:col>65</xdr:col>
      <xdr:colOff>53975</xdr:colOff>
      <xdr:row>77</xdr:row>
      <xdr:rowOff>12064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168291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19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169901</xdr:rowOff>
    </xdr:from>
    <xdr:to>
      <xdr:col>29</xdr:col>
      <xdr:colOff>127000</xdr:colOff>
      <xdr:row>17</xdr:row>
      <xdr:rowOff>61887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60726"/>
          <a:ext cx="647700" cy="63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10253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2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61887</xdr:rowOff>
    </xdr:from>
    <xdr:to>
      <xdr:col>26</xdr:col>
      <xdr:colOff>50800</xdr:colOff>
      <xdr:row>17</xdr:row>
      <xdr:rowOff>110541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24162"/>
          <a:ext cx="698500" cy="4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151867</xdr:rowOff>
    </xdr:from>
    <xdr:to>
      <xdr:col>26</xdr:col>
      <xdr:colOff>101600</xdr:colOff>
      <xdr:row>16</xdr:row>
      <xdr:rowOff>82017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92194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40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110541</xdr:rowOff>
    </xdr:from>
    <xdr:to>
      <xdr:col>22</xdr:col>
      <xdr:colOff>114300</xdr:colOff>
      <xdr:row>18</xdr:row>
      <xdr:rowOff>47904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72816"/>
          <a:ext cx="698500" cy="108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113424</xdr:rowOff>
    </xdr:from>
    <xdr:to>
      <xdr:col>22</xdr:col>
      <xdr:colOff>165100</xdr:colOff>
      <xdr:row>17</xdr:row>
      <xdr:rowOff>43574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47904</xdr:rowOff>
    </xdr:from>
    <xdr:to>
      <xdr:col>18</xdr:col>
      <xdr:colOff>177800</xdr:colOff>
      <xdr:row>18</xdr:row>
      <xdr:rowOff>54572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1629"/>
          <a:ext cx="698500" cy="6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148514</xdr:rowOff>
    </xdr:from>
    <xdr:to>
      <xdr:col>19</xdr:col>
      <xdr:colOff>38100</xdr:colOff>
      <xdr:row>17</xdr:row>
      <xdr:rowOff>78664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88841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159639</xdr:rowOff>
    </xdr:from>
    <xdr:to>
      <xdr:col>15</xdr:col>
      <xdr:colOff>101600</xdr:colOff>
      <xdr:row>17</xdr:row>
      <xdr:rowOff>89789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99966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119101</xdr:rowOff>
    </xdr:from>
    <xdr:to>
      <xdr:col>29</xdr:col>
      <xdr:colOff>177800</xdr:colOff>
      <xdr:row>17</xdr:row>
      <xdr:rowOff>49251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09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135628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5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11087</xdr:rowOff>
    </xdr:from>
    <xdr:to>
      <xdr:col>26</xdr:col>
      <xdr:colOff>101600</xdr:colOff>
      <xdr:row>17</xdr:row>
      <xdr:rowOff>112687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7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97464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59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59741</xdr:rowOff>
    </xdr:from>
    <xdr:to>
      <xdr:col>22</xdr:col>
      <xdr:colOff>165100</xdr:colOff>
      <xdr:row>17</xdr:row>
      <xdr:rowOff>161341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2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146118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0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168554</xdr:rowOff>
    </xdr:from>
    <xdr:to>
      <xdr:col>19</xdr:col>
      <xdr:colOff>38100</xdr:colOff>
      <xdr:row>18</xdr:row>
      <xdr:rowOff>98704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0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83481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1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3772</xdr:rowOff>
    </xdr:from>
    <xdr:to>
      <xdr:col>15</xdr:col>
      <xdr:colOff>101600</xdr:colOff>
      <xdr:row>18</xdr:row>
      <xdr:rowOff>105372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37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90149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153708</xdr:rowOff>
    </xdr:from>
    <xdr:to>
      <xdr:col>29</xdr:col>
      <xdr:colOff>127000</xdr:colOff>
      <xdr:row>35</xdr:row>
      <xdr:rowOff>223698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64058"/>
          <a:ext cx="647700" cy="69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224565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3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153708</xdr:rowOff>
    </xdr:from>
    <xdr:to>
      <xdr:col>26</xdr:col>
      <xdr:colOff>50800</xdr:colOff>
      <xdr:row>35</xdr:row>
      <xdr:rowOff>177788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64058"/>
          <a:ext cx="698500" cy="2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188405</xdr:rowOff>
    </xdr:from>
    <xdr:to>
      <xdr:col>26</xdr:col>
      <xdr:colOff>101600</xdr:colOff>
      <xdr:row>35</xdr:row>
      <xdr:rowOff>290005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274782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8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133248</xdr:rowOff>
    </xdr:from>
    <xdr:to>
      <xdr:col>22</xdr:col>
      <xdr:colOff>114300</xdr:colOff>
      <xdr:row>35</xdr:row>
      <xdr:rowOff>177788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43598"/>
          <a:ext cx="698500" cy="44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159601</xdr:rowOff>
    </xdr:from>
    <xdr:to>
      <xdr:col>22</xdr:col>
      <xdr:colOff>165100</xdr:colOff>
      <xdr:row>35</xdr:row>
      <xdr:rowOff>261201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245978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133248</xdr:rowOff>
    </xdr:from>
    <xdr:to>
      <xdr:col>18</xdr:col>
      <xdr:colOff>177800</xdr:colOff>
      <xdr:row>35</xdr:row>
      <xdr:rowOff>169900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43598"/>
          <a:ext cx="698500" cy="3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171412</xdr:rowOff>
    </xdr:from>
    <xdr:to>
      <xdr:col>19</xdr:col>
      <xdr:colOff>38100</xdr:colOff>
      <xdr:row>35</xdr:row>
      <xdr:rowOff>273012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257789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122072</xdr:rowOff>
    </xdr:from>
    <xdr:to>
      <xdr:col>15</xdr:col>
      <xdr:colOff>101600</xdr:colOff>
      <xdr:row>35</xdr:row>
      <xdr:rowOff>223672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208449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172898</xdr:rowOff>
    </xdr:from>
    <xdr:to>
      <xdr:col>29</xdr:col>
      <xdr:colOff>177800</xdr:colOff>
      <xdr:row>35</xdr:row>
      <xdr:rowOff>274498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8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17975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102908</xdr:rowOff>
    </xdr:from>
    <xdr:to>
      <xdr:col>26</xdr:col>
      <xdr:colOff>101600</xdr:colOff>
      <xdr:row>35</xdr:row>
      <xdr:rowOff>204508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1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214685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126988</xdr:rowOff>
    </xdr:from>
    <xdr:to>
      <xdr:col>22</xdr:col>
      <xdr:colOff>165100</xdr:colOff>
      <xdr:row>35</xdr:row>
      <xdr:rowOff>228588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37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238765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82448</xdr:rowOff>
    </xdr:from>
    <xdr:to>
      <xdr:col>19</xdr:col>
      <xdr:colOff>38100</xdr:colOff>
      <xdr:row>35</xdr:row>
      <xdr:rowOff>184048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9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194225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6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119100</xdr:rowOff>
    </xdr:from>
    <xdr:to>
      <xdr:col>15</xdr:col>
      <xdr:colOff>101600</xdr:colOff>
      <xdr:row>35</xdr:row>
      <xdr:rowOff>220700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2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230877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9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271,740
265,661
368.16
118,354,676
111,039,179
6,349,132
53,604,309
44,129,755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100936</xdr:rowOff>
    </xdr:from>
    <xdr:to>
      <xdr:col>24</xdr:col>
      <xdr:colOff>63500</xdr:colOff>
      <xdr:row>34</xdr:row>
      <xdr:rowOff>157923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30236"/>
          <a:ext cx="8382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157923</xdr:rowOff>
    </xdr:from>
    <xdr:to>
      <xdr:col>19</xdr:col>
      <xdr:colOff>177800</xdr:colOff>
      <xdr:row>35</xdr:row>
      <xdr:rowOff>93588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87223"/>
          <a:ext cx="889000" cy="10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46805</xdr:rowOff>
    </xdr:from>
    <xdr:to>
      <xdr:col>20</xdr:col>
      <xdr:colOff>38100</xdr:colOff>
      <xdr:row>34</xdr:row>
      <xdr:rowOff>148405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164932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74353</xdr:rowOff>
    </xdr:from>
    <xdr:to>
      <xdr:col>15</xdr:col>
      <xdr:colOff>50800</xdr:colOff>
      <xdr:row>35</xdr:row>
      <xdr:rowOff>93588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75103"/>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92362</xdr:rowOff>
    </xdr:from>
    <xdr:to>
      <xdr:col>15</xdr:col>
      <xdr:colOff>101600</xdr:colOff>
      <xdr:row>36</xdr:row>
      <xdr:rowOff>22512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13639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74353</xdr:rowOff>
    </xdr:from>
    <xdr:to>
      <xdr:col>10</xdr:col>
      <xdr:colOff>114300</xdr:colOff>
      <xdr:row>35</xdr:row>
      <xdr:rowOff>96593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75103"/>
          <a:ext cx="889000" cy="2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90206</xdr:rowOff>
    </xdr:from>
    <xdr:to>
      <xdr:col>10</xdr:col>
      <xdr:colOff>165100</xdr:colOff>
      <xdr:row>36</xdr:row>
      <xdr:rowOff>20356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11483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21574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50136</xdr:rowOff>
    </xdr:from>
    <xdr:to>
      <xdr:col>24</xdr:col>
      <xdr:colOff>114300</xdr:colOff>
      <xdr:row>34</xdr:row>
      <xdr:rowOff>151736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73013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3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107123</xdr:rowOff>
    </xdr:from>
    <xdr:to>
      <xdr:col>20</xdr:col>
      <xdr:colOff>38100</xdr:colOff>
      <xdr:row>35</xdr:row>
      <xdr:rowOff>37273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28400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2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42788</xdr:rowOff>
    </xdr:from>
    <xdr:to>
      <xdr:col>15</xdr:col>
      <xdr:colOff>101600</xdr:colOff>
      <xdr:row>35</xdr:row>
      <xdr:rowOff>144388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4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160915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1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23553</xdr:rowOff>
    </xdr:from>
    <xdr:to>
      <xdr:col>10</xdr:col>
      <xdr:colOff>165100</xdr:colOff>
      <xdr:row>35</xdr:row>
      <xdr:rowOff>125153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141680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45793</xdr:rowOff>
    </xdr:from>
    <xdr:to>
      <xdr:col>6</xdr:col>
      <xdr:colOff>38100</xdr:colOff>
      <xdr:row>35</xdr:row>
      <xdr:rowOff>147393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163920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2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23285</xdr:rowOff>
    </xdr:from>
    <xdr:to>
      <xdr:col>24</xdr:col>
      <xdr:colOff>63500</xdr:colOff>
      <xdr:row>57</xdr:row>
      <xdr:rowOff>21666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24485"/>
          <a:ext cx="838200" cy="16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163777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9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21666</xdr:rowOff>
    </xdr:from>
    <xdr:to>
      <xdr:col>19</xdr:col>
      <xdr:colOff>177800</xdr:colOff>
      <xdr:row>57</xdr:row>
      <xdr:rowOff>109086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94316"/>
          <a:ext cx="889000" cy="8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2489</xdr:rowOff>
    </xdr:from>
    <xdr:to>
      <xdr:col>20</xdr:col>
      <xdr:colOff>38100</xdr:colOff>
      <xdr:row>57</xdr:row>
      <xdr:rowOff>104089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95216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109086</xdr:rowOff>
    </xdr:from>
    <xdr:to>
      <xdr:col>15</xdr:col>
      <xdr:colOff>50800</xdr:colOff>
      <xdr:row>58</xdr:row>
      <xdr:rowOff>26257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81736"/>
          <a:ext cx="8890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33427</xdr:rowOff>
    </xdr:from>
    <xdr:to>
      <xdr:col>15</xdr:col>
      <xdr:colOff>101600</xdr:colOff>
      <xdr:row>57</xdr:row>
      <xdr:rowOff>135027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151554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26067</xdr:rowOff>
    </xdr:from>
    <xdr:to>
      <xdr:col>10</xdr:col>
      <xdr:colOff>114300</xdr:colOff>
      <xdr:row>58</xdr:row>
      <xdr:rowOff>26257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7016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115646</xdr:rowOff>
    </xdr:from>
    <xdr:to>
      <xdr:col>10</xdr:col>
      <xdr:colOff>165100</xdr:colOff>
      <xdr:row>58</xdr:row>
      <xdr:rowOff>45796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62323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115875</xdr:rowOff>
    </xdr:from>
    <xdr:to>
      <xdr:col>6</xdr:col>
      <xdr:colOff>38100</xdr:colOff>
      <xdr:row>58</xdr:row>
      <xdr:rowOff>46025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62552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6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143935</xdr:rowOff>
    </xdr:from>
    <xdr:to>
      <xdr:col>24</xdr:col>
      <xdr:colOff>114300</xdr:colOff>
      <xdr:row>56</xdr:row>
      <xdr:rowOff>74085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166812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142316</xdr:rowOff>
    </xdr:from>
    <xdr:to>
      <xdr:col>20</xdr:col>
      <xdr:colOff>38100</xdr:colOff>
      <xdr:row>57</xdr:row>
      <xdr:rowOff>72466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88993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58286</xdr:rowOff>
    </xdr:from>
    <xdr:to>
      <xdr:col>15</xdr:col>
      <xdr:colOff>101600</xdr:colOff>
      <xdr:row>57</xdr:row>
      <xdr:rowOff>159886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151013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2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146907</xdr:rowOff>
    </xdr:from>
    <xdr:to>
      <xdr:col>10</xdr:col>
      <xdr:colOff>165100</xdr:colOff>
      <xdr:row>58</xdr:row>
      <xdr:rowOff>77057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68184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1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146717</xdr:rowOff>
    </xdr:from>
    <xdr:to>
      <xdr:col>6</xdr:col>
      <xdr:colOff>38100</xdr:colOff>
      <xdr:row>58</xdr:row>
      <xdr:rowOff>76867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1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67994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136225</xdr:rowOff>
    </xdr:from>
    <xdr:to>
      <xdr:col>24</xdr:col>
      <xdr:colOff>63500</xdr:colOff>
      <xdr:row>75</xdr:row>
      <xdr:rowOff>138237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994975"/>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127311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5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136225</xdr:rowOff>
    </xdr:from>
    <xdr:to>
      <xdr:col>19</xdr:col>
      <xdr:colOff>177800</xdr:colOff>
      <xdr:row>76</xdr:row>
      <xdr:rowOff>3180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994975"/>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2581</xdr:rowOff>
    </xdr:from>
    <xdr:to>
      <xdr:col>20</xdr:col>
      <xdr:colOff>38100</xdr:colOff>
      <xdr:row>76</xdr:row>
      <xdr:rowOff>104181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95308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151954</xdr:rowOff>
    </xdr:from>
    <xdr:to>
      <xdr:col>15</xdr:col>
      <xdr:colOff>50800</xdr:colOff>
      <xdr:row>76</xdr:row>
      <xdr:rowOff>3180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010704"/>
          <a:ext cx="889000" cy="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54336</xdr:rowOff>
    </xdr:from>
    <xdr:to>
      <xdr:col>15</xdr:col>
      <xdr:colOff>101600</xdr:colOff>
      <xdr:row>76</xdr:row>
      <xdr:rowOff>155936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8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147063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7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151954</xdr:rowOff>
    </xdr:from>
    <xdr:to>
      <xdr:col>10</xdr:col>
      <xdr:colOff>114300</xdr:colOff>
      <xdr:row>76</xdr:row>
      <xdr:rowOff>77612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010704"/>
          <a:ext cx="889000" cy="9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33122</xdr:rowOff>
    </xdr:from>
    <xdr:to>
      <xdr:col>10</xdr:col>
      <xdr:colOff>165100</xdr:colOff>
      <xdr:row>76</xdr:row>
      <xdr:rowOff>134722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6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125849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35773</xdr:rowOff>
    </xdr:from>
    <xdr:to>
      <xdr:col>6</xdr:col>
      <xdr:colOff>38100</xdr:colOff>
      <xdr:row>76</xdr:row>
      <xdr:rowOff>137373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6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128500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5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87437</xdr:rowOff>
    </xdr:from>
    <xdr:to>
      <xdr:col>24</xdr:col>
      <xdr:colOff>114300</xdr:colOff>
      <xdr:row>76</xdr:row>
      <xdr:rowOff>17587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94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110314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9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85425</xdr:rowOff>
    </xdr:from>
    <xdr:to>
      <xdr:col>20</xdr:col>
      <xdr:colOff>38100</xdr:colOff>
      <xdr:row>76</xdr:row>
      <xdr:rowOff>15574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9441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32102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71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123830</xdr:rowOff>
    </xdr:from>
    <xdr:to>
      <xdr:col>15</xdr:col>
      <xdr:colOff>101600</xdr:colOff>
      <xdr:row>76</xdr:row>
      <xdr:rowOff>53981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9825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70507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75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101153</xdr:rowOff>
    </xdr:from>
    <xdr:to>
      <xdr:col>10</xdr:col>
      <xdr:colOff>165100</xdr:colOff>
      <xdr:row>76</xdr:row>
      <xdr:rowOff>31304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599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47830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73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26812</xdr:rowOff>
    </xdr:from>
    <xdr:to>
      <xdr:col>6</xdr:col>
      <xdr:colOff>38100</xdr:colOff>
      <xdr:row>76</xdr:row>
      <xdr:rowOff>128412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144939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3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35599</xdr:rowOff>
    </xdr:from>
    <xdr:to>
      <xdr:col>24</xdr:col>
      <xdr:colOff>62865</xdr:colOff>
      <xdr:row>97</xdr:row>
      <xdr:rowOff>25498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66099"/>
          <a:ext cx="1270" cy="119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29325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5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25498</xdr:rowOff>
    </xdr:from>
    <xdr:to>
      <xdr:col>24</xdr:col>
      <xdr:colOff>152400</xdr:colOff>
      <xdr:row>97</xdr:row>
      <xdr:rowOff>25498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5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153726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35599</xdr:rowOff>
    </xdr:from>
    <xdr:to>
      <xdr:col>24</xdr:col>
      <xdr:colOff>152400</xdr:colOff>
      <xdr:row>90</xdr:row>
      <xdr:rowOff>35599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6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66646</xdr:rowOff>
    </xdr:from>
    <xdr:to>
      <xdr:col>24</xdr:col>
      <xdr:colOff>63500</xdr:colOff>
      <xdr:row>97</xdr:row>
      <xdr:rowOff>1484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54396"/>
          <a:ext cx="838200" cy="27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158847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135970</xdr:rowOff>
    </xdr:from>
    <xdr:to>
      <xdr:col>24</xdr:col>
      <xdr:colOff>114300</xdr:colOff>
      <xdr:row>95</xdr:row>
      <xdr:rowOff>66120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1484</xdr:rowOff>
    </xdr:from>
    <xdr:to>
      <xdr:col>19</xdr:col>
      <xdr:colOff>177800</xdr:colOff>
      <xdr:row>97</xdr:row>
      <xdr:rowOff>57916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32134"/>
          <a:ext cx="889000" cy="5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98687</xdr:rowOff>
    </xdr:from>
    <xdr:to>
      <xdr:col>20</xdr:col>
      <xdr:colOff>38100</xdr:colOff>
      <xdr:row>98</xdr:row>
      <xdr:rowOff>28837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19964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57916</xdr:rowOff>
    </xdr:from>
    <xdr:to>
      <xdr:col>15</xdr:col>
      <xdr:colOff>50800</xdr:colOff>
      <xdr:row>97</xdr:row>
      <xdr:rowOff>101752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88566"/>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119543</xdr:rowOff>
    </xdr:from>
    <xdr:to>
      <xdr:col>15</xdr:col>
      <xdr:colOff>101600</xdr:colOff>
      <xdr:row>98</xdr:row>
      <xdr:rowOff>49693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5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40820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101752</xdr:rowOff>
    </xdr:from>
    <xdr:to>
      <xdr:col>10</xdr:col>
      <xdr:colOff>114300</xdr:colOff>
      <xdr:row>97</xdr:row>
      <xdr:rowOff>119876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32402"/>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164382</xdr:rowOff>
    </xdr:from>
    <xdr:to>
      <xdr:col>10</xdr:col>
      <xdr:colOff>165100</xdr:colOff>
      <xdr:row>98</xdr:row>
      <xdr:rowOff>94532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9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85659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8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163336</xdr:rowOff>
    </xdr:from>
    <xdr:to>
      <xdr:col>6</xdr:col>
      <xdr:colOff>38100</xdr:colOff>
      <xdr:row>98</xdr:row>
      <xdr:rowOff>93486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9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84613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8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15846</xdr:rowOff>
    </xdr:from>
    <xdr:to>
      <xdr:col>24</xdr:col>
      <xdr:colOff>114300</xdr:colOff>
      <xdr:row>95</xdr:row>
      <xdr:rowOff>117446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0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165723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8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122134</xdr:rowOff>
    </xdr:from>
    <xdr:to>
      <xdr:col>20</xdr:col>
      <xdr:colOff>38100</xdr:colOff>
      <xdr:row>97</xdr:row>
      <xdr:rowOff>52284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8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68811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35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7116</xdr:rowOff>
    </xdr:from>
    <xdr:to>
      <xdr:col>15</xdr:col>
      <xdr:colOff>101600</xdr:colOff>
      <xdr:row>97</xdr:row>
      <xdr:rowOff>108716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3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125243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41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50952</xdr:rowOff>
    </xdr:from>
    <xdr:to>
      <xdr:col>10</xdr:col>
      <xdr:colOff>165100</xdr:colOff>
      <xdr:row>97</xdr:row>
      <xdr:rowOff>152552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169079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5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69076</xdr:rowOff>
    </xdr:from>
    <xdr:to>
      <xdr:col>6</xdr:col>
      <xdr:colOff>38100</xdr:colOff>
      <xdr:row>97</xdr:row>
      <xdr:rowOff>170676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15753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87285</xdr:rowOff>
    </xdr:from>
    <xdr:to>
      <xdr:col>55</xdr:col>
      <xdr:colOff>0</xdr:colOff>
      <xdr:row>37</xdr:row>
      <xdr:rowOff>101741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02235"/>
          <a:ext cx="838200" cy="104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14851</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87285</xdr:rowOff>
    </xdr:from>
    <xdr:to>
      <xdr:col>50</xdr:col>
      <xdr:colOff>114300</xdr:colOff>
      <xdr:row>38</xdr:row>
      <xdr:rowOff>48924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02235"/>
          <a:ext cx="889000" cy="116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19667</xdr:rowOff>
    </xdr:from>
    <xdr:to>
      <xdr:col>50</xdr:col>
      <xdr:colOff>165100</xdr:colOff>
      <xdr:row>30</xdr:row>
      <xdr:rowOff>121267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1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137794</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3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48924</xdr:rowOff>
    </xdr:from>
    <xdr:to>
      <xdr:col>45</xdr:col>
      <xdr:colOff>177800</xdr:colOff>
      <xdr:row>38</xdr:row>
      <xdr:rowOff>92336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64024"/>
          <a:ext cx="889000" cy="4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168464</xdr:rowOff>
    </xdr:from>
    <xdr:to>
      <xdr:col>46</xdr:col>
      <xdr:colOff>38100</xdr:colOff>
      <xdr:row>37</xdr:row>
      <xdr:rowOff>98614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115141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1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92336</xdr:rowOff>
    </xdr:from>
    <xdr:to>
      <xdr:col>41</xdr:col>
      <xdr:colOff>50800</xdr:colOff>
      <xdr:row>38</xdr:row>
      <xdr:rowOff>132875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07436"/>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41253</xdr:rowOff>
    </xdr:from>
    <xdr:to>
      <xdr:col>41</xdr:col>
      <xdr:colOff>101600</xdr:colOff>
      <xdr:row>37</xdr:row>
      <xdr:rowOff>142853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8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159380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6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56330</xdr:rowOff>
    </xdr:from>
    <xdr:to>
      <xdr:col>36</xdr:col>
      <xdr:colOff>165100</xdr:colOff>
      <xdr:row>37</xdr:row>
      <xdr:rowOff>157930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3007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50941</xdr:rowOff>
    </xdr:from>
    <xdr:to>
      <xdr:col>55</xdr:col>
      <xdr:colOff>50800</xdr:colOff>
      <xdr:row>37</xdr:row>
      <xdr:rowOff>152541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9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29368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36485</xdr:rowOff>
    </xdr:from>
    <xdr:to>
      <xdr:col>50</xdr:col>
      <xdr:colOff>165100</xdr:colOff>
      <xdr:row>31</xdr:row>
      <xdr:rowOff>138085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129212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4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169574</xdr:rowOff>
    </xdr:from>
    <xdr:to>
      <xdr:col>46</xdr:col>
      <xdr:colOff>38100</xdr:colOff>
      <xdr:row>38</xdr:row>
      <xdr:rowOff>99724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90851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60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41536</xdr:rowOff>
    </xdr:from>
    <xdr:to>
      <xdr:col>41</xdr:col>
      <xdr:colOff>101600</xdr:colOff>
      <xdr:row>38</xdr:row>
      <xdr:rowOff>143136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134263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82075</xdr:rowOff>
    </xdr:from>
    <xdr:to>
      <xdr:col>36</xdr:col>
      <xdr:colOff>165100</xdr:colOff>
      <xdr:row>39</xdr:row>
      <xdr:rowOff>12225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9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3352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8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119945</xdr:rowOff>
    </xdr:from>
    <xdr:to>
      <xdr:col>55</xdr:col>
      <xdr:colOff>0</xdr:colOff>
      <xdr:row>56</xdr:row>
      <xdr:rowOff>15589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49695"/>
          <a:ext cx="8382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139095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225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95580</xdr:rowOff>
    </xdr:from>
    <xdr:to>
      <xdr:col>50</xdr:col>
      <xdr:colOff>114300</xdr:colOff>
      <xdr:row>55</xdr:row>
      <xdr:rowOff>119945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353880"/>
          <a:ext cx="889000" cy="19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45371</xdr:rowOff>
    </xdr:from>
    <xdr:to>
      <xdr:col>50</xdr:col>
      <xdr:colOff>165100</xdr:colOff>
      <xdr:row>52</xdr:row>
      <xdr:rowOff>146971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896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163498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873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95580</xdr:rowOff>
    </xdr:from>
    <xdr:to>
      <xdr:col>45</xdr:col>
      <xdr:colOff>177800</xdr:colOff>
      <xdr:row>56</xdr:row>
      <xdr:rowOff>115545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353880"/>
          <a:ext cx="889000" cy="3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114389</xdr:rowOff>
    </xdr:from>
    <xdr:to>
      <xdr:col>46</xdr:col>
      <xdr:colOff>38100</xdr:colOff>
      <xdr:row>53</xdr:row>
      <xdr:rowOff>44539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02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61066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880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73673</xdr:rowOff>
    </xdr:from>
    <xdr:to>
      <xdr:col>41</xdr:col>
      <xdr:colOff>50800</xdr:colOff>
      <xdr:row>56</xdr:row>
      <xdr:rowOff>115545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503423"/>
          <a:ext cx="889000" cy="2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106731</xdr:rowOff>
    </xdr:from>
    <xdr:to>
      <xdr:col>41</xdr:col>
      <xdr:colOff>101600</xdr:colOff>
      <xdr:row>54</xdr:row>
      <xdr:rowOff>36881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19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53408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896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34131</xdr:rowOff>
    </xdr:from>
    <xdr:to>
      <xdr:col>36</xdr:col>
      <xdr:colOff>165100</xdr:colOff>
      <xdr:row>53</xdr:row>
      <xdr:rowOff>135731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12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152258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889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136239</xdr:rowOff>
    </xdr:from>
    <xdr:to>
      <xdr:col>55</xdr:col>
      <xdr:colOff>50800</xdr:colOff>
      <xdr:row>56</xdr:row>
      <xdr:rowOff>66389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5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114666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54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69145</xdr:rowOff>
    </xdr:from>
    <xdr:to>
      <xdr:col>50</xdr:col>
      <xdr:colOff>165100</xdr:colOff>
      <xdr:row>55</xdr:row>
      <xdr:rowOff>170745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161872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5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44780</xdr:rowOff>
    </xdr:from>
    <xdr:to>
      <xdr:col>46</xdr:col>
      <xdr:colOff>38100</xdr:colOff>
      <xdr:row>54</xdr:row>
      <xdr:rowOff>146380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3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137507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39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64745</xdr:rowOff>
    </xdr:from>
    <xdr:to>
      <xdr:col>41</xdr:col>
      <xdr:colOff>101600</xdr:colOff>
      <xdr:row>56</xdr:row>
      <xdr:rowOff>166345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157472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22873</xdr:rowOff>
    </xdr:from>
    <xdr:to>
      <xdr:col>36</xdr:col>
      <xdr:colOff>165100</xdr:colOff>
      <xdr:row>55</xdr:row>
      <xdr:rowOff>124473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45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115600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xdr:rowOff>
    </xdr:from>
    <xdr:to>
      <xdr:col>55</xdr:col>
      <xdr:colOff>0</xdr:colOff>
      <xdr:row>77</xdr:row>
      <xdr:rowOff>159427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201698"/>
          <a:ext cx="838200" cy="15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xdr:rowOff>
    </xdr:from>
    <xdr:to>
      <xdr:col>50</xdr:col>
      <xdr:colOff>114300</xdr:colOff>
      <xdr:row>77</xdr:row>
      <xdr:rowOff>100450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201698"/>
          <a:ext cx="889000" cy="10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164452</xdr:rowOff>
    </xdr:from>
    <xdr:to>
      <xdr:col>50</xdr:col>
      <xdr:colOff>165100</xdr:colOff>
      <xdr:row>76</xdr:row>
      <xdr:rowOff>94602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111129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79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100450</xdr:rowOff>
    </xdr:from>
    <xdr:to>
      <xdr:col>45</xdr:col>
      <xdr:colOff>177800</xdr:colOff>
      <xdr:row>77</xdr:row>
      <xdr:rowOff>132384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02100"/>
          <a:ext cx="889000" cy="3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58931</xdr:rowOff>
    </xdr:from>
    <xdr:to>
      <xdr:col>46</xdr:col>
      <xdr:colOff>38100</xdr:colOff>
      <xdr:row>76</xdr:row>
      <xdr:rowOff>160531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5608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86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65497</xdr:rowOff>
    </xdr:from>
    <xdr:to>
      <xdr:col>41</xdr:col>
      <xdr:colOff>50800</xdr:colOff>
      <xdr:row>77</xdr:row>
      <xdr:rowOff>132384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095697"/>
          <a:ext cx="889000" cy="2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96124</xdr:rowOff>
    </xdr:from>
    <xdr:to>
      <xdr:col>41</xdr:col>
      <xdr:colOff>101600</xdr:colOff>
      <xdr:row>77</xdr:row>
      <xdr:rowOff>26274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42801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103005</xdr:rowOff>
    </xdr:from>
    <xdr:to>
      <xdr:col>36</xdr:col>
      <xdr:colOff>165100</xdr:colOff>
      <xdr:row>77</xdr:row>
      <xdr:rowOff>33155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24282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2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108627</xdr:rowOff>
    </xdr:from>
    <xdr:to>
      <xdr:col>55</xdr:col>
      <xdr:colOff>50800</xdr:colOff>
      <xdr:row>78</xdr:row>
      <xdr:rowOff>38777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87054</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8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120698</xdr:rowOff>
    </xdr:from>
    <xdr:to>
      <xdr:col>50</xdr:col>
      <xdr:colOff>165100</xdr:colOff>
      <xdr:row>77</xdr:row>
      <xdr:rowOff>50848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5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41975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24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49650</xdr:rowOff>
    </xdr:from>
    <xdr:to>
      <xdr:col>46</xdr:col>
      <xdr:colOff>38100</xdr:colOff>
      <xdr:row>77</xdr:row>
      <xdr:rowOff>151250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142377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3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81584</xdr:rowOff>
    </xdr:from>
    <xdr:to>
      <xdr:col>41</xdr:col>
      <xdr:colOff>101600</xdr:colOff>
      <xdr:row>78</xdr:row>
      <xdr:rowOff>11734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2861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37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14697</xdr:rowOff>
    </xdr:from>
    <xdr:to>
      <xdr:col>36</xdr:col>
      <xdr:colOff>165100</xdr:colOff>
      <xdr:row>76</xdr:row>
      <xdr:rowOff>116297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0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132824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82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32562</xdr:rowOff>
    </xdr:from>
    <xdr:to>
      <xdr:col>55</xdr:col>
      <xdr:colOff>0</xdr:colOff>
      <xdr:row>97</xdr:row>
      <xdr:rowOff>138309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663212"/>
          <a:ext cx="838200" cy="10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60019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4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161970</xdr:rowOff>
    </xdr:from>
    <xdr:to>
      <xdr:col>50</xdr:col>
      <xdr:colOff>114300</xdr:colOff>
      <xdr:row>97</xdr:row>
      <xdr:rowOff>138309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449720"/>
          <a:ext cx="889000" cy="3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65887</xdr:rowOff>
    </xdr:from>
    <xdr:to>
      <xdr:col>50</xdr:col>
      <xdr:colOff>165100</xdr:colOff>
      <xdr:row>95</xdr:row>
      <xdr:rowOff>167487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12564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1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161970</xdr:rowOff>
    </xdr:from>
    <xdr:to>
      <xdr:col>45</xdr:col>
      <xdr:colOff>177800</xdr:colOff>
      <xdr:row>97</xdr:row>
      <xdr:rowOff>151873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449720"/>
          <a:ext cx="889000" cy="33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87033</xdr:rowOff>
    </xdr:from>
    <xdr:to>
      <xdr:col>46</xdr:col>
      <xdr:colOff>38100</xdr:colOff>
      <xdr:row>96</xdr:row>
      <xdr:rowOff>17183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33710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1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151873</xdr:rowOff>
    </xdr:from>
    <xdr:to>
      <xdr:col>41</xdr:col>
      <xdr:colOff>50800</xdr:colOff>
      <xdr:row>98</xdr:row>
      <xdr:rowOff>3245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782523"/>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42399</xdr:rowOff>
    </xdr:from>
    <xdr:to>
      <xdr:col>41</xdr:col>
      <xdr:colOff>101600</xdr:colOff>
      <xdr:row>96</xdr:row>
      <xdr:rowOff>143999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160526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164815</xdr:rowOff>
    </xdr:from>
    <xdr:to>
      <xdr:col>36</xdr:col>
      <xdr:colOff>165100</xdr:colOff>
      <xdr:row>96</xdr:row>
      <xdr:rowOff>94965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111492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153212</xdr:rowOff>
    </xdr:from>
    <xdr:to>
      <xdr:col>55</xdr:col>
      <xdr:colOff>50800</xdr:colOff>
      <xdr:row>97</xdr:row>
      <xdr:rowOff>83362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61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131639</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59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87509</xdr:rowOff>
    </xdr:from>
    <xdr:to>
      <xdr:col>50</xdr:col>
      <xdr:colOff>165100</xdr:colOff>
      <xdr:row>98</xdr:row>
      <xdr:rowOff>17659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71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8786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81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111170</xdr:rowOff>
    </xdr:from>
    <xdr:to>
      <xdr:col>46</xdr:col>
      <xdr:colOff>38100</xdr:colOff>
      <xdr:row>96</xdr:row>
      <xdr:rowOff>41320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3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32447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49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101073</xdr:rowOff>
    </xdr:from>
    <xdr:to>
      <xdr:col>41</xdr:col>
      <xdr:colOff>101600</xdr:colOff>
      <xdr:row>98</xdr:row>
      <xdr:rowOff>31223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22350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2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123895</xdr:rowOff>
    </xdr:from>
    <xdr:to>
      <xdr:col>36</xdr:col>
      <xdr:colOff>165100</xdr:colOff>
      <xdr:row>98</xdr:row>
      <xdr:rowOff>54045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7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45172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84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37287</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6209487"/>
          <a:ext cx="1269" cy="44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165523</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155414</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98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37287</xdr:rowOff>
    </xdr:from>
    <xdr:to>
      <xdr:col>86</xdr:col>
      <xdr:colOff>25400</xdr:colOff>
      <xdr:row>36</xdr:row>
      <xdr:rowOff>37287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20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120269</xdr:rowOff>
    </xdr:from>
    <xdr:to>
      <xdr:col>85</xdr:col>
      <xdr:colOff>127000</xdr:colOff>
      <xdr:row>36</xdr:row>
      <xdr:rowOff>37287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5435219"/>
          <a:ext cx="838200" cy="77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38523</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53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60096</xdr:rowOff>
    </xdr:from>
    <xdr:to>
      <xdr:col>85</xdr:col>
      <xdr:colOff>177800</xdr:colOff>
      <xdr:row>38</xdr:row>
      <xdr:rowOff>161696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120269</xdr:rowOff>
    </xdr:from>
    <xdr:to>
      <xdr:col>81</xdr:col>
      <xdr:colOff>50800</xdr:colOff>
      <xdr:row>32</xdr:row>
      <xdr:rowOff>35001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5435219"/>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32</xdr:row>
      <xdr:rowOff>55753</xdr:rowOff>
    </xdr:from>
    <xdr:to>
      <xdr:col>81</xdr:col>
      <xdr:colOff>101600</xdr:colOff>
      <xdr:row>32</xdr:row>
      <xdr:rowOff>157353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554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148480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563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35001</xdr:rowOff>
    </xdr:from>
    <xdr:to>
      <xdr:col>76</xdr:col>
      <xdr:colOff>114300</xdr:colOff>
      <xdr:row>38</xdr:row>
      <xdr:rowOff>112496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5521401"/>
          <a:ext cx="889000" cy="110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13691</xdr:rowOff>
    </xdr:from>
    <xdr:to>
      <xdr:col>76</xdr:col>
      <xdr:colOff>165100</xdr:colOff>
      <xdr:row>34</xdr:row>
      <xdr:rowOff>115291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584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106418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59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36373</xdr:rowOff>
    </xdr:from>
    <xdr:to>
      <xdr:col>71</xdr:col>
      <xdr:colOff>177800</xdr:colOff>
      <xdr:row>38</xdr:row>
      <xdr:rowOff>112496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551473"/>
          <a:ext cx="889000" cy="7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133020</xdr:rowOff>
    </xdr:from>
    <xdr:to>
      <xdr:col>72</xdr:col>
      <xdr:colOff>38100</xdr:colOff>
      <xdr:row>35</xdr:row>
      <xdr:rowOff>63170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596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79697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57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160680</xdr:rowOff>
    </xdr:from>
    <xdr:to>
      <xdr:col>67</xdr:col>
      <xdr:colOff>101600</xdr:colOff>
      <xdr:row>38</xdr:row>
      <xdr:rowOff>90830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81957</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59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157937</xdr:rowOff>
    </xdr:from>
    <xdr:to>
      <xdr:col>85</xdr:col>
      <xdr:colOff>177800</xdr:colOff>
      <xdr:row>36</xdr:row>
      <xdr:rowOff>88087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15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110964</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1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69469</xdr:rowOff>
    </xdr:from>
    <xdr:to>
      <xdr:col>81</xdr:col>
      <xdr:colOff>101600</xdr:colOff>
      <xdr:row>31</xdr:row>
      <xdr:rowOff>171069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53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30</xdr:row>
      <xdr:rowOff>16146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515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155651</xdr:rowOff>
    </xdr:from>
    <xdr:to>
      <xdr:col>76</xdr:col>
      <xdr:colOff>165100</xdr:colOff>
      <xdr:row>32</xdr:row>
      <xdr:rowOff>85801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54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30</xdr:row>
      <xdr:rowOff>102328</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524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61696</xdr:rowOff>
    </xdr:from>
    <xdr:to>
      <xdr:col>72</xdr:col>
      <xdr:colOff>38100</xdr:colOff>
      <xdr:row>38</xdr:row>
      <xdr:rowOff>163296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154423</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66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157023</xdr:rowOff>
    </xdr:from>
    <xdr:to>
      <xdr:col>67</xdr:col>
      <xdr:colOff>101600</xdr:colOff>
      <xdr:row>38</xdr:row>
      <xdr:rowOff>87173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103700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275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136709</xdr:rowOff>
    </xdr:from>
    <xdr:to>
      <xdr:col>85</xdr:col>
      <xdr:colOff>127000</xdr:colOff>
      <xdr:row>76</xdr:row>
      <xdr:rowOff>157265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166909"/>
          <a:ext cx="838200" cy="2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16870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75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127908</xdr:rowOff>
    </xdr:from>
    <xdr:to>
      <xdr:col>81</xdr:col>
      <xdr:colOff>50800</xdr:colOff>
      <xdr:row>76</xdr:row>
      <xdr:rowOff>136709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158108"/>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169063</xdr:rowOff>
    </xdr:from>
    <xdr:to>
      <xdr:col>81</xdr:col>
      <xdr:colOff>101600</xdr:colOff>
      <xdr:row>75</xdr:row>
      <xdr:rowOff>99213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115740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124840</xdr:rowOff>
    </xdr:from>
    <xdr:to>
      <xdr:col>76</xdr:col>
      <xdr:colOff>114300</xdr:colOff>
      <xdr:row>76</xdr:row>
      <xdr:rowOff>127908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155040"/>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148622</xdr:rowOff>
    </xdr:from>
    <xdr:to>
      <xdr:col>76</xdr:col>
      <xdr:colOff>165100</xdr:colOff>
      <xdr:row>75</xdr:row>
      <xdr:rowOff>78772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95299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96799</xdr:rowOff>
    </xdr:from>
    <xdr:to>
      <xdr:col>71</xdr:col>
      <xdr:colOff>177800</xdr:colOff>
      <xdr:row>76</xdr:row>
      <xdr:rowOff>124840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126999"/>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159900</xdr:rowOff>
    </xdr:from>
    <xdr:to>
      <xdr:col>72</xdr:col>
      <xdr:colOff>38100</xdr:colOff>
      <xdr:row>75</xdr:row>
      <xdr:rowOff>90050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106577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141554</xdr:rowOff>
    </xdr:from>
    <xdr:to>
      <xdr:col>67</xdr:col>
      <xdr:colOff>101600</xdr:colOff>
      <xdr:row>75</xdr:row>
      <xdr:rowOff>71704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88231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106465</xdr:rowOff>
    </xdr:from>
    <xdr:to>
      <xdr:col>85</xdr:col>
      <xdr:colOff>177800</xdr:colOff>
      <xdr:row>77</xdr:row>
      <xdr:rowOff>36615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84892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85909</xdr:rowOff>
    </xdr:from>
    <xdr:to>
      <xdr:col>81</xdr:col>
      <xdr:colOff>101600</xdr:colOff>
      <xdr:row>77</xdr:row>
      <xdr:rowOff>16059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7186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0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77108</xdr:rowOff>
    </xdr:from>
    <xdr:to>
      <xdr:col>76</xdr:col>
      <xdr:colOff>165100</xdr:colOff>
      <xdr:row>77</xdr:row>
      <xdr:rowOff>7258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0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169835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0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74040</xdr:rowOff>
    </xdr:from>
    <xdr:to>
      <xdr:col>72</xdr:col>
      <xdr:colOff>38100</xdr:colOff>
      <xdr:row>77</xdr:row>
      <xdr:rowOff>4190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166767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9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45999</xdr:rowOff>
    </xdr:from>
    <xdr:to>
      <xdr:col>67</xdr:col>
      <xdr:colOff>101600</xdr:colOff>
      <xdr:row>76</xdr:row>
      <xdr:rowOff>147599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138726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114669</xdr:rowOff>
    </xdr:from>
    <xdr:to>
      <xdr:col>85</xdr:col>
      <xdr:colOff>127000</xdr:colOff>
      <xdr:row>99</xdr:row>
      <xdr:rowOff>84559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45319"/>
          <a:ext cx="838200" cy="3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100016</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30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117216</xdr:rowOff>
    </xdr:from>
    <xdr:to>
      <xdr:col>81</xdr:col>
      <xdr:colOff>50800</xdr:colOff>
      <xdr:row>99</xdr:row>
      <xdr:rowOff>84559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19316"/>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17577</xdr:rowOff>
    </xdr:from>
    <xdr:to>
      <xdr:col>81</xdr:col>
      <xdr:colOff>101600</xdr:colOff>
      <xdr:row>98</xdr:row>
      <xdr:rowOff>119177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1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135704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9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117216</xdr:rowOff>
    </xdr:from>
    <xdr:to>
      <xdr:col>76</xdr:col>
      <xdr:colOff>114300</xdr:colOff>
      <xdr:row>99</xdr:row>
      <xdr:rowOff>66743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19316"/>
          <a:ext cx="889000" cy="12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110029</xdr:rowOff>
    </xdr:from>
    <xdr:to>
      <xdr:col>76</xdr:col>
      <xdr:colOff>165100</xdr:colOff>
      <xdr:row>99</xdr:row>
      <xdr:rowOff>40179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31306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70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34675</xdr:rowOff>
    </xdr:from>
    <xdr:to>
      <xdr:col>71</xdr:col>
      <xdr:colOff>177800</xdr:colOff>
      <xdr:row>99</xdr:row>
      <xdr:rowOff>66743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7008225"/>
          <a:ext cx="8890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119385</xdr:rowOff>
    </xdr:from>
    <xdr:to>
      <xdr:col>72</xdr:col>
      <xdr:colOff>38100</xdr:colOff>
      <xdr:row>99</xdr:row>
      <xdr:rowOff>49535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66062</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123076</xdr:rowOff>
    </xdr:from>
    <xdr:to>
      <xdr:col>67</xdr:col>
      <xdr:colOff>101600</xdr:colOff>
      <xdr:row>99</xdr:row>
      <xdr:rowOff>53226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69753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70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63869</xdr:rowOff>
    </xdr:from>
    <xdr:to>
      <xdr:col>85</xdr:col>
      <xdr:colOff>177800</xdr:colOff>
      <xdr:row>97</xdr:row>
      <xdr:rowOff>165469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86746</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33759</xdr:rowOff>
    </xdr:from>
    <xdr:to>
      <xdr:col>81</xdr:col>
      <xdr:colOff>101600</xdr:colOff>
      <xdr:row>99</xdr:row>
      <xdr:rowOff>135359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70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126486</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2017" y="17100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66416</xdr:rowOff>
    </xdr:from>
    <xdr:to>
      <xdr:col>76</xdr:col>
      <xdr:colOff>165100</xdr:colOff>
      <xdr:row>98</xdr:row>
      <xdr:rowOff>168016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13093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6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15943</xdr:rowOff>
    </xdr:from>
    <xdr:to>
      <xdr:col>72</xdr:col>
      <xdr:colOff>38100</xdr:colOff>
      <xdr:row>99</xdr:row>
      <xdr:rowOff>117543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8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108670</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8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155325</xdr:rowOff>
    </xdr:from>
    <xdr:to>
      <xdr:col>67</xdr:col>
      <xdr:colOff>101600</xdr:colOff>
      <xdr:row>99</xdr:row>
      <xdr:rowOff>85475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5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76602</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5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164846</xdr:rowOff>
    </xdr:from>
    <xdr:to>
      <xdr:col>116</xdr:col>
      <xdr:colOff>63500</xdr:colOff>
      <xdr:row>34</xdr:row>
      <xdr:rowOff>166479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5651246"/>
          <a:ext cx="838200" cy="34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76144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19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166479</xdr:rowOff>
    </xdr:from>
    <xdr:to>
      <xdr:col>111</xdr:col>
      <xdr:colOff>177800</xdr:colOff>
      <xdr:row>35</xdr:row>
      <xdr:rowOff>105084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5995779"/>
          <a:ext cx="889000" cy="1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91513</xdr:rowOff>
    </xdr:from>
    <xdr:to>
      <xdr:col>112</xdr:col>
      <xdr:colOff>38100</xdr:colOff>
      <xdr:row>34</xdr:row>
      <xdr:rowOff>21663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574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38190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552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105084</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105834"/>
          <a:ext cx="889000" cy="67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11176</xdr:rowOff>
    </xdr:from>
    <xdr:to>
      <xdr:col>107</xdr:col>
      <xdr:colOff>101600</xdr:colOff>
      <xdr:row>35</xdr:row>
      <xdr:rowOff>112776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129303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57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11829</xdr:rowOff>
    </xdr:from>
    <xdr:to>
      <xdr:col>102</xdr:col>
      <xdr:colOff>165100</xdr:colOff>
      <xdr:row>36</xdr:row>
      <xdr:rowOff>113429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129956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58529</xdr:rowOff>
    </xdr:from>
    <xdr:to>
      <xdr:col>98</xdr:col>
      <xdr:colOff>38100</xdr:colOff>
      <xdr:row>36</xdr:row>
      <xdr:rowOff>160129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5206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114046</xdr:rowOff>
    </xdr:from>
    <xdr:to>
      <xdr:col>116</xdr:col>
      <xdr:colOff>114300</xdr:colOff>
      <xdr:row>33</xdr:row>
      <xdr:rowOff>44196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6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136923</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115679</xdr:rowOff>
    </xdr:from>
    <xdr:to>
      <xdr:col>112</xdr:col>
      <xdr:colOff>38100</xdr:colOff>
      <xdr:row>35</xdr:row>
      <xdr:rowOff>45829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594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36956</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03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54284</xdr:rowOff>
    </xdr:from>
    <xdr:to>
      <xdr:col>107</xdr:col>
      <xdr:colOff>101600</xdr:colOff>
      <xdr:row>35</xdr:row>
      <xdr:rowOff>155884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0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147011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14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81244</xdr:rowOff>
    </xdr:from>
    <xdr:to>
      <xdr:col>116</xdr:col>
      <xdr:colOff>63500</xdr:colOff>
      <xdr:row>55</xdr:row>
      <xdr:rowOff>89953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510994"/>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125783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9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81244</xdr:rowOff>
    </xdr:from>
    <xdr:to>
      <xdr:col>111</xdr:col>
      <xdr:colOff>177800</xdr:colOff>
      <xdr:row>55</xdr:row>
      <xdr:rowOff>83748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510994"/>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122646</xdr:rowOff>
    </xdr:from>
    <xdr:to>
      <xdr:col>112</xdr:col>
      <xdr:colOff>38100</xdr:colOff>
      <xdr:row>54</xdr:row>
      <xdr:rowOff>52796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20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69323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898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83748</xdr:rowOff>
    </xdr:from>
    <xdr:to>
      <xdr:col>107</xdr:col>
      <xdr:colOff>50800</xdr:colOff>
      <xdr:row>55</xdr:row>
      <xdr:rowOff>85162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9513498"/>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128742</xdr:rowOff>
    </xdr:from>
    <xdr:to>
      <xdr:col>107</xdr:col>
      <xdr:colOff>101600</xdr:colOff>
      <xdr:row>54</xdr:row>
      <xdr:rowOff>58892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2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52</xdr:row>
      <xdr:rowOff>75419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89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85162</xdr:rowOff>
    </xdr:from>
    <xdr:to>
      <xdr:col>102</xdr:col>
      <xdr:colOff>114300</xdr:colOff>
      <xdr:row>55</xdr:row>
      <xdr:rowOff>87775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9514912"/>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68652</xdr:rowOff>
    </xdr:from>
    <xdr:to>
      <xdr:col>102</xdr:col>
      <xdr:colOff>165100</xdr:colOff>
      <xdr:row>53</xdr:row>
      <xdr:rowOff>170252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15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15329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89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164447</xdr:rowOff>
    </xdr:from>
    <xdr:to>
      <xdr:col>98</xdr:col>
      <xdr:colOff>38100</xdr:colOff>
      <xdr:row>53</xdr:row>
      <xdr:rowOff>94597</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07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51</xdr:row>
      <xdr:rowOff>111124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885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39153</xdr:rowOff>
    </xdr:from>
    <xdr:to>
      <xdr:col>116</xdr:col>
      <xdr:colOff>114300</xdr:colOff>
      <xdr:row>55</xdr:row>
      <xdr:rowOff>140753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46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62030</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32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30444</xdr:rowOff>
    </xdr:from>
    <xdr:to>
      <xdr:col>112</xdr:col>
      <xdr:colOff>38100</xdr:colOff>
      <xdr:row>55</xdr:row>
      <xdr:rowOff>132044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4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123171</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5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32948</xdr:rowOff>
    </xdr:from>
    <xdr:to>
      <xdr:col>107</xdr:col>
      <xdr:colOff>101600</xdr:colOff>
      <xdr:row>55</xdr:row>
      <xdr:rowOff>134548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4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125675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55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34362</xdr:rowOff>
    </xdr:from>
    <xdr:to>
      <xdr:col>102</xdr:col>
      <xdr:colOff>165100</xdr:colOff>
      <xdr:row>55</xdr:row>
      <xdr:rowOff>135962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4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127089</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55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36975</xdr:rowOff>
    </xdr:from>
    <xdr:to>
      <xdr:col>98</xdr:col>
      <xdr:colOff>38100</xdr:colOff>
      <xdr:row>55</xdr:row>
      <xdr:rowOff>138575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4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129702</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955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22794</xdr:rowOff>
    </xdr:from>
    <xdr:to>
      <xdr:col>116</xdr:col>
      <xdr:colOff>63500</xdr:colOff>
      <xdr:row>76</xdr:row>
      <xdr:rowOff>43231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52994"/>
          <a:ext cx="8382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22714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10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43231</xdr:rowOff>
    </xdr:from>
    <xdr:to>
      <xdr:col>111</xdr:col>
      <xdr:colOff>177800</xdr:colOff>
      <xdr:row>76</xdr:row>
      <xdr:rowOff>115103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73431"/>
          <a:ext cx="8890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40711</xdr:rowOff>
    </xdr:from>
    <xdr:to>
      <xdr:col>112</xdr:col>
      <xdr:colOff>38100</xdr:colOff>
      <xdr:row>75</xdr:row>
      <xdr:rowOff>142311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158838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19639</xdr:rowOff>
    </xdr:from>
    <xdr:to>
      <xdr:col>107</xdr:col>
      <xdr:colOff>50800</xdr:colOff>
      <xdr:row>76</xdr:row>
      <xdr:rowOff>115103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878389"/>
          <a:ext cx="889000" cy="26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156291</xdr:rowOff>
    </xdr:from>
    <xdr:to>
      <xdr:col>107</xdr:col>
      <xdr:colOff>101600</xdr:colOff>
      <xdr:row>75</xdr:row>
      <xdr:rowOff>86441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102968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1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19639</xdr:rowOff>
    </xdr:from>
    <xdr:to>
      <xdr:col>102</xdr:col>
      <xdr:colOff>114300</xdr:colOff>
      <xdr:row>75</xdr:row>
      <xdr:rowOff>109571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878389"/>
          <a:ext cx="889000" cy="8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164338</xdr:rowOff>
    </xdr:from>
    <xdr:to>
      <xdr:col>102</xdr:col>
      <xdr:colOff>165100</xdr:colOff>
      <xdr:row>74</xdr:row>
      <xdr:rowOff>94488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111015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131922</xdr:rowOff>
    </xdr:from>
    <xdr:to>
      <xdr:col>98</xdr:col>
      <xdr:colOff>38100</xdr:colOff>
      <xdr:row>74</xdr:row>
      <xdr:rowOff>62072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78599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4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143444</xdr:rowOff>
    </xdr:from>
    <xdr:to>
      <xdr:col>116</xdr:col>
      <xdr:colOff>114300</xdr:colOff>
      <xdr:row>76</xdr:row>
      <xdr:rowOff>73594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0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121871</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8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163881</xdr:rowOff>
    </xdr:from>
    <xdr:to>
      <xdr:col>112</xdr:col>
      <xdr:colOff>38100</xdr:colOff>
      <xdr:row>76</xdr:row>
      <xdr:rowOff>94031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85158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11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64303</xdr:rowOff>
    </xdr:from>
    <xdr:to>
      <xdr:col>107</xdr:col>
      <xdr:colOff>101600</xdr:colOff>
      <xdr:row>76</xdr:row>
      <xdr:rowOff>165903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9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157030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18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140289</xdr:rowOff>
    </xdr:from>
    <xdr:to>
      <xdr:col>102</xdr:col>
      <xdr:colOff>165100</xdr:colOff>
      <xdr:row>75</xdr:row>
      <xdr:rowOff>70439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2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61566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92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58771</xdr:rowOff>
    </xdr:from>
    <xdr:to>
      <xdr:col>98</xdr:col>
      <xdr:colOff>38100</xdr:colOff>
      <xdr:row>75</xdr:row>
      <xdr:rowOff>160372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175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151497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0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408,623</a:t>
          </a:r>
          <a:r>
            <a:rPr kumimoji="1" lang="ja-JP" altLang="en-US" sz="1100">
              <a:latin typeface="ＭＳ Ｐゴシック" panose="020B0600070205080204" pitchFamily="50" charset="-128"/>
              <a:ea typeface="ＭＳ Ｐゴシック" panose="020B0600070205080204" pitchFamily="50" charset="-128"/>
            </a:rPr>
            <a:t>円である。類似団体と比較して本市の人口規模は大きく、１人あたりコストは類似団体平均額よりも低くなる傾向にある。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主な構成項目について比較すると、人件費、維持補修費は類似団体平均額を上回っているが、これは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類似団体の他市に比べて</a:t>
          </a:r>
          <a:r>
            <a:rPr kumimoji="1" lang="ja-JP" altLang="en-US" sz="1100">
              <a:latin typeface="ＭＳ Ｐゴシック" panose="020B0600070205080204" pitchFamily="50" charset="-128"/>
              <a:ea typeface="ＭＳ Ｐゴシック" panose="020B0600070205080204" pitchFamily="50" charset="-128"/>
            </a:rPr>
            <a:t>本市の市域が広域であり、市内各地域に施設及び人員を配置していることが要因である。また、普通建設事業費（うち更新整備）は小中学校トイレ環境整備事業等の実施により増加しているが、その他の現有施設についても老朽化が著しいことから、今後も改修に多くの経費を要することが想定される。物件費は、維持管理費の高騰や業務のアウトソーシング化等により増加傾向であったが、</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は新型コロナウイルスワクチン接種や歴史ミュージアム開設準備等の要因もあり増加している。これらについては、公共施設配置の最適化の検討とともに、行財政改革大綱による支出の合理化、効率化を推進し、歳出の抑制を図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扶助費は国費を財源とする給付があったため顕著に増加しているが、その他の扶助費についても年々増加している状況であるため、生活保護の自立助長への取り組みや市単独扶助費の見直しなどにより引き続き抑制を図っていく。</a:t>
          </a:r>
        </a:p>
        <a:p>
          <a:r>
            <a:rPr kumimoji="1" lang="ja-JP" altLang="en-US" sz="1100">
              <a:latin typeface="ＭＳ Ｐゴシック" panose="020B0600070205080204" pitchFamily="50" charset="-128"/>
              <a:ea typeface="ＭＳ Ｐゴシック" panose="020B0600070205080204" pitchFamily="50" charset="-128"/>
            </a:rPr>
            <a:t>　積立金の増加は後年度の財政需要への備えとして、公共施設整備基金に積み立てたものである。投資及び出資金は、下水道事業会計において大規模な施設整備を実施したことにより、増加したものである。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貸付金は例年実施している中小企業安定化経営基盤強化に係るものである。その他の項目は類似団体と比較して低い数値である。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271,740
265,661
368.16
118,354,676
111,039,179
6,349,132
53,604,309
44,129,755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22657</xdr:rowOff>
    </xdr:from>
    <xdr:to>
      <xdr:col>24</xdr:col>
      <xdr:colOff>63500</xdr:colOff>
      <xdr:row>36</xdr:row>
      <xdr:rowOff>60147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94857"/>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156125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47346</xdr:rowOff>
    </xdr:from>
    <xdr:to>
      <xdr:col>19</xdr:col>
      <xdr:colOff>177800</xdr:colOff>
      <xdr:row>36</xdr:row>
      <xdr:rowOff>60147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19546"/>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64211</xdr:rowOff>
    </xdr:from>
    <xdr:to>
      <xdr:col>20</xdr:col>
      <xdr:colOff>38100</xdr:colOff>
      <xdr:row>34</xdr:row>
      <xdr:rowOff>165811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9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10888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2540</xdr:rowOff>
    </xdr:from>
    <xdr:to>
      <xdr:col>15</xdr:col>
      <xdr:colOff>50800</xdr:colOff>
      <xdr:row>36</xdr:row>
      <xdr:rowOff>47346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74740"/>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66954</xdr:rowOff>
    </xdr:from>
    <xdr:to>
      <xdr:col>15</xdr:col>
      <xdr:colOff>101600</xdr:colOff>
      <xdr:row>34</xdr:row>
      <xdr:rowOff>168554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9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13631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7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170332</xdr:rowOff>
    </xdr:from>
    <xdr:to>
      <xdr:col>10</xdr:col>
      <xdr:colOff>114300</xdr:colOff>
      <xdr:row>36</xdr:row>
      <xdr:rowOff>2540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7108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49581</xdr:rowOff>
    </xdr:from>
    <xdr:to>
      <xdr:col>10</xdr:col>
      <xdr:colOff>165100</xdr:colOff>
      <xdr:row>34</xdr:row>
      <xdr:rowOff>151181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7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167708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59639</xdr:rowOff>
    </xdr:from>
    <xdr:to>
      <xdr:col>6</xdr:col>
      <xdr:colOff>38100</xdr:colOff>
      <xdr:row>34</xdr:row>
      <xdr:rowOff>161239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6316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143307</xdr:rowOff>
    </xdr:from>
    <xdr:to>
      <xdr:col>24</xdr:col>
      <xdr:colOff>114300</xdr:colOff>
      <xdr:row>36</xdr:row>
      <xdr:rowOff>73457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4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121734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2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9347</xdr:rowOff>
    </xdr:from>
    <xdr:to>
      <xdr:col>20</xdr:col>
      <xdr:colOff>38100</xdr:colOff>
      <xdr:row>36</xdr:row>
      <xdr:rowOff>110947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8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102074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7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167996</xdr:rowOff>
    </xdr:from>
    <xdr:to>
      <xdr:col>15</xdr:col>
      <xdr:colOff>101600</xdr:colOff>
      <xdr:row>36</xdr:row>
      <xdr:rowOff>98146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89273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123190</xdr:rowOff>
    </xdr:from>
    <xdr:to>
      <xdr:col>10</xdr:col>
      <xdr:colOff>165100</xdr:colOff>
      <xdr:row>36</xdr:row>
      <xdr:rowOff>53340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44467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2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76467</xdr:rowOff>
    </xdr:from>
    <xdr:to>
      <xdr:col>24</xdr:col>
      <xdr:colOff>63500</xdr:colOff>
      <xdr:row>57</xdr:row>
      <xdr:rowOff>80797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820417"/>
          <a:ext cx="838200" cy="103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94390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67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76467</xdr:rowOff>
    </xdr:from>
    <xdr:to>
      <xdr:col>19</xdr:col>
      <xdr:colOff>177800</xdr:colOff>
      <xdr:row>58</xdr:row>
      <xdr:rowOff>59995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820417"/>
          <a:ext cx="889000" cy="118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162471</xdr:rowOff>
    </xdr:from>
    <xdr:to>
      <xdr:col>20</xdr:col>
      <xdr:colOff>38100</xdr:colOff>
      <xdr:row>50</xdr:row>
      <xdr:rowOff>92621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109148</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83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59995</xdr:rowOff>
    </xdr:from>
    <xdr:to>
      <xdr:col>15</xdr:col>
      <xdr:colOff>50800</xdr:colOff>
      <xdr:row>59</xdr:row>
      <xdr:rowOff>1829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04095"/>
          <a:ext cx="889000" cy="1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170574</xdr:rowOff>
    </xdr:from>
    <xdr:to>
      <xdr:col>15</xdr:col>
      <xdr:colOff>101600</xdr:colOff>
      <xdr:row>58</xdr:row>
      <xdr:rowOff>100724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117251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7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29908</xdr:rowOff>
    </xdr:from>
    <xdr:to>
      <xdr:col>10</xdr:col>
      <xdr:colOff>114300</xdr:colOff>
      <xdr:row>59</xdr:row>
      <xdr:rowOff>1829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74008"/>
          <a:ext cx="889000" cy="1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37909</xdr:rowOff>
    </xdr:from>
    <xdr:to>
      <xdr:col>10</xdr:col>
      <xdr:colOff>165100</xdr:colOff>
      <xdr:row>58</xdr:row>
      <xdr:rowOff>139509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156036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31509</xdr:rowOff>
    </xdr:from>
    <xdr:to>
      <xdr:col>6</xdr:col>
      <xdr:colOff>38100</xdr:colOff>
      <xdr:row>58</xdr:row>
      <xdr:rowOff>133109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7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124236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29997</xdr:rowOff>
    </xdr:from>
    <xdr:to>
      <xdr:col>24</xdr:col>
      <xdr:colOff>114300</xdr:colOff>
      <xdr:row>57</xdr:row>
      <xdr:rowOff>131597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52874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5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25667</xdr:rowOff>
    </xdr:from>
    <xdr:to>
      <xdr:col>20</xdr:col>
      <xdr:colOff>38100</xdr:colOff>
      <xdr:row>51</xdr:row>
      <xdr:rowOff>127267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76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118394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886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9195</xdr:rowOff>
    </xdr:from>
    <xdr:to>
      <xdr:col>15</xdr:col>
      <xdr:colOff>101600</xdr:colOff>
      <xdr:row>58</xdr:row>
      <xdr:rowOff>110795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101922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0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122479</xdr:rowOff>
    </xdr:from>
    <xdr:to>
      <xdr:col>10</xdr:col>
      <xdr:colOff>165100</xdr:colOff>
      <xdr:row>59</xdr:row>
      <xdr:rowOff>52629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6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43756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5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150558</xdr:rowOff>
    </xdr:from>
    <xdr:to>
      <xdr:col>6</xdr:col>
      <xdr:colOff>38100</xdr:colOff>
      <xdr:row>58</xdr:row>
      <xdr:rowOff>80708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2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97235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6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115828</xdr:rowOff>
    </xdr:from>
    <xdr:to>
      <xdr:col>24</xdr:col>
      <xdr:colOff>62865</xdr:colOff>
      <xdr:row>77</xdr:row>
      <xdr:rowOff>155800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1945878"/>
          <a:ext cx="1270" cy="141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159627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155800</xdr:rowOff>
    </xdr:from>
    <xdr:to>
      <xdr:col>24</xdr:col>
      <xdr:colOff>152400</xdr:colOff>
      <xdr:row>77</xdr:row>
      <xdr:rowOff>155800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5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62505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2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115828</xdr:rowOff>
    </xdr:from>
    <xdr:to>
      <xdr:col>24</xdr:col>
      <xdr:colOff>152400</xdr:colOff>
      <xdr:row>69</xdr:row>
      <xdr:rowOff>115828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1945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7787</xdr:rowOff>
    </xdr:from>
    <xdr:to>
      <xdr:col>24</xdr:col>
      <xdr:colOff>63500</xdr:colOff>
      <xdr:row>77</xdr:row>
      <xdr:rowOff>96582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37987"/>
          <a:ext cx="838200" cy="26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133276</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491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110399</xdr:rowOff>
    </xdr:from>
    <xdr:to>
      <xdr:col>24</xdr:col>
      <xdr:colOff>114300</xdr:colOff>
      <xdr:row>75</xdr:row>
      <xdr:rowOff>40549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96582</xdr:rowOff>
    </xdr:from>
    <xdr:to>
      <xdr:col>19</xdr:col>
      <xdr:colOff>177800</xdr:colOff>
      <xdr:row>78</xdr:row>
      <xdr:rowOff>34925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98232"/>
          <a:ext cx="889000" cy="10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143373</xdr:rowOff>
    </xdr:from>
    <xdr:to>
      <xdr:col>20</xdr:col>
      <xdr:colOff>38100</xdr:colOff>
      <xdr:row>78</xdr:row>
      <xdr:rowOff>73523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4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64650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3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34925</xdr:rowOff>
    </xdr:from>
    <xdr:to>
      <xdr:col>15</xdr:col>
      <xdr:colOff>50800</xdr:colOff>
      <xdr:row>78</xdr:row>
      <xdr:rowOff>93404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08025"/>
          <a:ext cx="889000" cy="5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21332</xdr:rowOff>
    </xdr:from>
    <xdr:to>
      <xdr:col>15</xdr:col>
      <xdr:colOff>101600</xdr:colOff>
      <xdr:row>78</xdr:row>
      <xdr:rowOff>122932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9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114059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93404</xdr:rowOff>
    </xdr:from>
    <xdr:to>
      <xdr:col>10</xdr:col>
      <xdr:colOff>114300</xdr:colOff>
      <xdr:row>78</xdr:row>
      <xdr:rowOff>110483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66504"/>
          <a:ext cx="889000" cy="1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75510</xdr:rowOff>
    </xdr:from>
    <xdr:to>
      <xdr:col>10</xdr:col>
      <xdr:colOff>165100</xdr:colOff>
      <xdr:row>79</xdr:row>
      <xdr:rowOff>5660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4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168237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54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83327</xdr:rowOff>
    </xdr:from>
    <xdr:to>
      <xdr:col>6</xdr:col>
      <xdr:colOff>38100</xdr:colOff>
      <xdr:row>79</xdr:row>
      <xdr:rowOff>13477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4604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54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128437</xdr:rowOff>
    </xdr:from>
    <xdr:to>
      <xdr:col>24</xdr:col>
      <xdr:colOff>114300</xdr:colOff>
      <xdr:row>76</xdr:row>
      <xdr:rowOff>58587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8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106864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6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45782</xdr:rowOff>
    </xdr:from>
    <xdr:to>
      <xdr:col>20</xdr:col>
      <xdr:colOff>38100</xdr:colOff>
      <xdr:row>77</xdr:row>
      <xdr:rowOff>147382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163909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2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155575</xdr:rowOff>
    </xdr:from>
    <xdr:to>
      <xdr:col>15</xdr:col>
      <xdr:colOff>101600</xdr:colOff>
      <xdr:row>78</xdr:row>
      <xdr:rowOff>85725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102252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3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42604</xdr:rowOff>
    </xdr:from>
    <xdr:to>
      <xdr:col>10</xdr:col>
      <xdr:colOff>165100</xdr:colOff>
      <xdr:row>78</xdr:row>
      <xdr:rowOff>144204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1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160731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9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59683</xdr:rowOff>
    </xdr:from>
    <xdr:to>
      <xdr:col>6</xdr:col>
      <xdr:colOff>38100</xdr:colOff>
      <xdr:row>78</xdr:row>
      <xdr:rowOff>161283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6360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0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74092</xdr:rowOff>
    </xdr:from>
    <xdr:to>
      <xdr:col>24</xdr:col>
      <xdr:colOff>62865</xdr:colOff>
      <xdr:row>97</xdr:row>
      <xdr:rowOff>150192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76042"/>
          <a:ext cx="1270" cy="110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154019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150192</xdr:rowOff>
    </xdr:from>
    <xdr:to>
      <xdr:col>24</xdr:col>
      <xdr:colOff>152400</xdr:colOff>
      <xdr:row>97</xdr:row>
      <xdr:rowOff>150192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80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20769</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5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74092</xdr:rowOff>
    </xdr:from>
    <xdr:to>
      <xdr:col>24</xdr:col>
      <xdr:colOff>152400</xdr:colOff>
      <xdr:row>91</xdr:row>
      <xdr:rowOff>74092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7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30749</xdr:rowOff>
    </xdr:from>
    <xdr:to>
      <xdr:col>24</xdr:col>
      <xdr:colOff>63500</xdr:colOff>
      <xdr:row>97</xdr:row>
      <xdr:rowOff>49312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89949"/>
          <a:ext cx="838200" cy="19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111754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2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88877</xdr:rowOff>
    </xdr:from>
    <xdr:to>
      <xdr:col>24</xdr:col>
      <xdr:colOff>114300</xdr:colOff>
      <xdr:row>96</xdr:row>
      <xdr:rowOff>19027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37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49312</xdr:rowOff>
    </xdr:from>
    <xdr:to>
      <xdr:col>19</xdr:col>
      <xdr:colOff>177800</xdr:colOff>
      <xdr:row>97</xdr:row>
      <xdr:rowOff>112497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79962"/>
          <a:ext cx="889000" cy="6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117773</xdr:rowOff>
    </xdr:from>
    <xdr:to>
      <xdr:col>20</xdr:col>
      <xdr:colOff>38100</xdr:colOff>
      <xdr:row>97</xdr:row>
      <xdr:rowOff>47923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64450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112497</xdr:rowOff>
    </xdr:from>
    <xdr:to>
      <xdr:col>15</xdr:col>
      <xdr:colOff>50800</xdr:colOff>
      <xdr:row>97</xdr:row>
      <xdr:rowOff>160548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43147"/>
          <a:ext cx="889000" cy="4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6581</xdr:rowOff>
    </xdr:from>
    <xdr:to>
      <xdr:col>15</xdr:col>
      <xdr:colOff>101600</xdr:colOff>
      <xdr:row>97</xdr:row>
      <xdr:rowOff>108181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124708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1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160548</xdr:rowOff>
    </xdr:from>
    <xdr:to>
      <xdr:col>10</xdr:col>
      <xdr:colOff>114300</xdr:colOff>
      <xdr:row>98</xdr:row>
      <xdr:rowOff>17856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91198"/>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28984</xdr:rowOff>
    </xdr:from>
    <xdr:to>
      <xdr:col>10</xdr:col>
      <xdr:colOff>165100</xdr:colOff>
      <xdr:row>97</xdr:row>
      <xdr:rowOff>130584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5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147111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3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142370</xdr:rowOff>
    </xdr:from>
    <xdr:to>
      <xdr:col>6</xdr:col>
      <xdr:colOff>38100</xdr:colOff>
      <xdr:row>97</xdr:row>
      <xdr:rowOff>72520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89047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151399</xdr:rowOff>
    </xdr:from>
    <xdr:to>
      <xdr:col>24</xdr:col>
      <xdr:colOff>114300</xdr:colOff>
      <xdr:row>96</xdr:row>
      <xdr:rowOff>81549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3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129826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1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169962</xdr:rowOff>
    </xdr:from>
    <xdr:to>
      <xdr:col>20</xdr:col>
      <xdr:colOff>38100</xdr:colOff>
      <xdr:row>97</xdr:row>
      <xdr:rowOff>100112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2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91239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2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61697</xdr:rowOff>
    </xdr:from>
    <xdr:to>
      <xdr:col>15</xdr:col>
      <xdr:colOff>101600</xdr:colOff>
      <xdr:row>97</xdr:row>
      <xdr:rowOff>163297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154424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8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109748</xdr:rowOff>
    </xdr:from>
    <xdr:to>
      <xdr:col>10</xdr:col>
      <xdr:colOff>165100</xdr:colOff>
      <xdr:row>98</xdr:row>
      <xdr:rowOff>39898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31025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138506</xdr:rowOff>
    </xdr:from>
    <xdr:to>
      <xdr:col>6</xdr:col>
      <xdr:colOff>38100</xdr:colOff>
      <xdr:row>98</xdr:row>
      <xdr:rowOff>68656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59783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6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11684</xdr:rowOff>
    </xdr:from>
    <xdr:to>
      <xdr:col>55</xdr:col>
      <xdr:colOff>0</xdr:colOff>
      <xdr:row>38</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26784"/>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11684</xdr:rowOff>
    </xdr:from>
    <xdr:to>
      <xdr:col>50</xdr:col>
      <xdr:colOff>114300</xdr:colOff>
      <xdr:row>38</xdr:row>
      <xdr:rowOff>104267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26784"/>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116332</xdr:rowOff>
    </xdr:from>
    <xdr:to>
      <xdr:col>50</xdr:col>
      <xdr:colOff>165100</xdr:colOff>
      <xdr:row>36</xdr:row>
      <xdr:rowOff>46482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63009</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90932</xdr:rowOff>
    </xdr:from>
    <xdr:to>
      <xdr:col>45</xdr:col>
      <xdr:colOff>177800</xdr:colOff>
      <xdr:row>38</xdr:row>
      <xdr:rowOff>104267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06032"/>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127000</xdr:rowOff>
    </xdr:from>
    <xdr:to>
      <xdr:col>46</xdr:col>
      <xdr:colOff>38100</xdr:colOff>
      <xdr:row>36</xdr:row>
      <xdr:rowOff>57150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73677</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59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90932</xdr:rowOff>
    </xdr:from>
    <xdr:to>
      <xdr:col>41</xdr:col>
      <xdr:colOff>50800</xdr:colOff>
      <xdr:row>38</xdr:row>
      <xdr:rowOff>98552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60603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96139</xdr:rowOff>
    </xdr:from>
    <xdr:to>
      <xdr:col>41</xdr:col>
      <xdr:colOff>101600</xdr:colOff>
      <xdr:row>36</xdr:row>
      <xdr:rowOff>26289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0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42816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8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62611</xdr:rowOff>
    </xdr:from>
    <xdr:to>
      <xdr:col>36</xdr:col>
      <xdr:colOff>165100</xdr:colOff>
      <xdr:row>35</xdr:row>
      <xdr:rowOff>164211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9288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165100</xdr:rowOff>
    </xdr:from>
    <xdr:to>
      <xdr:col>55</xdr:col>
      <xdr:colOff>50800</xdr:colOff>
      <xdr:row>38</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143527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8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132334</xdr:rowOff>
    </xdr:from>
    <xdr:to>
      <xdr:col>50</xdr:col>
      <xdr:colOff>165100</xdr:colOff>
      <xdr:row>38</xdr:row>
      <xdr:rowOff>62485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53611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568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53467</xdr:rowOff>
    </xdr:from>
    <xdr:to>
      <xdr:col>46</xdr:col>
      <xdr:colOff>38100</xdr:colOff>
      <xdr:row>38</xdr:row>
      <xdr:rowOff>155067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146194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40132</xdr:rowOff>
    </xdr:from>
    <xdr:to>
      <xdr:col>41</xdr:col>
      <xdr:colOff>101600</xdr:colOff>
      <xdr:row>38</xdr:row>
      <xdr:rowOff>141732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132859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47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47752</xdr:rowOff>
    </xdr:from>
    <xdr:to>
      <xdr:col>36</xdr:col>
      <xdr:colOff>165100</xdr:colOff>
      <xdr:row>38</xdr:row>
      <xdr:rowOff>149352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140479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5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126350</xdr:rowOff>
    </xdr:from>
    <xdr:to>
      <xdr:col>55</xdr:col>
      <xdr:colOff>0</xdr:colOff>
      <xdr:row>56</xdr:row>
      <xdr:rowOff>13696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041750"/>
          <a:ext cx="838200" cy="57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3411</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13696</xdr:rowOff>
    </xdr:from>
    <xdr:to>
      <xdr:col>50</xdr:col>
      <xdr:colOff>114300</xdr:colOff>
      <xdr:row>56</xdr:row>
      <xdr:rowOff>150582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614896"/>
          <a:ext cx="889000" cy="13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148519</xdr:rowOff>
    </xdr:from>
    <xdr:to>
      <xdr:col>50</xdr:col>
      <xdr:colOff>165100</xdr:colOff>
      <xdr:row>54</xdr:row>
      <xdr:rowOff>78669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2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52</xdr:row>
      <xdr:rowOff>95196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0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111171</xdr:rowOff>
    </xdr:from>
    <xdr:to>
      <xdr:col>45</xdr:col>
      <xdr:colOff>177800</xdr:colOff>
      <xdr:row>56</xdr:row>
      <xdr:rowOff>150582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12371"/>
          <a:ext cx="8890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156657</xdr:rowOff>
    </xdr:from>
    <xdr:to>
      <xdr:col>46</xdr:col>
      <xdr:colOff>38100</xdr:colOff>
      <xdr:row>54</xdr:row>
      <xdr:rowOff>86807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2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52</xdr:row>
      <xdr:rowOff>103334</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01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111171</xdr:rowOff>
    </xdr:from>
    <xdr:to>
      <xdr:col>41</xdr:col>
      <xdr:colOff>50800</xdr:colOff>
      <xdr:row>56</xdr:row>
      <xdr:rowOff>123058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1237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155559</xdr:rowOff>
    </xdr:from>
    <xdr:to>
      <xdr:col>41</xdr:col>
      <xdr:colOff>101600</xdr:colOff>
      <xdr:row>54</xdr:row>
      <xdr:rowOff>85709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242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52</xdr:row>
      <xdr:rowOff>102236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01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72258</xdr:rowOff>
    </xdr:from>
    <xdr:to>
      <xdr:col>36</xdr:col>
      <xdr:colOff>165100</xdr:colOff>
      <xdr:row>54</xdr:row>
      <xdr:rowOff>2408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15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52</xdr:row>
      <xdr:rowOff>18935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893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75550</xdr:rowOff>
    </xdr:from>
    <xdr:to>
      <xdr:col>55</xdr:col>
      <xdr:colOff>50800</xdr:colOff>
      <xdr:row>53</xdr:row>
      <xdr:rowOff>5700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89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98427</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884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134346</xdr:rowOff>
    </xdr:from>
    <xdr:to>
      <xdr:col>50</xdr:col>
      <xdr:colOff>165100</xdr:colOff>
      <xdr:row>56</xdr:row>
      <xdr:rowOff>64496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55623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65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99782</xdr:rowOff>
    </xdr:from>
    <xdr:to>
      <xdr:col>46</xdr:col>
      <xdr:colOff>38100</xdr:colOff>
      <xdr:row>57</xdr:row>
      <xdr:rowOff>29932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21059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79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60371</xdr:rowOff>
    </xdr:from>
    <xdr:to>
      <xdr:col>41</xdr:col>
      <xdr:colOff>101600</xdr:colOff>
      <xdr:row>56</xdr:row>
      <xdr:rowOff>161971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153098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75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72258</xdr:rowOff>
    </xdr:from>
    <xdr:to>
      <xdr:col>36</xdr:col>
      <xdr:colOff>165100</xdr:colOff>
      <xdr:row>57</xdr:row>
      <xdr:rowOff>2408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164985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76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67737</xdr:rowOff>
    </xdr:from>
    <xdr:to>
      <xdr:col>55</xdr:col>
      <xdr:colOff>0</xdr:colOff>
      <xdr:row>75</xdr:row>
      <xdr:rowOff>103078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2926487"/>
          <a:ext cx="838200" cy="3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88816</xdr:rowOff>
    </xdr:from>
    <xdr:ext cx="469744"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19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103078</xdr:rowOff>
    </xdr:from>
    <xdr:to>
      <xdr:col>50</xdr:col>
      <xdr:colOff>114300</xdr:colOff>
      <xdr:row>75</xdr:row>
      <xdr:rowOff>156845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2961828"/>
          <a:ext cx="8890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82317</xdr:rowOff>
    </xdr:from>
    <xdr:to>
      <xdr:col>50</xdr:col>
      <xdr:colOff>165100</xdr:colOff>
      <xdr:row>74</xdr:row>
      <xdr:rowOff>12467</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25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28994</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3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156845</xdr:rowOff>
    </xdr:from>
    <xdr:to>
      <xdr:col>45</xdr:col>
      <xdr:colOff>177800</xdr:colOff>
      <xdr:row>76</xdr:row>
      <xdr:rowOff>71486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015595"/>
          <a:ext cx="889000" cy="8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135534</xdr:rowOff>
    </xdr:from>
    <xdr:to>
      <xdr:col>46</xdr:col>
      <xdr:colOff>38100</xdr:colOff>
      <xdr:row>75</xdr:row>
      <xdr:rowOff>65684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282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82211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5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69794</xdr:rowOff>
    </xdr:from>
    <xdr:to>
      <xdr:col>41</xdr:col>
      <xdr:colOff>50800</xdr:colOff>
      <xdr:row>76</xdr:row>
      <xdr:rowOff>71486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099994"/>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167218</xdr:rowOff>
    </xdr:from>
    <xdr:to>
      <xdr:col>41</xdr:col>
      <xdr:colOff>101600</xdr:colOff>
      <xdr:row>75</xdr:row>
      <xdr:rowOff>97368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28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113895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6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706</xdr:rowOff>
    </xdr:from>
    <xdr:to>
      <xdr:col>36</xdr:col>
      <xdr:colOff>165100</xdr:colOff>
      <xdr:row>75</xdr:row>
      <xdr:rowOff>102306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28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118833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6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16937</xdr:rowOff>
    </xdr:from>
    <xdr:to>
      <xdr:col>55</xdr:col>
      <xdr:colOff>50800</xdr:colOff>
      <xdr:row>75</xdr:row>
      <xdr:rowOff>118537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87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39814</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72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52278</xdr:rowOff>
    </xdr:from>
    <xdr:to>
      <xdr:col>50</xdr:col>
      <xdr:colOff>165100</xdr:colOff>
      <xdr:row>75</xdr:row>
      <xdr:rowOff>153879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9110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145006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0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106045</xdr:rowOff>
    </xdr:from>
    <xdr:to>
      <xdr:col>46</xdr:col>
      <xdr:colOff>38100</xdr:colOff>
      <xdr:row>76</xdr:row>
      <xdr:rowOff>36195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9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27322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05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20686</xdr:rowOff>
    </xdr:from>
    <xdr:to>
      <xdr:col>41</xdr:col>
      <xdr:colOff>101600</xdr:colOff>
      <xdr:row>76</xdr:row>
      <xdr:rowOff>122286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05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113413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14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18994</xdr:rowOff>
    </xdr:from>
    <xdr:to>
      <xdr:col>36</xdr:col>
      <xdr:colOff>165100</xdr:colOff>
      <xdr:row>76</xdr:row>
      <xdr:rowOff>120594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0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111721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14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26543</xdr:rowOff>
    </xdr:from>
    <xdr:to>
      <xdr:col>55</xdr:col>
      <xdr:colOff>0</xdr:colOff>
      <xdr:row>95</xdr:row>
      <xdr:rowOff>139210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314293"/>
          <a:ext cx="8382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134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26543</xdr:rowOff>
    </xdr:from>
    <xdr:to>
      <xdr:col>50</xdr:col>
      <xdr:colOff>114300</xdr:colOff>
      <xdr:row>95</xdr:row>
      <xdr:rowOff>39932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314293"/>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94256</xdr:rowOff>
    </xdr:from>
    <xdr:to>
      <xdr:col>50</xdr:col>
      <xdr:colOff>165100</xdr:colOff>
      <xdr:row>93</xdr:row>
      <xdr:rowOff>24406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586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40933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564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39932</xdr:rowOff>
    </xdr:from>
    <xdr:to>
      <xdr:col>45</xdr:col>
      <xdr:colOff>177800</xdr:colOff>
      <xdr:row>95</xdr:row>
      <xdr:rowOff>65340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327682"/>
          <a:ext cx="8890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108724</xdr:rowOff>
    </xdr:from>
    <xdr:to>
      <xdr:col>46</xdr:col>
      <xdr:colOff>38100</xdr:colOff>
      <xdr:row>93</xdr:row>
      <xdr:rowOff>38874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5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55401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565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65340</xdr:rowOff>
    </xdr:from>
    <xdr:to>
      <xdr:col>41</xdr:col>
      <xdr:colOff>50800</xdr:colOff>
      <xdr:row>95</xdr:row>
      <xdr:rowOff>150281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353090"/>
          <a:ext cx="889000" cy="8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135665</xdr:rowOff>
    </xdr:from>
    <xdr:to>
      <xdr:col>41</xdr:col>
      <xdr:colOff>101600</xdr:colOff>
      <xdr:row>93</xdr:row>
      <xdr:rowOff>65815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59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82342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568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93374</xdr:rowOff>
    </xdr:from>
    <xdr:to>
      <xdr:col>36</xdr:col>
      <xdr:colOff>165100</xdr:colOff>
      <xdr:row>93</xdr:row>
      <xdr:rowOff>23524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586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40051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56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88410</xdr:rowOff>
    </xdr:from>
    <xdr:to>
      <xdr:col>55</xdr:col>
      <xdr:colOff>50800</xdr:colOff>
      <xdr:row>96</xdr:row>
      <xdr:rowOff>18560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3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66837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35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147193</xdr:rowOff>
    </xdr:from>
    <xdr:to>
      <xdr:col>50</xdr:col>
      <xdr:colOff>165100</xdr:colOff>
      <xdr:row>95</xdr:row>
      <xdr:rowOff>77343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2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68470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35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160582</xdr:rowOff>
    </xdr:from>
    <xdr:to>
      <xdr:col>46</xdr:col>
      <xdr:colOff>38100</xdr:colOff>
      <xdr:row>95</xdr:row>
      <xdr:rowOff>90732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2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81859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14540</xdr:rowOff>
    </xdr:from>
    <xdr:to>
      <xdr:col>41</xdr:col>
      <xdr:colOff>101600</xdr:colOff>
      <xdr:row>95</xdr:row>
      <xdr:rowOff>116140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3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107267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39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99481</xdr:rowOff>
    </xdr:from>
    <xdr:to>
      <xdr:col>36</xdr:col>
      <xdr:colOff>165100</xdr:colOff>
      <xdr:row>96</xdr:row>
      <xdr:rowOff>29631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38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20758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47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19685</xdr:rowOff>
    </xdr:from>
    <xdr:to>
      <xdr:col>85</xdr:col>
      <xdr:colOff>127000</xdr:colOff>
      <xdr:row>34</xdr:row>
      <xdr:rowOff>50800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677535"/>
          <a:ext cx="838200" cy="20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72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147447</xdr:rowOff>
    </xdr:from>
    <xdr:to>
      <xdr:col>81</xdr:col>
      <xdr:colOff>50800</xdr:colOff>
      <xdr:row>34</xdr:row>
      <xdr:rowOff>50800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633847"/>
          <a:ext cx="889000" cy="2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2794</xdr:rowOff>
    </xdr:from>
    <xdr:to>
      <xdr:col>81</xdr:col>
      <xdr:colOff>101600</xdr:colOff>
      <xdr:row>33</xdr:row>
      <xdr:rowOff>104394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56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120921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43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147447</xdr:rowOff>
    </xdr:from>
    <xdr:to>
      <xdr:col>76</xdr:col>
      <xdr:colOff>114300</xdr:colOff>
      <xdr:row>34</xdr:row>
      <xdr:rowOff>127762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633847"/>
          <a:ext cx="889000" cy="3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10668</xdr:rowOff>
    </xdr:from>
    <xdr:to>
      <xdr:col>76</xdr:col>
      <xdr:colOff>165100</xdr:colOff>
      <xdr:row>34</xdr:row>
      <xdr:rowOff>112268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583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103395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3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127762</xdr:rowOff>
    </xdr:from>
    <xdr:to>
      <xdr:col>71</xdr:col>
      <xdr:colOff>177800</xdr:colOff>
      <xdr:row>36</xdr:row>
      <xdr:rowOff>24765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957062"/>
          <a:ext cx="889000" cy="2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69850</xdr:rowOff>
    </xdr:from>
    <xdr:to>
      <xdr:col>72</xdr:col>
      <xdr:colOff>38100</xdr:colOff>
      <xdr:row>35</xdr:row>
      <xdr:rowOff>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58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16527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6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32385</xdr:rowOff>
    </xdr:from>
    <xdr:to>
      <xdr:col>67</xdr:col>
      <xdr:colOff>101600</xdr:colOff>
      <xdr:row>35</xdr:row>
      <xdr:rowOff>133985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150512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8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140335</xdr:rowOff>
    </xdr:from>
    <xdr:to>
      <xdr:col>85</xdr:col>
      <xdr:colOff>177800</xdr:colOff>
      <xdr:row>33</xdr:row>
      <xdr:rowOff>70485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6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163212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4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0</xdr:rowOff>
    </xdr:from>
    <xdr:to>
      <xdr:col>81</xdr:col>
      <xdr:colOff>101600</xdr:colOff>
      <xdr:row>34</xdr:row>
      <xdr:rowOff>101600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92727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96647</xdr:rowOff>
    </xdr:from>
    <xdr:to>
      <xdr:col>76</xdr:col>
      <xdr:colOff>165100</xdr:colOff>
      <xdr:row>33</xdr:row>
      <xdr:rowOff>26797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58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43324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35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76962</xdr:rowOff>
    </xdr:from>
    <xdr:to>
      <xdr:col>72</xdr:col>
      <xdr:colOff>38100</xdr:colOff>
      <xdr:row>35</xdr:row>
      <xdr:rowOff>7112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90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169689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9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145415</xdr:rowOff>
    </xdr:from>
    <xdr:to>
      <xdr:col>67</xdr:col>
      <xdr:colOff>101600</xdr:colOff>
      <xdr:row>36</xdr:row>
      <xdr:rowOff>75565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66692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23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59131</xdr:rowOff>
    </xdr:from>
    <xdr:to>
      <xdr:col>85</xdr:col>
      <xdr:colOff>127000</xdr:colOff>
      <xdr:row>58</xdr:row>
      <xdr:rowOff>76441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03231"/>
          <a:ext cx="838200" cy="1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130941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32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24714</xdr:rowOff>
    </xdr:from>
    <xdr:to>
      <xdr:col>81</xdr:col>
      <xdr:colOff>50800</xdr:colOff>
      <xdr:row>58</xdr:row>
      <xdr:rowOff>76441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68814"/>
          <a:ext cx="889000" cy="5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27077</xdr:rowOff>
    </xdr:from>
    <xdr:to>
      <xdr:col>81</xdr:col>
      <xdr:colOff>101600</xdr:colOff>
      <xdr:row>57</xdr:row>
      <xdr:rowOff>128677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145204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57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24714</xdr:rowOff>
    </xdr:from>
    <xdr:to>
      <xdr:col>76</xdr:col>
      <xdr:colOff>114300</xdr:colOff>
      <xdr:row>59</xdr:row>
      <xdr:rowOff>24168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68814"/>
          <a:ext cx="889000" cy="17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96825</xdr:rowOff>
    </xdr:from>
    <xdr:to>
      <xdr:col>76</xdr:col>
      <xdr:colOff>165100</xdr:colOff>
      <xdr:row>58</xdr:row>
      <xdr:rowOff>26975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43502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4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21793</xdr:rowOff>
    </xdr:from>
    <xdr:to>
      <xdr:col>71</xdr:col>
      <xdr:colOff>177800</xdr:colOff>
      <xdr:row>59</xdr:row>
      <xdr:rowOff>24168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137343"/>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6642</xdr:rowOff>
    </xdr:from>
    <xdr:to>
      <xdr:col>72</xdr:col>
      <xdr:colOff>38100</xdr:colOff>
      <xdr:row>58</xdr:row>
      <xdr:rowOff>108242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124769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9995</xdr:rowOff>
    </xdr:from>
    <xdr:to>
      <xdr:col>67</xdr:col>
      <xdr:colOff>101600</xdr:colOff>
      <xdr:row>58</xdr:row>
      <xdr:rowOff>111595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128122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8331</xdr:rowOff>
    </xdr:from>
    <xdr:to>
      <xdr:col>85</xdr:col>
      <xdr:colOff>177800</xdr:colOff>
      <xdr:row>58</xdr:row>
      <xdr:rowOff>109931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158208</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3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25641</xdr:rowOff>
    </xdr:from>
    <xdr:to>
      <xdr:col>81</xdr:col>
      <xdr:colOff>101600</xdr:colOff>
      <xdr:row>58</xdr:row>
      <xdr:rowOff>127241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118368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6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145364</xdr:rowOff>
    </xdr:from>
    <xdr:to>
      <xdr:col>76</xdr:col>
      <xdr:colOff>165100</xdr:colOff>
      <xdr:row>58</xdr:row>
      <xdr:rowOff>75514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66641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1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144818</xdr:rowOff>
    </xdr:from>
    <xdr:to>
      <xdr:col>72</xdr:col>
      <xdr:colOff>38100</xdr:colOff>
      <xdr:row>59</xdr:row>
      <xdr:rowOff>74968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66095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142443</xdr:rowOff>
    </xdr:from>
    <xdr:to>
      <xdr:col>67</xdr:col>
      <xdr:colOff>101600</xdr:colOff>
      <xdr:row>59</xdr:row>
      <xdr:rowOff>72593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8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63720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17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37288</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3067488"/>
          <a:ext cx="1269" cy="44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165523</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38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155414</xdr:rowOff>
    </xdr:from>
    <xdr:ext cx="469744"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84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37288</xdr:rowOff>
    </xdr:from>
    <xdr:to>
      <xdr:col>86</xdr:col>
      <xdr:colOff>25400</xdr:colOff>
      <xdr:row>76</xdr:row>
      <xdr:rowOff>37288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06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120269</xdr:rowOff>
    </xdr:from>
    <xdr:to>
      <xdr:col>85</xdr:col>
      <xdr:colOff>127000</xdr:colOff>
      <xdr:row>76</xdr:row>
      <xdr:rowOff>37288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2293219"/>
          <a:ext cx="838200" cy="77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38524</xdr:rowOff>
    </xdr:from>
    <xdr:ext cx="378565"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411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60097</xdr:rowOff>
    </xdr:from>
    <xdr:to>
      <xdr:col>85</xdr:col>
      <xdr:colOff>177800</xdr:colOff>
      <xdr:row>78</xdr:row>
      <xdr:rowOff>161697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120269</xdr:rowOff>
    </xdr:from>
    <xdr:to>
      <xdr:col>81</xdr:col>
      <xdr:colOff>50800</xdr:colOff>
      <xdr:row>72</xdr:row>
      <xdr:rowOff>35001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2293219"/>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72</xdr:row>
      <xdr:rowOff>55525</xdr:rowOff>
    </xdr:from>
    <xdr:to>
      <xdr:col>81</xdr:col>
      <xdr:colOff>101600</xdr:colOff>
      <xdr:row>72</xdr:row>
      <xdr:rowOff>157125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239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148252</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2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35001</xdr:rowOff>
    </xdr:from>
    <xdr:to>
      <xdr:col>76</xdr:col>
      <xdr:colOff>114300</xdr:colOff>
      <xdr:row>78</xdr:row>
      <xdr:rowOff>112497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2379401"/>
          <a:ext cx="889000" cy="110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13691</xdr:rowOff>
    </xdr:from>
    <xdr:to>
      <xdr:col>76</xdr:col>
      <xdr:colOff>165100</xdr:colOff>
      <xdr:row>74</xdr:row>
      <xdr:rowOff>115291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2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106418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279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36373</xdr:rowOff>
    </xdr:from>
    <xdr:to>
      <xdr:col>71</xdr:col>
      <xdr:colOff>177800</xdr:colOff>
      <xdr:row>78</xdr:row>
      <xdr:rowOff>112497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409473"/>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133020</xdr:rowOff>
    </xdr:from>
    <xdr:to>
      <xdr:col>72</xdr:col>
      <xdr:colOff>38100</xdr:colOff>
      <xdr:row>75</xdr:row>
      <xdr:rowOff>63170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282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79697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259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160680</xdr:rowOff>
    </xdr:from>
    <xdr:to>
      <xdr:col>67</xdr:col>
      <xdr:colOff>101600</xdr:colOff>
      <xdr:row>78</xdr:row>
      <xdr:rowOff>90830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81957</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455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157938</xdr:rowOff>
    </xdr:from>
    <xdr:to>
      <xdr:col>85</xdr:col>
      <xdr:colOff>177800</xdr:colOff>
      <xdr:row>76</xdr:row>
      <xdr:rowOff>88088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0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110964</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296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69469</xdr:rowOff>
    </xdr:from>
    <xdr:to>
      <xdr:col>81</xdr:col>
      <xdr:colOff>101600</xdr:colOff>
      <xdr:row>71</xdr:row>
      <xdr:rowOff>171069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224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70</xdr:row>
      <xdr:rowOff>16146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201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155651</xdr:rowOff>
    </xdr:from>
    <xdr:to>
      <xdr:col>76</xdr:col>
      <xdr:colOff>165100</xdr:colOff>
      <xdr:row>72</xdr:row>
      <xdr:rowOff>85801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232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70</xdr:row>
      <xdr:rowOff>102328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210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61697</xdr:rowOff>
    </xdr:from>
    <xdr:to>
      <xdr:col>72</xdr:col>
      <xdr:colOff>38100</xdr:colOff>
      <xdr:row>78</xdr:row>
      <xdr:rowOff>163297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154424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52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157023</xdr:rowOff>
    </xdr:from>
    <xdr:to>
      <xdr:col>67</xdr:col>
      <xdr:colOff>101600</xdr:colOff>
      <xdr:row>78</xdr:row>
      <xdr:rowOff>87173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3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103700</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133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136709</xdr:rowOff>
    </xdr:from>
    <xdr:to>
      <xdr:col>85</xdr:col>
      <xdr:colOff>127000</xdr:colOff>
      <xdr:row>96</xdr:row>
      <xdr:rowOff>157265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595909"/>
          <a:ext cx="838200" cy="2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16870</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0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127908</xdr:rowOff>
    </xdr:from>
    <xdr:to>
      <xdr:col>81</xdr:col>
      <xdr:colOff>50800</xdr:colOff>
      <xdr:row>96</xdr:row>
      <xdr:rowOff>136709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587108"/>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169044</xdr:rowOff>
    </xdr:from>
    <xdr:to>
      <xdr:col>81</xdr:col>
      <xdr:colOff>101600</xdr:colOff>
      <xdr:row>95</xdr:row>
      <xdr:rowOff>99194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115721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0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124840</xdr:rowOff>
    </xdr:from>
    <xdr:to>
      <xdr:col>76</xdr:col>
      <xdr:colOff>114300</xdr:colOff>
      <xdr:row>96</xdr:row>
      <xdr:rowOff>127908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584040"/>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148603</xdr:rowOff>
    </xdr:from>
    <xdr:to>
      <xdr:col>76</xdr:col>
      <xdr:colOff>165100</xdr:colOff>
      <xdr:row>95</xdr:row>
      <xdr:rowOff>78753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95280</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96799</xdr:rowOff>
    </xdr:from>
    <xdr:to>
      <xdr:col>71</xdr:col>
      <xdr:colOff>177800</xdr:colOff>
      <xdr:row>96</xdr:row>
      <xdr:rowOff>124840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555999"/>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159880</xdr:rowOff>
    </xdr:from>
    <xdr:to>
      <xdr:col>72</xdr:col>
      <xdr:colOff>38100</xdr:colOff>
      <xdr:row>95</xdr:row>
      <xdr:rowOff>90030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106557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141554</xdr:rowOff>
    </xdr:from>
    <xdr:to>
      <xdr:col>67</xdr:col>
      <xdr:colOff>101600</xdr:colOff>
      <xdr:row>95</xdr:row>
      <xdr:rowOff>71704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88231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0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106465</xdr:rowOff>
    </xdr:from>
    <xdr:to>
      <xdr:col>85</xdr:col>
      <xdr:colOff>177800</xdr:colOff>
      <xdr:row>97</xdr:row>
      <xdr:rowOff>36615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84892</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85909</xdr:rowOff>
    </xdr:from>
    <xdr:to>
      <xdr:col>81</xdr:col>
      <xdr:colOff>101600</xdr:colOff>
      <xdr:row>97</xdr:row>
      <xdr:rowOff>16059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4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7186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3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77108</xdr:rowOff>
    </xdr:from>
    <xdr:to>
      <xdr:col>76</xdr:col>
      <xdr:colOff>165100</xdr:colOff>
      <xdr:row>97</xdr:row>
      <xdr:rowOff>7258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3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169835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62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74040</xdr:rowOff>
    </xdr:from>
    <xdr:to>
      <xdr:col>72</xdr:col>
      <xdr:colOff>38100</xdr:colOff>
      <xdr:row>97</xdr:row>
      <xdr:rowOff>4190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166767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45999</xdr:rowOff>
    </xdr:from>
    <xdr:to>
      <xdr:col>67</xdr:col>
      <xdr:colOff>101600</xdr:colOff>
      <xdr:row>96</xdr:row>
      <xdr:rowOff>147599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138726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59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32512</xdr:rowOff>
    </xdr:from>
    <xdr:to>
      <xdr:col>112</xdr:col>
      <xdr:colOff>38100</xdr:colOff>
      <xdr:row>38</xdr:row>
      <xdr:rowOff>134112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150639</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107950</xdr:rowOff>
    </xdr:from>
    <xdr:to>
      <xdr:col>107</xdr:col>
      <xdr:colOff>101600</xdr:colOff>
      <xdr:row>37</xdr:row>
      <xdr:rowOff>38100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54627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05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138430</xdr:rowOff>
    </xdr:from>
    <xdr:to>
      <xdr:col>102</xdr:col>
      <xdr:colOff>165100</xdr:colOff>
      <xdr:row>39</xdr:row>
      <xdr:rowOff>68580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85107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117856</xdr:rowOff>
    </xdr:from>
    <xdr:to>
      <xdr:col>98</xdr:col>
      <xdr:colOff>38100</xdr:colOff>
      <xdr:row>39</xdr:row>
      <xdr:rowOff>48006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3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64533</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081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408,623</a:t>
          </a:r>
          <a:r>
            <a:rPr kumimoji="1" lang="ja-JP" altLang="en-US" sz="1300">
              <a:latin typeface="ＭＳ Ｐゴシック" panose="020B0600070205080204" pitchFamily="50" charset="-128"/>
              <a:ea typeface="ＭＳ Ｐゴシック" panose="020B0600070205080204" pitchFamily="50" charset="-128"/>
            </a:rPr>
            <a:t>円であるが、類似団体と比較して本市の人口規模は大きく、１人あたりコストは類似団体平均額よりも低くなる傾向にある。　</a:t>
          </a:r>
        </a:p>
        <a:p>
          <a:r>
            <a:rPr kumimoji="1" lang="ja-JP" altLang="en-US" sz="1300">
              <a:latin typeface="ＭＳ Ｐゴシック" panose="020B0600070205080204" pitchFamily="50" charset="-128"/>
              <a:ea typeface="ＭＳ Ｐゴシック" panose="020B0600070205080204" pitchFamily="50" charset="-128"/>
            </a:rPr>
            <a:t>　主な区分の特徴として総務費は、住民一人当たり</a:t>
          </a:r>
          <a:r>
            <a:rPr kumimoji="1" lang="en-US" altLang="ja-JP" sz="1300">
              <a:latin typeface="ＭＳ Ｐゴシック" panose="020B0600070205080204" pitchFamily="50" charset="-128"/>
              <a:ea typeface="ＭＳ Ｐゴシック" panose="020B0600070205080204" pitchFamily="50" charset="-128"/>
            </a:rPr>
            <a:t>54,138</a:t>
          </a:r>
          <a:r>
            <a:rPr kumimoji="1" lang="ja-JP" altLang="en-US" sz="1300">
              <a:latin typeface="ＭＳ Ｐゴシック" panose="020B0600070205080204" pitchFamily="50" charset="-128"/>
              <a:ea typeface="ＭＳ Ｐゴシック" panose="020B0600070205080204" pitchFamily="50" charset="-128"/>
            </a:rPr>
            <a:t>円と大幅に減少したが、前年度は特別定額給付金給付事業を実施にしたことによるものである。また、類似団体の平均よりも上回っているが、施設の老朽化に備えた公共施設整備基金への積立金によるもの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175,618</a:t>
          </a:r>
          <a:r>
            <a:rPr kumimoji="1" lang="ja-JP" altLang="en-US" sz="1300">
              <a:latin typeface="ＭＳ Ｐゴシック" panose="020B0600070205080204" pitchFamily="50" charset="-128"/>
              <a:ea typeface="ＭＳ Ｐゴシック" panose="020B0600070205080204" pitchFamily="50" charset="-128"/>
            </a:rPr>
            <a:t>円に増加しているが、主な要因は新型コロナウイルス感染症対応の給付金によるものではある。しかしながら、生活保護費をはじめとする各扶助費等も伸びているため、生活保護の自立助長への取り組みや市単独扶助費の見直しなどにより抑制を図っていく。</a:t>
          </a: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11,396</a:t>
          </a:r>
          <a:r>
            <a:rPr kumimoji="1" lang="ja-JP" altLang="en-US" sz="1300">
              <a:latin typeface="ＭＳ Ｐゴシック" panose="020B0600070205080204" pitchFamily="50" charset="-128"/>
              <a:ea typeface="ＭＳ Ｐゴシック" panose="020B0600070205080204" pitchFamily="50" charset="-128"/>
            </a:rPr>
            <a:t>円と大幅に増加した。これは畜産競争力強化対策整備事業の増加によるものである。また、商工費は、住民一人当たり</a:t>
          </a:r>
          <a:r>
            <a:rPr kumimoji="1" lang="en-US" altLang="ja-JP" sz="1300">
              <a:latin typeface="ＭＳ Ｐゴシック" panose="020B0600070205080204" pitchFamily="50" charset="-128"/>
              <a:ea typeface="ＭＳ Ｐゴシック" panose="020B0600070205080204" pitchFamily="50" charset="-128"/>
            </a:rPr>
            <a:t>12,824</a:t>
          </a:r>
          <a:r>
            <a:rPr kumimoji="1" lang="ja-JP" altLang="en-US" sz="1300">
              <a:latin typeface="ＭＳ Ｐゴシック" panose="020B0600070205080204" pitchFamily="50" charset="-128"/>
              <a:ea typeface="ＭＳ Ｐゴシック" panose="020B0600070205080204" pitchFamily="50" charset="-128"/>
            </a:rPr>
            <a:t>円に増加した。これは企業の立地や投資を促進するための奨励措置や、新型コロナウイルス感染症の影響を受けた中小企業等経営緊急支援事業などの増加によるものである。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17,295</a:t>
          </a:r>
          <a:r>
            <a:rPr kumimoji="1" lang="ja-JP" altLang="en-US" sz="1300">
              <a:latin typeface="ＭＳ Ｐゴシック" panose="020B0600070205080204" pitchFamily="50" charset="-128"/>
              <a:ea typeface="ＭＳ Ｐゴシック" panose="020B0600070205080204" pitchFamily="50" charset="-128"/>
            </a:rPr>
            <a:t>円と増加したが、これは防災行政無線システム整備事業によるものである。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年度の黒字額は標準財政規模の</a:t>
          </a:r>
          <a:r>
            <a:rPr kumimoji="1" lang="en-US" altLang="ja-JP" sz="1400">
              <a:latin typeface="ＭＳ ゴシック" pitchFamily="49" charset="-128"/>
              <a:ea typeface="ＭＳ ゴシック" pitchFamily="49" charset="-128"/>
            </a:rPr>
            <a:t>17.92</a:t>
          </a:r>
          <a:r>
            <a:rPr kumimoji="1" lang="ja-JP" altLang="en-US" sz="1400">
              <a:latin typeface="ＭＳ ゴシック" pitchFamily="49" charset="-128"/>
              <a:ea typeface="ＭＳ ゴシック" pitchFamily="49" charset="-128"/>
            </a:rPr>
            <a:t>％であり、前年度と比較し</a:t>
          </a:r>
          <a:r>
            <a:rPr kumimoji="1" lang="en-US" altLang="ja-JP" sz="1400">
              <a:latin typeface="ＭＳ ゴシック" pitchFamily="49" charset="-128"/>
              <a:ea typeface="ＭＳ ゴシック" pitchFamily="49" charset="-128"/>
            </a:rPr>
            <a:t>2.94</a:t>
          </a:r>
          <a:r>
            <a:rPr kumimoji="1" lang="ja-JP" altLang="en-US" sz="1400">
              <a:latin typeface="ＭＳ ゴシック" pitchFamily="49" charset="-128"/>
              <a:ea typeface="ＭＳ ゴシック" pitchFamily="49" charset="-128"/>
            </a:rPr>
            <a:t>ポイントの増加となっている。</a:t>
          </a:r>
        </a:p>
        <a:p>
          <a:r>
            <a:rPr kumimoji="1" lang="ja-JP" altLang="en-US" sz="1400">
              <a:latin typeface="ＭＳ ゴシック" pitchFamily="49" charset="-128"/>
              <a:ea typeface="ＭＳ ゴシック" pitchFamily="49" charset="-128"/>
            </a:rPr>
            <a:t>　すべての特別・企業会計は一般会計からの繰入により黒字を保っている。財政状況を維持すべく、市税収入等の財源確保を図るとともに、一般会計の歳出抑制、特別・企業会計の歳入歳出面からの経営改善、自立化への取り組みを強化し、一般会計からの繰出額の縮減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標準財政規模に対する実質収支比率の割合は、</a:t>
          </a:r>
          <a:r>
            <a:rPr kumimoji="1" lang="en-US" altLang="ja-JP" sz="1400">
              <a:latin typeface="ＭＳ ゴシック" pitchFamily="49" charset="-128"/>
              <a:ea typeface="ＭＳ ゴシック" pitchFamily="49" charset="-128"/>
            </a:rPr>
            <a:t>2.99</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11.84</a:t>
          </a:r>
          <a:r>
            <a:rPr kumimoji="1" lang="ja-JP" altLang="en-US" sz="1400">
              <a:latin typeface="ＭＳ ゴシック" pitchFamily="49" charset="-128"/>
              <a:ea typeface="ＭＳ ゴシック" pitchFamily="49" charset="-128"/>
            </a:rPr>
            <a:t>％となったが、実質単年度収支の割合は</a:t>
          </a:r>
          <a:r>
            <a:rPr kumimoji="1" lang="en-US" altLang="ja-JP" sz="1400">
              <a:latin typeface="ＭＳ ゴシック" pitchFamily="49" charset="-128"/>
              <a:ea typeface="ＭＳ ゴシック" pitchFamily="49" charset="-128"/>
            </a:rPr>
            <a:t>6.41</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5.22</a:t>
          </a:r>
          <a:r>
            <a:rPr kumimoji="1" lang="ja-JP" altLang="en-US" sz="1400">
              <a:latin typeface="ＭＳ ゴシック" pitchFamily="49" charset="-128"/>
              <a:ea typeface="ＭＳ ゴシック" pitchFamily="49" charset="-128"/>
            </a:rPr>
            <a:t>％となり赤字となった。これは公共施設の老朽化対策を的確に行うため、財政調整基金を取り崩し公共施設整備基金へ積み立てたことによる。令和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年度の財政調整基金残高は、</a:t>
          </a:r>
          <a:r>
            <a:rPr kumimoji="1" lang="en-US" altLang="ja-JP" sz="1400">
              <a:latin typeface="ＭＳ ゴシック" pitchFamily="49" charset="-128"/>
              <a:ea typeface="ＭＳ ゴシック" pitchFamily="49" charset="-128"/>
            </a:rPr>
            <a:t>17.7</a:t>
          </a:r>
          <a:r>
            <a:rPr kumimoji="1" lang="ja-JP" altLang="en-US" sz="1400">
              <a:latin typeface="ＭＳ ゴシック" pitchFamily="49" charset="-128"/>
              <a:ea typeface="ＭＳ ゴシック" pitchFamily="49" charset="-128"/>
            </a:rPr>
            <a:t>億円減の</a:t>
          </a:r>
          <a:r>
            <a:rPr kumimoji="1" lang="en-US" altLang="ja-JP" sz="1400">
              <a:latin typeface="ＭＳ ゴシック" pitchFamily="49" charset="-128"/>
              <a:ea typeface="ＭＳ ゴシック" pitchFamily="49" charset="-128"/>
            </a:rPr>
            <a:t>69.6</a:t>
          </a:r>
          <a:r>
            <a:rPr kumimoji="1" lang="ja-JP" altLang="en-US" sz="1400">
              <a:latin typeface="ＭＳ ゴシック" pitchFamily="49" charset="-128"/>
              <a:ea typeface="ＭＳ ゴシック" pitchFamily="49" charset="-128"/>
            </a:rPr>
            <a:t>億円となった。後年度の財政需要を踏まえ歳出全体の縮減に努め、安定的な財政運営、今後も健全な財政運営を目指していく。</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190_&#24066;&#21407;&#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190_&#24066;&#21407;&#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49.7</v>
          </cell>
          <cell r="BX51">
            <v>39.200000000000003</v>
          </cell>
          <cell r="CF51">
            <v>35.200000000000003</v>
          </cell>
          <cell r="CN51">
            <v>25</v>
          </cell>
          <cell r="CV51">
            <v>11.9</v>
          </cell>
        </row>
        <row r="53">
          <cell r="BP53">
            <v>65</v>
          </cell>
          <cell r="BX53">
            <v>64.900000000000006</v>
          </cell>
          <cell r="CF53">
            <v>65.599999999999994</v>
          </cell>
          <cell r="CN53">
            <v>66</v>
          </cell>
          <cell r="CV53">
            <v>67.5</v>
          </cell>
        </row>
        <row r="55">
          <cell r="AN55" t="str">
            <v>類似団体内平均値</v>
          </cell>
          <cell r="BP55">
            <v>20.100000000000001</v>
          </cell>
          <cell r="BX55">
            <v>16</v>
          </cell>
          <cell r="CF55">
            <v>18.399999999999999</v>
          </cell>
          <cell r="CN55">
            <v>13.5</v>
          </cell>
          <cell r="CV55">
            <v>5</v>
          </cell>
        </row>
        <row r="57">
          <cell r="BP57">
            <v>57.7</v>
          </cell>
          <cell r="BX57">
            <v>58.8</v>
          </cell>
          <cell r="CF57">
            <v>59.8</v>
          </cell>
          <cell r="CN57">
            <v>60.2</v>
          </cell>
          <cell r="CV57">
            <v>62.1</v>
          </cell>
        </row>
        <row r="72">
          <cell r="BP72" t="str">
            <v>H29</v>
          </cell>
          <cell r="BX72" t="str">
            <v>H30</v>
          </cell>
          <cell r="CF72" t="str">
            <v>R01</v>
          </cell>
          <cell r="CN72" t="str">
            <v>R02</v>
          </cell>
          <cell r="CV72" t="str">
            <v>R03</v>
          </cell>
        </row>
        <row r="73">
          <cell r="AN73" t="str">
            <v>当該団体値</v>
          </cell>
          <cell r="BP73">
            <v>49.7</v>
          </cell>
          <cell r="BX73">
            <v>39.200000000000003</v>
          </cell>
          <cell r="CF73">
            <v>35.200000000000003</v>
          </cell>
          <cell r="CN73">
            <v>25</v>
          </cell>
          <cell r="CV73">
            <v>11.9</v>
          </cell>
        </row>
        <row r="75">
          <cell r="BP75">
            <v>6</v>
          </cell>
          <cell r="BX75">
            <v>6.1</v>
          </cell>
          <cell r="CF75">
            <v>5.9</v>
          </cell>
          <cell r="CN75">
            <v>5.8</v>
          </cell>
          <cell r="CV75">
            <v>5.3</v>
          </cell>
        </row>
        <row r="77">
          <cell r="AN77" t="str">
            <v>類似団体内平均値</v>
          </cell>
          <cell r="BP77">
            <v>20.100000000000001</v>
          </cell>
          <cell r="BX77">
            <v>16</v>
          </cell>
          <cell r="CF77">
            <v>18.399999999999999</v>
          </cell>
          <cell r="CN77">
            <v>13.5</v>
          </cell>
          <cell r="CV77">
            <v>5</v>
          </cell>
        </row>
        <row r="79">
          <cell r="BP79">
            <v>5.8</v>
          </cell>
          <cell r="BX79">
            <v>5.3</v>
          </cell>
          <cell r="CF79">
            <v>5</v>
          </cell>
          <cell r="CN79">
            <v>4.3</v>
          </cell>
          <cell r="CV79">
            <v>3.6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 thickBot="1" x14ac:dyDescent="0.25">
      <c r="B2" s="173" t="s">
        <v>81</v>
      </c>
      <c r="C2" s="173"/>
      <c r="D2" s="174"/>
    </row>
    <row r="3" spans="1:119" ht="18.75" customHeight="1" thickBot="1" x14ac:dyDescent="0.25">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2">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118354676</v>
      </c>
      <c r="BO4" s="433"/>
      <c r="BP4" s="433"/>
      <c r="BQ4" s="433"/>
      <c r="BR4" s="433"/>
      <c r="BS4" s="433"/>
      <c r="BT4" s="433"/>
      <c r="BU4" s="434"/>
      <c r="BV4" s="432">
        <v>131043246</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11.8</v>
      </c>
      <c r="CU4" s="573"/>
      <c r="CV4" s="573"/>
      <c r="CW4" s="573"/>
      <c r="CX4" s="573"/>
      <c r="CY4" s="573"/>
      <c r="CZ4" s="573"/>
      <c r="DA4" s="574"/>
      <c r="DB4" s="572">
        <v>8.9</v>
      </c>
      <c r="DC4" s="573"/>
      <c r="DD4" s="573"/>
      <c r="DE4" s="573"/>
      <c r="DF4" s="573"/>
      <c r="DG4" s="573"/>
      <c r="DH4" s="573"/>
      <c r="DI4" s="574"/>
    </row>
    <row r="5" spans="1:119" ht="18.75" customHeight="1" x14ac:dyDescent="0.2">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111039179</v>
      </c>
      <c r="BO5" s="404"/>
      <c r="BP5" s="404"/>
      <c r="BQ5" s="404"/>
      <c r="BR5" s="404"/>
      <c r="BS5" s="404"/>
      <c r="BT5" s="404"/>
      <c r="BU5" s="405"/>
      <c r="BV5" s="403">
        <v>124759886</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88.8</v>
      </c>
      <c r="CU5" s="401"/>
      <c r="CV5" s="401"/>
      <c r="CW5" s="401"/>
      <c r="CX5" s="401"/>
      <c r="CY5" s="401"/>
      <c r="CZ5" s="401"/>
      <c r="DA5" s="402"/>
      <c r="DB5" s="400">
        <v>91.5</v>
      </c>
      <c r="DC5" s="401"/>
      <c r="DD5" s="401"/>
      <c r="DE5" s="401"/>
      <c r="DF5" s="401"/>
      <c r="DG5" s="401"/>
      <c r="DH5" s="401"/>
      <c r="DI5" s="402"/>
    </row>
    <row r="6" spans="1:119" ht="18.75" customHeight="1" x14ac:dyDescent="0.2">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102</v>
      </c>
      <c r="AV6" s="462"/>
      <c r="AW6" s="462"/>
      <c r="AX6" s="462"/>
      <c r="AY6" s="417" t="s">
        <v>103</v>
      </c>
      <c r="AZ6" s="418"/>
      <c r="BA6" s="418"/>
      <c r="BB6" s="418"/>
      <c r="BC6" s="418"/>
      <c r="BD6" s="418"/>
      <c r="BE6" s="418"/>
      <c r="BF6" s="418"/>
      <c r="BG6" s="418"/>
      <c r="BH6" s="418"/>
      <c r="BI6" s="418"/>
      <c r="BJ6" s="418"/>
      <c r="BK6" s="418"/>
      <c r="BL6" s="418"/>
      <c r="BM6" s="419"/>
      <c r="BN6" s="403">
        <v>7315497</v>
      </c>
      <c r="BO6" s="404"/>
      <c r="BP6" s="404"/>
      <c r="BQ6" s="404"/>
      <c r="BR6" s="404"/>
      <c r="BS6" s="404"/>
      <c r="BT6" s="404"/>
      <c r="BU6" s="405"/>
      <c r="BV6" s="403">
        <v>6283360</v>
      </c>
      <c r="BW6" s="404"/>
      <c r="BX6" s="404"/>
      <c r="BY6" s="404"/>
      <c r="BZ6" s="404"/>
      <c r="CA6" s="404"/>
      <c r="CB6" s="404"/>
      <c r="CC6" s="405"/>
      <c r="CD6" s="443" t="s">
        <v>104</v>
      </c>
      <c r="CE6" s="363"/>
      <c r="CF6" s="363"/>
      <c r="CG6" s="363"/>
      <c r="CH6" s="363"/>
      <c r="CI6" s="363"/>
      <c r="CJ6" s="363"/>
      <c r="CK6" s="363"/>
      <c r="CL6" s="363"/>
      <c r="CM6" s="363"/>
      <c r="CN6" s="363"/>
      <c r="CO6" s="363"/>
      <c r="CP6" s="363"/>
      <c r="CQ6" s="363"/>
      <c r="CR6" s="363"/>
      <c r="CS6" s="444"/>
      <c r="CT6" s="546">
        <v>88.8</v>
      </c>
      <c r="CU6" s="547"/>
      <c r="CV6" s="547"/>
      <c r="CW6" s="547"/>
      <c r="CX6" s="547"/>
      <c r="CY6" s="547"/>
      <c r="CZ6" s="547"/>
      <c r="DA6" s="548"/>
      <c r="DB6" s="546">
        <v>91.9</v>
      </c>
      <c r="DC6" s="547"/>
      <c r="DD6" s="547"/>
      <c r="DE6" s="547"/>
      <c r="DF6" s="547"/>
      <c r="DG6" s="547"/>
      <c r="DH6" s="547"/>
      <c r="DI6" s="548"/>
    </row>
    <row r="7" spans="1:119" ht="18.75" customHeight="1" x14ac:dyDescent="0.2">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105</v>
      </c>
      <c r="AN7" s="360"/>
      <c r="AO7" s="360"/>
      <c r="AP7" s="360"/>
      <c r="AQ7" s="360"/>
      <c r="AR7" s="360"/>
      <c r="AS7" s="360"/>
      <c r="AT7" s="361"/>
      <c r="AU7" s="461" t="s">
        <v>102</v>
      </c>
      <c r="AV7" s="462"/>
      <c r="AW7" s="462"/>
      <c r="AX7" s="462"/>
      <c r="AY7" s="417" t="s">
        <v>106</v>
      </c>
      <c r="AZ7" s="418"/>
      <c r="BA7" s="418"/>
      <c r="BB7" s="418"/>
      <c r="BC7" s="418"/>
      <c r="BD7" s="418"/>
      <c r="BE7" s="418"/>
      <c r="BF7" s="418"/>
      <c r="BG7" s="418"/>
      <c r="BH7" s="418"/>
      <c r="BI7" s="418"/>
      <c r="BJ7" s="418"/>
      <c r="BK7" s="418"/>
      <c r="BL7" s="418"/>
      <c r="BM7" s="419"/>
      <c r="BN7" s="403">
        <v>966365</v>
      </c>
      <c r="BO7" s="404"/>
      <c r="BP7" s="404"/>
      <c r="BQ7" s="404"/>
      <c r="BR7" s="404"/>
      <c r="BS7" s="404"/>
      <c r="BT7" s="404"/>
      <c r="BU7" s="405"/>
      <c r="BV7" s="403">
        <v>1406360</v>
      </c>
      <c r="BW7" s="404"/>
      <c r="BX7" s="404"/>
      <c r="BY7" s="404"/>
      <c r="BZ7" s="404"/>
      <c r="CA7" s="404"/>
      <c r="CB7" s="404"/>
      <c r="CC7" s="405"/>
      <c r="CD7" s="443" t="s">
        <v>107</v>
      </c>
      <c r="CE7" s="363"/>
      <c r="CF7" s="363"/>
      <c r="CG7" s="363"/>
      <c r="CH7" s="363"/>
      <c r="CI7" s="363"/>
      <c r="CJ7" s="363"/>
      <c r="CK7" s="363"/>
      <c r="CL7" s="363"/>
      <c r="CM7" s="363"/>
      <c r="CN7" s="363"/>
      <c r="CO7" s="363"/>
      <c r="CP7" s="363"/>
      <c r="CQ7" s="363"/>
      <c r="CR7" s="363"/>
      <c r="CS7" s="444"/>
      <c r="CT7" s="403">
        <v>53604309</v>
      </c>
      <c r="CU7" s="404"/>
      <c r="CV7" s="404"/>
      <c r="CW7" s="404"/>
      <c r="CX7" s="404"/>
      <c r="CY7" s="404"/>
      <c r="CZ7" s="404"/>
      <c r="DA7" s="405"/>
      <c r="DB7" s="403">
        <v>55103259</v>
      </c>
      <c r="DC7" s="404"/>
      <c r="DD7" s="404"/>
      <c r="DE7" s="404"/>
      <c r="DF7" s="404"/>
      <c r="DG7" s="404"/>
      <c r="DH7" s="404"/>
      <c r="DI7" s="405"/>
    </row>
    <row r="8" spans="1:119" ht="18.75" customHeight="1" thickBot="1" x14ac:dyDescent="0.25">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108</v>
      </c>
      <c r="AN8" s="360"/>
      <c r="AO8" s="360"/>
      <c r="AP8" s="360"/>
      <c r="AQ8" s="360"/>
      <c r="AR8" s="360"/>
      <c r="AS8" s="360"/>
      <c r="AT8" s="361"/>
      <c r="AU8" s="461" t="s">
        <v>109</v>
      </c>
      <c r="AV8" s="462"/>
      <c r="AW8" s="462"/>
      <c r="AX8" s="462"/>
      <c r="AY8" s="417" t="s">
        <v>110</v>
      </c>
      <c r="AZ8" s="418"/>
      <c r="BA8" s="418"/>
      <c r="BB8" s="418"/>
      <c r="BC8" s="418"/>
      <c r="BD8" s="418"/>
      <c r="BE8" s="418"/>
      <c r="BF8" s="418"/>
      <c r="BG8" s="418"/>
      <c r="BH8" s="418"/>
      <c r="BI8" s="418"/>
      <c r="BJ8" s="418"/>
      <c r="BK8" s="418"/>
      <c r="BL8" s="418"/>
      <c r="BM8" s="419"/>
      <c r="BN8" s="403">
        <v>6349132</v>
      </c>
      <c r="BO8" s="404"/>
      <c r="BP8" s="404"/>
      <c r="BQ8" s="404"/>
      <c r="BR8" s="404"/>
      <c r="BS8" s="404"/>
      <c r="BT8" s="404"/>
      <c r="BU8" s="405"/>
      <c r="BV8" s="403">
        <v>4877000</v>
      </c>
      <c r="BW8" s="404"/>
      <c r="BX8" s="404"/>
      <c r="BY8" s="404"/>
      <c r="BZ8" s="404"/>
      <c r="CA8" s="404"/>
      <c r="CB8" s="404"/>
      <c r="CC8" s="405"/>
      <c r="CD8" s="443" t="s">
        <v>111</v>
      </c>
      <c r="CE8" s="363"/>
      <c r="CF8" s="363"/>
      <c r="CG8" s="363"/>
      <c r="CH8" s="363"/>
      <c r="CI8" s="363"/>
      <c r="CJ8" s="363"/>
      <c r="CK8" s="363"/>
      <c r="CL8" s="363"/>
      <c r="CM8" s="363"/>
      <c r="CN8" s="363"/>
      <c r="CO8" s="363"/>
      <c r="CP8" s="363"/>
      <c r="CQ8" s="363"/>
      <c r="CR8" s="363"/>
      <c r="CS8" s="444"/>
      <c r="CT8" s="506">
        <v>1.05</v>
      </c>
      <c r="CU8" s="507"/>
      <c r="CV8" s="507"/>
      <c r="CW8" s="507"/>
      <c r="CX8" s="507"/>
      <c r="CY8" s="507"/>
      <c r="CZ8" s="507"/>
      <c r="DA8" s="508"/>
      <c r="DB8" s="506">
        <v>1.07</v>
      </c>
      <c r="DC8" s="507"/>
      <c r="DD8" s="507"/>
      <c r="DE8" s="507"/>
      <c r="DF8" s="507"/>
      <c r="DG8" s="507"/>
      <c r="DH8" s="507"/>
      <c r="DI8" s="508"/>
    </row>
    <row r="9" spans="1:119" ht="18.75" customHeight="1" thickBot="1" x14ac:dyDescent="0.25">
      <c r="A9" s="172"/>
      <c r="B9" s="535" t="s">
        <v>112</v>
      </c>
      <c r="C9" s="536"/>
      <c r="D9" s="536"/>
      <c r="E9" s="536"/>
      <c r="F9" s="536"/>
      <c r="G9" s="536"/>
      <c r="H9" s="536"/>
      <c r="I9" s="536"/>
      <c r="J9" s="536"/>
      <c r="K9" s="454"/>
      <c r="L9" s="537" t="s">
        <v>113</v>
      </c>
      <c r="M9" s="538"/>
      <c r="N9" s="538"/>
      <c r="O9" s="538"/>
      <c r="P9" s="538"/>
      <c r="Q9" s="539"/>
      <c r="R9" s="540">
        <v>269524</v>
      </c>
      <c r="S9" s="541"/>
      <c r="T9" s="541"/>
      <c r="U9" s="541"/>
      <c r="V9" s="542"/>
      <c r="W9" s="472" t="s">
        <v>114</v>
      </c>
      <c r="X9" s="473"/>
      <c r="Y9" s="473"/>
      <c r="Z9" s="473"/>
      <c r="AA9" s="473"/>
      <c r="AB9" s="473"/>
      <c r="AC9" s="473"/>
      <c r="AD9" s="473"/>
      <c r="AE9" s="473"/>
      <c r="AF9" s="473"/>
      <c r="AG9" s="473"/>
      <c r="AH9" s="473"/>
      <c r="AI9" s="473"/>
      <c r="AJ9" s="473"/>
      <c r="AK9" s="473"/>
      <c r="AL9" s="543"/>
      <c r="AM9" s="460" t="s">
        <v>115</v>
      </c>
      <c r="AN9" s="360"/>
      <c r="AO9" s="360"/>
      <c r="AP9" s="360"/>
      <c r="AQ9" s="360"/>
      <c r="AR9" s="360"/>
      <c r="AS9" s="360"/>
      <c r="AT9" s="361"/>
      <c r="AU9" s="461" t="s">
        <v>94</v>
      </c>
      <c r="AV9" s="462"/>
      <c r="AW9" s="462"/>
      <c r="AX9" s="462"/>
      <c r="AY9" s="417" t="s">
        <v>116</v>
      </c>
      <c r="AZ9" s="418"/>
      <c r="BA9" s="418"/>
      <c r="BB9" s="418"/>
      <c r="BC9" s="418"/>
      <c r="BD9" s="418"/>
      <c r="BE9" s="418"/>
      <c r="BF9" s="418"/>
      <c r="BG9" s="418"/>
      <c r="BH9" s="418"/>
      <c r="BI9" s="418"/>
      <c r="BJ9" s="418"/>
      <c r="BK9" s="418"/>
      <c r="BL9" s="418"/>
      <c r="BM9" s="419"/>
      <c r="BN9" s="403">
        <v>1472132</v>
      </c>
      <c r="BO9" s="404"/>
      <c r="BP9" s="404"/>
      <c r="BQ9" s="404"/>
      <c r="BR9" s="404"/>
      <c r="BS9" s="404"/>
      <c r="BT9" s="404"/>
      <c r="BU9" s="405"/>
      <c r="BV9" s="403">
        <v>686385</v>
      </c>
      <c r="BW9" s="404"/>
      <c r="BX9" s="404"/>
      <c r="BY9" s="404"/>
      <c r="BZ9" s="404"/>
      <c r="CA9" s="404"/>
      <c r="CB9" s="404"/>
      <c r="CC9" s="405"/>
      <c r="CD9" s="443" t="s">
        <v>117</v>
      </c>
      <c r="CE9" s="363"/>
      <c r="CF9" s="363"/>
      <c r="CG9" s="363"/>
      <c r="CH9" s="363"/>
      <c r="CI9" s="363"/>
      <c r="CJ9" s="363"/>
      <c r="CK9" s="363"/>
      <c r="CL9" s="363"/>
      <c r="CM9" s="363"/>
      <c r="CN9" s="363"/>
      <c r="CO9" s="363"/>
      <c r="CP9" s="363"/>
      <c r="CQ9" s="363"/>
      <c r="CR9" s="363"/>
      <c r="CS9" s="444"/>
      <c r="CT9" s="400">
        <v>7.8</v>
      </c>
      <c r="CU9" s="401"/>
      <c r="CV9" s="401"/>
      <c r="CW9" s="401"/>
      <c r="CX9" s="401"/>
      <c r="CY9" s="401"/>
      <c r="CZ9" s="401"/>
      <c r="DA9" s="402"/>
      <c r="DB9" s="400">
        <v>9.1999999999999993</v>
      </c>
      <c r="DC9" s="401"/>
      <c r="DD9" s="401"/>
      <c r="DE9" s="401"/>
      <c r="DF9" s="401"/>
      <c r="DG9" s="401"/>
      <c r="DH9" s="401"/>
      <c r="DI9" s="402"/>
    </row>
    <row r="10" spans="1:119" ht="18.75" customHeight="1" thickBot="1" x14ac:dyDescent="0.25">
      <c r="A10" s="172"/>
      <c r="B10" s="535"/>
      <c r="C10" s="536"/>
      <c r="D10" s="536"/>
      <c r="E10" s="536"/>
      <c r="F10" s="536"/>
      <c r="G10" s="536"/>
      <c r="H10" s="536"/>
      <c r="I10" s="536"/>
      <c r="J10" s="536"/>
      <c r="K10" s="454"/>
      <c r="L10" s="359" t="s">
        <v>118</v>
      </c>
      <c r="M10" s="360"/>
      <c r="N10" s="360"/>
      <c r="O10" s="360"/>
      <c r="P10" s="360"/>
      <c r="Q10" s="361"/>
      <c r="R10" s="356">
        <v>274656</v>
      </c>
      <c r="S10" s="357"/>
      <c r="T10" s="357"/>
      <c r="U10" s="357"/>
      <c r="V10" s="416"/>
      <c r="W10" s="544"/>
      <c r="X10" s="354"/>
      <c r="Y10" s="354"/>
      <c r="Z10" s="354"/>
      <c r="AA10" s="354"/>
      <c r="AB10" s="354"/>
      <c r="AC10" s="354"/>
      <c r="AD10" s="354"/>
      <c r="AE10" s="354"/>
      <c r="AF10" s="354"/>
      <c r="AG10" s="354"/>
      <c r="AH10" s="354"/>
      <c r="AI10" s="354"/>
      <c r="AJ10" s="354"/>
      <c r="AK10" s="354"/>
      <c r="AL10" s="545"/>
      <c r="AM10" s="460" t="s">
        <v>119</v>
      </c>
      <c r="AN10" s="360"/>
      <c r="AO10" s="360"/>
      <c r="AP10" s="360"/>
      <c r="AQ10" s="360"/>
      <c r="AR10" s="360"/>
      <c r="AS10" s="360"/>
      <c r="AT10" s="361"/>
      <c r="AU10" s="461" t="s">
        <v>109</v>
      </c>
      <c r="AV10" s="462"/>
      <c r="AW10" s="462"/>
      <c r="AX10" s="462"/>
      <c r="AY10" s="417" t="s">
        <v>120</v>
      </c>
      <c r="AZ10" s="418"/>
      <c r="BA10" s="418"/>
      <c r="BB10" s="418"/>
      <c r="BC10" s="418"/>
      <c r="BD10" s="418"/>
      <c r="BE10" s="418"/>
      <c r="BF10" s="418"/>
      <c r="BG10" s="418"/>
      <c r="BH10" s="418"/>
      <c r="BI10" s="418"/>
      <c r="BJ10" s="418"/>
      <c r="BK10" s="418"/>
      <c r="BL10" s="418"/>
      <c r="BM10" s="419"/>
      <c r="BN10" s="403">
        <v>76629</v>
      </c>
      <c r="BO10" s="404"/>
      <c r="BP10" s="404"/>
      <c r="BQ10" s="404"/>
      <c r="BR10" s="404"/>
      <c r="BS10" s="404"/>
      <c r="BT10" s="404"/>
      <c r="BU10" s="405"/>
      <c r="BV10" s="403">
        <v>48618</v>
      </c>
      <c r="BW10" s="404"/>
      <c r="BX10" s="404"/>
      <c r="BY10" s="404"/>
      <c r="BZ10" s="404"/>
      <c r="CA10" s="404"/>
      <c r="CB10" s="404"/>
      <c r="CC10" s="405"/>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35"/>
      <c r="C11" s="536"/>
      <c r="D11" s="536"/>
      <c r="E11" s="536"/>
      <c r="F11" s="536"/>
      <c r="G11" s="536"/>
      <c r="H11" s="536"/>
      <c r="I11" s="536"/>
      <c r="J11" s="536"/>
      <c r="K11" s="454"/>
      <c r="L11" s="364" t="s">
        <v>122</v>
      </c>
      <c r="M11" s="365"/>
      <c r="N11" s="365"/>
      <c r="O11" s="365"/>
      <c r="P11" s="365"/>
      <c r="Q11" s="366"/>
      <c r="R11" s="532" t="s">
        <v>123</v>
      </c>
      <c r="S11" s="533"/>
      <c r="T11" s="533"/>
      <c r="U11" s="533"/>
      <c r="V11" s="534"/>
      <c r="W11" s="544"/>
      <c r="X11" s="354"/>
      <c r="Y11" s="354"/>
      <c r="Z11" s="354"/>
      <c r="AA11" s="354"/>
      <c r="AB11" s="354"/>
      <c r="AC11" s="354"/>
      <c r="AD11" s="354"/>
      <c r="AE11" s="354"/>
      <c r="AF11" s="354"/>
      <c r="AG11" s="354"/>
      <c r="AH11" s="354"/>
      <c r="AI11" s="354"/>
      <c r="AJ11" s="354"/>
      <c r="AK11" s="354"/>
      <c r="AL11" s="545"/>
      <c r="AM11" s="460" t="s">
        <v>124</v>
      </c>
      <c r="AN11" s="360"/>
      <c r="AO11" s="360"/>
      <c r="AP11" s="360"/>
      <c r="AQ11" s="360"/>
      <c r="AR11" s="360"/>
      <c r="AS11" s="360"/>
      <c r="AT11" s="361"/>
      <c r="AU11" s="461" t="s">
        <v>94</v>
      </c>
      <c r="AV11" s="462"/>
      <c r="AW11" s="462"/>
      <c r="AX11" s="462"/>
      <c r="AY11" s="417" t="s">
        <v>125</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126</v>
      </c>
      <c r="CE11" s="363"/>
      <c r="CF11" s="363"/>
      <c r="CG11" s="363"/>
      <c r="CH11" s="363"/>
      <c r="CI11" s="363"/>
      <c r="CJ11" s="363"/>
      <c r="CK11" s="363"/>
      <c r="CL11" s="363"/>
      <c r="CM11" s="363"/>
      <c r="CN11" s="363"/>
      <c r="CO11" s="363"/>
      <c r="CP11" s="363"/>
      <c r="CQ11" s="363"/>
      <c r="CR11" s="363"/>
      <c r="CS11" s="444"/>
      <c r="CT11" s="506" t="s">
        <v>127</v>
      </c>
      <c r="CU11" s="507"/>
      <c r="CV11" s="507"/>
      <c r="CW11" s="507"/>
      <c r="CX11" s="507"/>
      <c r="CY11" s="507"/>
      <c r="CZ11" s="507"/>
      <c r="DA11" s="508"/>
      <c r="DB11" s="506" t="s">
        <v>128</v>
      </c>
      <c r="DC11" s="507"/>
      <c r="DD11" s="507"/>
      <c r="DE11" s="507"/>
      <c r="DF11" s="507"/>
      <c r="DG11" s="507"/>
      <c r="DH11" s="507"/>
      <c r="DI11" s="508"/>
    </row>
    <row r="12" spans="1:119" ht="18.75" customHeight="1" x14ac:dyDescent="0.2">
      <c r="A12" s="172"/>
      <c r="B12" s="509" t="s">
        <v>129</v>
      </c>
      <c r="C12" s="510"/>
      <c r="D12" s="510"/>
      <c r="E12" s="510"/>
      <c r="F12" s="510"/>
      <c r="G12" s="510"/>
      <c r="H12" s="510"/>
      <c r="I12" s="510"/>
      <c r="J12" s="510"/>
      <c r="K12" s="511"/>
      <c r="L12" s="518" t="s">
        <v>130</v>
      </c>
      <c r="M12" s="519"/>
      <c r="N12" s="519"/>
      <c r="O12" s="519"/>
      <c r="P12" s="519"/>
      <c r="Q12" s="520"/>
      <c r="R12" s="521">
        <v>271740</v>
      </c>
      <c r="S12" s="522"/>
      <c r="T12" s="522"/>
      <c r="U12" s="522"/>
      <c r="V12" s="523"/>
      <c r="W12" s="524" t="s">
        <v>1</v>
      </c>
      <c r="X12" s="462"/>
      <c r="Y12" s="462"/>
      <c r="Z12" s="462"/>
      <c r="AA12" s="462"/>
      <c r="AB12" s="525"/>
      <c r="AC12" s="526" t="s">
        <v>131</v>
      </c>
      <c r="AD12" s="527"/>
      <c r="AE12" s="527"/>
      <c r="AF12" s="527"/>
      <c r="AG12" s="528"/>
      <c r="AH12" s="526" t="s">
        <v>132</v>
      </c>
      <c r="AI12" s="527"/>
      <c r="AJ12" s="527"/>
      <c r="AK12" s="527"/>
      <c r="AL12" s="529"/>
      <c r="AM12" s="460" t="s">
        <v>133</v>
      </c>
      <c r="AN12" s="360"/>
      <c r="AO12" s="360"/>
      <c r="AP12" s="360"/>
      <c r="AQ12" s="360"/>
      <c r="AR12" s="360"/>
      <c r="AS12" s="360"/>
      <c r="AT12" s="361"/>
      <c r="AU12" s="461" t="s">
        <v>109</v>
      </c>
      <c r="AV12" s="462"/>
      <c r="AW12" s="462"/>
      <c r="AX12" s="462"/>
      <c r="AY12" s="417" t="s">
        <v>134</v>
      </c>
      <c r="AZ12" s="418"/>
      <c r="BA12" s="418"/>
      <c r="BB12" s="418"/>
      <c r="BC12" s="418"/>
      <c r="BD12" s="418"/>
      <c r="BE12" s="418"/>
      <c r="BF12" s="418"/>
      <c r="BG12" s="418"/>
      <c r="BH12" s="418"/>
      <c r="BI12" s="418"/>
      <c r="BJ12" s="418"/>
      <c r="BK12" s="418"/>
      <c r="BL12" s="418"/>
      <c r="BM12" s="419"/>
      <c r="BN12" s="403">
        <v>4345160</v>
      </c>
      <c r="BO12" s="404"/>
      <c r="BP12" s="404"/>
      <c r="BQ12" s="404"/>
      <c r="BR12" s="404"/>
      <c r="BS12" s="404"/>
      <c r="BT12" s="404"/>
      <c r="BU12" s="405"/>
      <c r="BV12" s="403">
        <v>77573</v>
      </c>
      <c r="BW12" s="404"/>
      <c r="BX12" s="404"/>
      <c r="BY12" s="404"/>
      <c r="BZ12" s="404"/>
      <c r="CA12" s="404"/>
      <c r="CB12" s="404"/>
      <c r="CC12" s="405"/>
      <c r="CD12" s="443" t="s">
        <v>135</v>
      </c>
      <c r="CE12" s="363"/>
      <c r="CF12" s="363"/>
      <c r="CG12" s="363"/>
      <c r="CH12" s="363"/>
      <c r="CI12" s="363"/>
      <c r="CJ12" s="363"/>
      <c r="CK12" s="363"/>
      <c r="CL12" s="363"/>
      <c r="CM12" s="363"/>
      <c r="CN12" s="363"/>
      <c r="CO12" s="363"/>
      <c r="CP12" s="363"/>
      <c r="CQ12" s="363"/>
      <c r="CR12" s="363"/>
      <c r="CS12" s="444"/>
      <c r="CT12" s="506" t="s">
        <v>136</v>
      </c>
      <c r="CU12" s="507"/>
      <c r="CV12" s="507"/>
      <c r="CW12" s="507"/>
      <c r="CX12" s="507"/>
      <c r="CY12" s="507"/>
      <c r="CZ12" s="507"/>
      <c r="DA12" s="508"/>
      <c r="DB12" s="506" t="s">
        <v>137</v>
      </c>
      <c r="DC12" s="507"/>
      <c r="DD12" s="507"/>
      <c r="DE12" s="507"/>
      <c r="DF12" s="507"/>
      <c r="DG12" s="507"/>
      <c r="DH12" s="507"/>
      <c r="DI12" s="508"/>
    </row>
    <row r="13" spans="1:119" ht="18.75" customHeight="1" x14ac:dyDescent="0.2">
      <c r="A13" s="172"/>
      <c r="B13" s="512"/>
      <c r="C13" s="513"/>
      <c r="D13" s="513"/>
      <c r="E13" s="513"/>
      <c r="F13" s="513"/>
      <c r="G13" s="513"/>
      <c r="H13" s="513"/>
      <c r="I13" s="513"/>
      <c r="J13" s="513"/>
      <c r="K13" s="514"/>
      <c r="L13" s="181"/>
      <c r="M13" s="487" t="s">
        <v>138</v>
      </c>
      <c r="N13" s="488"/>
      <c r="O13" s="488"/>
      <c r="P13" s="488"/>
      <c r="Q13" s="489"/>
      <c r="R13" s="490">
        <v>265661</v>
      </c>
      <c r="S13" s="491"/>
      <c r="T13" s="491"/>
      <c r="U13" s="491"/>
      <c r="V13" s="492"/>
      <c r="W13" s="493" t="s">
        <v>139</v>
      </c>
      <c r="X13" s="389"/>
      <c r="Y13" s="389"/>
      <c r="Z13" s="389"/>
      <c r="AA13" s="389"/>
      <c r="AB13" s="390"/>
      <c r="AC13" s="356">
        <v>1963</v>
      </c>
      <c r="AD13" s="357"/>
      <c r="AE13" s="357"/>
      <c r="AF13" s="357"/>
      <c r="AG13" s="358"/>
      <c r="AH13" s="356">
        <v>2196</v>
      </c>
      <c r="AI13" s="357"/>
      <c r="AJ13" s="357"/>
      <c r="AK13" s="357"/>
      <c r="AL13" s="416"/>
      <c r="AM13" s="460" t="s">
        <v>140</v>
      </c>
      <c r="AN13" s="360"/>
      <c r="AO13" s="360"/>
      <c r="AP13" s="360"/>
      <c r="AQ13" s="360"/>
      <c r="AR13" s="360"/>
      <c r="AS13" s="360"/>
      <c r="AT13" s="361"/>
      <c r="AU13" s="461" t="s">
        <v>102</v>
      </c>
      <c r="AV13" s="462"/>
      <c r="AW13" s="462"/>
      <c r="AX13" s="462"/>
      <c r="AY13" s="417" t="s">
        <v>141</v>
      </c>
      <c r="AZ13" s="418"/>
      <c r="BA13" s="418"/>
      <c r="BB13" s="418"/>
      <c r="BC13" s="418"/>
      <c r="BD13" s="418"/>
      <c r="BE13" s="418"/>
      <c r="BF13" s="418"/>
      <c r="BG13" s="418"/>
      <c r="BH13" s="418"/>
      <c r="BI13" s="418"/>
      <c r="BJ13" s="418"/>
      <c r="BK13" s="418"/>
      <c r="BL13" s="418"/>
      <c r="BM13" s="419"/>
      <c r="BN13" s="403">
        <v>-2796399</v>
      </c>
      <c r="BO13" s="404"/>
      <c r="BP13" s="404"/>
      <c r="BQ13" s="404"/>
      <c r="BR13" s="404"/>
      <c r="BS13" s="404"/>
      <c r="BT13" s="404"/>
      <c r="BU13" s="405"/>
      <c r="BV13" s="403">
        <v>657430</v>
      </c>
      <c r="BW13" s="404"/>
      <c r="BX13" s="404"/>
      <c r="BY13" s="404"/>
      <c r="BZ13" s="404"/>
      <c r="CA13" s="404"/>
      <c r="CB13" s="404"/>
      <c r="CC13" s="405"/>
      <c r="CD13" s="443" t="s">
        <v>142</v>
      </c>
      <c r="CE13" s="363"/>
      <c r="CF13" s="363"/>
      <c r="CG13" s="363"/>
      <c r="CH13" s="363"/>
      <c r="CI13" s="363"/>
      <c r="CJ13" s="363"/>
      <c r="CK13" s="363"/>
      <c r="CL13" s="363"/>
      <c r="CM13" s="363"/>
      <c r="CN13" s="363"/>
      <c r="CO13" s="363"/>
      <c r="CP13" s="363"/>
      <c r="CQ13" s="363"/>
      <c r="CR13" s="363"/>
      <c r="CS13" s="444"/>
      <c r="CT13" s="400">
        <v>5.3</v>
      </c>
      <c r="CU13" s="401"/>
      <c r="CV13" s="401"/>
      <c r="CW13" s="401"/>
      <c r="CX13" s="401"/>
      <c r="CY13" s="401"/>
      <c r="CZ13" s="401"/>
      <c r="DA13" s="402"/>
      <c r="DB13" s="400">
        <v>5.8</v>
      </c>
      <c r="DC13" s="401"/>
      <c r="DD13" s="401"/>
      <c r="DE13" s="401"/>
      <c r="DF13" s="401"/>
      <c r="DG13" s="401"/>
      <c r="DH13" s="401"/>
      <c r="DI13" s="402"/>
    </row>
    <row r="14" spans="1:119" ht="18.75" customHeight="1" thickBot="1" x14ac:dyDescent="0.25">
      <c r="A14" s="172"/>
      <c r="B14" s="512"/>
      <c r="C14" s="513"/>
      <c r="D14" s="513"/>
      <c r="E14" s="513"/>
      <c r="F14" s="513"/>
      <c r="G14" s="513"/>
      <c r="H14" s="513"/>
      <c r="I14" s="513"/>
      <c r="J14" s="513"/>
      <c r="K14" s="514"/>
      <c r="L14" s="477" t="s">
        <v>143</v>
      </c>
      <c r="M14" s="530"/>
      <c r="N14" s="530"/>
      <c r="O14" s="530"/>
      <c r="P14" s="530"/>
      <c r="Q14" s="531"/>
      <c r="R14" s="490">
        <v>273771</v>
      </c>
      <c r="S14" s="491"/>
      <c r="T14" s="491"/>
      <c r="U14" s="491"/>
      <c r="V14" s="492"/>
      <c r="W14" s="494"/>
      <c r="X14" s="392"/>
      <c r="Y14" s="392"/>
      <c r="Z14" s="392"/>
      <c r="AA14" s="392"/>
      <c r="AB14" s="393"/>
      <c r="AC14" s="483">
        <v>1.7</v>
      </c>
      <c r="AD14" s="484"/>
      <c r="AE14" s="484"/>
      <c r="AF14" s="484"/>
      <c r="AG14" s="485"/>
      <c r="AH14" s="483">
        <v>1.9</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144</v>
      </c>
      <c r="CE14" s="441"/>
      <c r="CF14" s="441"/>
      <c r="CG14" s="441"/>
      <c r="CH14" s="441"/>
      <c r="CI14" s="441"/>
      <c r="CJ14" s="441"/>
      <c r="CK14" s="441"/>
      <c r="CL14" s="441"/>
      <c r="CM14" s="441"/>
      <c r="CN14" s="441"/>
      <c r="CO14" s="441"/>
      <c r="CP14" s="441"/>
      <c r="CQ14" s="441"/>
      <c r="CR14" s="441"/>
      <c r="CS14" s="442"/>
      <c r="CT14" s="500">
        <v>11.9</v>
      </c>
      <c r="CU14" s="501"/>
      <c r="CV14" s="501"/>
      <c r="CW14" s="501"/>
      <c r="CX14" s="501"/>
      <c r="CY14" s="501"/>
      <c r="CZ14" s="501"/>
      <c r="DA14" s="502"/>
      <c r="DB14" s="500">
        <v>25</v>
      </c>
      <c r="DC14" s="501"/>
      <c r="DD14" s="501"/>
      <c r="DE14" s="501"/>
      <c r="DF14" s="501"/>
      <c r="DG14" s="501"/>
      <c r="DH14" s="501"/>
      <c r="DI14" s="502"/>
    </row>
    <row r="15" spans="1:119" ht="18.75" customHeight="1" x14ac:dyDescent="0.2">
      <c r="A15" s="172"/>
      <c r="B15" s="512"/>
      <c r="C15" s="513"/>
      <c r="D15" s="513"/>
      <c r="E15" s="513"/>
      <c r="F15" s="513"/>
      <c r="G15" s="513"/>
      <c r="H15" s="513"/>
      <c r="I15" s="513"/>
      <c r="J15" s="513"/>
      <c r="K15" s="514"/>
      <c r="L15" s="181"/>
      <c r="M15" s="487" t="s">
        <v>138</v>
      </c>
      <c r="N15" s="488"/>
      <c r="O15" s="488"/>
      <c r="P15" s="488"/>
      <c r="Q15" s="489"/>
      <c r="R15" s="490">
        <v>267572</v>
      </c>
      <c r="S15" s="491"/>
      <c r="T15" s="491"/>
      <c r="U15" s="491"/>
      <c r="V15" s="492"/>
      <c r="W15" s="493" t="s">
        <v>145</v>
      </c>
      <c r="X15" s="389"/>
      <c r="Y15" s="389"/>
      <c r="Z15" s="389"/>
      <c r="AA15" s="389"/>
      <c r="AB15" s="390"/>
      <c r="AC15" s="356">
        <v>33655</v>
      </c>
      <c r="AD15" s="357"/>
      <c r="AE15" s="357"/>
      <c r="AF15" s="357"/>
      <c r="AG15" s="358"/>
      <c r="AH15" s="356">
        <v>35789</v>
      </c>
      <c r="AI15" s="357"/>
      <c r="AJ15" s="357"/>
      <c r="AK15" s="357"/>
      <c r="AL15" s="416"/>
      <c r="AM15" s="460"/>
      <c r="AN15" s="360"/>
      <c r="AO15" s="360"/>
      <c r="AP15" s="360"/>
      <c r="AQ15" s="360"/>
      <c r="AR15" s="360"/>
      <c r="AS15" s="360"/>
      <c r="AT15" s="361"/>
      <c r="AU15" s="461"/>
      <c r="AV15" s="462"/>
      <c r="AW15" s="462"/>
      <c r="AX15" s="462"/>
      <c r="AY15" s="429" t="s">
        <v>146</v>
      </c>
      <c r="AZ15" s="430"/>
      <c r="BA15" s="430"/>
      <c r="BB15" s="430"/>
      <c r="BC15" s="430"/>
      <c r="BD15" s="430"/>
      <c r="BE15" s="430"/>
      <c r="BF15" s="430"/>
      <c r="BG15" s="430"/>
      <c r="BH15" s="430"/>
      <c r="BI15" s="430"/>
      <c r="BJ15" s="430"/>
      <c r="BK15" s="430"/>
      <c r="BL15" s="430"/>
      <c r="BM15" s="431"/>
      <c r="BN15" s="432">
        <v>42026351</v>
      </c>
      <c r="BO15" s="433"/>
      <c r="BP15" s="433"/>
      <c r="BQ15" s="433"/>
      <c r="BR15" s="433"/>
      <c r="BS15" s="433"/>
      <c r="BT15" s="433"/>
      <c r="BU15" s="434"/>
      <c r="BV15" s="432">
        <v>43073567</v>
      </c>
      <c r="BW15" s="433"/>
      <c r="BX15" s="433"/>
      <c r="BY15" s="433"/>
      <c r="BZ15" s="433"/>
      <c r="CA15" s="433"/>
      <c r="CB15" s="433"/>
      <c r="CC15" s="434"/>
      <c r="CD15" s="503" t="s">
        <v>147</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2"/>
      <c r="C16" s="513"/>
      <c r="D16" s="513"/>
      <c r="E16" s="513"/>
      <c r="F16" s="513"/>
      <c r="G16" s="513"/>
      <c r="H16" s="513"/>
      <c r="I16" s="513"/>
      <c r="J16" s="513"/>
      <c r="K16" s="514"/>
      <c r="L16" s="477" t="s">
        <v>148</v>
      </c>
      <c r="M16" s="478"/>
      <c r="N16" s="478"/>
      <c r="O16" s="478"/>
      <c r="P16" s="478"/>
      <c r="Q16" s="479"/>
      <c r="R16" s="480" t="s">
        <v>149</v>
      </c>
      <c r="S16" s="481"/>
      <c r="T16" s="481"/>
      <c r="U16" s="481"/>
      <c r="V16" s="482"/>
      <c r="W16" s="494"/>
      <c r="X16" s="392"/>
      <c r="Y16" s="392"/>
      <c r="Z16" s="392"/>
      <c r="AA16" s="392"/>
      <c r="AB16" s="393"/>
      <c r="AC16" s="483">
        <v>29.1</v>
      </c>
      <c r="AD16" s="484"/>
      <c r="AE16" s="484"/>
      <c r="AF16" s="484"/>
      <c r="AG16" s="485"/>
      <c r="AH16" s="483">
        <v>30.3</v>
      </c>
      <c r="AI16" s="484"/>
      <c r="AJ16" s="484"/>
      <c r="AK16" s="484"/>
      <c r="AL16" s="486"/>
      <c r="AM16" s="460"/>
      <c r="AN16" s="360"/>
      <c r="AO16" s="360"/>
      <c r="AP16" s="360"/>
      <c r="AQ16" s="360"/>
      <c r="AR16" s="360"/>
      <c r="AS16" s="360"/>
      <c r="AT16" s="361"/>
      <c r="AU16" s="461"/>
      <c r="AV16" s="462"/>
      <c r="AW16" s="462"/>
      <c r="AX16" s="462"/>
      <c r="AY16" s="417" t="s">
        <v>150</v>
      </c>
      <c r="AZ16" s="418"/>
      <c r="BA16" s="418"/>
      <c r="BB16" s="418"/>
      <c r="BC16" s="418"/>
      <c r="BD16" s="418"/>
      <c r="BE16" s="418"/>
      <c r="BF16" s="418"/>
      <c r="BG16" s="418"/>
      <c r="BH16" s="418"/>
      <c r="BI16" s="418"/>
      <c r="BJ16" s="418"/>
      <c r="BK16" s="418"/>
      <c r="BL16" s="418"/>
      <c r="BM16" s="419"/>
      <c r="BN16" s="403">
        <v>41606043</v>
      </c>
      <c r="BO16" s="404"/>
      <c r="BP16" s="404"/>
      <c r="BQ16" s="404"/>
      <c r="BR16" s="404"/>
      <c r="BS16" s="404"/>
      <c r="BT16" s="404"/>
      <c r="BU16" s="405"/>
      <c r="BV16" s="403">
        <v>40371225</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5">
      <c r="A17" s="172"/>
      <c r="B17" s="515"/>
      <c r="C17" s="516"/>
      <c r="D17" s="516"/>
      <c r="E17" s="516"/>
      <c r="F17" s="516"/>
      <c r="G17" s="516"/>
      <c r="H17" s="516"/>
      <c r="I17" s="516"/>
      <c r="J17" s="516"/>
      <c r="K17" s="517"/>
      <c r="L17" s="186"/>
      <c r="M17" s="496" t="s">
        <v>151</v>
      </c>
      <c r="N17" s="497"/>
      <c r="O17" s="497"/>
      <c r="P17" s="497"/>
      <c r="Q17" s="498"/>
      <c r="R17" s="480" t="s">
        <v>152</v>
      </c>
      <c r="S17" s="481"/>
      <c r="T17" s="481"/>
      <c r="U17" s="481"/>
      <c r="V17" s="482"/>
      <c r="W17" s="493" t="s">
        <v>153</v>
      </c>
      <c r="X17" s="389"/>
      <c r="Y17" s="389"/>
      <c r="Z17" s="389"/>
      <c r="AA17" s="389"/>
      <c r="AB17" s="390"/>
      <c r="AC17" s="356">
        <v>80093</v>
      </c>
      <c r="AD17" s="357"/>
      <c r="AE17" s="357"/>
      <c r="AF17" s="357"/>
      <c r="AG17" s="358"/>
      <c r="AH17" s="356">
        <v>80097</v>
      </c>
      <c r="AI17" s="357"/>
      <c r="AJ17" s="357"/>
      <c r="AK17" s="357"/>
      <c r="AL17" s="416"/>
      <c r="AM17" s="460"/>
      <c r="AN17" s="360"/>
      <c r="AO17" s="360"/>
      <c r="AP17" s="360"/>
      <c r="AQ17" s="360"/>
      <c r="AR17" s="360"/>
      <c r="AS17" s="360"/>
      <c r="AT17" s="361"/>
      <c r="AU17" s="461"/>
      <c r="AV17" s="462"/>
      <c r="AW17" s="462"/>
      <c r="AX17" s="462"/>
      <c r="AY17" s="417" t="s">
        <v>154</v>
      </c>
      <c r="AZ17" s="418"/>
      <c r="BA17" s="418"/>
      <c r="BB17" s="418"/>
      <c r="BC17" s="418"/>
      <c r="BD17" s="418"/>
      <c r="BE17" s="418"/>
      <c r="BF17" s="418"/>
      <c r="BG17" s="418"/>
      <c r="BH17" s="418"/>
      <c r="BI17" s="418"/>
      <c r="BJ17" s="418"/>
      <c r="BK17" s="418"/>
      <c r="BL17" s="418"/>
      <c r="BM17" s="419"/>
      <c r="BN17" s="403">
        <v>53604309</v>
      </c>
      <c r="BO17" s="404"/>
      <c r="BP17" s="404"/>
      <c r="BQ17" s="404"/>
      <c r="BR17" s="404"/>
      <c r="BS17" s="404"/>
      <c r="BT17" s="404"/>
      <c r="BU17" s="405"/>
      <c r="BV17" s="403">
        <v>55103259</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5">
      <c r="A18" s="172"/>
      <c r="B18" s="453" t="s">
        <v>155</v>
      </c>
      <c r="C18" s="454"/>
      <c r="D18" s="454"/>
      <c r="E18" s="455"/>
      <c r="F18" s="455"/>
      <c r="G18" s="455"/>
      <c r="H18" s="455"/>
      <c r="I18" s="455"/>
      <c r="J18" s="455"/>
      <c r="K18" s="455"/>
      <c r="L18" s="456">
        <v>368.16</v>
      </c>
      <c r="M18" s="456"/>
      <c r="N18" s="456"/>
      <c r="O18" s="456"/>
      <c r="P18" s="456"/>
      <c r="Q18" s="456"/>
      <c r="R18" s="457"/>
      <c r="S18" s="457"/>
      <c r="T18" s="457"/>
      <c r="U18" s="457"/>
      <c r="V18" s="458"/>
      <c r="W18" s="474"/>
      <c r="X18" s="475"/>
      <c r="Y18" s="475"/>
      <c r="Z18" s="475"/>
      <c r="AA18" s="475"/>
      <c r="AB18" s="499"/>
      <c r="AC18" s="373">
        <v>69.2</v>
      </c>
      <c r="AD18" s="374"/>
      <c r="AE18" s="374"/>
      <c r="AF18" s="374"/>
      <c r="AG18" s="459"/>
      <c r="AH18" s="373">
        <v>67.8</v>
      </c>
      <c r="AI18" s="374"/>
      <c r="AJ18" s="374"/>
      <c r="AK18" s="374"/>
      <c r="AL18" s="375"/>
      <c r="AM18" s="460"/>
      <c r="AN18" s="360"/>
      <c r="AO18" s="360"/>
      <c r="AP18" s="360"/>
      <c r="AQ18" s="360"/>
      <c r="AR18" s="360"/>
      <c r="AS18" s="360"/>
      <c r="AT18" s="361"/>
      <c r="AU18" s="461"/>
      <c r="AV18" s="462"/>
      <c r="AW18" s="462"/>
      <c r="AX18" s="462"/>
      <c r="AY18" s="417" t="s">
        <v>156</v>
      </c>
      <c r="AZ18" s="418"/>
      <c r="BA18" s="418"/>
      <c r="BB18" s="418"/>
      <c r="BC18" s="418"/>
      <c r="BD18" s="418"/>
      <c r="BE18" s="418"/>
      <c r="BF18" s="418"/>
      <c r="BG18" s="418"/>
      <c r="BH18" s="418"/>
      <c r="BI18" s="418"/>
      <c r="BJ18" s="418"/>
      <c r="BK18" s="418"/>
      <c r="BL18" s="418"/>
      <c r="BM18" s="419"/>
      <c r="BN18" s="403">
        <v>51526584</v>
      </c>
      <c r="BO18" s="404"/>
      <c r="BP18" s="404"/>
      <c r="BQ18" s="404"/>
      <c r="BR18" s="404"/>
      <c r="BS18" s="404"/>
      <c r="BT18" s="404"/>
      <c r="BU18" s="405"/>
      <c r="BV18" s="403">
        <v>51116653</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5">
      <c r="A19" s="172"/>
      <c r="B19" s="453" t="s">
        <v>157</v>
      </c>
      <c r="C19" s="454"/>
      <c r="D19" s="454"/>
      <c r="E19" s="455"/>
      <c r="F19" s="455"/>
      <c r="G19" s="455"/>
      <c r="H19" s="455"/>
      <c r="I19" s="455"/>
      <c r="J19" s="455"/>
      <c r="K19" s="455"/>
      <c r="L19" s="463">
        <v>732</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158</v>
      </c>
      <c r="AZ19" s="418"/>
      <c r="BA19" s="418"/>
      <c r="BB19" s="418"/>
      <c r="BC19" s="418"/>
      <c r="BD19" s="418"/>
      <c r="BE19" s="418"/>
      <c r="BF19" s="418"/>
      <c r="BG19" s="418"/>
      <c r="BH19" s="418"/>
      <c r="BI19" s="418"/>
      <c r="BJ19" s="418"/>
      <c r="BK19" s="418"/>
      <c r="BL19" s="418"/>
      <c r="BM19" s="419"/>
      <c r="BN19" s="403">
        <v>72278284</v>
      </c>
      <c r="BO19" s="404"/>
      <c r="BP19" s="404"/>
      <c r="BQ19" s="404"/>
      <c r="BR19" s="404"/>
      <c r="BS19" s="404"/>
      <c r="BT19" s="404"/>
      <c r="BU19" s="405"/>
      <c r="BV19" s="403">
        <v>65333654</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5">
      <c r="A20" s="172"/>
      <c r="B20" s="453" t="s">
        <v>159</v>
      </c>
      <c r="C20" s="454"/>
      <c r="D20" s="454"/>
      <c r="E20" s="455"/>
      <c r="F20" s="455"/>
      <c r="G20" s="455"/>
      <c r="H20" s="455"/>
      <c r="I20" s="455"/>
      <c r="J20" s="455"/>
      <c r="K20" s="455"/>
      <c r="L20" s="463">
        <v>117997</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5">
      <c r="A21" s="172"/>
      <c r="B21" s="450" t="s">
        <v>160</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2">
      <c r="A22" s="172"/>
      <c r="B22" s="379" t="s">
        <v>161</v>
      </c>
      <c r="C22" s="380"/>
      <c r="D22" s="381"/>
      <c r="E22" s="388" t="s">
        <v>1</v>
      </c>
      <c r="F22" s="389"/>
      <c r="G22" s="389"/>
      <c r="H22" s="389"/>
      <c r="I22" s="389"/>
      <c r="J22" s="389"/>
      <c r="K22" s="390"/>
      <c r="L22" s="388" t="s">
        <v>162</v>
      </c>
      <c r="M22" s="389"/>
      <c r="N22" s="389"/>
      <c r="O22" s="389"/>
      <c r="P22" s="390"/>
      <c r="Q22" s="394" t="s">
        <v>163</v>
      </c>
      <c r="R22" s="395"/>
      <c r="S22" s="395"/>
      <c r="T22" s="395"/>
      <c r="U22" s="395"/>
      <c r="V22" s="396"/>
      <c r="W22" s="445" t="s">
        <v>164</v>
      </c>
      <c r="X22" s="380"/>
      <c r="Y22" s="381"/>
      <c r="Z22" s="388" t="s">
        <v>1</v>
      </c>
      <c r="AA22" s="389"/>
      <c r="AB22" s="389"/>
      <c r="AC22" s="389"/>
      <c r="AD22" s="389"/>
      <c r="AE22" s="389"/>
      <c r="AF22" s="389"/>
      <c r="AG22" s="390"/>
      <c r="AH22" s="406" t="s">
        <v>165</v>
      </c>
      <c r="AI22" s="389"/>
      <c r="AJ22" s="389"/>
      <c r="AK22" s="389"/>
      <c r="AL22" s="390"/>
      <c r="AM22" s="406" t="s">
        <v>166</v>
      </c>
      <c r="AN22" s="407"/>
      <c r="AO22" s="407"/>
      <c r="AP22" s="407"/>
      <c r="AQ22" s="407"/>
      <c r="AR22" s="408"/>
      <c r="AS22" s="394" t="s">
        <v>163</v>
      </c>
      <c r="AT22" s="395"/>
      <c r="AU22" s="395"/>
      <c r="AV22" s="395"/>
      <c r="AW22" s="395"/>
      <c r="AX22" s="412"/>
      <c r="AY22" s="429" t="s">
        <v>167</v>
      </c>
      <c r="AZ22" s="430"/>
      <c r="BA22" s="430"/>
      <c r="BB22" s="430"/>
      <c r="BC22" s="430"/>
      <c r="BD22" s="430"/>
      <c r="BE22" s="430"/>
      <c r="BF22" s="430"/>
      <c r="BG22" s="430"/>
      <c r="BH22" s="430"/>
      <c r="BI22" s="430"/>
      <c r="BJ22" s="430"/>
      <c r="BK22" s="430"/>
      <c r="BL22" s="430"/>
      <c r="BM22" s="431"/>
      <c r="BN22" s="432">
        <v>44129755</v>
      </c>
      <c r="BO22" s="433"/>
      <c r="BP22" s="433"/>
      <c r="BQ22" s="433"/>
      <c r="BR22" s="433"/>
      <c r="BS22" s="433"/>
      <c r="BT22" s="433"/>
      <c r="BU22" s="434"/>
      <c r="BV22" s="432">
        <v>45980088</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2">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168</v>
      </c>
      <c r="AZ23" s="418"/>
      <c r="BA23" s="418"/>
      <c r="BB23" s="418"/>
      <c r="BC23" s="418"/>
      <c r="BD23" s="418"/>
      <c r="BE23" s="418"/>
      <c r="BF23" s="418"/>
      <c r="BG23" s="418"/>
      <c r="BH23" s="418"/>
      <c r="BI23" s="418"/>
      <c r="BJ23" s="418"/>
      <c r="BK23" s="418"/>
      <c r="BL23" s="418"/>
      <c r="BM23" s="419"/>
      <c r="BN23" s="403">
        <v>31099352</v>
      </c>
      <c r="BO23" s="404"/>
      <c r="BP23" s="404"/>
      <c r="BQ23" s="404"/>
      <c r="BR23" s="404"/>
      <c r="BS23" s="404"/>
      <c r="BT23" s="404"/>
      <c r="BU23" s="405"/>
      <c r="BV23" s="403">
        <v>33583431</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5">
      <c r="A24" s="172"/>
      <c r="B24" s="382"/>
      <c r="C24" s="383"/>
      <c r="D24" s="384"/>
      <c r="E24" s="359" t="s">
        <v>169</v>
      </c>
      <c r="F24" s="360"/>
      <c r="G24" s="360"/>
      <c r="H24" s="360"/>
      <c r="I24" s="360"/>
      <c r="J24" s="360"/>
      <c r="K24" s="361"/>
      <c r="L24" s="356">
        <v>1</v>
      </c>
      <c r="M24" s="357"/>
      <c r="N24" s="357"/>
      <c r="O24" s="357"/>
      <c r="P24" s="358"/>
      <c r="Q24" s="356">
        <v>9980</v>
      </c>
      <c r="R24" s="357"/>
      <c r="S24" s="357"/>
      <c r="T24" s="357"/>
      <c r="U24" s="357"/>
      <c r="V24" s="358"/>
      <c r="W24" s="446"/>
      <c r="X24" s="383"/>
      <c r="Y24" s="384"/>
      <c r="Z24" s="359" t="s">
        <v>170</v>
      </c>
      <c r="AA24" s="360"/>
      <c r="AB24" s="360"/>
      <c r="AC24" s="360"/>
      <c r="AD24" s="360"/>
      <c r="AE24" s="360"/>
      <c r="AF24" s="360"/>
      <c r="AG24" s="361"/>
      <c r="AH24" s="356">
        <v>1842</v>
      </c>
      <c r="AI24" s="357"/>
      <c r="AJ24" s="357"/>
      <c r="AK24" s="357"/>
      <c r="AL24" s="358"/>
      <c r="AM24" s="356">
        <v>5763618</v>
      </c>
      <c r="AN24" s="357"/>
      <c r="AO24" s="357"/>
      <c r="AP24" s="357"/>
      <c r="AQ24" s="357"/>
      <c r="AR24" s="358"/>
      <c r="AS24" s="356">
        <v>3129</v>
      </c>
      <c r="AT24" s="357"/>
      <c r="AU24" s="357"/>
      <c r="AV24" s="357"/>
      <c r="AW24" s="357"/>
      <c r="AX24" s="416"/>
      <c r="AY24" s="376" t="s">
        <v>171</v>
      </c>
      <c r="AZ24" s="377"/>
      <c r="BA24" s="377"/>
      <c r="BB24" s="377"/>
      <c r="BC24" s="377"/>
      <c r="BD24" s="377"/>
      <c r="BE24" s="377"/>
      <c r="BF24" s="377"/>
      <c r="BG24" s="377"/>
      <c r="BH24" s="377"/>
      <c r="BI24" s="377"/>
      <c r="BJ24" s="377"/>
      <c r="BK24" s="377"/>
      <c r="BL24" s="377"/>
      <c r="BM24" s="378"/>
      <c r="BN24" s="403">
        <v>35749824</v>
      </c>
      <c r="BO24" s="404"/>
      <c r="BP24" s="404"/>
      <c r="BQ24" s="404"/>
      <c r="BR24" s="404"/>
      <c r="BS24" s="404"/>
      <c r="BT24" s="404"/>
      <c r="BU24" s="405"/>
      <c r="BV24" s="403">
        <v>36148073</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2">
      <c r="A25" s="172"/>
      <c r="B25" s="382"/>
      <c r="C25" s="383"/>
      <c r="D25" s="384"/>
      <c r="E25" s="359" t="s">
        <v>172</v>
      </c>
      <c r="F25" s="360"/>
      <c r="G25" s="360"/>
      <c r="H25" s="360"/>
      <c r="I25" s="360"/>
      <c r="J25" s="360"/>
      <c r="K25" s="361"/>
      <c r="L25" s="356">
        <v>2</v>
      </c>
      <c r="M25" s="357"/>
      <c r="N25" s="357"/>
      <c r="O25" s="357"/>
      <c r="P25" s="358"/>
      <c r="Q25" s="356">
        <v>8210</v>
      </c>
      <c r="R25" s="357"/>
      <c r="S25" s="357"/>
      <c r="T25" s="357"/>
      <c r="U25" s="357"/>
      <c r="V25" s="358"/>
      <c r="W25" s="446"/>
      <c r="X25" s="383"/>
      <c r="Y25" s="384"/>
      <c r="Z25" s="359" t="s">
        <v>173</v>
      </c>
      <c r="AA25" s="360"/>
      <c r="AB25" s="360"/>
      <c r="AC25" s="360"/>
      <c r="AD25" s="360"/>
      <c r="AE25" s="360"/>
      <c r="AF25" s="360"/>
      <c r="AG25" s="361"/>
      <c r="AH25" s="356">
        <v>370</v>
      </c>
      <c r="AI25" s="357"/>
      <c r="AJ25" s="357"/>
      <c r="AK25" s="357"/>
      <c r="AL25" s="358"/>
      <c r="AM25" s="356">
        <v>1100010</v>
      </c>
      <c r="AN25" s="357"/>
      <c r="AO25" s="357"/>
      <c r="AP25" s="357"/>
      <c r="AQ25" s="357"/>
      <c r="AR25" s="358"/>
      <c r="AS25" s="356">
        <v>2973</v>
      </c>
      <c r="AT25" s="357"/>
      <c r="AU25" s="357"/>
      <c r="AV25" s="357"/>
      <c r="AW25" s="357"/>
      <c r="AX25" s="416"/>
      <c r="AY25" s="429" t="s">
        <v>174</v>
      </c>
      <c r="AZ25" s="430"/>
      <c r="BA25" s="430"/>
      <c r="BB25" s="430"/>
      <c r="BC25" s="430"/>
      <c r="BD25" s="430"/>
      <c r="BE25" s="430"/>
      <c r="BF25" s="430"/>
      <c r="BG25" s="430"/>
      <c r="BH25" s="430"/>
      <c r="BI25" s="430"/>
      <c r="BJ25" s="430"/>
      <c r="BK25" s="430"/>
      <c r="BL25" s="430"/>
      <c r="BM25" s="431"/>
      <c r="BN25" s="432">
        <v>19169664</v>
      </c>
      <c r="BO25" s="433"/>
      <c r="BP25" s="433"/>
      <c r="BQ25" s="433"/>
      <c r="BR25" s="433"/>
      <c r="BS25" s="433"/>
      <c r="BT25" s="433"/>
      <c r="BU25" s="434"/>
      <c r="BV25" s="432">
        <v>17666977</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2">
      <c r="A26" s="172"/>
      <c r="B26" s="382"/>
      <c r="C26" s="383"/>
      <c r="D26" s="384"/>
      <c r="E26" s="359" t="s">
        <v>175</v>
      </c>
      <c r="F26" s="360"/>
      <c r="G26" s="360"/>
      <c r="H26" s="360"/>
      <c r="I26" s="360"/>
      <c r="J26" s="360"/>
      <c r="K26" s="361"/>
      <c r="L26" s="356">
        <v>1</v>
      </c>
      <c r="M26" s="357"/>
      <c r="N26" s="357"/>
      <c r="O26" s="357"/>
      <c r="P26" s="358"/>
      <c r="Q26" s="356">
        <v>7200</v>
      </c>
      <c r="R26" s="357"/>
      <c r="S26" s="357"/>
      <c r="T26" s="357"/>
      <c r="U26" s="357"/>
      <c r="V26" s="358"/>
      <c r="W26" s="446"/>
      <c r="X26" s="383"/>
      <c r="Y26" s="384"/>
      <c r="Z26" s="359" t="s">
        <v>176</v>
      </c>
      <c r="AA26" s="414"/>
      <c r="AB26" s="414"/>
      <c r="AC26" s="414"/>
      <c r="AD26" s="414"/>
      <c r="AE26" s="414"/>
      <c r="AF26" s="414"/>
      <c r="AG26" s="415"/>
      <c r="AH26" s="356">
        <v>67</v>
      </c>
      <c r="AI26" s="357"/>
      <c r="AJ26" s="357"/>
      <c r="AK26" s="357"/>
      <c r="AL26" s="358"/>
      <c r="AM26" s="356">
        <v>230882</v>
      </c>
      <c r="AN26" s="357"/>
      <c r="AO26" s="357"/>
      <c r="AP26" s="357"/>
      <c r="AQ26" s="357"/>
      <c r="AR26" s="358"/>
      <c r="AS26" s="356">
        <v>3446</v>
      </c>
      <c r="AT26" s="357"/>
      <c r="AU26" s="357"/>
      <c r="AV26" s="357"/>
      <c r="AW26" s="357"/>
      <c r="AX26" s="416"/>
      <c r="AY26" s="443" t="s">
        <v>177</v>
      </c>
      <c r="AZ26" s="363"/>
      <c r="BA26" s="363"/>
      <c r="BB26" s="363"/>
      <c r="BC26" s="363"/>
      <c r="BD26" s="363"/>
      <c r="BE26" s="363"/>
      <c r="BF26" s="363"/>
      <c r="BG26" s="363"/>
      <c r="BH26" s="363"/>
      <c r="BI26" s="363"/>
      <c r="BJ26" s="363"/>
      <c r="BK26" s="363"/>
      <c r="BL26" s="363"/>
      <c r="BM26" s="444"/>
      <c r="BN26" s="403" t="s">
        <v>137</v>
      </c>
      <c r="BO26" s="404"/>
      <c r="BP26" s="404"/>
      <c r="BQ26" s="404"/>
      <c r="BR26" s="404"/>
      <c r="BS26" s="404"/>
      <c r="BT26" s="404"/>
      <c r="BU26" s="405"/>
      <c r="BV26" s="403" t="s">
        <v>178</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5">
      <c r="A27" s="172"/>
      <c r="B27" s="382"/>
      <c r="C27" s="383"/>
      <c r="D27" s="384"/>
      <c r="E27" s="359" t="s">
        <v>179</v>
      </c>
      <c r="F27" s="360"/>
      <c r="G27" s="360"/>
      <c r="H27" s="360"/>
      <c r="I27" s="360"/>
      <c r="J27" s="360"/>
      <c r="K27" s="361"/>
      <c r="L27" s="356">
        <v>1</v>
      </c>
      <c r="M27" s="357"/>
      <c r="N27" s="357"/>
      <c r="O27" s="357"/>
      <c r="P27" s="358"/>
      <c r="Q27" s="356">
        <v>6480</v>
      </c>
      <c r="R27" s="357"/>
      <c r="S27" s="357"/>
      <c r="T27" s="357"/>
      <c r="U27" s="357"/>
      <c r="V27" s="358"/>
      <c r="W27" s="446"/>
      <c r="X27" s="383"/>
      <c r="Y27" s="384"/>
      <c r="Z27" s="359" t="s">
        <v>180</v>
      </c>
      <c r="AA27" s="360"/>
      <c r="AB27" s="360"/>
      <c r="AC27" s="360"/>
      <c r="AD27" s="360"/>
      <c r="AE27" s="360"/>
      <c r="AF27" s="360"/>
      <c r="AG27" s="361"/>
      <c r="AH27" s="356">
        <v>24</v>
      </c>
      <c r="AI27" s="357"/>
      <c r="AJ27" s="357"/>
      <c r="AK27" s="357"/>
      <c r="AL27" s="358"/>
      <c r="AM27" s="356">
        <v>93192</v>
      </c>
      <c r="AN27" s="357"/>
      <c r="AO27" s="357"/>
      <c r="AP27" s="357"/>
      <c r="AQ27" s="357"/>
      <c r="AR27" s="358"/>
      <c r="AS27" s="356">
        <v>3883</v>
      </c>
      <c r="AT27" s="357"/>
      <c r="AU27" s="357"/>
      <c r="AV27" s="357"/>
      <c r="AW27" s="357"/>
      <c r="AX27" s="416"/>
      <c r="AY27" s="440" t="s">
        <v>181</v>
      </c>
      <c r="AZ27" s="441"/>
      <c r="BA27" s="441"/>
      <c r="BB27" s="441"/>
      <c r="BC27" s="441"/>
      <c r="BD27" s="441"/>
      <c r="BE27" s="441"/>
      <c r="BF27" s="441"/>
      <c r="BG27" s="441"/>
      <c r="BH27" s="441"/>
      <c r="BI27" s="441"/>
      <c r="BJ27" s="441"/>
      <c r="BK27" s="441"/>
      <c r="BL27" s="441"/>
      <c r="BM27" s="442"/>
      <c r="BN27" s="437">
        <v>500000</v>
      </c>
      <c r="BO27" s="438"/>
      <c r="BP27" s="438"/>
      <c r="BQ27" s="438"/>
      <c r="BR27" s="438"/>
      <c r="BS27" s="438"/>
      <c r="BT27" s="438"/>
      <c r="BU27" s="439"/>
      <c r="BV27" s="437">
        <v>500000</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2">
      <c r="A28" s="172"/>
      <c r="B28" s="382"/>
      <c r="C28" s="383"/>
      <c r="D28" s="384"/>
      <c r="E28" s="359" t="s">
        <v>182</v>
      </c>
      <c r="F28" s="360"/>
      <c r="G28" s="360"/>
      <c r="H28" s="360"/>
      <c r="I28" s="360"/>
      <c r="J28" s="360"/>
      <c r="K28" s="361"/>
      <c r="L28" s="356">
        <v>1</v>
      </c>
      <c r="M28" s="357"/>
      <c r="N28" s="357"/>
      <c r="O28" s="357"/>
      <c r="P28" s="358"/>
      <c r="Q28" s="356">
        <v>5810</v>
      </c>
      <c r="R28" s="357"/>
      <c r="S28" s="357"/>
      <c r="T28" s="357"/>
      <c r="U28" s="357"/>
      <c r="V28" s="358"/>
      <c r="W28" s="446"/>
      <c r="X28" s="383"/>
      <c r="Y28" s="384"/>
      <c r="Z28" s="359" t="s">
        <v>183</v>
      </c>
      <c r="AA28" s="360"/>
      <c r="AB28" s="360"/>
      <c r="AC28" s="360"/>
      <c r="AD28" s="360"/>
      <c r="AE28" s="360"/>
      <c r="AF28" s="360"/>
      <c r="AG28" s="361"/>
      <c r="AH28" s="356" t="s">
        <v>136</v>
      </c>
      <c r="AI28" s="357"/>
      <c r="AJ28" s="357"/>
      <c r="AK28" s="357"/>
      <c r="AL28" s="358"/>
      <c r="AM28" s="356" t="s">
        <v>178</v>
      </c>
      <c r="AN28" s="357"/>
      <c r="AO28" s="357"/>
      <c r="AP28" s="357"/>
      <c r="AQ28" s="357"/>
      <c r="AR28" s="358"/>
      <c r="AS28" s="356" t="s">
        <v>178</v>
      </c>
      <c r="AT28" s="357"/>
      <c r="AU28" s="357"/>
      <c r="AV28" s="357"/>
      <c r="AW28" s="357"/>
      <c r="AX28" s="416"/>
      <c r="AY28" s="420" t="s">
        <v>184</v>
      </c>
      <c r="AZ28" s="421"/>
      <c r="BA28" s="421"/>
      <c r="BB28" s="422"/>
      <c r="BC28" s="429" t="s">
        <v>48</v>
      </c>
      <c r="BD28" s="430"/>
      <c r="BE28" s="430"/>
      <c r="BF28" s="430"/>
      <c r="BG28" s="430"/>
      <c r="BH28" s="430"/>
      <c r="BI28" s="430"/>
      <c r="BJ28" s="430"/>
      <c r="BK28" s="430"/>
      <c r="BL28" s="430"/>
      <c r="BM28" s="431"/>
      <c r="BN28" s="432">
        <v>6961966</v>
      </c>
      <c r="BO28" s="433"/>
      <c r="BP28" s="433"/>
      <c r="BQ28" s="433"/>
      <c r="BR28" s="433"/>
      <c r="BS28" s="433"/>
      <c r="BT28" s="433"/>
      <c r="BU28" s="434"/>
      <c r="BV28" s="432">
        <v>8730497</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2">
      <c r="A29" s="172"/>
      <c r="B29" s="382"/>
      <c r="C29" s="383"/>
      <c r="D29" s="384"/>
      <c r="E29" s="359" t="s">
        <v>185</v>
      </c>
      <c r="F29" s="360"/>
      <c r="G29" s="360"/>
      <c r="H29" s="360"/>
      <c r="I29" s="360"/>
      <c r="J29" s="360"/>
      <c r="K29" s="361"/>
      <c r="L29" s="356">
        <v>30</v>
      </c>
      <c r="M29" s="357"/>
      <c r="N29" s="357"/>
      <c r="O29" s="357"/>
      <c r="P29" s="358"/>
      <c r="Q29" s="356">
        <v>5620</v>
      </c>
      <c r="R29" s="357"/>
      <c r="S29" s="357"/>
      <c r="T29" s="357"/>
      <c r="U29" s="357"/>
      <c r="V29" s="358"/>
      <c r="W29" s="447"/>
      <c r="X29" s="448"/>
      <c r="Y29" s="449"/>
      <c r="Z29" s="359" t="s">
        <v>186</v>
      </c>
      <c r="AA29" s="360"/>
      <c r="AB29" s="360"/>
      <c r="AC29" s="360"/>
      <c r="AD29" s="360"/>
      <c r="AE29" s="360"/>
      <c r="AF29" s="360"/>
      <c r="AG29" s="361"/>
      <c r="AH29" s="356">
        <v>1866</v>
      </c>
      <c r="AI29" s="357"/>
      <c r="AJ29" s="357"/>
      <c r="AK29" s="357"/>
      <c r="AL29" s="358"/>
      <c r="AM29" s="356">
        <v>5856810</v>
      </c>
      <c r="AN29" s="357"/>
      <c r="AO29" s="357"/>
      <c r="AP29" s="357"/>
      <c r="AQ29" s="357"/>
      <c r="AR29" s="358"/>
      <c r="AS29" s="356">
        <v>3139</v>
      </c>
      <c r="AT29" s="357"/>
      <c r="AU29" s="357"/>
      <c r="AV29" s="357"/>
      <c r="AW29" s="357"/>
      <c r="AX29" s="416"/>
      <c r="AY29" s="423"/>
      <c r="AZ29" s="424"/>
      <c r="BA29" s="424"/>
      <c r="BB29" s="425"/>
      <c r="BC29" s="417" t="s">
        <v>187</v>
      </c>
      <c r="BD29" s="418"/>
      <c r="BE29" s="418"/>
      <c r="BF29" s="418"/>
      <c r="BG29" s="418"/>
      <c r="BH29" s="418"/>
      <c r="BI29" s="418"/>
      <c r="BJ29" s="418"/>
      <c r="BK29" s="418"/>
      <c r="BL29" s="418"/>
      <c r="BM29" s="419"/>
      <c r="BN29" s="403">
        <v>8292</v>
      </c>
      <c r="BO29" s="404"/>
      <c r="BP29" s="404"/>
      <c r="BQ29" s="404"/>
      <c r="BR29" s="404"/>
      <c r="BS29" s="404"/>
      <c r="BT29" s="404"/>
      <c r="BU29" s="405"/>
      <c r="BV29" s="403">
        <v>8292</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5">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188</v>
      </c>
      <c r="X30" s="371"/>
      <c r="Y30" s="371"/>
      <c r="Z30" s="371"/>
      <c r="AA30" s="371"/>
      <c r="AB30" s="371"/>
      <c r="AC30" s="371"/>
      <c r="AD30" s="371"/>
      <c r="AE30" s="371"/>
      <c r="AF30" s="371"/>
      <c r="AG30" s="372"/>
      <c r="AH30" s="373">
        <v>100.9</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10257611</v>
      </c>
      <c r="BO30" s="438"/>
      <c r="BP30" s="438"/>
      <c r="BQ30" s="438"/>
      <c r="BR30" s="438"/>
      <c r="BS30" s="438"/>
      <c r="BT30" s="438"/>
      <c r="BU30" s="439"/>
      <c r="BV30" s="437">
        <v>6004669</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2" t="s">
        <v>189</v>
      </c>
      <c r="D32" s="362"/>
      <c r="E32" s="362"/>
      <c r="F32" s="362"/>
      <c r="G32" s="362"/>
      <c r="H32" s="362"/>
      <c r="I32" s="362"/>
      <c r="J32" s="362"/>
      <c r="K32" s="362"/>
      <c r="L32" s="362"/>
      <c r="M32" s="362"/>
      <c r="N32" s="362"/>
      <c r="O32" s="362"/>
      <c r="P32" s="362"/>
      <c r="Q32" s="362"/>
      <c r="R32" s="362"/>
      <c r="S32" s="362"/>
      <c r="U32" s="363" t="s">
        <v>190</v>
      </c>
      <c r="V32" s="363"/>
      <c r="W32" s="363"/>
      <c r="X32" s="363"/>
      <c r="Y32" s="363"/>
      <c r="Z32" s="363"/>
      <c r="AA32" s="363"/>
      <c r="AB32" s="363"/>
      <c r="AC32" s="363"/>
      <c r="AD32" s="363"/>
      <c r="AE32" s="363"/>
      <c r="AF32" s="363"/>
      <c r="AG32" s="363"/>
      <c r="AH32" s="363"/>
      <c r="AI32" s="363"/>
      <c r="AJ32" s="363"/>
      <c r="AK32" s="363"/>
      <c r="AM32" s="363" t="s">
        <v>191</v>
      </c>
      <c r="AN32" s="363"/>
      <c r="AO32" s="363"/>
      <c r="AP32" s="363"/>
      <c r="AQ32" s="363"/>
      <c r="AR32" s="363"/>
      <c r="AS32" s="363"/>
      <c r="AT32" s="363"/>
      <c r="AU32" s="363"/>
      <c r="AV32" s="363"/>
      <c r="AW32" s="363"/>
      <c r="AX32" s="363"/>
      <c r="AY32" s="363"/>
      <c r="AZ32" s="363"/>
      <c r="BA32" s="363"/>
      <c r="BB32" s="363"/>
      <c r="BC32" s="363"/>
      <c r="BE32" s="363" t="s">
        <v>192</v>
      </c>
      <c r="BF32" s="363"/>
      <c r="BG32" s="363"/>
      <c r="BH32" s="363"/>
      <c r="BI32" s="363"/>
      <c r="BJ32" s="363"/>
      <c r="BK32" s="363"/>
      <c r="BL32" s="363"/>
      <c r="BM32" s="363"/>
      <c r="BN32" s="363"/>
      <c r="BO32" s="363"/>
      <c r="BP32" s="363"/>
      <c r="BQ32" s="363"/>
      <c r="BR32" s="363"/>
      <c r="BS32" s="363"/>
      <c r="BT32" s="363"/>
      <c r="BU32" s="363"/>
      <c r="BW32" s="363" t="s">
        <v>193</v>
      </c>
      <c r="BX32" s="363"/>
      <c r="BY32" s="363"/>
      <c r="BZ32" s="363"/>
      <c r="CA32" s="363"/>
      <c r="CB32" s="363"/>
      <c r="CC32" s="363"/>
      <c r="CD32" s="363"/>
      <c r="CE32" s="363"/>
      <c r="CF32" s="363"/>
      <c r="CG32" s="363"/>
      <c r="CH32" s="363"/>
      <c r="CI32" s="363"/>
      <c r="CJ32" s="363"/>
      <c r="CK32" s="363"/>
      <c r="CL32" s="363"/>
      <c r="CM32" s="363"/>
      <c r="CO32" s="363" t="s">
        <v>194</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2">
      <c r="A33" s="172"/>
      <c r="B33" s="196"/>
      <c r="C33" s="355" t="s">
        <v>195</v>
      </c>
      <c r="D33" s="355"/>
      <c r="E33" s="354" t="s">
        <v>196</v>
      </c>
      <c r="F33" s="354"/>
      <c r="G33" s="354"/>
      <c r="H33" s="354"/>
      <c r="I33" s="354"/>
      <c r="J33" s="354"/>
      <c r="K33" s="354"/>
      <c r="L33" s="354"/>
      <c r="M33" s="354"/>
      <c r="N33" s="354"/>
      <c r="O33" s="354"/>
      <c r="P33" s="354"/>
      <c r="Q33" s="354"/>
      <c r="R33" s="354"/>
      <c r="S33" s="354"/>
      <c r="T33" s="197"/>
      <c r="U33" s="355" t="s">
        <v>195</v>
      </c>
      <c r="V33" s="355"/>
      <c r="W33" s="354" t="s">
        <v>196</v>
      </c>
      <c r="X33" s="354"/>
      <c r="Y33" s="354"/>
      <c r="Z33" s="354"/>
      <c r="AA33" s="354"/>
      <c r="AB33" s="354"/>
      <c r="AC33" s="354"/>
      <c r="AD33" s="354"/>
      <c r="AE33" s="354"/>
      <c r="AF33" s="354"/>
      <c r="AG33" s="354"/>
      <c r="AH33" s="354"/>
      <c r="AI33" s="354"/>
      <c r="AJ33" s="354"/>
      <c r="AK33" s="354"/>
      <c r="AL33" s="197"/>
      <c r="AM33" s="355" t="s">
        <v>195</v>
      </c>
      <c r="AN33" s="355"/>
      <c r="AO33" s="354" t="s">
        <v>197</v>
      </c>
      <c r="AP33" s="354"/>
      <c r="AQ33" s="354"/>
      <c r="AR33" s="354"/>
      <c r="AS33" s="354"/>
      <c r="AT33" s="354"/>
      <c r="AU33" s="354"/>
      <c r="AV33" s="354"/>
      <c r="AW33" s="354"/>
      <c r="AX33" s="354"/>
      <c r="AY33" s="354"/>
      <c r="AZ33" s="354"/>
      <c r="BA33" s="354"/>
      <c r="BB33" s="354"/>
      <c r="BC33" s="354"/>
      <c r="BD33" s="198"/>
      <c r="BE33" s="354" t="s">
        <v>198</v>
      </c>
      <c r="BF33" s="354"/>
      <c r="BG33" s="354" t="s">
        <v>199</v>
      </c>
      <c r="BH33" s="354"/>
      <c r="BI33" s="354"/>
      <c r="BJ33" s="354"/>
      <c r="BK33" s="354"/>
      <c r="BL33" s="354"/>
      <c r="BM33" s="354"/>
      <c r="BN33" s="354"/>
      <c r="BO33" s="354"/>
      <c r="BP33" s="354"/>
      <c r="BQ33" s="354"/>
      <c r="BR33" s="354"/>
      <c r="BS33" s="354"/>
      <c r="BT33" s="354"/>
      <c r="BU33" s="354"/>
      <c r="BV33" s="198"/>
      <c r="BW33" s="355" t="s">
        <v>198</v>
      </c>
      <c r="BX33" s="355"/>
      <c r="BY33" s="354" t="s">
        <v>200</v>
      </c>
      <c r="BZ33" s="354"/>
      <c r="CA33" s="354"/>
      <c r="CB33" s="354"/>
      <c r="CC33" s="354"/>
      <c r="CD33" s="354"/>
      <c r="CE33" s="354"/>
      <c r="CF33" s="354"/>
      <c r="CG33" s="354"/>
      <c r="CH33" s="354"/>
      <c r="CI33" s="354"/>
      <c r="CJ33" s="354"/>
      <c r="CK33" s="354"/>
      <c r="CL33" s="354"/>
      <c r="CM33" s="354"/>
      <c r="CN33" s="197"/>
      <c r="CO33" s="355" t="s">
        <v>201</v>
      </c>
      <c r="CP33" s="355"/>
      <c r="CQ33" s="354" t="s">
        <v>202</v>
      </c>
      <c r="CR33" s="354"/>
      <c r="CS33" s="354"/>
      <c r="CT33" s="354"/>
      <c r="CU33" s="354"/>
      <c r="CV33" s="354"/>
      <c r="CW33" s="354"/>
      <c r="CX33" s="354"/>
      <c r="CY33" s="354"/>
      <c r="CZ33" s="354"/>
      <c r="DA33" s="354"/>
      <c r="DB33" s="354"/>
      <c r="DC33" s="354"/>
      <c r="DD33" s="354"/>
      <c r="DE33" s="354"/>
      <c r="DF33" s="197"/>
      <c r="DG33" s="353" t="s">
        <v>203</v>
      </c>
      <c r="DH33" s="353"/>
      <c r="DI33" s="199"/>
    </row>
    <row r="34" spans="1:113" ht="32.25" customHeight="1" x14ac:dyDescent="0.2">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国民健康保険事業特別会計</v>
      </c>
      <c r="X34" s="352"/>
      <c r="Y34" s="352"/>
      <c r="Z34" s="352"/>
      <c r="AA34" s="352"/>
      <c r="AB34" s="352"/>
      <c r="AC34" s="352"/>
      <c r="AD34" s="352"/>
      <c r="AE34" s="352"/>
      <c r="AF34" s="352"/>
      <c r="AG34" s="352"/>
      <c r="AH34" s="352"/>
      <c r="AI34" s="352"/>
      <c r="AJ34" s="352"/>
      <c r="AK34" s="352"/>
      <c r="AL34" s="172"/>
      <c r="AM34" s="351">
        <f>IF(AO34="","",MAX(C34:D43,U34:V43)+1)</f>
        <v>5</v>
      </c>
      <c r="AN34" s="351"/>
      <c r="AO34" s="352" t="str">
        <f>IF('各会計、関係団体の財政状況及び健全化判断比率'!B31="","",'各会計、関係団体の財政状況及び健全化判断比率'!B31)</f>
        <v>水道事業会計</v>
      </c>
      <c r="AP34" s="352"/>
      <c r="AQ34" s="352"/>
      <c r="AR34" s="352"/>
      <c r="AS34" s="352"/>
      <c r="AT34" s="352"/>
      <c r="AU34" s="352"/>
      <c r="AV34" s="352"/>
      <c r="AW34" s="352"/>
      <c r="AX34" s="352"/>
      <c r="AY34" s="352"/>
      <c r="AZ34" s="352"/>
      <c r="BA34" s="352"/>
      <c r="BB34" s="352"/>
      <c r="BC34" s="352"/>
      <c r="BD34" s="172"/>
      <c r="BE34" s="351">
        <f>IF(BG34="","",MAX(C34:D43,U34:V43,AM34:AN43)+1)</f>
        <v>7</v>
      </c>
      <c r="BF34" s="351"/>
      <c r="BG34" s="352" t="str">
        <f>IF('各会計、関係団体の財政状況及び健全化判断比率'!B33="","",'各会計、関係団体の財政状況及び健全化判断比率'!B33)</f>
        <v>農業集落排水事業特別会計</v>
      </c>
      <c r="BH34" s="352"/>
      <c r="BI34" s="352"/>
      <c r="BJ34" s="352"/>
      <c r="BK34" s="352"/>
      <c r="BL34" s="352"/>
      <c r="BM34" s="352"/>
      <c r="BN34" s="352"/>
      <c r="BO34" s="352"/>
      <c r="BP34" s="352"/>
      <c r="BQ34" s="352"/>
      <c r="BR34" s="352"/>
      <c r="BS34" s="352"/>
      <c r="BT34" s="352"/>
      <c r="BU34" s="352"/>
      <c r="BV34" s="172"/>
      <c r="BW34" s="351">
        <f>IF(BY34="","",MAX(C34:D43,U34:V43,AM34:AN43,BE34:BF43)+1)</f>
        <v>8</v>
      </c>
      <c r="BX34" s="351"/>
      <c r="BY34" s="352" t="str">
        <f>IF('各会計、関係団体の財政状況及び健全化判断比率'!B68="","",'各会計、関係団体の財政状況及び健全化判断比率'!B68)</f>
        <v>市町村総合（一般）</v>
      </c>
      <c r="BZ34" s="352"/>
      <c r="CA34" s="352"/>
      <c r="CB34" s="352"/>
      <c r="CC34" s="352"/>
      <c r="CD34" s="352"/>
      <c r="CE34" s="352"/>
      <c r="CF34" s="352"/>
      <c r="CG34" s="352"/>
      <c r="CH34" s="352"/>
      <c r="CI34" s="352"/>
      <c r="CJ34" s="352"/>
      <c r="CK34" s="352"/>
      <c r="CL34" s="352"/>
      <c r="CM34" s="352"/>
      <c r="CN34" s="172"/>
      <c r="CO34" s="351">
        <f>IF(CQ34="","",MAX(C34:D43,U34:V43,AM34:AN43,BE34:BF43,BW34:BX43)+1)</f>
        <v>14</v>
      </c>
      <c r="CP34" s="351"/>
      <c r="CQ34" s="352" t="str">
        <f>IF('各会計、関係団体の財政状況及び健全化判断比率'!BS7="","",'各会計、関係団体の財政状況及び健全化判断比率'!BS7)</f>
        <v>観光協会</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2">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介護保険事業特別会計</v>
      </c>
      <c r="X35" s="352"/>
      <c r="Y35" s="352"/>
      <c r="Z35" s="352"/>
      <c r="AA35" s="352"/>
      <c r="AB35" s="352"/>
      <c r="AC35" s="352"/>
      <c r="AD35" s="352"/>
      <c r="AE35" s="352"/>
      <c r="AF35" s="352"/>
      <c r="AG35" s="352"/>
      <c r="AH35" s="352"/>
      <c r="AI35" s="352"/>
      <c r="AJ35" s="352"/>
      <c r="AK35" s="352"/>
      <c r="AL35" s="172"/>
      <c r="AM35" s="351">
        <f t="shared" ref="AM35:AM43" si="0">IF(AO35="","",AM34+1)</f>
        <v>6</v>
      </c>
      <c r="AN35" s="351"/>
      <c r="AO35" s="352" t="str">
        <f>IF('各会計、関係団体の財政状況及び健全化判断比率'!B32="","",'各会計、関係団体の財政状況及び健全化判断比率'!B32)</f>
        <v>下水道事業会計</v>
      </c>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9</v>
      </c>
      <c r="BX35" s="351"/>
      <c r="BY35" s="352" t="str">
        <f>IF('各会計、関係団体の財政状況及び健全化判断比率'!B69="","",'各会計、関係団体の財政状況及び健全化判断比率'!B69)</f>
        <v>市町村総合（自治会館）</v>
      </c>
      <c r="BZ35" s="352"/>
      <c r="CA35" s="352"/>
      <c r="CB35" s="352"/>
      <c r="CC35" s="352"/>
      <c r="CD35" s="352"/>
      <c r="CE35" s="352"/>
      <c r="CF35" s="352"/>
      <c r="CG35" s="352"/>
      <c r="CH35" s="352"/>
      <c r="CI35" s="352"/>
      <c r="CJ35" s="352"/>
      <c r="CK35" s="352"/>
      <c r="CL35" s="352"/>
      <c r="CM35" s="352"/>
      <c r="CN35" s="172"/>
      <c r="CO35" s="351">
        <f t="shared" ref="CO35:CO43" si="3">IF(CQ35="","",CO34+1)</f>
        <v>15</v>
      </c>
      <c r="CP35" s="351"/>
      <c r="CQ35" s="352" t="str">
        <f>IF('各会計、関係団体の財政状況及び健全化判断比率'!BS8="","",'各会計、関係団体の財政状況及び健全化判断比率'!BS8)</f>
        <v>文化振興財団</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v>
      </c>
      <c r="DH35" s="349"/>
      <c r="DI35" s="199"/>
    </row>
    <row r="36" spans="1:113" ht="32.25" customHeight="1" x14ac:dyDescent="0.2">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後期高齢者医療事業特別会計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10</v>
      </c>
      <c r="BX36" s="351"/>
      <c r="BY36" s="352" t="str">
        <f>IF('各会計、関係団体の財政状況及び健全化判断比率'!B70="","",'各会計、関係団体の財政状況及び健全化判断比率'!B70)</f>
        <v>市町村総合（研修センター）</v>
      </c>
      <c r="BZ36" s="352"/>
      <c r="CA36" s="352"/>
      <c r="CB36" s="352"/>
      <c r="CC36" s="352"/>
      <c r="CD36" s="352"/>
      <c r="CE36" s="352"/>
      <c r="CF36" s="352"/>
      <c r="CG36" s="352"/>
      <c r="CH36" s="352"/>
      <c r="CI36" s="352"/>
      <c r="CJ36" s="352"/>
      <c r="CK36" s="352"/>
      <c r="CL36" s="352"/>
      <c r="CM36" s="352"/>
      <c r="CN36" s="172"/>
      <c r="CO36" s="351">
        <f t="shared" si="3"/>
        <v>16</v>
      </c>
      <c r="CP36" s="351"/>
      <c r="CQ36" s="352" t="str">
        <f>IF('各会計、関係団体の財政状況及び健全化判断比率'!BS9="","",'各会計、関係団体の財政状況及び健全化判断比率'!BS9)</f>
        <v>スポーツ協会</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2">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11</v>
      </c>
      <c r="BX37" s="351"/>
      <c r="BY37" s="352" t="str">
        <f>IF('各会計、関係団体の財政状況及び健全化判断比率'!B71="","",'各会計、関係団体の財政状況及び健全化判断比率'!B71)</f>
        <v>市町村総合（交通災害）</v>
      </c>
      <c r="BZ37" s="352"/>
      <c r="CA37" s="352"/>
      <c r="CB37" s="352"/>
      <c r="CC37" s="352"/>
      <c r="CD37" s="352"/>
      <c r="CE37" s="352"/>
      <c r="CF37" s="352"/>
      <c r="CG37" s="352"/>
      <c r="CH37" s="352"/>
      <c r="CI37" s="352"/>
      <c r="CJ37" s="352"/>
      <c r="CK37" s="352"/>
      <c r="CL37" s="352"/>
      <c r="CM37" s="352"/>
      <c r="CN37" s="172"/>
      <c r="CO37" s="351">
        <f t="shared" si="3"/>
        <v>17</v>
      </c>
      <c r="CP37" s="351"/>
      <c r="CQ37" s="352" t="str">
        <f>IF('各会計、関係団体の財政状況及び健全化判断比率'!BS10="","",'各会計、関係団体の財政状況及び健全化判断比率'!BS10)</f>
        <v>地域振興財団</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v>
      </c>
      <c r="DH37" s="349"/>
      <c r="DI37" s="199"/>
    </row>
    <row r="38" spans="1:113" ht="32.25" customHeight="1" x14ac:dyDescent="0.2">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12</v>
      </c>
      <c r="BX38" s="351"/>
      <c r="BY38" s="352" t="str">
        <f>IF('各会計、関係団体の財政状況及び健全化判断比率'!B72="","",'各会計、関係団体の財政状況及び健全化判断比率'!B72)</f>
        <v>高齢者医療連合（一般）</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2">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13</v>
      </c>
      <c r="BX39" s="351"/>
      <c r="BY39" s="352" t="str">
        <f>IF('各会計、関係団体の財政状況及び健全化判断比率'!B73="","",'各会計、関係団体の財政状況及び健全化判断比率'!B73)</f>
        <v>高齢者医療連合（特会）</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2">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t="str">
        <f t="shared" si="2"/>
        <v/>
      </c>
      <c r="BX40" s="351"/>
      <c r="BY40" s="352" t="str">
        <f>IF('各会計、関係団体の財政状況及び健全化判断比率'!B74="","",'各会計、関係団体の財政状況及び健全化判断比率'!B74)</f>
        <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2">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t="str">
        <f t="shared" si="2"/>
        <v/>
      </c>
      <c r="BX41" s="351"/>
      <c r="BY41" s="352" t="str">
        <f>IF('各会計、関係団体の財政状況及び健全化判断比率'!B75="","",'各会計、関係団体の財政状況及び健全化判断比率'!B75)</f>
        <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2">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t="str">
        <f t="shared" si="2"/>
        <v/>
      </c>
      <c r="BX42" s="351"/>
      <c r="BY42" s="352" t="str">
        <f>IF('各会計、関係団体の財政状況及び健全化判断比率'!B76="","",'各会計、関係団体の財政状況及び健全化判断比率'!B76)</f>
        <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2">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204</v>
      </c>
      <c r="E46" s="348" t="s">
        <v>205</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2">
      <c r="E47" s="348" t="s">
        <v>206</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2">
      <c r="E48" s="348" t="s">
        <v>207</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2">
      <c r="E49" s="350" t="s">
        <v>208</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2">
      <c r="E50" s="348" t="s">
        <v>209</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2">
      <c r="E51" s="348" t="s">
        <v>210</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2">
      <c r="E52" s="348" t="s">
        <v>211</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2">
      <c r="E53" s="171" t="s">
        <v>588</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128" t="s">
        <v>3</v>
      </c>
      <c r="D47" s="1128"/>
      <c r="E47" s="1129"/>
      <c r="F47" s="11">
        <v>13.21</v>
      </c>
      <c r="G47" s="12">
        <v>16.82</v>
      </c>
      <c r="H47" s="12">
        <v>12.15</v>
      </c>
      <c r="I47" s="12">
        <v>15.84</v>
      </c>
      <c r="J47" s="13">
        <v>12.99</v>
      </c>
    </row>
    <row r="48" spans="2:10" ht="57.75" customHeight="1" x14ac:dyDescent="0.2">
      <c r="B48" s="14"/>
      <c r="C48" s="1130" t="s">
        <v>4</v>
      </c>
      <c r="D48" s="1130"/>
      <c r="E48" s="1131"/>
      <c r="F48" s="15">
        <v>8.2899999999999991</v>
      </c>
      <c r="G48" s="16">
        <v>5.87</v>
      </c>
      <c r="H48" s="16">
        <v>7.77</v>
      </c>
      <c r="I48" s="16">
        <v>8.85</v>
      </c>
      <c r="J48" s="17">
        <v>11.84</v>
      </c>
    </row>
    <row r="49" spans="2:10" ht="57.75" customHeight="1" thickBot="1" x14ac:dyDescent="0.25">
      <c r="B49" s="18"/>
      <c r="C49" s="1132" t="s">
        <v>5</v>
      </c>
      <c r="D49" s="1132"/>
      <c r="E49" s="1133"/>
      <c r="F49" s="19">
        <v>2.58</v>
      </c>
      <c r="G49" s="20" t="s">
        <v>553</v>
      </c>
      <c r="H49" s="20" t="s">
        <v>554</v>
      </c>
      <c r="I49" s="20">
        <v>1.19</v>
      </c>
      <c r="J49" s="21" t="s">
        <v>555</v>
      </c>
    </row>
    <row r="50" spans="2:10" ht="13.2" x14ac:dyDescent="0.2"/>
  </sheetData>
  <sheetProtection algorithmName="SHA-512" hashValue="WiYEuWCe00L40CqlmNkxmppj4986JuDFsB3gacZ3TT6ubaHJCGCKBg4PfWDpoqvCKbcvuW8xcy/2B1k0HoAj3A==" saltValue="dw8hnxif6TtNlEE/oFLB7A=="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548</v>
      </c>
      <c r="L44" s="54" t="s">
        <v>549</v>
      </c>
      <c r="M44" s="54" t="s">
        <v>550</v>
      </c>
      <c r="N44" s="54" t="s">
        <v>551</v>
      </c>
      <c r="O44" s="55" t="s">
        <v>552</v>
      </c>
      <c r="P44" s="46"/>
      <c r="Q44" s="46"/>
      <c r="R44" s="46"/>
      <c r="S44" s="46"/>
      <c r="T44" s="46"/>
      <c r="U44" s="46"/>
    </row>
    <row r="45" spans="1:21" ht="30.75" customHeight="1" x14ac:dyDescent="0.2">
      <c r="A45" s="46"/>
      <c r="B45" s="1152" t="s">
        <v>11</v>
      </c>
      <c r="C45" s="1153"/>
      <c r="D45" s="56"/>
      <c r="E45" s="1158" t="s">
        <v>12</v>
      </c>
      <c r="F45" s="1158"/>
      <c r="G45" s="1158"/>
      <c r="H45" s="1158"/>
      <c r="I45" s="1158"/>
      <c r="J45" s="1159"/>
      <c r="K45" s="57">
        <v>6524</v>
      </c>
      <c r="L45" s="58">
        <v>6304</v>
      </c>
      <c r="M45" s="58">
        <v>6226</v>
      </c>
      <c r="N45" s="58">
        <v>6066</v>
      </c>
      <c r="O45" s="59">
        <v>5728</v>
      </c>
      <c r="P45" s="46"/>
      <c r="Q45" s="46"/>
      <c r="R45" s="46"/>
      <c r="S45" s="46"/>
      <c r="T45" s="46"/>
      <c r="U45" s="46"/>
    </row>
    <row r="46" spans="1:21" ht="30.75" customHeight="1" x14ac:dyDescent="0.2">
      <c r="A46" s="46"/>
      <c r="B46" s="1154"/>
      <c r="C46" s="1155"/>
      <c r="D46" s="60"/>
      <c r="E46" s="1136" t="s">
        <v>13</v>
      </c>
      <c r="F46" s="1136"/>
      <c r="G46" s="1136"/>
      <c r="H46" s="1136"/>
      <c r="I46" s="1136"/>
      <c r="J46" s="1137"/>
      <c r="K46" s="61" t="s">
        <v>521</v>
      </c>
      <c r="L46" s="62" t="s">
        <v>521</v>
      </c>
      <c r="M46" s="62" t="s">
        <v>521</v>
      </c>
      <c r="N46" s="62" t="s">
        <v>521</v>
      </c>
      <c r="O46" s="63" t="s">
        <v>521</v>
      </c>
      <c r="P46" s="46"/>
      <c r="Q46" s="46"/>
      <c r="R46" s="46"/>
      <c r="S46" s="46"/>
      <c r="T46" s="46"/>
      <c r="U46" s="46"/>
    </row>
    <row r="47" spans="1:21" ht="30.75" customHeight="1" x14ac:dyDescent="0.2">
      <c r="A47" s="46"/>
      <c r="B47" s="1154"/>
      <c r="C47" s="1155"/>
      <c r="D47" s="60"/>
      <c r="E47" s="1136" t="s">
        <v>14</v>
      </c>
      <c r="F47" s="1136"/>
      <c r="G47" s="1136"/>
      <c r="H47" s="1136"/>
      <c r="I47" s="1136"/>
      <c r="J47" s="1137"/>
      <c r="K47" s="61">
        <v>30</v>
      </c>
      <c r="L47" s="62">
        <v>30</v>
      </c>
      <c r="M47" s="62">
        <v>30</v>
      </c>
      <c r="N47" s="62">
        <v>30</v>
      </c>
      <c r="O47" s="63">
        <v>30</v>
      </c>
      <c r="P47" s="46"/>
      <c r="Q47" s="46"/>
      <c r="R47" s="46"/>
      <c r="S47" s="46"/>
      <c r="T47" s="46"/>
      <c r="U47" s="46"/>
    </row>
    <row r="48" spans="1:21" ht="30.75" customHeight="1" x14ac:dyDescent="0.2">
      <c r="A48" s="46"/>
      <c r="B48" s="1154"/>
      <c r="C48" s="1155"/>
      <c r="D48" s="60"/>
      <c r="E48" s="1136" t="s">
        <v>15</v>
      </c>
      <c r="F48" s="1136"/>
      <c r="G48" s="1136"/>
      <c r="H48" s="1136"/>
      <c r="I48" s="1136"/>
      <c r="J48" s="1137"/>
      <c r="K48" s="61">
        <v>1865</v>
      </c>
      <c r="L48" s="62">
        <v>2124</v>
      </c>
      <c r="M48" s="62">
        <v>1421</v>
      </c>
      <c r="N48" s="62">
        <v>1303</v>
      </c>
      <c r="O48" s="63">
        <v>1223</v>
      </c>
      <c r="P48" s="46"/>
      <c r="Q48" s="46"/>
      <c r="R48" s="46"/>
      <c r="S48" s="46"/>
      <c r="T48" s="46"/>
      <c r="U48" s="46"/>
    </row>
    <row r="49" spans="1:21" ht="30.75" customHeight="1" x14ac:dyDescent="0.2">
      <c r="A49" s="46"/>
      <c r="B49" s="1154"/>
      <c r="C49" s="1155"/>
      <c r="D49" s="60"/>
      <c r="E49" s="1136" t="s">
        <v>16</v>
      </c>
      <c r="F49" s="1136"/>
      <c r="G49" s="1136"/>
      <c r="H49" s="1136"/>
      <c r="I49" s="1136"/>
      <c r="J49" s="1137"/>
      <c r="K49" s="61" t="s">
        <v>521</v>
      </c>
      <c r="L49" s="62" t="s">
        <v>521</v>
      </c>
      <c r="M49" s="62" t="s">
        <v>521</v>
      </c>
      <c r="N49" s="62" t="s">
        <v>521</v>
      </c>
      <c r="O49" s="63" t="s">
        <v>521</v>
      </c>
      <c r="P49" s="46"/>
      <c r="Q49" s="46"/>
      <c r="R49" s="46"/>
      <c r="S49" s="46"/>
      <c r="T49" s="46"/>
      <c r="U49" s="46"/>
    </row>
    <row r="50" spans="1:21" ht="30.75" customHeight="1" x14ac:dyDescent="0.2">
      <c r="A50" s="46"/>
      <c r="B50" s="1154"/>
      <c r="C50" s="1155"/>
      <c r="D50" s="60"/>
      <c r="E50" s="1136" t="s">
        <v>17</v>
      </c>
      <c r="F50" s="1136"/>
      <c r="G50" s="1136"/>
      <c r="H50" s="1136"/>
      <c r="I50" s="1136"/>
      <c r="J50" s="1137"/>
      <c r="K50" s="61">
        <v>213</v>
      </c>
      <c r="L50" s="62">
        <v>187</v>
      </c>
      <c r="M50" s="62">
        <v>146</v>
      </c>
      <c r="N50" s="62">
        <v>127</v>
      </c>
      <c r="O50" s="63">
        <v>88</v>
      </c>
      <c r="P50" s="46"/>
      <c r="Q50" s="46"/>
      <c r="R50" s="46"/>
      <c r="S50" s="46"/>
      <c r="T50" s="46"/>
      <c r="U50" s="46"/>
    </row>
    <row r="51" spans="1:21" ht="30.75" customHeight="1" x14ac:dyDescent="0.2">
      <c r="A51" s="46"/>
      <c r="B51" s="1156"/>
      <c r="C51" s="1157"/>
      <c r="D51" s="64"/>
      <c r="E51" s="1136" t="s">
        <v>18</v>
      </c>
      <c r="F51" s="1136"/>
      <c r="G51" s="1136"/>
      <c r="H51" s="1136"/>
      <c r="I51" s="1136"/>
      <c r="J51" s="1137"/>
      <c r="K51" s="61">
        <v>0</v>
      </c>
      <c r="L51" s="62">
        <v>0</v>
      </c>
      <c r="M51" s="62">
        <v>0</v>
      </c>
      <c r="N51" s="62">
        <v>0</v>
      </c>
      <c r="O51" s="63">
        <v>0</v>
      </c>
      <c r="P51" s="46"/>
      <c r="Q51" s="46"/>
      <c r="R51" s="46"/>
      <c r="S51" s="46"/>
      <c r="T51" s="46"/>
      <c r="U51" s="46"/>
    </row>
    <row r="52" spans="1:21" ht="30.75" customHeight="1" x14ac:dyDescent="0.2">
      <c r="A52" s="46"/>
      <c r="B52" s="1134" t="s">
        <v>19</v>
      </c>
      <c r="C52" s="1135"/>
      <c r="D52" s="64"/>
      <c r="E52" s="1136" t="s">
        <v>20</v>
      </c>
      <c r="F52" s="1136"/>
      <c r="G52" s="1136"/>
      <c r="H52" s="1136"/>
      <c r="I52" s="1136"/>
      <c r="J52" s="1137"/>
      <c r="K52" s="61">
        <v>5752</v>
      </c>
      <c r="L52" s="62">
        <v>5508</v>
      </c>
      <c r="M52" s="62">
        <v>5023</v>
      </c>
      <c r="N52" s="62">
        <v>4570</v>
      </c>
      <c r="O52" s="63">
        <v>4634</v>
      </c>
      <c r="P52" s="46"/>
      <c r="Q52" s="46"/>
      <c r="R52" s="46"/>
      <c r="S52" s="46"/>
      <c r="T52" s="46"/>
      <c r="U52" s="46"/>
    </row>
    <row r="53" spans="1:21" ht="30.75" customHeight="1" thickBot="1" x14ac:dyDescent="0.25">
      <c r="A53" s="46"/>
      <c r="B53" s="1138" t="s">
        <v>21</v>
      </c>
      <c r="C53" s="1139"/>
      <c r="D53" s="65"/>
      <c r="E53" s="1140" t="s">
        <v>22</v>
      </c>
      <c r="F53" s="1140"/>
      <c r="G53" s="1140"/>
      <c r="H53" s="1140"/>
      <c r="I53" s="1140"/>
      <c r="J53" s="1141"/>
      <c r="K53" s="66">
        <v>2880</v>
      </c>
      <c r="L53" s="67">
        <v>3137</v>
      </c>
      <c r="M53" s="67">
        <v>2800</v>
      </c>
      <c r="N53" s="67">
        <v>2956</v>
      </c>
      <c r="O53" s="68">
        <v>2435</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565</v>
      </c>
      <c r="P55" s="46"/>
      <c r="Q55" s="46"/>
      <c r="R55" s="46"/>
      <c r="S55" s="46"/>
      <c r="T55" s="46"/>
      <c r="U55" s="46"/>
    </row>
    <row r="56" spans="1:21" ht="31.5" customHeight="1" thickBot="1" x14ac:dyDescent="0.25">
      <c r="A56" s="46"/>
      <c r="B56" s="74"/>
      <c r="C56" s="75"/>
      <c r="D56" s="75"/>
      <c r="E56" s="76"/>
      <c r="F56" s="76"/>
      <c r="G56" s="76"/>
      <c r="H56" s="76"/>
      <c r="I56" s="76"/>
      <c r="J56" s="77" t="s">
        <v>2</v>
      </c>
      <c r="K56" s="78" t="s">
        <v>566</v>
      </c>
      <c r="L56" s="79" t="s">
        <v>567</v>
      </c>
      <c r="M56" s="79" t="s">
        <v>568</v>
      </c>
      <c r="N56" s="79" t="s">
        <v>569</v>
      </c>
      <c r="O56" s="80" t="s">
        <v>570</v>
      </c>
      <c r="P56" s="46"/>
      <c r="Q56" s="46"/>
      <c r="R56" s="46"/>
      <c r="S56" s="46"/>
      <c r="T56" s="46"/>
      <c r="U56" s="46"/>
    </row>
    <row r="57" spans="1:21" ht="31.5" customHeight="1" x14ac:dyDescent="0.2">
      <c r="B57" s="1142" t="s">
        <v>25</v>
      </c>
      <c r="C57" s="1143"/>
      <c r="D57" s="1146" t="s">
        <v>26</v>
      </c>
      <c r="E57" s="1147"/>
      <c r="F57" s="1147"/>
      <c r="G57" s="1147"/>
      <c r="H57" s="1147"/>
      <c r="I57" s="1147"/>
      <c r="J57" s="1148"/>
      <c r="K57" s="81">
        <v>208</v>
      </c>
      <c r="L57" s="82">
        <v>308</v>
      </c>
      <c r="M57" s="82" t="s">
        <v>521</v>
      </c>
      <c r="N57" s="82" t="s">
        <v>521</v>
      </c>
      <c r="O57" s="83" t="s">
        <v>571</v>
      </c>
    </row>
    <row r="58" spans="1:21" ht="31.5" customHeight="1" thickBot="1" x14ac:dyDescent="0.25">
      <c r="B58" s="1144"/>
      <c r="C58" s="1145"/>
      <c r="D58" s="1149" t="s">
        <v>27</v>
      </c>
      <c r="E58" s="1150"/>
      <c r="F58" s="1150"/>
      <c r="G58" s="1150"/>
      <c r="H58" s="1150"/>
      <c r="I58" s="1150"/>
      <c r="J58" s="1151"/>
      <c r="K58" s="84">
        <v>120</v>
      </c>
      <c r="L58" s="85">
        <v>150</v>
      </c>
      <c r="M58" s="85">
        <v>180</v>
      </c>
      <c r="N58" s="85">
        <v>210</v>
      </c>
      <c r="O58" s="86">
        <v>240</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g3t38ltYqitZVKmIV/0VwKPc4Acj8fRY/WEwXO3UQZ9va3K2sfUxwYbJKiCdPMWYmL5Dad7JpbafP5s1dvryVQ==" saltValue="8TvMQH5qfz5VjESTAKcr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548</v>
      </c>
      <c r="J40" s="98" t="s">
        <v>549</v>
      </c>
      <c r="K40" s="98" t="s">
        <v>550</v>
      </c>
      <c r="L40" s="98" t="s">
        <v>551</v>
      </c>
      <c r="M40" s="99" t="s">
        <v>552</v>
      </c>
    </row>
    <row r="41" spans="2:13" ht="27.75" customHeight="1" x14ac:dyDescent="0.2">
      <c r="B41" s="1172" t="s">
        <v>30</v>
      </c>
      <c r="C41" s="1173"/>
      <c r="D41" s="100"/>
      <c r="E41" s="1174" t="s">
        <v>31</v>
      </c>
      <c r="F41" s="1174"/>
      <c r="G41" s="1174"/>
      <c r="H41" s="1175"/>
      <c r="I41" s="339">
        <v>49084</v>
      </c>
      <c r="J41" s="340">
        <v>45805</v>
      </c>
      <c r="K41" s="340">
        <v>46041</v>
      </c>
      <c r="L41" s="340">
        <v>45980</v>
      </c>
      <c r="M41" s="341">
        <v>44130</v>
      </c>
    </row>
    <row r="42" spans="2:13" ht="27.75" customHeight="1" x14ac:dyDescent="0.2">
      <c r="B42" s="1162"/>
      <c r="C42" s="1163"/>
      <c r="D42" s="101"/>
      <c r="E42" s="1166" t="s">
        <v>32</v>
      </c>
      <c r="F42" s="1166"/>
      <c r="G42" s="1166"/>
      <c r="H42" s="1167"/>
      <c r="I42" s="342" t="s">
        <v>521</v>
      </c>
      <c r="J42" s="343" t="s">
        <v>521</v>
      </c>
      <c r="K42" s="343" t="s">
        <v>521</v>
      </c>
      <c r="L42" s="343" t="s">
        <v>521</v>
      </c>
      <c r="M42" s="344" t="s">
        <v>521</v>
      </c>
    </row>
    <row r="43" spans="2:13" ht="27.75" customHeight="1" x14ac:dyDescent="0.2">
      <c r="B43" s="1162"/>
      <c r="C43" s="1163"/>
      <c r="D43" s="101"/>
      <c r="E43" s="1166" t="s">
        <v>33</v>
      </c>
      <c r="F43" s="1166"/>
      <c r="G43" s="1166"/>
      <c r="H43" s="1167"/>
      <c r="I43" s="342">
        <v>19332</v>
      </c>
      <c r="J43" s="343">
        <v>19124</v>
      </c>
      <c r="K43" s="343">
        <v>16595</v>
      </c>
      <c r="L43" s="343">
        <v>14781</v>
      </c>
      <c r="M43" s="344">
        <v>12191</v>
      </c>
    </row>
    <row r="44" spans="2:13" ht="27.75" customHeight="1" x14ac:dyDescent="0.2">
      <c r="B44" s="1162"/>
      <c r="C44" s="1163"/>
      <c r="D44" s="101"/>
      <c r="E44" s="1166" t="s">
        <v>34</v>
      </c>
      <c r="F44" s="1166"/>
      <c r="G44" s="1166"/>
      <c r="H44" s="1167"/>
      <c r="I44" s="342" t="s">
        <v>521</v>
      </c>
      <c r="J44" s="343" t="s">
        <v>521</v>
      </c>
      <c r="K44" s="343" t="s">
        <v>521</v>
      </c>
      <c r="L44" s="343" t="s">
        <v>521</v>
      </c>
      <c r="M44" s="344" t="s">
        <v>521</v>
      </c>
    </row>
    <row r="45" spans="2:13" ht="27.75" customHeight="1" x14ac:dyDescent="0.2">
      <c r="B45" s="1162"/>
      <c r="C45" s="1163"/>
      <c r="D45" s="101"/>
      <c r="E45" s="1166" t="s">
        <v>35</v>
      </c>
      <c r="F45" s="1166"/>
      <c r="G45" s="1166"/>
      <c r="H45" s="1167"/>
      <c r="I45" s="342">
        <v>14453</v>
      </c>
      <c r="J45" s="343">
        <v>13158</v>
      </c>
      <c r="K45" s="343">
        <v>12445</v>
      </c>
      <c r="L45" s="343">
        <v>11397</v>
      </c>
      <c r="M45" s="344">
        <v>10317</v>
      </c>
    </row>
    <row r="46" spans="2:13" ht="27.75" customHeight="1" x14ac:dyDescent="0.2">
      <c r="B46" s="1162"/>
      <c r="C46" s="1163"/>
      <c r="D46" s="102"/>
      <c r="E46" s="1166" t="s">
        <v>36</v>
      </c>
      <c r="F46" s="1166"/>
      <c r="G46" s="1166"/>
      <c r="H46" s="1167"/>
      <c r="I46" s="342">
        <v>53</v>
      </c>
      <c r="J46" s="343">
        <v>56</v>
      </c>
      <c r="K46" s="343">
        <v>27</v>
      </c>
      <c r="L46" s="343">
        <v>35</v>
      </c>
      <c r="M46" s="344">
        <v>41</v>
      </c>
    </row>
    <row r="47" spans="2:13" ht="27.75" customHeight="1" x14ac:dyDescent="0.2">
      <c r="B47" s="1162"/>
      <c r="C47" s="1163"/>
      <c r="D47" s="103"/>
      <c r="E47" s="1176" t="s">
        <v>37</v>
      </c>
      <c r="F47" s="1177"/>
      <c r="G47" s="1177"/>
      <c r="H47" s="1178"/>
      <c r="I47" s="342" t="s">
        <v>521</v>
      </c>
      <c r="J47" s="343" t="s">
        <v>521</v>
      </c>
      <c r="K47" s="343" t="s">
        <v>521</v>
      </c>
      <c r="L47" s="343" t="s">
        <v>521</v>
      </c>
      <c r="M47" s="344" t="s">
        <v>521</v>
      </c>
    </row>
    <row r="48" spans="2:13" ht="27.75" customHeight="1" x14ac:dyDescent="0.2">
      <c r="B48" s="1162"/>
      <c r="C48" s="1163"/>
      <c r="D48" s="101"/>
      <c r="E48" s="1166" t="s">
        <v>38</v>
      </c>
      <c r="F48" s="1166"/>
      <c r="G48" s="1166"/>
      <c r="H48" s="1167"/>
      <c r="I48" s="342" t="s">
        <v>521</v>
      </c>
      <c r="J48" s="343" t="s">
        <v>521</v>
      </c>
      <c r="K48" s="343" t="s">
        <v>521</v>
      </c>
      <c r="L48" s="343" t="s">
        <v>521</v>
      </c>
      <c r="M48" s="344" t="s">
        <v>521</v>
      </c>
    </row>
    <row r="49" spans="2:13" ht="27.75" customHeight="1" x14ac:dyDescent="0.2">
      <c r="B49" s="1164"/>
      <c r="C49" s="1165"/>
      <c r="D49" s="101"/>
      <c r="E49" s="1166" t="s">
        <v>39</v>
      </c>
      <c r="F49" s="1166"/>
      <c r="G49" s="1166"/>
      <c r="H49" s="1167"/>
      <c r="I49" s="342" t="s">
        <v>521</v>
      </c>
      <c r="J49" s="343" t="s">
        <v>521</v>
      </c>
      <c r="K49" s="343" t="s">
        <v>521</v>
      </c>
      <c r="L49" s="343" t="s">
        <v>521</v>
      </c>
      <c r="M49" s="344" t="s">
        <v>521</v>
      </c>
    </row>
    <row r="50" spans="2:13" ht="27.75" customHeight="1" x14ac:dyDescent="0.2">
      <c r="B50" s="1160" t="s">
        <v>40</v>
      </c>
      <c r="C50" s="1161"/>
      <c r="D50" s="104"/>
      <c r="E50" s="1166" t="s">
        <v>41</v>
      </c>
      <c r="F50" s="1166"/>
      <c r="G50" s="1166"/>
      <c r="H50" s="1167"/>
      <c r="I50" s="342">
        <v>10752</v>
      </c>
      <c r="J50" s="343">
        <v>13273</v>
      </c>
      <c r="K50" s="343">
        <v>14961</v>
      </c>
      <c r="L50" s="343">
        <v>17497</v>
      </c>
      <c r="M50" s="344">
        <v>20222</v>
      </c>
    </row>
    <row r="51" spans="2:13" ht="27.75" customHeight="1" x14ac:dyDescent="0.2">
      <c r="B51" s="1162"/>
      <c r="C51" s="1163"/>
      <c r="D51" s="101"/>
      <c r="E51" s="1166" t="s">
        <v>42</v>
      </c>
      <c r="F51" s="1166"/>
      <c r="G51" s="1166"/>
      <c r="H51" s="1167"/>
      <c r="I51" s="342">
        <v>9544</v>
      </c>
      <c r="J51" s="343">
        <v>8467</v>
      </c>
      <c r="K51" s="343">
        <v>7820</v>
      </c>
      <c r="L51" s="343">
        <v>7811</v>
      </c>
      <c r="M51" s="344">
        <v>8474</v>
      </c>
    </row>
    <row r="52" spans="2:13" ht="27.75" customHeight="1" x14ac:dyDescent="0.2">
      <c r="B52" s="1164"/>
      <c r="C52" s="1165"/>
      <c r="D52" s="101"/>
      <c r="E52" s="1166" t="s">
        <v>43</v>
      </c>
      <c r="F52" s="1166"/>
      <c r="G52" s="1166"/>
      <c r="H52" s="1167"/>
      <c r="I52" s="342">
        <v>38850</v>
      </c>
      <c r="J52" s="343">
        <v>36783</v>
      </c>
      <c r="K52" s="343">
        <v>34622</v>
      </c>
      <c r="L52" s="343">
        <v>34008</v>
      </c>
      <c r="M52" s="344">
        <v>31992</v>
      </c>
    </row>
    <row r="53" spans="2:13" ht="27.75" customHeight="1" thickBot="1" x14ac:dyDescent="0.25">
      <c r="B53" s="1168" t="s">
        <v>44</v>
      </c>
      <c r="C53" s="1169"/>
      <c r="D53" s="105"/>
      <c r="E53" s="1170" t="s">
        <v>45</v>
      </c>
      <c r="F53" s="1170"/>
      <c r="G53" s="1170"/>
      <c r="H53" s="1171"/>
      <c r="I53" s="345">
        <v>23775</v>
      </c>
      <c r="J53" s="346">
        <v>19621</v>
      </c>
      <c r="K53" s="346">
        <v>17705</v>
      </c>
      <c r="L53" s="346">
        <v>12876</v>
      </c>
      <c r="M53" s="347">
        <v>5991</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IT/kv24ftF3sMCKWULPDPzlH38MZdqN52cRfXHJPSrwXzgYsGbf6rKe+/dpBJdqUczPugrDPTW+BYRJTjan1RQ==" saltValue="OKaymPlObdf9iXQyRVfo0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550</v>
      </c>
      <c r="G54" s="114" t="s">
        <v>551</v>
      </c>
      <c r="H54" s="115" t="s">
        <v>552</v>
      </c>
    </row>
    <row r="55" spans="2:8" ht="52.5" customHeight="1" x14ac:dyDescent="0.2">
      <c r="B55" s="116"/>
      <c r="C55" s="1187" t="s">
        <v>48</v>
      </c>
      <c r="D55" s="1187"/>
      <c r="E55" s="1188"/>
      <c r="F55" s="117">
        <v>6559</v>
      </c>
      <c r="G55" s="117">
        <v>8730</v>
      </c>
      <c r="H55" s="118">
        <v>6962</v>
      </c>
    </row>
    <row r="56" spans="2:8" ht="52.5" customHeight="1" x14ac:dyDescent="0.2">
      <c r="B56" s="119"/>
      <c r="C56" s="1189" t="s">
        <v>49</v>
      </c>
      <c r="D56" s="1189"/>
      <c r="E56" s="1190"/>
      <c r="F56" s="120">
        <v>8</v>
      </c>
      <c r="G56" s="120">
        <v>8</v>
      </c>
      <c r="H56" s="121">
        <v>8</v>
      </c>
    </row>
    <row r="57" spans="2:8" ht="53.25" customHeight="1" x14ac:dyDescent="0.2">
      <c r="B57" s="119"/>
      <c r="C57" s="1191" t="s">
        <v>50</v>
      </c>
      <c r="D57" s="1191"/>
      <c r="E57" s="1192"/>
      <c r="F57" s="122">
        <v>5951</v>
      </c>
      <c r="G57" s="122">
        <v>6005</v>
      </c>
      <c r="H57" s="123">
        <v>10258</v>
      </c>
    </row>
    <row r="58" spans="2:8" ht="45.75" customHeight="1" x14ac:dyDescent="0.2">
      <c r="B58" s="124"/>
      <c r="C58" s="1179" t="s">
        <v>572</v>
      </c>
      <c r="D58" s="1180"/>
      <c r="E58" s="1181"/>
      <c r="F58" s="125">
        <v>4274</v>
      </c>
      <c r="G58" s="125">
        <v>4273</v>
      </c>
      <c r="H58" s="126">
        <v>8769</v>
      </c>
    </row>
    <row r="59" spans="2:8" ht="45.75" customHeight="1" x14ac:dyDescent="0.2">
      <c r="B59" s="124"/>
      <c r="C59" s="1179" t="s">
        <v>573</v>
      </c>
      <c r="D59" s="1180"/>
      <c r="E59" s="1181"/>
      <c r="F59" s="125">
        <v>588</v>
      </c>
      <c r="G59" s="125">
        <v>577</v>
      </c>
      <c r="H59" s="126">
        <v>562</v>
      </c>
    </row>
    <row r="60" spans="2:8" ht="45.75" customHeight="1" x14ac:dyDescent="0.2">
      <c r="B60" s="124"/>
      <c r="C60" s="1179" t="s">
        <v>575</v>
      </c>
      <c r="D60" s="1180"/>
      <c r="E60" s="1181"/>
      <c r="F60" s="125">
        <v>140</v>
      </c>
      <c r="G60" s="125">
        <v>209</v>
      </c>
      <c r="H60" s="126">
        <v>315</v>
      </c>
    </row>
    <row r="61" spans="2:8" ht="45.75" customHeight="1" x14ac:dyDescent="0.2">
      <c r="B61" s="124"/>
      <c r="C61" s="1179" t="s">
        <v>574</v>
      </c>
      <c r="D61" s="1180"/>
      <c r="E61" s="1181"/>
      <c r="F61" s="125">
        <v>701</v>
      </c>
      <c r="G61" s="125">
        <v>632</v>
      </c>
      <c r="H61" s="126">
        <v>221</v>
      </c>
    </row>
    <row r="62" spans="2:8" ht="45.75" customHeight="1" thickBot="1" x14ac:dyDescent="0.25">
      <c r="B62" s="127"/>
      <c r="C62" s="1182" t="s">
        <v>576</v>
      </c>
      <c r="D62" s="1183"/>
      <c r="E62" s="1184"/>
      <c r="F62" s="128">
        <v>188</v>
      </c>
      <c r="G62" s="128">
        <v>187</v>
      </c>
      <c r="H62" s="129">
        <v>188</v>
      </c>
    </row>
    <row r="63" spans="2:8" ht="52.5" customHeight="1" thickBot="1" x14ac:dyDescent="0.25">
      <c r="B63" s="130"/>
      <c r="C63" s="1185" t="s">
        <v>51</v>
      </c>
      <c r="D63" s="1185"/>
      <c r="E63" s="1186"/>
      <c r="F63" s="131">
        <v>12519</v>
      </c>
      <c r="G63" s="131">
        <v>14743</v>
      </c>
      <c r="H63" s="132">
        <v>17228</v>
      </c>
    </row>
    <row r="64" spans="2:8" ht="13.2" x14ac:dyDescent="0.2"/>
  </sheetData>
  <sheetProtection algorithmName="SHA-512" hashValue="k0kzvTuTol7hXfQF5f1VQNgtiuveN6JdqtM5Am3IWK3zbJMNOSG2ZkU6saTd1sBnXedzejF+UwphV2kMPhp+kQ==" saltValue="G6Mj8kSjv8yF+hSFV56c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C3B01-45C3-4839-BE3F-C63612A617AE}">
  <sheetPr>
    <pageSetUpPr fitToPage="1"/>
  </sheetPr>
  <dimension ref="A1:DE85"/>
  <sheetViews>
    <sheetView showGridLines="0" zoomScale="80" zoomScaleNormal="80" zoomScaleSheetLayoutView="55" workbookViewId="0">
      <selection activeCell="AN65" sqref="AN65:DC69"/>
    </sheetView>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1193"/>
      <c r="B1" s="1194"/>
      <c r="DD1" s="252"/>
      <c r="DE1" s="252"/>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52"/>
      <c r="DE2" s="252"/>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52"/>
      <c r="DE3" s="252"/>
    </row>
    <row r="4" spans="1:109" s="250"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50"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50"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50"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50"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50"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50"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50"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50"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50"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50"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50" customFormat="1" ht="13.2" x14ac:dyDescent="0.2">
      <c r="A15" s="252"/>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50" customFormat="1" ht="13.2" x14ac:dyDescent="0.2">
      <c r="A16" s="252"/>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50" customFormat="1" ht="13.2" x14ac:dyDescent="0.2">
      <c r="A17" s="252"/>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50" customFormat="1" ht="13.2" x14ac:dyDescent="0.2">
      <c r="A18" s="252"/>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52"/>
      <c r="DE19" s="252"/>
    </row>
    <row r="20" spans="1:109" ht="13.2" x14ac:dyDescent="0.2">
      <c r="DD20" s="252"/>
      <c r="DE20" s="252"/>
    </row>
    <row r="21" spans="1:109" ht="17.25" customHeight="1" x14ac:dyDescent="0.2">
      <c r="B21" s="1196"/>
      <c r="C21" s="254"/>
      <c r="D21" s="254"/>
      <c r="E21" s="254"/>
      <c r="F21" s="254"/>
      <c r="G21" s="254"/>
      <c r="H21" s="254"/>
      <c r="I21" s="254"/>
      <c r="J21" s="254"/>
      <c r="K21" s="254"/>
      <c r="L21" s="254"/>
      <c r="M21" s="254"/>
      <c r="N21" s="1197"/>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197"/>
      <c r="AU21" s="254"/>
      <c r="AV21" s="254"/>
      <c r="AW21" s="254"/>
      <c r="AX21" s="254"/>
      <c r="AY21" s="254"/>
      <c r="AZ21" s="254"/>
      <c r="BA21" s="254"/>
      <c r="BB21" s="254"/>
      <c r="BC21" s="254"/>
      <c r="BD21" s="254"/>
      <c r="BE21" s="254"/>
      <c r="BF21" s="1197"/>
      <c r="BG21" s="254"/>
      <c r="BH21" s="254"/>
      <c r="BI21" s="254"/>
      <c r="BJ21" s="254"/>
      <c r="BK21" s="254"/>
      <c r="BL21" s="254"/>
      <c r="BM21" s="254"/>
      <c r="BN21" s="254"/>
      <c r="BO21" s="254"/>
      <c r="BP21" s="254"/>
      <c r="BQ21" s="254"/>
      <c r="BR21" s="1197"/>
      <c r="BS21" s="254"/>
      <c r="BT21" s="254"/>
      <c r="BU21" s="254"/>
      <c r="BV21" s="254"/>
      <c r="BW21" s="254"/>
      <c r="BX21" s="254"/>
      <c r="BY21" s="254"/>
      <c r="BZ21" s="254"/>
      <c r="CA21" s="254"/>
      <c r="CB21" s="254"/>
      <c r="CC21" s="254"/>
      <c r="CD21" s="1197"/>
      <c r="CE21" s="254"/>
      <c r="CF21" s="254"/>
      <c r="CG21" s="254"/>
      <c r="CH21" s="254"/>
      <c r="CI21" s="254"/>
      <c r="CJ21" s="254"/>
      <c r="CK21" s="254"/>
      <c r="CL21" s="254"/>
      <c r="CM21" s="254"/>
      <c r="CN21" s="254"/>
      <c r="CO21" s="254"/>
      <c r="CP21" s="1197"/>
      <c r="CQ21" s="254"/>
      <c r="CR21" s="254"/>
      <c r="CS21" s="254"/>
      <c r="CT21" s="254"/>
      <c r="CU21" s="254"/>
      <c r="CV21" s="254"/>
      <c r="CW21" s="254"/>
      <c r="CX21" s="254"/>
      <c r="CY21" s="254"/>
      <c r="CZ21" s="254"/>
      <c r="DA21" s="254"/>
      <c r="DB21" s="1197"/>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1198"/>
      <c r="DD40" s="1198"/>
      <c r="DE40" s="252"/>
    </row>
    <row r="41" spans="2:109" ht="16.2" x14ac:dyDescent="0.2">
      <c r="B41" s="253" t="s">
        <v>589</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1199"/>
      <c r="I42" s="1200"/>
      <c r="J42" s="1200"/>
      <c r="K42" s="1200"/>
      <c r="AM42" s="1199"/>
      <c r="AN42" s="1199" t="s">
        <v>590</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6"/>
      <c r="AN43" s="1201" t="s">
        <v>591</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6"/>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6"/>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6"/>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6"/>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6"/>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6"/>
      <c r="AN49" s="252" t="s">
        <v>592</v>
      </c>
    </row>
    <row r="50" spans="1:109" ht="13.2" x14ac:dyDescent="0.2">
      <c r="B50" s="256"/>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548</v>
      </c>
      <c r="BQ50" s="1217"/>
      <c r="BR50" s="1217"/>
      <c r="BS50" s="1217"/>
      <c r="BT50" s="1217"/>
      <c r="BU50" s="1217"/>
      <c r="BV50" s="1217"/>
      <c r="BW50" s="1217"/>
      <c r="BX50" s="1217" t="s">
        <v>549</v>
      </c>
      <c r="BY50" s="1217"/>
      <c r="BZ50" s="1217"/>
      <c r="CA50" s="1217"/>
      <c r="CB50" s="1217"/>
      <c r="CC50" s="1217"/>
      <c r="CD50" s="1217"/>
      <c r="CE50" s="1217"/>
      <c r="CF50" s="1217" t="s">
        <v>550</v>
      </c>
      <c r="CG50" s="1217"/>
      <c r="CH50" s="1217"/>
      <c r="CI50" s="1217"/>
      <c r="CJ50" s="1217"/>
      <c r="CK50" s="1217"/>
      <c r="CL50" s="1217"/>
      <c r="CM50" s="1217"/>
      <c r="CN50" s="1217" t="s">
        <v>551</v>
      </c>
      <c r="CO50" s="1217"/>
      <c r="CP50" s="1217"/>
      <c r="CQ50" s="1217"/>
      <c r="CR50" s="1217"/>
      <c r="CS50" s="1217"/>
      <c r="CT50" s="1217"/>
      <c r="CU50" s="1217"/>
      <c r="CV50" s="1217" t="s">
        <v>552</v>
      </c>
      <c r="CW50" s="1217"/>
      <c r="CX50" s="1217"/>
      <c r="CY50" s="1217"/>
      <c r="CZ50" s="1217"/>
      <c r="DA50" s="1217"/>
      <c r="DB50" s="1217"/>
      <c r="DC50" s="1217"/>
    </row>
    <row r="51" spans="1:109" ht="13.5" customHeight="1" x14ac:dyDescent="0.2">
      <c r="B51" s="256"/>
      <c r="G51" s="1218"/>
      <c r="H51" s="1218"/>
      <c r="I51" s="1219"/>
      <c r="J51" s="1219"/>
      <c r="K51" s="1220"/>
      <c r="L51" s="1220"/>
      <c r="M51" s="1220"/>
      <c r="N51" s="1220"/>
      <c r="AM51" s="1210"/>
      <c r="AN51" s="1221" t="s">
        <v>593</v>
      </c>
      <c r="AO51" s="1221"/>
      <c r="AP51" s="1221"/>
      <c r="AQ51" s="1221"/>
      <c r="AR51" s="1221"/>
      <c r="AS51" s="1221"/>
      <c r="AT51" s="1221"/>
      <c r="AU51" s="1221"/>
      <c r="AV51" s="1221"/>
      <c r="AW51" s="1221"/>
      <c r="AX51" s="1221"/>
      <c r="AY51" s="1221"/>
      <c r="AZ51" s="1221"/>
      <c r="BA51" s="1221"/>
      <c r="BB51" s="1221" t="s">
        <v>594</v>
      </c>
      <c r="BC51" s="1221"/>
      <c r="BD51" s="1221"/>
      <c r="BE51" s="1221"/>
      <c r="BF51" s="1221"/>
      <c r="BG51" s="1221"/>
      <c r="BH51" s="1221"/>
      <c r="BI51" s="1221"/>
      <c r="BJ51" s="1221"/>
      <c r="BK51" s="1221"/>
      <c r="BL51" s="1221"/>
      <c r="BM51" s="1221"/>
      <c r="BN51" s="1221"/>
      <c r="BO51" s="1221"/>
      <c r="BP51" s="1222">
        <v>49.7</v>
      </c>
      <c r="BQ51" s="1222"/>
      <c r="BR51" s="1222"/>
      <c r="BS51" s="1222"/>
      <c r="BT51" s="1222"/>
      <c r="BU51" s="1222"/>
      <c r="BV51" s="1222"/>
      <c r="BW51" s="1222"/>
      <c r="BX51" s="1222">
        <v>39.200000000000003</v>
      </c>
      <c r="BY51" s="1222"/>
      <c r="BZ51" s="1222"/>
      <c r="CA51" s="1222"/>
      <c r="CB51" s="1222"/>
      <c r="CC51" s="1222"/>
      <c r="CD51" s="1222"/>
      <c r="CE51" s="1222"/>
      <c r="CF51" s="1222">
        <v>35.200000000000003</v>
      </c>
      <c r="CG51" s="1222"/>
      <c r="CH51" s="1222"/>
      <c r="CI51" s="1222"/>
      <c r="CJ51" s="1222"/>
      <c r="CK51" s="1222"/>
      <c r="CL51" s="1222"/>
      <c r="CM51" s="1222"/>
      <c r="CN51" s="1222">
        <v>25</v>
      </c>
      <c r="CO51" s="1222"/>
      <c r="CP51" s="1222"/>
      <c r="CQ51" s="1222"/>
      <c r="CR51" s="1222"/>
      <c r="CS51" s="1222"/>
      <c r="CT51" s="1222"/>
      <c r="CU51" s="1222"/>
      <c r="CV51" s="1222">
        <v>11.9</v>
      </c>
      <c r="CW51" s="1222"/>
      <c r="CX51" s="1222"/>
      <c r="CY51" s="1222"/>
      <c r="CZ51" s="1222"/>
      <c r="DA51" s="1222"/>
      <c r="DB51" s="1222"/>
      <c r="DC51" s="1222"/>
    </row>
    <row r="52" spans="1:109" ht="13.2" x14ac:dyDescent="0.2">
      <c r="B52" s="256"/>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6"/>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595</v>
      </c>
      <c r="BC53" s="1221"/>
      <c r="BD53" s="1221"/>
      <c r="BE53" s="1221"/>
      <c r="BF53" s="1221"/>
      <c r="BG53" s="1221"/>
      <c r="BH53" s="1221"/>
      <c r="BI53" s="1221"/>
      <c r="BJ53" s="1221"/>
      <c r="BK53" s="1221"/>
      <c r="BL53" s="1221"/>
      <c r="BM53" s="1221"/>
      <c r="BN53" s="1221"/>
      <c r="BO53" s="1221"/>
      <c r="BP53" s="1222">
        <v>65</v>
      </c>
      <c r="BQ53" s="1222"/>
      <c r="BR53" s="1222"/>
      <c r="BS53" s="1222"/>
      <c r="BT53" s="1222"/>
      <c r="BU53" s="1222"/>
      <c r="BV53" s="1222"/>
      <c r="BW53" s="1222"/>
      <c r="BX53" s="1222">
        <v>64.900000000000006</v>
      </c>
      <c r="BY53" s="1222"/>
      <c r="BZ53" s="1222"/>
      <c r="CA53" s="1222"/>
      <c r="CB53" s="1222"/>
      <c r="CC53" s="1222"/>
      <c r="CD53" s="1222"/>
      <c r="CE53" s="1222"/>
      <c r="CF53" s="1222">
        <v>65.599999999999994</v>
      </c>
      <c r="CG53" s="1222"/>
      <c r="CH53" s="1222"/>
      <c r="CI53" s="1222"/>
      <c r="CJ53" s="1222"/>
      <c r="CK53" s="1222"/>
      <c r="CL53" s="1222"/>
      <c r="CM53" s="1222"/>
      <c r="CN53" s="1222">
        <v>66</v>
      </c>
      <c r="CO53" s="1222"/>
      <c r="CP53" s="1222"/>
      <c r="CQ53" s="1222"/>
      <c r="CR53" s="1222"/>
      <c r="CS53" s="1222"/>
      <c r="CT53" s="1222"/>
      <c r="CU53" s="1222"/>
      <c r="CV53" s="1222">
        <v>67.5</v>
      </c>
      <c r="CW53" s="1222"/>
      <c r="CX53" s="1222"/>
      <c r="CY53" s="1222"/>
      <c r="CZ53" s="1222"/>
      <c r="DA53" s="1222"/>
      <c r="DB53" s="1222"/>
      <c r="DC53" s="1222"/>
    </row>
    <row r="54" spans="1:109" ht="13.2" x14ac:dyDescent="0.2">
      <c r="A54" s="1200"/>
      <c r="B54" s="256"/>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6"/>
      <c r="G55" s="1211"/>
      <c r="H55" s="1211"/>
      <c r="I55" s="1211"/>
      <c r="J55" s="1211"/>
      <c r="K55" s="1220"/>
      <c r="L55" s="1220"/>
      <c r="M55" s="1220"/>
      <c r="N55" s="1220"/>
      <c r="AN55" s="1217" t="s">
        <v>596</v>
      </c>
      <c r="AO55" s="1217"/>
      <c r="AP55" s="1217"/>
      <c r="AQ55" s="1217"/>
      <c r="AR55" s="1217"/>
      <c r="AS55" s="1217"/>
      <c r="AT55" s="1217"/>
      <c r="AU55" s="1217"/>
      <c r="AV55" s="1217"/>
      <c r="AW55" s="1217"/>
      <c r="AX55" s="1217"/>
      <c r="AY55" s="1217"/>
      <c r="AZ55" s="1217"/>
      <c r="BA55" s="1217"/>
      <c r="BB55" s="1221" t="s">
        <v>594</v>
      </c>
      <c r="BC55" s="1221"/>
      <c r="BD55" s="1221"/>
      <c r="BE55" s="1221"/>
      <c r="BF55" s="1221"/>
      <c r="BG55" s="1221"/>
      <c r="BH55" s="1221"/>
      <c r="BI55" s="1221"/>
      <c r="BJ55" s="1221"/>
      <c r="BK55" s="1221"/>
      <c r="BL55" s="1221"/>
      <c r="BM55" s="1221"/>
      <c r="BN55" s="1221"/>
      <c r="BO55" s="1221"/>
      <c r="BP55" s="1222">
        <v>20.100000000000001</v>
      </c>
      <c r="BQ55" s="1222"/>
      <c r="BR55" s="1222"/>
      <c r="BS55" s="1222"/>
      <c r="BT55" s="1222"/>
      <c r="BU55" s="1222"/>
      <c r="BV55" s="1222"/>
      <c r="BW55" s="1222"/>
      <c r="BX55" s="1222">
        <v>16</v>
      </c>
      <c r="BY55" s="1222"/>
      <c r="BZ55" s="1222"/>
      <c r="CA55" s="1222"/>
      <c r="CB55" s="1222"/>
      <c r="CC55" s="1222"/>
      <c r="CD55" s="1222"/>
      <c r="CE55" s="1222"/>
      <c r="CF55" s="1222">
        <v>18.399999999999999</v>
      </c>
      <c r="CG55" s="1222"/>
      <c r="CH55" s="1222"/>
      <c r="CI55" s="1222"/>
      <c r="CJ55" s="1222"/>
      <c r="CK55" s="1222"/>
      <c r="CL55" s="1222"/>
      <c r="CM55" s="1222"/>
      <c r="CN55" s="1222">
        <v>13.5</v>
      </c>
      <c r="CO55" s="1222"/>
      <c r="CP55" s="1222"/>
      <c r="CQ55" s="1222"/>
      <c r="CR55" s="1222"/>
      <c r="CS55" s="1222"/>
      <c r="CT55" s="1222"/>
      <c r="CU55" s="1222"/>
      <c r="CV55" s="1222">
        <v>5</v>
      </c>
      <c r="CW55" s="1222"/>
      <c r="CX55" s="1222"/>
      <c r="CY55" s="1222"/>
      <c r="CZ55" s="1222"/>
      <c r="DA55" s="1222"/>
      <c r="DB55" s="1222"/>
      <c r="DC55" s="1222"/>
    </row>
    <row r="56" spans="1:109" ht="13.2" x14ac:dyDescent="0.2">
      <c r="A56" s="1200"/>
      <c r="B56" s="256"/>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52"/>
      <c r="AN57" s="1217"/>
      <c r="AO57" s="1217"/>
      <c r="AP57" s="1217"/>
      <c r="AQ57" s="1217"/>
      <c r="AR57" s="1217"/>
      <c r="AS57" s="1217"/>
      <c r="AT57" s="1217"/>
      <c r="AU57" s="1217"/>
      <c r="AV57" s="1217"/>
      <c r="AW57" s="1217"/>
      <c r="AX57" s="1217"/>
      <c r="AY57" s="1217"/>
      <c r="AZ57" s="1217"/>
      <c r="BA57" s="1217"/>
      <c r="BB57" s="1221" t="s">
        <v>595</v>
      </c>
      <c r="BC57" s="1221"/>
      <c r="BD57" s="1221"/>
      <c r="BE57" s="1221"/>
      <c r="BF57" s="1221"/>
      <c r="BG57" s="1221"/>
      <c r="BH57" s="1221"/>
      <c r="BI57" s="1221"/>
      <c r="BJ57" s="1221"/>
      <c r="BK57" s="1221"/>
      <c r="BL57" s="1221"/>
      <c r="BM57" s="1221"/>
      <c r="BN57" s="1221"/>
      <c r="BO57" s="1221"/>
      <c r="BP57" s="1222">
        <v>57.7</v>
      </c>
      <c r="BQ57" s="1222"/>
      <c r="BR57" s="1222"/>
      <c r="BS57" s="1222"/>
      <c r="BT57" s="1222"/>
      <c r="BU57" s="1222"/>
      <c r="BV57" s="1222"/>
      <c r="BW57" s="1222"/>
      <c r="BX57" s="1222">
        <v>58.8</v>
      </c>
      <c r="BY57" s="1222"/>
      <c r="BZ57" s="1222"/>
      <c r="CA57" s="1222"/>
      <c r="CB57" s="1222"/>
      <c r="CC57" s="1222"/>
      <c r="CD57" s="1222"/>
      <c r="CE57" s="1222"/>
      <c r="CF57" s="1222">
        <v>59.8</v>
      </c>
      <c r="CG57" s="1222"/>
      <c r="CH57" s="1222"/>
      <c r="CI57" s="1222"/>
      <c r="CJ57" s="1222"/>
      <c r="CK57" s="1222"/>
      <c r="CL57" s="1222"/>
      <c r="CM57" s="1222"/>
      <c r="CN57" s="1222">
        <v>60.2</v>
      </c>
      <c r="CO57" s="1222"/>
      <c r="CP57" s="1222"/>
      <c r="CQ57" s="1222"/>
      <c r="CR57" s="1222"/>
      <c r="CS57" s="1222"/>
      <c r="CT57" s="1222"/>
      <c r="CU57" s="1222"/>
      <c r="CV57" s="1222">
        <v>62.1</v>
      </c>
      <c r="CW57" s="1222"/>
      <c r="CX57" s="1222"/>
      <c r="CY57" s="1222"/>
      <c r="CZ57" s="1222"/>
      <c r="DA57" s="1222"/>
      <c r="DB57" s="1222"/>
      <c r="DC57" s="1222"/>
      <c r="DD57" s="1225"/>
      <c r="DE57" s="1223"/>
    </row>
    <row r="58" spans="1:109" s="1200" customFormat="1" ht="13.2" x14ac:dyDescent="0.2">
      <c r="A58" s="252"/>
      <c r="B58" s="1223"/>
      <c r="G58" s="1211"/>
      <c r="H58" s="1211"/>
      <c r="I58" s="1224"/>
      <c r="J58" s="1224"/>
      <c r="K58" s="1220"/>
      <c r="L58" s="1220"/>
      <c r="M58" s="1220"/>
      <c r="N58" s="1220"/>
      <c r="AM58" s="252"/>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52"/>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52"/>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52"/>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52"/>
    </row>
    <row r="63" spans="1:109" ht="16.2" x14ac:dyDescent="0.2">
      <c r="B63" s="309" t="s">
        <v>597</v>
      </c>
    </row>
    <row r="64" spans="1:109" ht="13.2" x14ac:dyDescent="0.2">
      <c r="B64" s="256"/>
      <c r="G64" s="1199"/>
      <c r="I64" s="1231"/>
      <c r="J64" s="1231"/>
      <c r="K64" s="1231"/>
      <c r="L64" s="1231"/>
      <c r="M64" s="1231"/>
      <c r="N64" s="1232"/>
      <c r="AM64" s="1199"/>
      <c r="AN64" s="1199" t="s">
        <v>590</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6"/>
      <c r="AN65" s="1201" t="s">
        <v>598</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6"/>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6"/>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6"/>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6"/>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6"/>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6"/>
      <c r="G71" s="1236"/>
      <c r="I71" s="1237"/>
      <c r="J71" s="1234"/>
      <c r="K71" s="1234"/>
      <c r="L71" s="1235"/>
      <c r="M71" s="1234"/>
      <c r="N71" s="1235"/>
      <c r="AM71" s="1236"/>
      <c r="AN71" s="252" t="s">
        <v>592</v>
      </c>
    </row>
    <row r="72" spans="2:107" ht="13.2" x14ac:dyDescent="0.2">
      <c r="B72" s="256"/>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548</v>
      </c>
      <c r="BQ72" s="1217"/>
      <c r="BR72" s="1217"/>
      <c r="BS72" s="1217"/>
      <c r="BT72" s="1217"/>
      <c r="BU72" s="1217"/>
      <c r="BV72" s="1217"/>
      <c r="BW72" s="1217"/>
      <c r="BX72" s="1217" t="s">
        <v>549</v>
      </c>
      <c r="BY72" s="1217"/>
      <c r="BZ72" s="1217"/>
      <c r="CA72" s="1217"/>
      <c r="CB72" s="1217"/>
      <c r="CC72" s="1217"/>
      <c r="CD72" s="1217"/>
      <c r="CE72" s="1217"/>
      <c r="CF72" s="1217" t="s">
        <v>550</v>
      </c>
      <c r="CG72" s="1217"/>
      <c r="CH72" s="1217"/>
      <c r="CI72" s="1217"/>
      <c r="CJ72" s="1217"/>
      <c r="CK72" s="1217"/>
      <c r="CL72" s="1217"/>
      <c r="CM72" s="1217"/>
      <c r="CN72" s="1217" t="s">
        <v>551</v>
      </c>
      <c r="CO72" s="1217"/>
      <c r="CP72" s="1217"/>
      <c r="CQ72" s="1217"/>
      <c r="CR72" s="1217"/>
      <c r="CS72" s="1217"/>
      <c r="CT72" s="1217"/>
      <c r="CU72" s="1217"/>
      <c r="CV72" s="1217" t="s">
        <v>552</v>
      </c>
      <c r="CW72" s="1217"/>
      <c r="CX72" s="1217"/>
      <c r="CY72" s="1217"/>
      <c r="CZ72" s="1217"/>
      <c r="DA72" s="1217"/>
      <c r="DB72" s="1217"/>
      <c r="DC72" s="1217"/>
    </row>
    <row r="73" spans="2:107" ht="13.2" x14ac:dyDescent="0.2">
      <c r="B73" s="256"/>
      <c r="G73" s="1218"/>
      <c r="H73" s="1218"/>
      <c r="I73" s="1218"/>
      <c r="J73" s="1218"/>
      <c r="K73" s="1238"/>
      <c r="L73" s="1238"/>
      <c r="M73" s="1238"/>
      <c r="N73" s="1238"/>
      <c r="AM73" s="1210"/>
      <c r="AN73" s="1221" t="s">
        <v>593</v>
      </c>
      <c r="AO73" s="1221"/>
      <c r="AP73" s="1221"/>
      <c r="AQ73" s="1221"/>
      <c r="AR73" s="1221"/>
      <c r="AS73" s="1221"/>
      <c r="AT73" s="1221"/>
      <c r="AU73" s="1221"/>
      <c r="AV73" s="1221"/>
      <c r="AW73" s="1221"/>
      <c r="AX73" s="1221"/>
      <c r="AY73" s="1221"/>
      <c r="AZ73" s="1221"/>
      <c r="BA73" s="1221"/>
      <c r="BB73" s="1221" t="s">
        <v>594</v>
      </c>
      <c r="BC73" s="1221"/>
      <c r="BD73" s="1221"/>
      <c r="BE73" s="1221"/>
      <c r="BF73" s="1221"/>
      <c r="BG73" s="1221"/>
      <c r="BH73" s="1221"/>
      <c r="BI73" s="1221"/>
      <c r="BJ73" s="1221"/>
      <c r="BK73" s="1221"/>
      <c r="BL73" s="1221"/>
      <c r="BM73" s="1221"/>
      <c r="BN73" s="1221"/>
      <c r="BO73" s="1221"/>
      <c r="BP73" s="1222">
        <v>49.7</v>
      </c>
      <c r="BQ73" s="1222"/>
      <c r="BR73" s="1222"/>
      <c r="BS73" s="1222"/>
      <c r="BT73" s="1222"/>
      <c r="BU73" s="1222"/>
      <c r="BV73" s="1222"/>
      <c r="BW73" s="1222"/>
      <c r="BX73" s="1222">
        <v>39.200000000000003</v>
      </c>
      <c r="BY73" s="1222"/>
      <c r="BZ73" s="1222"/>
      <c r="CA73" s="1222"/>
      <c r="CB73" s="1222"/>
      <c r="CC73" s="1222"/>
      <c r="CD73" s="1222"/>
      <c r="CE73" s="1222"/>
      <c r="CF73" s="1222">
        <v>35.200000000000003</v>
      </c>
      <c r="CG73" s="1222"/>
      <c r="CH73" s="1222"/>
      <c r="CI73" s="1222"/>
      <c r="CJ73" s="1222"/>
      <c r="CK73" s="1222"/>
      <c r="CL73" s="1222"/>
      <c r="CM73" s="1222"/>
      <c r="CN73" s="1222">
        <v>25</v>
      </c>
      <c r="CO73" s="1222"/>
      <c r="CP73" s="1222"/>
      <c r="CQ73" s="1222"/>
      <c r="CR73" s="1222"/>
      <c r="CS73" s="1222"/>
      <c r="CT73" s="1222"/>
      <c r="CU73" s="1222"/>
      <c r="CV73" s="1222">
        <v>11.9</v>
      </c>
      <c r="CW73" s="1222"/>
      <c r="CX73" s="1222"/>
      <c r="CY73" s="1222"/>
      <c r="CZ73" s="1222"/>
      <c r="DA73" s="1222"/>
      <c r="DB73" s="1222"/>
      <c r="DC73" s="1222"/>
    </row>
    <row r="74" spans="2:107" ht="13.2" x14ac:dyDescent="0.2">
      <c r="B74" s="256"/>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6"/>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599</v>
      </c>
      <c r="BC75" s="1221"/>
      <c r="BD75" s="1221"/>
      <c r="BE75" s="1221"/>
      <c r="BF75" s="1221"/>
      <c r="BG75" s="1221"/>
      <c r="BH75" s="1221"/>
      <c r="BI75" s="1221"/>
      <c r="BJ75" s="1221"/>
      <c r="BK75" s="1221"/>
      <c r="BL75" s="1221"/>
      <c r="BM75" s="1221"/>
      <c r="BN75" s="1221"/>
      <c r="BO75" s="1221"/>
      <c r="BP75" s="1222">
        <v>6</v>
      </c>
      <c r="BQ75" s="1222"/>
      <c r="BR75" s="1222"/>
      <c r="BS75" s="1222"/>
      <c r="BT75" s="1222"/>
      <c r="BU75" s="1222"/>
      <c r="BV75" s="1222"/>
      <c r="BW75" s="1222"/>
      <c r="BX75" s="1222">
        <v>6.1</v>
      </c>
      <c r="BY75" s="1222"/>
      <c r="BZ75" s="1222"/>
      <c r="CA75" s="1222"/>
      <c r="CB75" s="1222"/>
      <c r="CC75" s="1222"/>
      <c r="CD75" s="1222"/>
      <c r="CE75" s="1222"/>
      <c r="CF75" s="1222">
        <v>5.9</v>
      </c>
      <c r="CG75" s="1222"/>
      <c r="CH75" s="1222"/>
      <c r="CI75" s="1222"/>
      <c r="CJ75" s="1222"/>
      <c r="CK75" s="1222"/>
      <c r="CL75" s="1222"/>
      <c r="CM75" s="1222"/>
      <c r="CN75" s="1222">
        <v>5.8</v>
      </c>
      <c r="CO75" s="1222"/>
      <c r="CP75" s="1222"/>
      <c r="CQ75" s="1222"/>
      <c r="CR75" s="1222"/>
      <c r="CS75" s="1222"/>
      <c r="CT75" s="1222"/>
      <c r="CU75" s="1222"/>
      <c r="CV75" s="1222">
        <v>5.3</v>
      </c>
      <c r="CW75" s="1222"/>
      <c r="CX75" s="1222"/>
      <c r="CY75" s="1222"/>
      <c r="CZ75" s="1222"/>
      <c r="DA75" s="1222"/>
      <c r="DB75" s="1222"/>
      <c r="DC75" s="1222"/>
    </row>
    <row r="76" spans="2:107" ht="13.2" x14ac:dyDescent="0.2">
      <c r="B76" s="256"/>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6"/>
      <c r="G77" s="1211"/>
      <c r="H77" s="1211"/>
      <c r="I77" s="1211"/>
      <c r="J77" s="1211"/>
      <c r="K77" s="1238"/>
      <c r="L77" s="1238"/>
      <c r="M77" s="1238"/>
      <c r="N77" s="1238"/>
      <c r="AN77" s="1217" t="s">
        <v>596</v>
      </c>
      <c r="AO77" s="1217"/>
      <c r="AP77" s="1217"/>
      <c r="AQ77" s="1217"/>
      <c r="AR77" s="1217"/>
      <c r="AS77" s="1217"/>
      <c r="AT77" s="1217"/>
      <c r="AU77" s="1217"/>
      <c r="AV77" s="1217"/>
      <c r="AW77" s="1217"/>
      <c r="AX77" s="1217"/>
      <c r="AY77" s="1217"/>
      <c r="AZ77" s="1217"/>
      <c r="BA77" s="1217"/>
      <c r="BB77" s="1221" t="s">
        <v>594</v>
      </c>
      <c r="BC77" s="1221"/>
      <c r="BD77" s="1221"/>
      <c r="BE77" s="1221"/>
      <c r="BF77" s="1221"/>
      <c r="BG77" s="1221"/>
      <c r="BH77" s="1221"/>
      <c r="BI77" s="1221"/>
      <c r="BJ77" s="1221"/>
      <c r="BK77" s="1221"/>
      <c r="BL77" s="1221"/>
      <c r="BM77" s="1221"/>
      <c r="BN77" s="1221"/>
      <c r="BO77" s="1221"/>
      <c r="BP77" s="1222">
        <v>20.100000000000001</v>
      </c>
      <c r="BQ77" s="1222"/>
      <c r="BR77" s="1222"/>
      <c r="BS77" s="1222"/>
      <c r="BT77" s="1222"/>
      <c r="BU77" s="1222"/>
      <c r="BV77" s="1222"/>
      <c r="BW77" s="1222"/>
      <c r="BX77" s="1222">
        <v>16</v>
      </c>
      <c r="BY77" s="1222"/>
      <c r="BZ77" s="1222"/>
      <c r="CA77" s="1222"/>
      <c r="CB77" s="1222"/>
      <c r="CC77" s="1222"/>
      <c r="CD77" s="1222"/>
      <c r="CE77" s="1222"/>
      <c r="CF77" s="1222">
        <v>18.399999999999999</v>
      </c>
      <c r="CG77" s="1222"/>
      <c r="CH77" s="1222"/>
      <c r="CI77" s="1222"/>
      <c r="CJ77" s="1222"/>
      <c r="CK77" s="1222"/>
      <c r="CL77" s="1222"/>
      <c r="CM77" s="1222"/>
      <c r="CN77" s="1222">
        <v>13.5</v>
      </c>
      <c r="CO77" s="1222"/>
      <c r="CP77" s="1222"/>
      <c r="CQ77" s="1222"/>
      <c r="CR77" s="1222"/>
      <c r="CS77" s="1222"/>
      <c r="CT77" s="1222"/>
      <c r="CU77" s="1222"/>
      <c r="CV77" s="1222">
        <v>5</v>
      </c>
      <c r="CW77" s="1222"/>
      <c r="CX77" s="1222"/>
      <c r="CY77" s="1222"/>
      <c r="CZ77" s="1222"/>
      <c r="DA77" s="1222"/>
      <c r="DB77" s="1222"/>
      <c r="DC77" s="1222"/>
    </row>
    <row r="78" spans="2:107" ht="13.2" x14ac:dyDescent="0.2">
      <c r="B78" s="256"/>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6"/>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599</v>
      </c>
      <c r="BC79" s="1221"/>
      <c r="BD79" s="1221"/>
      <c r="BE79" s="1221"/>
      <c r="BF79" s="1221"/>
      <c r="BG79" s="1221"/>
      <c r="BH79" s="1221"/>
      <c r="BI79" s="1221"/>
      <c r="BJ79" s="1221"/>
      <c r="BK79" s="1221"/>
      <c r="BL79" s="1221"/>
      <c r="BM79" s="1221"/>
      <c r="BN79" s="1221"/>
      <c r="BO79" s="1221"/>
      <c r="BP79" s="1222">
        <v>5.8</v>
      </c>
      <c r="BQ79" s="1222"/>
      <c r="BR79" s="1222"/>
      <c r="BS79" s="1222"/>
      <c r="BT79" s="1222"/>
      <c r="BU79" s="1222"/>
      <c r="BV79" s="1222"/>
      <c r="BW79" s="1222"/>
      <c r="BX79" s="1222">
        <v>5.3</v>
      </c>
      <c r="BY79" s="1222"/>
      <c r="BZ79" s="1222"/>
      <c r="CA79" s="1222"/>
      <c r="CB79" s="1222"/>
      <c r="CC79" s="1222"/>
      <c r="CD79" s="1222"/>
      <c r="CE79" s="1222"/>
      <c r="CF79" s="1222">
        <v>5</v>
      </c>
      <c r="CG79" s="1222"/>
      <c r="CH79" s="1222"/>
      <c r="CI79" s="1222"/>
      <c r="CJ79" s="1222"/>
      <c r="CK79" s="1222"/>
      <c r="CL79" s="1222"/>
      <c r="CM79" s="1222"/>
      <c r="CN79" s="1222">
        <v>4.3</v>
      </c>
      <c r="CO79" s="1222"/>
      <c r="CP79" s="1222"/>
      <c r="CQ79" s="1222"/>
      <c r="CR79" s="1222"/>
      <c r="CS79" s="1222"/>
      <c r="CT79" s="1222"/>
      <c r="CU79" s="1222"/>
      <c r="CV79" s="1222">
        <v>3.6</v>
      </c>
      <c r="CW79" s="1222"/>
      <c r="CX79" s="1222"/>
      <c r="CY79" s="1222"/>
      <c r="CZ79" s="1222"/>
      <c r="DA79" s="1222"/>
      <c r="DB79" s="1222"/>
      <c r="DC79" s="1222"/>
    </row>
    <row r="80" spans="2:107" ht="13.2" x14ac:dyDescent="0.2">
      <c r="B80" s="256"/>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6"/>
    </row>
    <row r="82" spans="2:109" ht="16.2" x14ac:dyDescent="0.2">
      <c r="B82" s="256"/>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9kCsaGKPqVuHMr2i6btxRt8xrtpO3AP+ZbOwKTQkndsqhKPzFQvSPlCkiza8ym12ba5D8Z+D9cnz20cU+F9gqQ==" saltValue="rgX0ac2TuL+lm8a5g7P06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A127F-DF06-4EE1-AFD1-9F61AA207B84}">
  <sheetPr>
    <pageSetUpPr fitToPage="1"/>
  </sheetPr>
  <dimension ref="A1:DR125"/>
  <sheetViews>
    <sheetView showGridLines="0" zoomScale="80" zoomScaleNormal="80" zoomScaleSheetLayoutView="70" workbookViewId="0">
      <selection activeCell="AN65" sqref="AN65:DC69"/>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495</v>
      </c>
    </row>
  </sheetData>
  <sheetProtection algorithmName="SHA-512" hashValue="lyfW91yAaZBzbEAOY4Q/WW7JI970M8YsgddZUQI37+nj7qVciUCN6Zq+PRz8sSzv21xnPdnHBc36eNT0Pu2e9A==" saltValue="MYdvbQ0w6KodVD72I5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6F783-5580-488F-9F7D-74E3D83EDA70}">
  <sheetPr>
    <pageSetUpPr fitToPage="1"/>
  </sheetPr>
  <dimension ref="A1:DR125"/>
  <sheetViews>
    <sheetView showGridLines="0" zoomScale="80" zoomScaleNormal="80" zoomScaleSheetLayoutView="55" workbookViewId="0">
      <selection activeCell="AN65" sqref="AN65:DC69"/>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495</v>
      </c>
    </row>
  </sheetData>
  <sheetProtection algorithmName="SHA-512" hashValue="mXli+zu0LjPU9ie8YQlOMEehsRWIa56ChdNRmIXp7syp0Id7fOvWNJywF/03oyOxBJRkjod59uI0z8iFQHustA==" saltValue="HBZYKYJywkkmp6h/Bez3W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545</v>
      </c>
      <c r="G2" s="146"/>
      <c r="H2" s="147"/>
    </row>
    <row r="3" spans="1:8" x14ac:dyDescent="0.2">
      <c r="A3" s="143" t="s">
        <v>538</v>
      </c>
      <c r="B3" s="148"/>
      <c r="C3" s="149"/>
      <c r="D3" s="150">
        <v>34466</v>
      </c>
      <c r="E3" s="151"/>
      <c r="F3" s="152">
        <v>51875</v>
      </c>
      <c r="G3" s="153"/>
      <c r="H3" s="154"/>
    </row>
    <row r="4" spans="1:8" x14ac:dyDescent="0.2">
      <c r="A4" s="155"/>
      <c r="B4" s="156"/>
      <c r="C4" s="157"/>
      <c r="D4" s="158">
        <v>24974</v>
      </c>
      <c r="E4" s="159"/>
      <c r="F4" s="160">
        <v>29372</v>
      </c>
      <c r="G4" s="161"/>
      <c r="H4" s="162"/>
    </row>
    <row r="5" spans="1:8" x14ac:dyDescent="0.2">
      <c r="A5" s="143" t="s">
        <v>540</v>
      </c>
      <c r="B5" s="148"/>
      <c r="C5" s="149"/>
      <c r="D5" s="150">
        <v>23268</v>
      </c>
      <c r="E5" s="151"/>
      <c r="F5" s="152">
        <v>48064</v>
      </c>
      <c r="G5" s="153"/>
      <c r="H5" s="154"/>
    </row>
    <row r="6" spans="1:8" x14ac:dyDescent="0.2">
      <c r="A6" s="155"/>
      <c r="B6" s="156"/>
      <c r="C6" s="157"/>
      <c r="D6" s="158">
        <v>15198</v>
      </c>
      <c r="E6" s="159"/>
      <c r="F6" s="160">
        <v>30373</v>
      </c>
      <c r="G6" s="161"/>
      <c r="H6" s="162"/>
    </row>
    <row r="7" spans="1:8" x14ac:dyDescent="0.2">
      <c r="A7" s="143" t="s">
        <v>541</v>
      </c>
      <c r="B7" s="148"/>
      <c r="C7" s="149"/>
      <c r="D7" s="150">
        <v>42316</v>
      </c>
      <c r="E7" s="151"/>
      <c r="F7" s="152">
        <v>56662</v>
      </c>
      <c r="G7" s="153"/>
      <c r="H7" s="154"/>
    </row>
    <row r="8" spans="1:8" x14ac:dyDescent="0.2">
      <c r="A8" s="155"/>
      <c r="B8" s="156"/>
      <c r="C8" s="157"/>
      <c r="D8" s="158">
        <v>27823</v>
      </c>
      <c r="E8" s="159"/>
      <c r="F8" s="160">
        <v>34709</v>
      </c>
      <c r="G8" s="161"/>
      <c r="H8" s="162"/>
    </row>
    <row r="9" spans="1:8" x14ac:dyDescent="0.2">
      <c r="A9" s="143" t="s">
        <v>542</v>
      </c>
      <c r="B9" s="148"/>
      <c r="C9" s="149"/>
      <c r="D9" s="150">
        <v>32037</v>
      </c>
      <c r="E9" s="151"/>
      <c r="F9" s="152">
        <v>60285</v>
      </c>
      <c r="G9" s="153"/>
      <c r="H9" s="154"/>
    </row>
    <row r="10" spans="1:8" x14ac:dyDescent="0.2">
      <c r="A10" s="155"/>
      <c r="B10" s="156"/>
      <c r="C10" s="157"/>
      <c r="D10" s="158">
        <v>19974</v>
      </c>
      <c r="E10" s="159"/>
      <c r="F10" s="160">
        <v>36445</v>
      </c>
      <c r="G10" s="161"/>
      <c r="H10" s="162"/>
    </row>
    <row r="11" spans="1:8" x14ac:dyDescent="0.2">
      <c r="A11" s="143" t="s">
        <v>543</v>
      </c>
      <c r="B11" s="148"/>
      <c r="C11" s="149"/>
      <c r="D11" s="150">
        <v>28515</v>
      </c>
      <c r="E11" s="151"/>
      <c r="F11" s="152">
        <v>38566</v>
      </c>
      <c r="G11" s="153"/>
      <c r="H11" s="154"/>
    </row>
    <row r="12" spans="1:8" x14ac:dyDescent="0.2">
      <c r="A12" s="155"/>
      <c r="B12" s="156"/>
      <c r="C12" s="163"/>
      <c r="D12" s="158">
        <v>16652</v>
      </c>
      <c r="E12" s="159"/>
      <c r="F12" s="160">
        <v>24059</v>
      </c>
      <c r="G12" s="161"/>
      <c r="H12" s="162"/>
    </row>
    <row r="13" spans="1:8" x14ac:dyDescent="0.2">
      <c r="A13" s="143"/>
      <c r="B13" s="148"/>
      <c r="C13" s="149"/>
      <c r="D13" s="150">
        <v>32120</v>
      </c>
      <c r="E13" s="151"/>
      <c r="F13" s="152">
        <v>51090</v>
      </c>
      <c r="G13" s="164"/>
      <c r="H13" s="154"/>
    </row>
    <row r="14" spans="1:8" x14ac:dyDescent="0.2">
      <c r="A14" s="155"/>
      <c r="B14" s="156"/>
      <c r="C14" s="157"/>
      <c r="D14" s="158">
        <v>20924</v>
      </c>
      <c r="E14" s="159"/>
      <c r="F14" s="160">
        <v>30992</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8.2899999999999991</v>
      </c>
      <c r="C19" s="165">
        <f>ROUND(VALUE(SUBSTITUTE(実質収支比率等に係る経年分析!G$48,"▲","-")),2)</f>
        <v>5.87</v>
      </c>
      <c r="D19" s="165">
        <f>ROUND(VALUE(SUBSTITUTE(実質収支比率等に係る経年分析!H$48,"▲","-")),2)</f>
        <v>7.77</v>
      </c>
      <c r="E19" s="165">
        <f>ROUND(VALUE(SUBSTITUTE(実質収支比率等に係る経年分析!I$48,"▲","-")),2)</f>
        <v>8.85</v>
      </c>
      <c r="F19" s="165">
        <f>ROUND(VALUE(SUBSTITUTE(実質収支比率等に係る経年分析!J$48,"▲","-")),2)</f>
        <v>11.84</v>
      </c>
    </row>
    <row r="20" spans="1:11" x14ac:dyDescent="0.2">
      <c r="A20" s="165" t="s">
        <v>55</v>
      </c>
      <c r="B20" s="165">
        <f>ROUND(VALUE(SUBSTITUTE(実質収支比率等に係る経年分析!F$47,"▲","-")),2)</f>
        <v>13.21</v>
      </c>
      <c r="C20" s="165">
        <f>ROUND(VALUE(SUBSTITUTE(実質収支比率等に係る経年分析!G$47,"▲","-")),2)</f>
        <v>16.82</v>
      </c>
      <c r="D20" s="165">
        <f>ROUND(VALUE(SUBSTITUTE(実質収支比率等に係る経年分析!H$47,"▲","-")),2)</f>
        <v>12.15</v>
      </c>
      <c r="E20" s="165">
        <f>ROUND(VALUE(SUBSTITUTE(実質収支比率等に係る経年分析!I$47,"▲","-")),2)</f>
        <v>15.84</v>
      </c>
      <c r="F20" s="165">
        <f>ROUND(VALUE(SUBSTITUTE(実質収支比率等に係る経年分析!J$47,"▲","-")),2)</f>
        <v>12.99</v>
      </c>
    </row>
    <row r="21" spans="1:11" x14ac:dyDescent="0.2">
      <c r="A21" s="165" t="s">
        <v>56</v>
      </c>
      <c r="B21" s="165">
        <f>IF(ISNUMBER(VALUE(SUBSTITUTE(実質収支比率等に係る経年分析!F$49,"▲","-"))),ROUND(VALUE(SUBSTITUTE(実質収支比率等に係る経年分析!F$49,"▲","-")),2),NA())</f>
        <v>2.58</v>
      </c>
      <c r="C21" s="165">
        <f>IF(ISNUMBER(VALUE(SUBSTITUTE(実質収支比率等に係る経年分析!G$49,"▲","-"))),ROUND(VALUE(SUBSTITUTE(実質収支比率等に係る経年分析!G$49,"▲","-")),2),NA())</f>
        <v>-2.08</v>
      </c>
      <c r="D21" s="165">
        <f>IF(ISNUMBER(VALUE(SUBSTITUTE(実質収支比率等に係る経年分析!H$49,"▲","-"))),ROUND(VALUE(SUBSTITUTE(実質収支比率等に係る経年分析!H$49,"▲","-")),2),NA())</f>
        <v>-5.7</v>
      </c>
      <c r="E21" s="165">
        <f>IF(ISNUMBER(VALUE(SUBSTITUTE(実質収支比率等に係る経年分析!I$49,"▲","-"))),ROUND(VALUE(SUBSTITUTE(実質収支比率等に係る経年分析!I$49,"▲","-")),2),NA())</f>
        <v>1.19</v>
      </c>
      <c r="F21" s="165">
        <f>IF(ISNUMBER(VALUE(SUBSTITUTE(実質収支比率等に係る経年分析!J$49,"▲","-"))),ROUND(VALUE(SUBSTITUTE(実質収支比率等に係る経年分析!J$49,"▲","-")),2),NA())</f>
        <v>-5.22</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農業集落排水事業特別会計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後期高齢者医療事業特別会計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2">
      <c r="A32" s="166" t="str">
        <f>IF(連結実質赤字比率に係る赤字・黒字の構成分析!C$38="",NA(),連結実質赤字比率に係る赤字・黒字の構成分析!C$38)</f>
        <v>国民健康保険事業特別会計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0.12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0.21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0.86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0.42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0.61</v>
      </c>
    </row>
    <row r="33" spans="1:16" x14ac:dyDescent="0.2">
      <c r="A33" s="166" t="str">
        <f>IF(連結実質赤字比率に係る赤字・黒字の構成分析!C$37="",NA(),連結実質赤字比率に係る赤字・黒字の構成分析!C$37)</f>
        <v>介護保険事業特別会計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0.99</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0.81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0.24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1.01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0.77</v>
      </c>
    </row>
    <row r="34" spans="1:16" x14ac:dyDescent="0.2">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0.04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0.4</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0.79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0.91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1.07</v>
      </c>
    </row>
    <row r="35" spans="1:16" x14ac:dyDescent="0.2">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5.12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4.4800000000000004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4.24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3.79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3.63</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8.2799999999999994</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5.86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7.76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8.85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11.84</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5752</v>
      </c>
      <c r="E42" s="167"/>
      <c r="F42" s="167"/>
      <c r="G42" s="167">
        <f>'実質公債費比率（分子）の構造'!L$52</f>
        <v>5508</v>
      </c>
      <c r="H42" s="167"/>
      <c r="I42" s="167"/>
      <c r="J42" s="167">
        <f>'実質公債費比率（分子）の構造'!M$52</f>
        <v>5023</v>
      </c>
      <c r="K42" s="167"/>
      <c r="L42" s="167"/>
      <c r="M42" s="167">
        <f>'実質公債費比率（分子）の構造'!N$52</f>
        <v>4570</v>
      </c>
      <c r="N42" s="167"/>
      <c r="O42" s="167"/>
      <c r="P42" s="167">
        <f>'実質公債費比率（分子）の構造'!O$52</f>
        <v>4634</v>
      </c>
    </row>
    <row r="43" spans="1:16" x14ac:dyDescent="0.2">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2">
      <c r="A44" s="167" t="s">
        <v>65</v>
      </c>
      <c r="B44" s="167">
        <f>'実質公債費比率（分子）の構造'!K$50</f>
        <v>213</v>
      </c>
      <c r="C44" s="167"/>
      <c r="D44" s="167"/>
      <c r="E44" s="167">
        <f>'実質公債費比率（分子）の構造'!L$50</f>
        <v>187</v>
      </c>
      <c r="F44" s="167"/>
      <c r="G44" s="167"/>
      <c r="H44" s="167">
        <f>'実質公債費比率（分子）の構造'!M$50</f>
        <v>146</v>
      </c>
      <c r="I44" s="167"/>
      <c r="J44" s="167"/>
      <c r="K44" s="167">
        <f>'実質公債費比率（分子）の構造'!N$50</f>
        <v>127</v>
      </c>
      <c r="L44" s="167"/>
      <c r="M44" s="167"/>
      <c r="N44" s="167">
        <f>'実質公債費比率（分子）の構造'!O$50</f>
        <v>88</v>
      </c>
      <c r="O44" s="167"/>
      <c r="P44" s="167"/>
    </row>
    <row r="45" spans="1:16" x14ac:dyDescent="0.2">
      <c r="A45" s="167" t="s">
        <v>66</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2">
      <c r="A46" s="167" t="s">
        <v>67</v>
      </c>
      <c r="B46" s="167">
        <f>'実質公債費比率（分子）の構造'!K$48</f>
        <v>1865</v>
      </c>
      <c r="C46" s="167"/>
      <c r="D46" s="167"/>
      <c r="E46" s="167">
        <f>'実質公債費比率（分子）の構造'!L$48</f>
        <v>2124</v>
      </c>
      <c r="F46" s="167"/>
      <c r="G46" s="167"/>
      <c r="H46" s="167">
        <f>'実質公債費比率（分子）の構造'!M$48</f>
        <v>1421</v>
      </c>
      <c r="I46" s="167"/>
      <c r="J46" s="167"/>
      <c r="K46" s="167">
        <f>'実質公債費比率（分子）の構造'!N$48</f>
        <v>1303</v>
      </c>
      <c r="L46" s="167"/>
      <c r="M46" s="167"/>
      <c r="N46" s="167">
        <f>'実質公債費比率（分子）の構造'!O$48</f>
        <v>1223</v>
      </c>
      <c r="O46" s="167"/>
      <c r="P46" s="167"/>
    </row>
    <row r="47" spans="1:16" x14ac:dyDescent="0.2">
      <c r="A47" s="167" t="s">
        <v>68</v>
      </c>
      <c r="B47" s="167">
        <f>'実質公債費比率（分子）の構造'!K$47</f>
        <v>30</v>
      </c>
      <c r="C47" s="167"/>
      <c r="D47" s="167"/>
      <c r="E47" s="167">
        <f>'実質公債費比率（分子）の構造'!L$47</f>
        <v>30</v>
      </c>
      <c r="F47" s="167"/>
      <c r="G47" s="167"/>
      <c r="H47" s="167">
        <f>'実質公債費比率（分子）の構造'!M$47</f>
        <v>30</v>
      </c>
      <c r="I47" s="167"/>
      <c r="J47" s="167"/>
      <c r="K47" s="167">
        <f>'実質公債費比率（分子）の構造'!N$47</f>
        <v>30</v>
      </c>
      <c r="L47" s="167"/>
      <c r="M47" s="167"/>
      <c r="N47" s="167">
        <f>'実質公債費比率（分子）の構造'!O$47</f>
        <v>30</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6524</v>
      </c>
      <c r="C49" s="167"/>
      <c r="D49" s="167"/>
      <c r="E49" s="167">
        <f>'実質公債費比率（分子）の構造'!L$45</f>
        <v>6304</v>
      </c>
      <c r="F49" s="167"/>
      <c r="G49" s="167"/>
      <c r="H49" s="167">
        <f>'実質公債費比率（分子）の構造'!M$45</f>
        <v>6226</v>
      </c>
      <c r="I49" s="167"/>
      <c r="J49" s="167"/>
      <c r="K49" s="167">
        <f>'実質公債費比率（分子）の構造'!N$45</f>
        <v>6066</v>
      </c>
      <c r="L49" s="167"/>
      <c r="M49" s="167"/>
      <c r="N49" s="167">
        <f>'実質公債費比率（分子）の構造'!O$45</f>
        <v>5728</v>
      </c>
      <c r="O49" s="167"/>
      <c r="P49" s="167"/>
    </row>
    <row r="50" spans="1:16" x14ac:dyDescent="0.2">
      <c r="A50" s="167" t="s">
        <v>71</v>
      </c>
      <c r="B50" s="167" t="e">
        <f>NA()</f>
        <v>#N/A</v>
      </c>
      <c r="C50" s="167">
        <f>IF(ISNUMBER('実質公債費比率（分子）の構造'!K$53),'実質公債費比率（分子）の構造'!K$53,NA())</f>
        <v>2880</v>
      </c>
      <c r="D50" s="167" t="e">
        <f>NA()</f>
        <v>#N/A</v>
      </c>
      <c r="E50" s="167" t="e">
        <f>NA()</f>
        <v>#N/A</v>
      </c>
      <c r="F50" s="167">
        <f>IF(ISNUMBER('実質公債費比率（分子）の構造'!L$53),'実質公債費比率（分子）の構造'!L$53,NA())</f>
        <v>3137</v>
      </c>
      <c r="G50" s="167" t="e">
        <f>NA()</f>
        <v>#N/A</v>
      </c>
      <c r="H50" s="167" t="e">
        <f>NA()</f>
        <v>#N/A</v>
      </c>
      <c r="I50" s="167">
        <f>IF(ISNUMBER('実質公債費比率（分子）の構造'!M$53),'実質公債費比率（分子）の構造'!M$53,NA())</f>
        <v>2800</v>
      </c>
      <c r="J50" s="167" t="e">
        <f>NA()</f>
        <v>#N/A</v>
      </c>
      <c r="K50" s="167" t="e">
        <f>NA()</f>
        <v>#N/A</v>
      </c>
      <c r="L50" s="167">
        <f>IF(ISNUMBER('実質公債費比率（分子）の構造'!N$53),'実質公債費比率（分子）の構造'!N$53,NA())</f>
        <v>2956</v>
      </c>
      <c r="M50" s="167" t="e">
        <f>NA()</f>
        <v>#N/A</v>
      </c>
      <c r="N50" s="167" t="e">
        <f>NA()</f>
        <v>#N/A</v>
      </c>
      <c r="O50" s="167">
        <f>IF(ISNUMBER('実質公債費比率（分子）の構造'!O$53),'実質公債費比率（分子）の構造'!O$53,NA())</f>
        <v>2435</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38850</v>
      </c>
      <c r="E56" s="166"/>
      <c r="F56" s="166"/>
      <c r="G56" s="166">
        <f>'将来負担比率（分子）の構造'!J$52</f>
        <v>36783</v>
      </c>
      <c r="H56" s="166"/>
      <c r="I56" s="166"/>
      <c r="J56" s="166">
        <f>'将来負担比率（分子）の構造'!K$52</f>
        <v>34622</v>
      </c>
      <c r="K56" s="166"/>
      <c r="L56" s="166"/>
      <c r="M56" s="166">
        <f>'将来負担比率（分子）の構造'!L$52</f>
        <v>34008</v>
      </c>
      <c r="N56" s="166"/>
      <c r="O56" s="166"/>
      <c r="P56" s="166">
        <f>'将来負担比率（分子）の構造'!M$52</f>
        <v>31992</v>
      </c>
    </row>
    <row r="57" spans="1:16" x14ac:dyDescent="0.2">
      <c r="A57" s="166" t="s">
        <v>42</v>
      </c>
      <c r="B57" s="166"/>
      <c r="C57" s="166"/>
      <c r="D57" s="166">
        <f>'将来負担比率（分子）の構造'!I$51</f>
        <v>9544</v>
      </c>
      <c r="E57" s="166"/>
      <c r="F57" s="166"/>
      <c r="G57" s="166">
        <f>'将来負担比率（分子）の構造'!J$51</f>
        <v>8467</v>
      </c>
      <c r="H57" s="166"/>
      <c r="I57" s="166"/>
      <c r="J57" s="166">
        <f>'将来負担比率（分子）の構造'!K$51</f>
        <v>7820</v>
      </c>
      <c r="K57" s="166"/>
      <c r="L57" s="166"/>
      <c r="M57" s="166">
        <f>'将来負担比率（分子）の構造'!L$51</f>
        <v>7811</v>
      </c>
      <c r="N57" s="166"/>
      <c r="O57" s="166"/>
      <c r="P57" s="166">
        <f>'将来負担比率（分子）の構造'!M$51</f>
        <v>8474</v>
      </c>
    </row>
    <row r="58" spans="1:16" x14ac:dyDescent="0.2">
      <c r="A58" s="166" t="s">
        <v>41</v>
      </c>
      <c r="B58" s="166"/>
      <c r="C58" s="166"/>
      <c r="D58" s="166">
        <f>'将来負担比率（分子）の構造'!I$50</f>
        <v>10752</v>
      </c>
      <c r="E58" s="166"/>
      <c r="F58" s="166"/>
      <c r="G58" s="166">
        <f>'将来負担比率（分子）の構造'!J$50</f>
        <v>13273</v>
      </c>
      <c r="H58" s="166"/>
      <c r="I58" s="166"/>
      <c r="J58" s="166">
        <f>'将来負担比率（分子）の構造'!K$50</f>
        <v>14961</v>
      </c>
      <c r="K58" s="166"/>
      <c r="L58" s="166"/>
      <c r="M58" s="166">
        <f>'将来負担比率（分子）の構造'!L$50</f>
        <v>17497</v>
      </c>
      <c r="N58" s="166"/>
      <c r="O58" s="166"/>
      <c r="P58" s="166">
        <f>'将来負担比率（分子）の構造'!M$50</f>
        <v>20222</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f>'将来負担比率（分子）の構造'!I$46</f>
        <v>53</v>
      </c>
      <c r="C61" s="166"/>
      <c r="D61" s="166"/>
      <c r="E61" s="166">
        <f>'将来負担比率（分子）の構造'!J$46</f>
        <v>56</v>
      </c>
      <c r="F61" s="166"/>
      <c r="G61" s="166"/>
      <c r="H61" s="166">
        <f>'将来負担比率（分子）の構造'!K$46</f>
        <v>27</v>
      </c>
      <c r="I61" s="166"/>
      <c r="J61" s="166"/>
      <c r="K61" s="166">
        <f>'将来負担比率（分子）の構造'!L$46</f>
        <v>35</v>
      </c>
      <c r="L61" s="166"/>
      <c r="M61" s="166"/>
      <c r="N61" s="166">
        <f>'将来負担比率（分子）の構造'!M$46</f>
        <v>41</v>
      </c>
      <c r="O61" s="166"/>
      <c r="P61" s="166"/>
    </row>
    <row r="62" spans="1:16" x14ac:dyDescent="0.2">
      <c r="A62" s="166" t="s">
        <v>35</v>
      </c>
      <c r="B62" s="166">
        <f>'将来負担比率（分子）の構造'!I$45</f>
        <v>14453</v>
      </c>
      <c r="C62" s="166"/>
      <c r="D62" s="166"/>
      <c r="E62" s="166">
        <f>'将来負担比率（分子）の構造'!J$45</f>
        <v>13158</v>
      </c>
      <c r="F62" s="166"/>
      <c r="G62" s="166"/>
      <c r="H62" s="166">
        <f>'将来負担比率（分子）の構造'!K$45</f>
        <v>12445</v>
      </c>
      <c r="I62" s="166"/>
      <c r="J62" s="166"/>
      <c r="K62" s="166">
        <f>'将来負担比率（分子）の構造'!L$45</f>
        <v>11397</v>
      </c>
      <c r="L62" s="166"/>
      <c r="M62" s="166"/>
      <c r="N62" s="166">
        <f>'将来負担比率（分子）の構造'!M$45</f>
        <v>10317</v>
      </c>
      <c r="O62" s="166"/>
      <c r="P62" s="166"/>
    </row>
    <row r="63" spans="1:16" x14ac:dyDescent="0.2">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2">
      <c r="A64" s="166" t="s">
        <v>33</v>
      </c>
      <c r="B64" s="166">
        <f>'将来負担比率（分子）の構造'!I$43</f>
        <v>19332</v>
      </c>
      <c r="C64" s="166"/>
      <c r="D64" s="166"/>
      <c r="E64" s="166">
        <f>'将来負担比率（分子）の構造'!J$43</f>
        <v>19124</v>
      </c>
      <c r="F64" s="166"/>
      <c r="G64" s="166"/>
      <c r="H64" s="166">
        <f>'将来負担比率（分子）の構造'!K$43</f>
        <v>16595</v>
      </c>
      <c r="I64" s="166"/>
      <c r="J64" s="166"/>
      <c r="K64" s="166">
        <f>'将来負担比率（分子）の構造'!L$43</f>
        <v>14781</v>
      </c>
      <c r="L64" s="166"/>
      <c r="M64" s="166"/>
      <c r="N64" s="166">
        <f>'将来負担比率（分子）の構造'!M$43</f>
        <v>12191</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49084</v>
      </c>
      <c r="C66" s="166"/>
      <c r="D66" s="166"/>
      <c r="E66" s="166">
        <f>'将来負担比率（分子）の構造'!J$41</f>
        <v>45805</v>
      </c>
      <c r="F66" s="166"/>
      <c r="G66" s="166"/>
      <c r="H66" s="166">
        <f>'将来負担比率（分子）の構造'!K$41</f>
        <v>46041</v>
      </c>
      <c r="I66" s="166"/>
      <c r="J66" s="166"/>
      <c r="K66" s="166">
        <f>'将来負担比率（分子）の構造'!L$41</f>
        <v>45980</v>
      </c>
      <c r="L66" s="166"/>
      <c r="M66" s="166"/>
      <c r="N66" s="166">
        <f>'将来負担比率（分子）の構造'!M$41</f>
        <v>44130</v>
      </c>
      <c r="O66" s="166"/>
      <c r="P66" s="166"/>
    </row>
    <row r="67" spans="1:16" x14ac:dyDescent="0.2">
      <c r="A67" s="166" t="s">
        <v>75</v>
      </c>
      <c r="B67" s="166" t="e">
        <f>NA()</f>
        <v>#N/A</v>
      </c>
      <c r="C67" s="166">
        <f>IF(ISNUMBER('将来負担比率（分子）の構造'!I$53), IF('将来負担比率（分子）の構造'!I$53 &lt; 0, 0, '将来負担比率（分子）の構造'!I$53), NA())</f>
        <v>23775</v>
      </c>
      <c r="D67" s="166" t="e">
        <f>NA()</f>
        <v>#N/A</v>
      </c>
      <c r="E67" s="166" t="e">
        <f>NA()</f>
        <v>#N/A</v>
      </c>
      <c r="F67" s="166">
        <f>IF(ISNUMBER('将来負担比率（分子）の構造'!J$53), IF('将来負担比率（分子）の構造'!J$53 &lt; 0, 0, '将来負担比率（分子）の構造'!J$53), NA())</f>
        <v>19621</v>
      </c>
      <c r="G67" s="166" t="e">
        <f>NA()</f>
        <v>#N/A</v>
      </c>
      <c r="H67" s="166" t="e">
        <f>NA()</f>
        <v>#N/A</v>
      </c>
      <c r="I67" s="166">
        <f>IF(ISNUMBER('将来負担比率（分子）の構造'!K$53), IF('将来負担比率（分子）の構造'!K$53 &lt; 0, 0, '将来負担比率（分子）の構造'!K$53), NA())</f>
        <v>17705</v>
      </c>
      <c r="J67" s="166" t="e">
        <f>NA()</f>
        <v>#N/A</v>
      </c>
      <c r="K67" s="166" t="e">
        <f>NA()</f>
        <v>#N/A</v>
      </c>
      <c r="L67" s="166">
        <f>IF(ISNUMBER('将来負担比率（分子）の構造'!L$53), IF('将来負担比率（分子）の構造'!L$53 &lt; 0, 0, '将来負担比率（分子）の構造'!L$53), NA())</f>
        <v>12876</v>
      </c>
      <c r="M67" s="166" t="e">
        <f>NA()</f>
        <v>#N/A</v>
      </c>
      <c r="N67" s="166" t="e">
        <f>NA()</f>
        <v>#N/A</v>
      </c>
      <c r="O67" s="166">
        <f>IF(ISNUMBER('将来負担比率（分子）の構造'!M$53), IF('将来負担比率（分子）の構造'!M$53 &lt; 0, 0, '将来負担比率（分子）の構造'!M$53), NA())</f>
        <v>5991</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6559</v>
      </c>
      <c r="C72" s="170">
        <f>基金残高に係る経年分析!G55</f>
        <v>8730</v>
      </c>
      <c r="D72" s="170">
        <f>基金残高に係る経年分析!H55</f>
        <v>6962</v>
      </c>
    </row>
    <row r="73" spans="1:16" x14ac:dyDescent="0.2">
      <c r="A73" s="169" t="s">
        <v>78</v>
      </c>
      <c r="B73" s="170">
        <f>基金残高に係る経年分析!F56</f>
        <v>8</v>
      </c>
      <c r="C73" s="170">
        <f>基金残高に係る経年分析!G56</f>
        <v>8</v>
      </c>
      <c r="D73" s="170">
        <f>基金残高に係る経年分析!H56</f>
        <v>8</v>
      </c>
    </row>
    <row r="74" spans="1:16" x14ac:dyDescent="0.2">
      <c r="A74" s="169" t="s">
        <v>79</v>
      </c>
      <c r="B74" s="170">
        <f>基金残高に係る経年分析!F57</f>
        <v>5951</v>
      </c>
      <c r="C74" s="170">
        <f>基金残高に係る経年分析!G57</f>
        <v>6005</v>
      </c>
      <c r="D74" s="170">
        <f>基金残高に係る経年分析!H57</f>
        <v>10258</v>
      </c>
    </row>
  </sheetData>
  <sheetProtection algorithmName="SHA-512" hashValue="evrJA7dRtmjXrckK3qPqQ6/mijjhyO6hLVS6zOtM9MKNoKNBvvfRMiuynvIgfHr9DoCn4cjD6J+Zt+M4uIhwfw==" saltValue="C85mMDim3BiWm6cOlHkf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4DFD1-E6F3-406B-A2AB-4818ED547BA9}">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212</v>
      </c>
      <c r="DI1" s="701"/>
      <c r="DJ1" s="701"/>
      <c r="DK1" s="701"/>
      <c r="DL1" s="701"/>
      <c r="DM1" s="701"/>
      <c r="DN1" s="702"/>
      <c r="DO1" s="205"/>
      <c r="DP1" s="700" t="s">
        <v>213</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217</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703" t="s">
        <v>221</v>
      </c>
      <c r="AQ4" s="703"/>
      <c r="AR4" s="703"/>
      <c r="AS4" s="703"/>
      <c r="AT4" s="703"/>
      <c r="AU4" s="703"/>
      <c r="AV4" s="703"/>
      <c r="AW4" s="703"/>
      <c r="AX4" s="703"/>
      <c r="AY4" s="703"/>
      <c r="AZ4" s="703"/>
      <c r="BA4" s="703"/>
      <c r="BB4" s="703"/>
      <c r="BC4" s="703"/>
      <c r="BD4" s="703"/>
      <c r="BE4" s="703"/>
      <c r="BF4" s="703"/>
      <c r="BG4" s="703" t="s">
        <v>222</v>
      </c>
      <c r="BH4" s="703"/>
      <c r="BI4" s="703"/>
      <c r="BJ4" s="703"/>
      <c r="BK4" s="703"/>
      <c r="BL4" s="703"/>
      <c r="BM4" s="703"/>
      <c r="BN4" s="703"/>
      <c r="BO4" s="703" t="s">
        <v>219</v>
      </c>
      <c r="BP4" s="703"/>
      <c r="BQ4" s="703"/>
      <c r="BR4" s="703"/>
      <c r="BS4" s="703" t="s">
        <v>223</v>
      </c>
      <c r="BT4" s="703"/>
      <c r="BU4" s="703"/>
      <c r="BV4" s="703"/>
      <c r="BW4" s="703"/>
      <c r="BX4" s="703"/>
      <c r="BY4" s="703"/>
      <c r="BZ4" s="703"/>
      <c r="CA4" s="703"/>
      <c r="CB4" s="703"/>
      <c r="CD4" s="662" t="s">
        <v>224</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225</v>
      </c>
      <c r="C5" s="660"/>
      <c r="D5" s="660"/>
      <c r="E5" s="660"/>
      <c r="F5" s="660"/>
      <c r="G5" s="660"/>
      <c r="H5" s="660"/>
      <c r="I5" s="660"/>
      <c r="J5" s="660"/>
      <c r="K5" s="660"/>
      <c r="L5" s="660"/>
      <c r="M5" s="660"/>
      <c r="N5" s="660"/>
      <c r="O5" s="660"/>
      <c r="P5" s="660"/>
      <c r="Q5" s="661"/>
      <c r="R5" s="656">
        <v>50189286</v>
      </c>
      <c r="S5" s="657"/>
      <c r="T5" s="657"/>
      <c r="U5" s="657"/>
      <c r="V5" s="657"/>
      <c r="W5" s="657"/>
      <c r="X5" s="657"/>
      <c r="Y5" s="685"/>
      <c r="Z5" s="698">
        <v>42.4</v>
      </c>
      <c r="AA5" s="698"/>
      <c r="AB5" s="698"/>
      <c r="AC5" s="698"/>
      <c r="AD5" s="699">
        <v>47191539</v>
      </c>
      <c r="AE5" s="699"/>
      <c r="AF5" s="699"/>
      <c r="AG5" s="699"/>
      <c r="AH5" s="699"/>
      <c r="AI5" s="699"/>
      <c r="AJ5" s="699"/>
      <c r="AK5" s="699"/>
      <c r="AL5" s="686">
        <v>81.400000000000006</v>
      </c>
      <c r="AM5" s="671"/>
      <c r="AN5" s="671"/>
      <c r="AO5" s="687"/>
      <c r="AP5" s="659" t="s">
        <v>226</v>
      </c>
      <c r="AQ5" s="660"/>
      <c r="AR5" s="660"/>
      <c r="AS5" s="660"/>
      <c r="AT5" s="660"/>
      <c r="AU5" s="660"/>
      <c r="AV5" s="660"/>
      <c r="AW5" s="660"/>
      <c r="AX5" s="660"/>
      <c r="AY5" s="660"/>
      <c r="AZ5" s="660"/>
      <c r="BA5" s="660"/>
      <c r="BB5" s="660"/>
      <c r="BC5" s="660"/>
      <c r="BD5" s="660"/>
      <c r="BE5" s="660"/>
      <c r="BF5" s="661"/>
      <c r="BG5" s="609">
        <v>47171683</v>
      </c>
      <c r="BH5" s="610"/>
      <c r="BI5" s="610"/>
      <c r="BJ5" s="610"/>
      <c r="BK5" s="610"/>
      <c r="BL5" s="610"/>
      <c r="BM5" s="610"/>
      <c r="BN5" s="611"/>
      <c r="BO5" s="635">
        <v>94</v>
      </c>
      <c r="BP5" s="635"/>
      <c r="BQ5" s="635"/>
      <c r="BR5" s="635"/>
      <c r="BS5" s="636">
        <v>632671</v>
      </c>
      <c r="BT5" s="636"/>
      <c r="BU5" s="636"/>
      <c r="BV5" s="636"/>
      <c r="BW5" s="636"/>
      <c r="BX5" s="636"/>
      <c r="BY5" s="636"/>
      <c r="BZ5" s="636"/>
      <c r="CA5" s="636"/>
      <c r="CB5" s="681"/>
      <c r="CD5" s="662" t="s">
        <v>221</v>
      </c>
      <c r="CE5" s="663"/>
      <c r="CF5" s="663"/>
      <c r="CG5" s="663"/>
      <c r="CH5" s="663"/>
      <c r="CI5" s="663"/>
      <c r="CJ5" s="663"/>
      <c r="CK5" s="663"/>
      <c r="CL5" s="663"/>
      <c r="CM5" s="663"/>
      <c r="CN5" s="663"/>
      <c r="CO5" s="663"/>
      <c r="CP5" s="663"/>
      <c r="CQ5" s="664"/>
      <c r="CR5" s="662" t="s">
        <v>227</v>
      </c>
      <c r="CS5" s="663"/>
      <c r="CT5" s="663"/>
      <c r="CU5" s="663"/>
      <c r="CV5" s="663"/>
      <c r="CW5" s="663"/>
      <c r="CX5" s="663"/>
      <c r="CY5" s="664"/>
      <c r="CZ5" s="662" t="s">
        <v>219</v>
      </c>
      <c r="DA5" s="663"/>
      <c r="DB5" s="663"/>
      <c r="DC5" s="664"/>
      <c r="DD5" s="662" t="s">
        <v>228</v>
      </c>
      <c r="DE5" s="663"/>
      <c r="DF5" s="663"/>
      <c r="DG5" s="663"/>
      <c r="DH5" s="663"/>
      <c r="DI5" s="663"/>
      <c r="DJ5" s="663"/>
      <c r="DK5" s="663"/>
      <c r="DL5" s="663"/>
      <c r="DM5" s="663"/>
      <c r="DN5" s="663"/>
      <c r="DO5" s="663"/>
      <c r="DP5" s="664"/>
      <c r="DQ5" s="662" t="s">
        <v>229</v>
      </c>
      <c r="DR5" s="663"/>
      <c r="DS5" s="663"/>
      <c r="DT5" s="663"/>
      <c r="DU5" s="663"/>
      <c r="DV5" s="663"/>
      <c r="DW5" s="663"/>
      <c r="DX5" s="663"/>
      <c r="DY5" s="663"/>
      <c r="DZ5" s="663"/>
      <c r="EA5" s="663"/>
      <c r="EB5" s="663"/>
      <c r="EC5" s="664"/>
    </row>
    <row r="6" spans="2:143" ht="11.25" customHeight="1" x14ac:dyDescent="0.2">
      <c r="B6" s="606" t="s">
        <v>230</v>
      </c>
      <c r="C6" s="607"/>
      <c r="D6" s="607"/>
      <c r="E6" s="607"/>
      <c r="F6" s="607"/>
      <c r="G6" s="607"/>
      <c r="H6" s="607"/>
      <c r="I6" s="607"/>
      <c r="J6" s="607"/>
      <c r="K6" s="607"/>
      <c r="L6" s="607"/>
      <c r="M6" s="607"/>
      <c r="N6" s="607"/>
      <c r="O6" s="607"/>
      <c r="P6" s="607"/>
      <c r="Q6" s="608"/>
      <c r="R6" s="609">
        <v>1139850</v>
      </c>
      <c r="S6" s="610"/>
      <c r="T6" s="610"/>
      <c r="U6" s="610"/>
      <c r="V6" s="610"/>
      <c r="W6" s="610"/>
      <c r="X6" s="610"/>
      <c r="Y6" s="611"/>
      <c r="Z6" s="635">
        <v>1</v>
      </c>
      <c r="AA6" s="635"/>
      <c r="AB6" s="635"/>
      <c r="AC6" s="635"/>
      <c r="AD6" s="636">
        <v>1139850</v>
      </c>
      <c r="AE6" s="636"/>
      <c r="AF6" s="636"/>
      <c r="AG6" s="636"/>
      <c r="AH6" s="636"/>
      <c r="AI6" s="636"/>
      <c r="AJ6" s="636"/>
      <c r="AK6" s="636"/>
      <c r="AL6" s="612">
        <v>2</v>
      </c>
      <c r="AM6" s="613"/>
      <c r="AN6" s="613"/>
      <c r="AO6" s="637"/>
      <c r="AP6" s="606" t="s">
        <v>231</v>
      </c>
      <c r="AQ6" s="607"/>
      <c r="AR6" s="607"/>
      <c r="AS6" s="607"/>
      <c r="AT6" s="607"/>
      <c r="AU6" s="607"/>
      <c r="AV6" s="607"/>
      <c r="AW6" s="607"/>
      <c r="AX6" s="607"/>
      <c r="AY6" s="607"/>
      <c r="AZ6" s="607"/>
      <c r="BA6" s="607"/>
      <c r="BB6" s="607"/>
      <c r="BC6" s="607"/>
      <c r="BD6" s="607"/>
      <c r="BE6" s="607"/>
      <c r="BF6" s="608"/>
      <c r="BG6" s="609">
        <v>47171683</v>
      </c>
      <c r="BH6" s="610"/>
      <c r="BI6" s="610"/>
      <c r="BJ6" s="610"/>
      <c r="BK6" s="610"/>
      <c r="BL6" s="610"/>
      <c r="BM6" s="610"/>
      <c r="BN6" s="611"/>
      <c r="BO6" s="635">
        <v>94</v>
      </c>
      <c r="BP6" s="635"/>
      <c r="BQ6" s="635"/>
      <c r="BR6" s="635"/>
      <c r="BS6" s="636">
        <v>632671</v>
      </c>
      <c r="BT6" s="636"/>
      <c r="BU6" s="636"/>
      <c r="BV6" s="636"/>
      <c r="BW6" s="636"/>
      <c r="BX6" s="636"/>
      <c r="BY6" s="636"/>
      <c r="BZ6" s="636"/>
      <c r="CA6" s="636"/>
      <c r="CB6" s="681"/>
      <c r="CD6" s="659" t="s">
        <v>232</v>
      </c>
      <c r="CE6" s="660"/>
      <c r="CF6" s="660"/>
      <c r="CG6" s="660"/>
      <c r="CH6" s="660"/>
      <c r="CI6" s="660"/>
      <c r="CJ6" s="660"/>
      <c r="CK6" s="660"/>
      <c r="CL6" s="660"/>
      <c r="CM6" s="660"/>
      <c r="CN6" s="660"/>
      <c r="CO6" s="660"/>
      <c r="CP6" s="660"/>
      <c r="CQ6" s="661"/>
      <c r="CR6" s="609">
        <v>544171</v>
      </c>
      <c r="CS6" s="610"/>
      <c r="CT6" s="610"/>
      <c r="CU6" s="610"/>
      <c r="CV6" s="610"/>
      <c r="CW6" s="610"/>
      <c r="CX6" s="610"/>
      <c r="CY6" s="611"/>
      <c r="CZ6" s="686">
        <v>0.5</v>
      </c>
      <c r="DA6" s="671"/>
      <c r="DB6" s="671"/>
      <c r="DC6" s="688"/>
      <c r="DD6" s="615" t="s">
        <v>127</v>
      </c>
      <c r="DE6" s="610"/>
      <c r="DF6" s="610"/>
      <c r="DG6" s="610"/>
      <c r="DH6" s="610"/>
      <c r="DI6" s="610"/>
      <c r="DJ6" s="610"/>
      <c r="DK6" s="610"/>
      <c r="DL6" s="610"/>
      <c r="DM6" s="610"/>
      <c r="DN6" s="610"/>
      <c r="DO6" s="610"/>
      <c r="DP6" s="611"/>
      <c r="DQ6" s="615">
        <v>544148</v>
      </c>
      <c r="DR6" s="610"/>
      <c r="DS6" s="610"/>
      <c r="DT6" s="610"/>
      <c r="DU6" s="610"/>
      <c r="DV6" s="610"/>
      <c r="DW6" s="610"/>
      <c r="DX6" s="610"/>
      <c r="DY6" s="610"/>
      <c r="DZ6" s="610"/>
      <c r="EA6" s="610"/>
      <c r="EB6" s="610"/>
      <c r="EC6" s="645"/>
    </row>
    <row r="7" spans="2:143" ht="11.25" customHeight="1" x14ac:dyDescent="0.2">
      <c r="B7" s="606" t="s">
        <v>233</v>
      </c>
      <c r="C7" s="607"/>
      <c r="D7" s="607"/>
      <c r="E7" s="607"/>
      <c r="F7" s="607"/>
      <c r="G7" s="607"/>
      <c r="H7" s="607"/>
      <c r="I7" s="607"/>
      <c r="J7" s="607"/>
      <c r="K7" s="607"/>
      <c r="L7" s="607"/>
      <c r="M7" s="607"/>
      <c r="N7" s="607"/>
      <c r="O7" s="607"/>
      <c r="P7" s="607"/>
      <c r="Q7" s="608"/>
      <c r="R7" s="609">
        <v>26311</v>
      </c>
      <c r="S7" s="610"/>
      <c r="T7" s="610"/>
      <c r="U7" s="610"/>
      <c r="V7" s="610"/>
      <c r="W7" s="610"/>
      <c r="X7" s="610"/>
      <c r="Y7" s="611"/>
      <c r="Z7" s="635">
        <v>0</v>
      </c>
      <c r="AA7" s="635"/>
      <c r="AB7" s="635"/>
      <c r="AC7" s="635"/>
      <c r="AD7" s="636">
        <v>26311</v>
      </c>
      <c r="AE7" s="636"/>
      <c r="AF7" s="636"/>
      <c r="AG7" s="636"/>
      <c r="AH7" s="636"/>
      <c r="AI7" s="636"/>
      <c r="AJ7" s="636"/>
      <c r="AK7" s="636"/>
      <c r="AL7" s="612">
        <v>0</v>
      </c>
      <c r="AM7" s="613"/>
      <c r="AN7" s="613"/>
      <c r="AO7" s="637"/>
      <c r="AP7" s="606" t="s">
        <v>234</v>
      </c>
      <c r="AQ7" s="607"/>
      <c r="AR7" s="607"/>
      <c r="AS7" s="607"/>
      <c r="AT7" s="607"/>
      <c r="AU7" s="607"/>
      <c r="AV7" s="607"/>
      <c r="AW7" s="607"/>
      <c r="AX7" s="607"/>
      <c r="AY7" s="607"/>
      <c r="AZ7" s="607"/>
      <c r="BA7" s="607"/>
      <c r="BB7" s="607"/>
      <c r="BC7" s="607"/>
      <c r="BD7" s="607"/>
      <c r="BE7" s="607"/>
      <c r="BF7" s="608"/>
      <c r="BG7" s="609">
        <v>19812476</v>
      </c>
      <c r="BH7" s="610"/>
      <c r="BI7" s="610"/>
      <c r="BJ7" s="610"/>
      <c r="BK7" s="610"/>
      <c r="BL7" s="610"/>
      <c r="BM7" s="610"/>
      <c r="BN7" s="611"/>
      <c r="BO7" s="635">
        <v>39.5</v>
      </c>
      <c r="BP7" s="635"/>
      <c r="BQ7" s="635"/>
      <c r="BR7" s="635"/>
      <c r="BS7" s="636">
        <v>632671</v>
      </c>
      <c r="BT7" s="636"/>
      <c r="BU7" s="636"/>
      <c r="BV7" s="636"/>
      <c r="BW7" s="636"/>
      <c r="BX7" s="636"/>
      <c r="BY7" s="636"/>
      <c r="BZ7" s="636"/>
      <c r="CA7" s="636"/>
      <c r="CB7" s="681"/>
      <c r="CD7" s="606" t="s">
        <v>235</v>
      </c>
      <c r="CE7" s="607"/>
      <c r="CF7" s="607"/>
      <c r="CG7" s="607"/>
      <c r="CH7" s="607"/>
      <c r="CI7" s="607"/>
      <c r="CJ7" s="607"/>
      <c r="CK7" s="607"/>
      <c r="CL7" s="607"/>
      <c r="CM7" s="607"/>
      <c r="CN7" s="607"/>
      <c r="CO7" s="607"/>
      <c r="CP7" s="607"/>
      <c r="CQ7" s="608"/>
      <c r="CR7" s="609">
        <v>14711491</v>
      </c>
      <c r="CS7" s="610"/>
      <c r="CT7" s="610"/>
      <c r="CU7" s="610"/>
      <c r="CV7" s="610"/>
      <c r="CW7" s="610"/>
      <c r="CX7" s="610"/>
      <c r="CY7" s="611"/>
      <c r="CZ7" s="635">
        <v>13.2</v>
      </c>
      <c r="DA7" s="635"/>
      <c r="DB7" s="635"/>
      <c r="DC7" s="635"/>
      <c r="DD7" s="615">
        <v>71496</v>
      </c>
      <c r="DE7" s="610"/>
      <c r="DF7" s="610"/>
      <c r="DG7" s="610"/>
      <c r="DH7" s="610"/>
      <c r="DI7" s="610"/>
      <c r="DJ7" s="610"/>
      <c r="DK7" s="610"/>
      <c r="DL7" s="610"/>
      <c r="DM7" s="610"/>
      <c r="DN7" s="610"/>
      <c r="DO7" s="610"/>
      <c r="DP7" s="611"/>
      <c r="DQ7" s="615">
        <v>13053953</v>
      </c>
      <c r="DR7" s="610"/>
      <c r="DS7" s="610"/>
      <c r="DT7" s="610"/>
      <c r="DU7" s="610"/>
      <c r="DV7" s="610"/>
      <c r="DW7" s="610"/>
      <c r="DX7" s="610"/>
      <c r="DY7" s="610"/>
      <c r="DZ7" s="610"/>
      <c r="EA7" s="610"/>
      <c r="EB7" s="610"/>
      <c r="EC7" s="645"/>
    </row>
    <row r="8" spans="2:143" ht="11.25" customHeight="1" x14ac:dyDescent="0.2">
      <c r="B8" s="606" t="s">
        <v>236</v>
      </c>
      <c r="C8" s="607"/>
      <c r="D8" s="607"/>
      <c r="E8" s="607"/>
      <c r="F8" s="607"/>
      <c r="G8" s="607"/>
      <c r="H8" s="607"/>
      <c r="I8" s="607"/>
      <c r="J8" s="607"/>
      <c r="K8" s="607"/>
      <c r="L8" s="607"/>
      <c r="M8" s="607"/>
      <c r="N8" s="607"/>
      <c r="O8" s="607"/>
      <c r="P8" s="607"/>
      <c r="Q8" s="608"/>
      <c r="R8" s="609">
        <v>271768</v>
      </c>
      <c r="S8" s="610"/>
      <c r="T8" s="610"/>
      <c r="U8" s="610"/>
      <c r="V8" s="610"/>
      <c r="W8" s="610"/>
      <c r="X8" s="610"/>
      <c r="Y8" s="611"/>
      <c r="Z8" s="635">
        <v>0.2</v>
      </c>
      <c r="AA8" s="635"/>
      <c r="AB8" s="635"/>
      <c r="AC8" s="635"/>
      <c r="AD8" s="636">
        <v>271768</v>
      </c>
      <c r="AE8" s="636"/>
      <c r="AF8" s="636"/>
      <c r="AG8" s="636"/>
      <c r="AH8" s="636"/>
      <c r="AI8" s="636"/>
      <c r="AJ8" s="636"/>
      <c r="AK8" s="636"/>
      <c r="AL8" s="612">
        <v>0.5</v>
      </c>
      <c r="AM8" s="613"/>
      <c r="AN8" s="613"/>
      <c r="AO8" s="637"/>
      <c r="AP8" s="606" t="s">
        <v>237</v>
      </c>
      <c r="AQ8" s="607"/>
      <c r="AR8" s="607"/>
      <c r="AS8" s="607"/>
      <c r="AT8" s="607"/>
      <c r="AU8" s="607"/>
      <c r="AV8" s="607"/>
      <c r="AW8" s="607"/>
      <c r="AX8" s="607"/>
      <c r="AY8" s="607"/>
      <c r="AZ8" s="607"/>
      <c r="BA8" s="607"/>
      <c r="BB8" s="607"/>
      <c r="BC8" s="607"/>
      <c r="BD8" s="607"/>
      <c r="BE8" s="607"/>
      <c r="BF8" s="608"/>
      <c r="BG8" s="609">
        <v>450253</v>
      </c>
      <c r="BH8" s="610"/>
      <c r="BI8" s="610"/>
      <c r="BJ8" s="610"/>
      <c r="BK8" s="610"/>
      <c r="BL8" s="610"/>
      <c r="BM8" s="610"/>
      <c r="BN8" s="611"/>
      <c r="BO8" s="635">
        <v>0.9</v>
      </c>
      <c r="BP8" s="635"/>
      <c r="BQ8" s="635"/>
      <c r="BR8" s="635"/>
      <c r="BS8" s="636" t="s">
        <v>127</v>
      </c>
      <c r="BT8" s="636"/>
      <c r="BU8" s="636"/>
      <c r="BV8" s="636"/>
      <c r="BW8" s="636"/>
      <c r="BX8" s="636"/>
      <c r="BY8" s="636"/>
      <c r="BZ8" s="636"/>
      <c r="CA8" s="636"/>
      <c r="CB8" s="681"/>
      <c r="CD8" s="606" t="s">
        <v>238</v>
      </c>
      <c r="CE8" s="607"/>
      <c r="CF8" s="607"/>
      <c r="CG8" s="607"/>
      <c r="CH8" s="607"/>
      <c r="CI8" s="607"/>
      <c r="CJ8" s="607"/>
      <c r="CK8" s="607"/>
      <c r="CL8" s="607"/>
      <c r="CM8" s="607"/>
      <c r="CN8" s="607"/>
      <c r="CO8" s="607"/>
      <c r="CP8" s="607"/>
      <c r="CQ8" s="608"/>
      <c r="CR8" s="609">
        <v>47722392</v>
      </c>
      <c r="CS8" s="610"/>
      <c r="CT8" s="610"/>
      <c r="CU8" s="610"/>
      <c r="CV8" s="610"/>
      <c r="CW8" s="610"/>
      <c r="CX8" s="610"/>
      <c r="CY8" s="611"/>
      <c r="CZ8" s="635">
        <v>43</v>
      </c>
      <c r="DA8" s="635"/>
      <c r="DB8" s="635"/>
      <c r="DC8" s="635"/>
      <c r="DD8" s="615">
        <v>277762</v>
      </c>
      <c r="DE8" s="610"/>
      <c r="DF8" s="610"/>
      <c r="DG8" s="610"/>
      <c r="DH8" s="610"/>
      <c r="DI8" s="610"/>
      <c r="DJ8" s="610"/>
      <c r="DK8" s="610"/>
      <c r="DL8" s="610"/>
      <c r="DM8" s="610"/>
      <c r="DN8" s="610"/>
      <c r="DO8" s="610"/>
      <c r="DP8" s="611"/>
      <c r="DQ8" s="615">
        <v>19608105</v>
      </c>
      <c r="DR8" s="610"/>
      <c r="DS8" s="610"/>
      <c r="DT8" s="610"/>
      <c r="DU8" s="610"/>
      <c r="DV8" s="610"/>
      <c r="DW8" s="610"/>
      <c r="DX8" s="610"/>
      <c r="DY8" s="610"/>
      <c r="DZ8" s="610"/>
      <c r="EA8" s="610"/>
      <c r="EB8" s="610"/>
      <c r="EC8" s="645"/>
    </row>
    <row r="9" spans="2:143" ht="11.25" customHeight="1" x14ac:dyDescent="0.2">
      <c r="B9" s="606" t="s">
        <v>239</v>
      </c>
      <c r="C9" s="607"/>
      <c r="D9" s="607"/>
      <c r="E9" s="607"/>
      <c r="F9" s="607"/>
      <c r="G9" s="607"/>
      <c r="H9" s="607"/>
      <c r="I9" s="607"/>
      <c r="J9" s="607"/>
      <c r="K9" s="607"/>
      <c r="L9" s="607"/>
      <c r="M9" s="607"/>
      <c r="N9" s="607"/>
      <c r="O9" s="607"/>
      <c r="P9" s="607"/>
      <c r="Q9" s="608"/>
      <c r="R9" s="609">
        <v>342813</v>
      </c>
      <c r="S9" s="610"/>
      <c r="T9" s="610"/>
      <c r="U9" s="610"/>
      <c r="V9" s="610"/>
      <c r="W9" s="610"/>
      <c r="X9" s="610"/>
      <c r="Y9" s="611"/>
      <c r="Z9" s="635">
        <v>0.3</v>
      </c>
      <c r="AA9" s="635"/>
      <c r="AB9" s="635"/>
      <c r="AC9" s="635"/>
      <c r="AD9" s="636">
        <v>342813</v>
      </c>
      <c r="AE9" s="636"/>
      <c r="AF9" s="636"/>
      <c r="AG9" s="636"/>
      <c r="AH9" s="636"/>
      <c r="AI9" s="636"/>
      <c r="AJ9" s="636"/>
      <c r="AK9" s="636"/>
      <c r="AL9" s="612">
        <v>0.6</v>
      </c>
      <c r="AM9" s="613"/>
      <c r="AN9" s="613"/>
      <c r="AO9" s="637"/>
      <c r="AP9" s="606" t="s">
        <v>240</v>
      </c>
      <c r="AQ9" s="607"/>
      <c r="AR9" s="607"/>
      <c r="AS9" s="607"/>
      <c r="AT9" s="607"/>
      <c r="AU9" s="607"/>
      <c r="AV9" s="607"/>
      <c r="AW9" s="607"/>
      <c r="AX9" s="607"/>
      <c r="AY9" s="607"/>
      <c r="AZ9" s="607"/>
      <c r="BA9" s="607"/>
      <c r="BB9" s="607"/>
      <c r="BC9" s="607"/>
      <c r="BD9" s="607"/>
      <c r="BE9" s="607"/>
      <c r="BF9" s="608"/>
      <c r="BG9" s="609">
        <v>15787975</v>
      </c>
      <c r="BH9" s="610"/>
      <c r="BI9" s="610"/>
      <c r="BJ9" s="610"/>
      <c r="BK9" s="610"/>
      <c r="BL9" s="610"/>
      <c r="BM9" s="610"/>
      <c r="BN9" s="611"/>
      <c r="BO9" s="635">
        <v>31.5</v>
      </c>
      <c r="BP9" s="635"/>
      <c r="BQ9" s="635"/>
      <c r="BR9" s="635"/>
      <c r="BS9" s="636" t="s">
        <v>127</v>
      </c>
      <c r="BT9" s="636"/>
      <c r="BU9" s="636"/>
      <c r="BV9" s="636"/>
      <c r="BW9" s="636"/>
      <c r="BX9" s="636"/>
      <c r="BY9" s="636"/>
      <c r="BZ9" s="636"/>
      <c r="CA9" s="636"/>
      <c r="CB9" s="681"/>
      <c r="CD9" s="606" t="s">
        <v>241</v>
      </c>
      <c r="CE9" s="607"/>
      <c r="CF9" s="607"/>
      <c r="CG9" s="607"/>
      <c r="CH9" s="607"/>
      <c r="CI9" s="607"/>
      <c r="CJ9" s="607"/>
      <c r="CK9" s="607"/>
      <c r="CL9" s="607"/>
      <c r="CM9" s="607"/>
      <c r="CN9" s="607"/>
      <c r="CO9" s="607"/>
      <c r="CP9" s="607"/>
      <c r="CQ9" s="608"/>
      <c r="CR9" s="609">
        <v>10805900</v>
      </c>
      <c r="CS9" s="610"/>
      <c r="CT9" s="610"/>
      <c r="CU9" s="610"/>
      <c r="CV9" s="610"/>
      <c r="CW9" s="610"/>
      <c r="CX9" s="610"/>
      <c r="CY9" s="611"/>
      <c r="CZ9" s="635">
        <v>9.6999999999999993</v>
      </c>
      <c r="DA9" s="635"/>
      <c r="DB9" s="635"/>
      <c r="DC9" s="635"/>
      <c r="DD9" s="615">
        <v>939164</v>
      </c>
      <c r="DE9" s="610"/>
      <c r="DF9" s="610"/>
      <c r="DG9" s="610"/>
      <c r="DH9" s="610"/>
      <c r="DI9" s="610"/>
      <c r="DJ9" s="610"/>
      <c r="DK9" s="610"/>
      <c r="DL9" s="610"/>
      <c r="DM9" s="610"/>
      <c r="DN9" s="610"/>
      <c r="DO9" s="610"/>
      <c r="DP9" s="611"/>
      <c r="DQ9" s="615">
        <v>6839790</v>
      </c>
      <c r="DR9" s="610"/>
      <c r="DS9" s="610"/>
      <c r="DT9" s="610"/>
      <c r="DU9" s="610"/>
      <c r="DV9" s="610"/>
      <c r="DW9" s="610"/>
      <c r="DX9" s="610"/>
      <c r="DY9" s="610"/>
      <c r="DZ9" s="610"/>
      <c r="EA9" s="610"/>
      <c r="EB9" s="610"/>
      <c r="EC9" s="645"/>
    </row>
    <row r="10" spans="2:143" ht="11.25" customHeight="1" x14ac:dyDescent="0.2">
      <c r="B10" s="606" t="s">
        <v>242</v>
      </c>
      <c r="C10" s="607"/>
      <c r="D10" s="607"/>
      <c r="E10" s="607"/>
      <c r="F10" s="607"/>
      <c r="G10" s="607"/>
      <c r="H10" s="607"/>
      <c r="I10" s="607"/>
      <c r="J10" s="607"/>
      <c r="K10" s="607"/>
      <c r="L10" s="607"/>
      <c r="M10" s="607"/>
      <c r="N10" s="607"/>
      <c r="O10" s="607"/>
      <c r="P10" s="607"/>
      <c r="Q10" s="608"/>
      <c r="R10" s="609" t="s">
        <v>127</v>
      </c>
      <c r="S10" s="610"/>
      <c r="T10" s="610"/>
      <c r="U10" s="610"/>
      <c r="V10" s="610"/>
      <c r="W10" s="610"/>
      <c r="X10" s="610"/>
      <c r="Y10" s="611"/>
      <c r="Z10" s="635" t="s">
        <v>127</v>
      </c>
      <c r="AA10" s="635"/>
      <c r="AB10" s="635"/>
      <c r="AC10" s="635"/>
      <c r="AD10" s="636" t="s">
        <v>127</v>
      </c>
      <c r="AE10" s="636"/>
      <c r="AF10" s="636"/>
      <c r="AG10" s="636"/>
      <c r="AH10" s="636"/>
      <c r="AI10" s="636"/>
      <c r="AJ10" s="636"/>
      <c r="AK10" s="636"/>
      <c r="AL10" s="612" t="s">
        <v>127</v>
      </c>
      <c r="AM10" s="613"/>
      <c r="AN10" s="613"/>
      <c r="AO10" s="637"/>
      <c r="AP10" s="606" t="s">
        <v>243</v>
      </c>
      <c r="AQ10" s="607"/>
      <c r="AR10" s="607"/>
      <c r="AS10" s="607"/>
      <c r="AT10" s="607"/>
      <c r="AU10" s="607"/>
      <c r="AV10" s="607"/>
      <c r="AW10" s="607"/>
      <c r="AX10" s="607"/>
      <c r="AY10" s="607"/>
      <c r="AZ10" s="607"/>
      <c r="BA10" s="607"/>
      <c r="BB10" s="607"/>
      <c r="BC10" s="607"/>
      <c r="BD10" s="607"/>
      <c r="BE10" s="607"/>
      <c r="BF10" s="608"/>
      <c r="BG10" s="609">
        <v>861245</v>
      </c>
      <c r="BH10" s="610"/>
      <c r="BI10" s="610"/>
      <c r="BJ10" s="610"/>
      <c r="BK10" s="610"/>
      <c r="BL10" s="610"/>
      <c r="BM10" s="610"/>
      <c r="BN10" s="611"/>
      <c r="BO10" s="635">
        <v>1.7</v>
      </c>
      <c r="BP10" s="635"/>
      <c r="BQ10" s="635"/>
      <c r="BR10" s="635"/>
      <c r="BS10" s="636" t="s">
        <v>127</v>
      </c>
      <c r="BT10" s="636"/>
      <c r="BU10" s="636"/>
      <c r="BV10" s="636"/>
      <c r="BW10" s="636"/>
      <c r="BX10" s="636"/>
      <c r="BY10" s="636"/>
      <c r="BZ10" s="636"/>
      <c r="CA10" s="636"/>
      <c r="CB10" s="681"/>
      <c r="CD10" s="606" t="s">
        <v>244</v>
      </c>
      <c r="CE10" s="607"/>
      <c r="CF10" s="607"/>
      <c r="CG10" s="607"/>
      <c r="CH10" s="607"/>
      <c r="CI10" s="607"/>
      <c r="CJ10" s="607"/>
      <c r="CK10" s="607"/>
      <c r="CL10" s="607"/>
      <c r="CM10" s="607"/>
      <c r="CN10" s="607"/>
      <c r="CO10" s="607"/>
      <c r="CP10" s="607"/>
      <c r="CQ10" s="608"/>
      <c r="CR10" s="609">
        <v>122392</v>
      </c>
      <c r="CS10" s="610"/>
      <c r="CT10" s="610"/>
      <c r="CU10" s="610"/>
      <c r="CV10" s="610"/>
      <c r="CW10" s="610"/>
      <c r="CX10" s="610"/>
      <c r="CY10" s="611"/>
      <c r="CZ10" s="635">
        <v>0.1</v>
      </c>
      <c r="DA10" s="635"/>
      <c r="DB10" s="635"/>
      <c r="DC10" s="635"/>
      <c r="DD10" s="615">
        <v>1451</v>
      </c>
      <c r="DE10" s="610"/>
      <c r="DF10" s="610"/>
      <c r="DG10" s="610"/>
      <c r="DH10" s="610"/>
      <c r="DI10" s="610"/>
      <c r="DJ10" s="610"/>
      <c r="DK10" s="610"/>
      <c r="DL10" s="610"/>
      <c r="DM10" s="610"/>
      <c r="DN10" s="610"/>
      <c r="DO10" s="610"/>
      <c r="DP10" s="611"/>
      <c r="DQ10" s="615">
        <v>110315</v>
      </c>
      <c r="DR10" s="610"/>
      <c r="DS10" s="610"/>
      <c r="DT10" s="610"/>
      <c r="DU10" s="610"/>
      <c r="DV10" s="610"/>
      <c r="DW10" s="610"/>
      <c r="DX10" s="610"/>
      <c r="DY10" s="610"/>
      <c r="DZ10" s="610"/>
      <c r="EA10" s="610"/>
      <c r="EB10" s="610"/>
      <c r="EC10" s="645"/>
    </row>
    <row r="11" spans="2:143" ht="11.25" customHeight="1" x14ac:dyDescent="0.2">
      <c r="B11" s="606" t="s">
        <v>245</v>
      </c>
      <c r="C11" s="607"/>
      <c r="D11" s="607"/>
      <c r="E11" s="607"/>
      <c r="F11" s="607"/>
      <c r="G11" s="607"/>
      <c r="H11" s="607"/>
      <c r="I11" s="607"/>
      <c r="J11" s="607"/>
      <c r="K11" s="607"/>
      <c r="L11" s="607"/>
      <c r="M11" s="607"/>
      <c r="N11" s="607"/>
      <c r="O11" s="607"/>
      <c r="P11" s="607"/>
      <c r="Q11" s="608"/>
      <c r="R11" s="609">
        <v>6565956</v>
      </c>
      <c r="S11" s="610"/>
      <c r="T11" s="610"/>
      <c r="U11" s="610"/>
      <c r="V11" s="610"/>
      <c r="W11" s="610"/>
      <c r="X11" s="610"/>
      <c r="Y11" s="611"/>
      <c r="Z11" s="612">
        <v>5.5</v>
      </c>
      <c r="AA11" s="613"/>
      <c r="AB11" s="613"/>
      <c r="AC11" s="614"/>
      <c r="AD11" s="615">
        <v>6565956</v>
      </c>
      <c r="AE11" s="610"/>
      <c r="AF11" s="610"/>
      <c r="AG11" s="610"/>
      <c r="AH11" s="610"/>
      <c r="AI11" s="610"/>
      <c r="AJ11" s="610"/>
      <c r="AK11" s="611"/>
      <c r="AL11" s="612">
        <v>11.3</v>
      </c>
      <c r="AM11" s="613"/>
      <c r="AN11" s="613"/>
      <c r="AO11" s="637"/>
      <c r="AP11" s="606" t="s">
        <v>246</v>
      </c>
      <c r="AQ11" s="607"/>
      <c r="AR11" s="607"/>
      <c r="AS11" s="607"/>
      <c r="AT11" s="607"/>
      <c r="AU11" s="607"/>
      <c r="AV11" s="607"/>
      <c r="AW11" s="607"/>
      <c r="AX11" s="607"/>
      <c r="AY11" s="607"/>
      <c r="AZ11" s="607"/>
      <c r="BA11" s="607"/>
      <c r="BB11" s="607"/>
      <c r="BC11" s="607"/>
      <c r="BD11" s="607"/>
      <c r="BE11" s="607"/>
      <c r="BF11" s="608"/>
      <c r="BG11" s="609">
        <v>2713003</v>
      </c>
      <c r="BH11" s="610"/>
      <c r="BI11" s="610"/>
      <c r="BJ11" s="610"/>
      <c r="BK11" s="610"/>
      <c r="BL11" s="610"/>
      <c r="BM11" s="610"/>
      <c r="BN11" s="611"/>
      <c r="BO11" s="635">
        <v>5.4</v>
      </c>
      <c r="BP11" s="635"/>
      <c r="BQ11" s="635"/>
      <c r="BR11" s="635"/>
      <c r="BS11" s="636">
        <v>632671</v>
      </c>
      <c r="BT11" s="636"/>
      <c r="BU11" s="636"/>
      <c r="BV11" s="636"/>
      <c r="BW11" s="636"/>
      <c r="BX11" s="636"/>
      <c r="BY11" s="636"/>
      <c r="BZ11" s="636"/>
      <c r="CA11" s="636"/>
      <c r="CB11" s="681"/>
      <c r="CD11" s="606" t="s">
        <v>247</v>
      </c>
      <c r="CE11" s="607"/>
      <c r="CF11" s="607"/>
      <c r="CG11" s="607"/>
      <c r="CH11" s="607"/>
      <c r="CI11" s="607"/>
      <c r="CJ11" s="607"/>
      <c r="CK11" s="607"/>
      <c r="CL11" s="607"/>
      <c r="CM11" s="607"/>
      <c r="CN11" s="607"/>
      <c r="CO11" s="607"/>
      <c r="CP11" s="607"/>
      <c r="CQ11" s="608"/>
      <c r="CR11" s="609">
        <v>3096648</v>
      </c>
      <c r="CS11" s="610"/>
      <c r="CT11" s="610"/>
      <c r="CU11" s="610"/>
      <c r="CV11" s="610"/>
      <c r="CW11" s="610"/>
      <c r="CX11" s="610"/>
      <c r="CY11" s="611"/>
      <c r="CZ11" s="635">
        <v>2.8</v>
      </c>
      <c r="DA11" s="635"/>
      <c r="DB11" s="635"/>
      <c r="DC11" s="635"/>
      <c r="DD11" s="615">
        <v>392511</v>
      </c>
      <c r="DE11" s="610"/>
      <c r="DF11" s="610"/>
      <c r="DG11" s="610"/>
      <c r="DH11" s="610"/>
      <c r="DI11" s="610"/>
      <c r="DJ11" s="610"/>
      <c r="DK11" s="610"/>
      <c r="DL11" s="610"/>
      <c r="DM11" s="610"/>
      <c r="DN11" s="610"/>
      <c r="DO11" s="610"/>
      <c r="DP11" s="611"/>
      <c r="DQ11" s="615">
        <v>799389</v>
      </c>
      <c r="DR11" s="610"/>
      <c r="DS11" s="610"/>
      <c r="DT11" s="610"/>
      <c r="DU11" s="610"/>
      <c r="DV11" s="610"/>
      <c r="DW11" s="610"/>
      <c r="DX11" s="610"/>
      <c r="DY11" s="610"/>
      <c r="DZ11" s="610"/>
      <c r="EA11" s="610"/>
      <c r="EB11" s="610"/>
      <c r="EC11" s="645"/>
    </row>
    <row r="12" spans="2:143" ht="11.25" customHeight="1" x14ac:dyDescent="0.2">
      <c r="B12" s="606" t="s">
        <v>248</v>
      </c>
      <c r="C12" s="607"/>
      <c r="D12" s="607"/>
      <c r="E12" s="607"/>
      <c r="F12" s="607"/>
      <c r="G12" s="607"/>
      <c r="H12" s="607"/>
      <c r="I12" s="607"/>
      <c r="J12" s="607"/>
      <c r="K12" s="607"/>
      <c r="L12" s="607"/>
      <c r="M12" s="607"/>
      <c r="N12" s="607"/>
      <c r="O12" s="607"/>
      <c r="P12" s="607"/>
      <c r="Q12" s="608"/>
      <c r="R12" s="609">
        <v>679338</v>
      </c>
      <c r="S12" s="610"/>
      <c r="T12" s="610"/>
      <c r="U12" s="610"/>
      <c r="V12" s="610"/>
      <c r="W12" s="610"/>
      <c r="X12" s="610"/>
      <c r="Y12" s="611"/>
      <c r="Z12" s="635">
        <v>0.6</v>
      </c>
      <c r="AA12" s="635"/>
      <c r="AB12" s="635"/>
      <c r="AC12" s="635"/>
      <c r="AD12" s="636">
        <v>679338</v>
      </c>
      <c r="AE12" s="636"/>
      <c r="AF12" s="636"/>
      <c r="AG12" s="636"/>
      <c r="AH12" s="636"/>
      <c r="AI12" s="636"/>
      <c r="AJ12" s="636"/>
      <c r="AK12" s="636"/>
      <c r="AL12" s="612">
        <v>1.2</v>
      </c>
      <c r="AM12" s="613"/>
      <c r="AN12" s="613"/>
      <c r="AO12" s="637"/>
      <c r="AP12" s="606" t="s">
        <v>249</v>
      </c>
      <c r="AQ12" s="607"/>
      <c r="AR12" s="607"/>
      <c r="AS12" s="607"/>
      <c r="AT12" s="607"/>
      <c r="AU12" s="607"/>
      <c r="AV12" s="607"/>
      <c r="AW12" s="607"/>
      <c r="AX12" s="607"/>
      <c r="AY12" s="607"/>
      <c r="AZ12" s="607"/>
      <c r="BA12" s="607"/>
      <c r="BB12" s="607"/>
      <c r="BC12" s="607"/>
      <c r="BD12" s="607"/>
      <c r="BE12" s="607"/>
      <c r="BF12" s="608"/>
      <c r="BG12" s="609">
        <v>24265891</v>
      </c>
      <c r="BH12" s="610"/>
      <c r="BI12" s="610"/>
      <c r="BJ12" s="610"/>
      <c r="BK12" s="610"/>
      <c r="BL12" s="610"/>
      <c r="BM12" s="610"/>
      <c r="BN12" s="611"/>
      <c r="BO12" s="635">
        <v>48.3</v>
      </c>
      <c r="BP12" s="635"/>
      <c r="BQ12" s="635"/>
      <c r="BR12" s="635"/>
      <c r="BS12" s="636" t="s">
        <v>127</v>
      </c>
      <c r="BT12" s="636"/>
      <c r="BU12" s="636"/>
      <c r="BV12" s="636"/>
      <c r="BW12" s="636"/>
      <c r="BX12" s="636"/>
      <c r="BY12" s="636"/>
      <c r="BZ12" s="636"/>
      <c r="CA12" s="636"/>
      <c r="CB12" s="681"/>
      <c r="CD12" s="606" t="s">
        <v>250</v>
      </c>
      <c r="CE12" s="607"/>
      <c r="CF12" s="607"/>
      <c r="CG12" s="607"/>
      <c r="CH12" s="607"/>
      <c r="CI12" s="607"/>
      <c r="CJ12" s="607"/>
      <c r="CK12" s="607"/>
      <c r="CL12" s="607"/>
      <c r="CM12" s="607"/>
      <c r="CN12" s="607"/>
      <c r="CO12" s="607"/>
      <c r="CP12" s="607"/>
      <c r="CQ12" s="608"/>
      <c r="CR12" s="609">
        <v>3484791</v>
      </c>
      <c r="CS12" s="610"/>
      <c r="CT12" s="610"/>
      <c r="CU12" s="610"/>
      <c r="CV12" s="610"/>
      <c r="CW12" s="610"/>
      <c r="CX12" s="610"/>
      <c r="CY12" s="611"/>
      <c r="CZ12" s="635">
        <v>3.1</v>
      </c>
      <c r="DA12" s="635"/>
      <c r="DB12" s="635"/>
      <c r="DC12" s="635"/>
      <c r="DD12" s="615">
        <v>1400</v>
      </c>
      <c r="DE12" s="610"/>
      <c r="DF12" s="610"/>
      <c r="DG12" s="610"/>
      <c r="DH12" s="610"/>
      <c r="DI12" s="610"/>
      <c r="DJ12" s="610"/>
      <c r="DK12" s="610"/>
      <c r="DL12" s="610"/>
      <c r="DM12" s="610"/>
      <c r="DN12" s="610"/>
      <c r="DO12" s="610"/>
      <c r="DP12" s="611"/>
      <c r="DQ12" s="615">
        <v>1580614</v>
      </c>
      <c r="DR12" s="610"/>
      <c r="DS12" s="610"/>
      <c r="DT12" s="610"/>
      <c r="DU12" s="610"/>
      <c r="DV12" s="610"/>
      <c r="DW12" s="610"/>
      <c r="DX12" s="610"/>
      <c r="DY12" s="610"/>
      <c r="DZ12" s="610"/>
      <c r="EA12" s="610"/>
      <c r="EB12" s="610"/>
      <c r="EC12" s="645"/>
    </row>
    <row r="13" spans="2:143" ht="11.25" customHeight="1" x14ac:dyDescent="0.2">
      <c r="B13" s="606" t="s">
        <v>251</v>
      </c>
      <c r="C13" s="607"/>
      <c r="D13" s="607"/>
      <c r="E13" s="607"/>
      <c r="F13" s="607"/>
      <c r="G13" s="607"/>
      <c r="H13" s="607"/>
      <c r="I13" s="607"/>
      <c r="J13" s="607"/>
      <c r="K13" s="607"/>
      <c r="L13" s="607"/>
      <c r="M13" s="607"/>
      <c r="N13" s="607"/>
      <c r="O13" s="607"/>
      <c r="P13" s="607"/>
      <c r="Q13" s="608"/>
      <c r="R13" s="609" t="s">
        <v>127</v>
      </c>
      <c r="S13" s="610"/>
      <c r="T13" s="610"/>
      <c r="U13" s="610"/>
      <c r="V13" s="610"/>
      <c r="W13" s="610"/>
      <c r="X13" s="610"/>
      <c r="Y13" s="611"/>
      <c r="Z13" s="635" t="s">
        <v>127</v>
      </c>
      <c r="AA13" s="635"/>
      <c r="AB13" s="635"/>
      <c r="AC13" s="635"/>
      <c r="AD13" s="636" t="s">
        <v>127</v>
      </c>
      <c r="AE13" s="636"/>
      <c r="AF13" s="636"/>
      <c r="AG13" s="636"/>
      <c r="AH13" s="636"/>
      <c r="AI13" s="636"/>
      <c r="AJ13" s="636"/>
      <c r="AK13" s="636"/>
      <c r="AL13" s="612" t="s">
        <v>127</v>
      </c>
      <c r="AM13" s="613"/>
      <c r="AN13" s="613"/>
      <c r="AO13" s="637"/>
      <c r="AP13" s="606" t="s">
        <v>252</v>
      </c>
      <c r="AQ13" s="607"/>
      <c r="AR13" s="607"/>
      <c r="AS13" s="607"/>
      <c r="AT13" s="607"/>
      <c r="AU13" s="607"/>
      <c r="AV13" s="607"/>
      <c r="AW13" s="607"/>
      <c r="AX13" s="607"/>
      <c r="AY13" s="607"/>
      <c r="AZ13" s="607"/>
      <c r="BA13" s="607"/>
      <c r="BB13" s="607"/>
      <c r="BC13" s="607"/>
      <c r="BD13" s="607"/>
      <c r="BE13" s="607"/>
      <c r="BF13" s="608"/>
      <c r="BG13" s="609">
        <v>24213547</v>
      </c>
      <c r="BH13" s="610"/>
      <c r="BI13" s="610"/>
      <c r="BJ13" s="610"/>
      <c r="BK13" s="610"/>
      <c r="BL13" s="610"/>
      <c r="BM13" s="610"/>
      <c r="BN13" s="611"/>
      <c r="BO13" s="635">
        <v>48.2</v>
      </c>
      <c r="BP13" s="635"/>
      <c r="BQ13" s="635"/>
      <c r="BR13" s="635"/>
      <c r="BS13" s="636" t="s">
        <v>127</v>
      </c>
      <c r="BT13" s="636"/>
      <c r="BU13" s="636"/>
      <c r="BV13" s="636"/>
      <c r="BW13" s="636"/>
      <c r="BX13" s="636"/>
      <c r="BY13" s="636"/>
      <c r="BZ13" s="636"/>
      <c r="CA13" s="636"/>
      <c r="CB13" s="681"/>
      <c r="CD13" s="606" t="s">
        <v>253</v>
      </c>
      <c r="CE13" s="607"/>
      <c r="CF13" s="607"/>
      <c r="CG13" s="607"/>
      <c r="CH13" s="607"/>
      <c r="CI13" s="607"/>
      <c r="CJ13" s="607"/>
      <c r="CK13" s="607"/>
      <c r="CL13" s="607"/>
      <c r="CM13" s="607"/>
      <c r="CN13" s="607"/>
      <c r="CO13" s="607"/>
      <c r="CP13" s="607"/>
      <c r="CQ13" s="608"/>
      <c r="CR13" s="609">
        <v>8088211</v>
      </c>
      <c r="CS13" s="610"/>
      <c r="CT13" s="610"/>
      <c r="CU13" s="610"/>
      <c r="CV13" s="610"/>
      <c r="CW13" s="610"/>
      <c r="CX13" s="610"/>
      <c r="CY13" s="611"/>
      <c r="CZ13" s="635">
        <v>7.3</v>
      </c>
      <c r="DA13" s="635"/>
      <c r="DB13" s="635"/>
      <c r="DC13" s="635"/>
      <c r="DD13" s="615">
        <v>2922993</v>
      </c>
      <c r="DE13" s="610"/>
      <c r="DF13" s="610"/>
      <c r="DG13" s="610"/>
      <c r="DH13" s="610"/>
      <c r="DI13" s="610"/>
      <c r="DJ13" s="610"/>
      <c r="DK13" s="610"/>
      <c r="DL13" s="610"/>
      <c r="DM13" s="610"/>
      <c r="DN13" s="610"/>
      <c r="DO13" s="610"/>
      <c r="DP13" s="611"/>
      <c r="DQ13" s="615">
        <v>5846590</v>
      </c>
      <c r="DR13" s="610"/>
      <c r="DS13" s="610"/>
      <c r="DT13" s="610"/>
      <c r="DU13" s="610"/>
      <c r="DV13" s="610"/>
      <c r="DW13" s="610"/>
      <c r="DX13" s="610"/>
      <c r="DY13" s="610"/>
      <c r="DZ13" s="610"/>
      <c r="EA13" s="610"/>
      <c r="EB13" s="610"/>
      <c r="EC13" s="645"/>
    </row>
    <row r="14" spans="2:143" ht="11.25" customHeight="1" x14ac:dyDescent="0.2">
      <c r="B14" s="606" t="s">
        <v>254</v>
      </c>
      <c r="C14" s="607"/>
      <c r="D14" s="607"/>
      <c r="E14" s="607"/>
      <c r="F14" s="607"/>
      <c r="G14" s="607"/>
      <c r="H14" s="607"/>
      <c r="I14" s="607"/>
      <c r="J14" s="607"/>
      <c r="K14" s="607"/>
      <c r="L14" s="607"/>
      <c r="M14" s="607"/>
      <c r="N14" s="607"/>
      <c r="O14" s="607"/>
      <c r="P14" s="607"/>
      <c r="Q14" s="608"/>
      <c r="R14" s="609">
        <v>1</v>
      </c>
      <c r="S14" s="610"/>
      <c r="T14" s="610"/>
      <c r="U14" s="610"/>
      <c r="V14" s="610"/>
      <c r="W14" s="610"/>
      <c r="X14" s="610"/>
      <c r="Y14" s="611"/>
      <c r="Z14" s="635">
        <v>0</v>
      </c>
      <c r="AA14" s="635"/>
      <c r="AB14" s="635"/>
      <c r="AC14" s="635"/>
      <c r="AD14" s="636">
        <v>1</v>
      </c>
      <c r="AE14" s="636"/>
      <c r="AF14" s="636"/>
      <c r="AG14" s="636"/>
      <c r="AH14" s="636"/>
      <c r="AI14" s="636"/>
      <c r="AJ14" s="636"/>
      <c r="AK14" s="636"/>
      <c r="AL14" s="612">
        <v>0</v>
      </c>
      <c r="AM14" s="613"/>
      <c r="AN14" s="613"/>
      <c r="AO14" s="637"/>
      <c r="AP14" s="606" t="s">
        <v>255</v>
      </c>
      <c r="AQ14" s="607"/>
      <c r="AR14" s="607"/>
      <c r="AS14" s="607"/>
      <c r="AT14" s="607"/>
      <c r="AU14" s="607"/>
      <c r="AV14" s="607"/>
      <c r="AW14" s="607"/>
      <c r="AX14" s="607"/>
      <c r="AY14" s="607"/>
      <c r="AZ14" s="607"/>
      <c r="BA14" s="607"/>
      <c r="BB14" s="607"/>
      <c r="BC14" s="607"/>
      <c r="BD14" s="607"/>
      <c r="BE14" s="607"/>
      <c r="BF14" s="608"/>
      <c r="BG14" s="609">
        <v>714992</v>
      </c>
      <c r="BH14" s="610"/>
      <c r="BI14" s="610"/>
      <c r="BJ14" s="610"/>
      <c r="BK14" s="610"/>
      <c r="BL14" s="610"/>
      <c r="BM14" s="610"/>
      <c r="BN14" s="611"/>
      <c r="BO14" s="635">
        <v>1.4</v>
      </c>
      <c r="BP14" s="635"/>
      <c r="BQ14" s="635"/>
      <c r="BR14" s="635"/>
      <c r="BS14" s="636" t="s">
        <v>127</v>
      </c>
      <c r="BT14" s="636"/>
      <c r="BU14" s="636"/>
      <c r="BV14" s="636"/>
      <c r="BW14" s="636"/>
      <c r="BX14" s="636"/>
      <c r="BY14" s="636"/>
      <c r="BZ14" s="636"/>
      <c r="CA14" s="636"/>
      <c r="CB14" s="681"/>
      <c r="CD14" s="606" t="s">
        <v>256</v>
      </c>
      <c r="CE14" s="607"/>
      <c r="CF14" s="607"/>
      <c r="CG14" s="607"/>
      <c r="CH14" s="607"/>
      <c r="CI14" s="607"/>
      <c r="CJ14" s="607"/>
      <c r="CK14" s="607"/>
      <c r="CL14" s="607"/>
      <c r="CM14" s="607"/>
      <c r="CN14" s="607"/>
      <c r="CO14" s="607"/>
      <c r="CP14" s="607"/>
      <c r="CQ14" s="608"/>
      <c r="CR14" s="609">
        <v>4699634</v>
      </c>
      <c r="CS14" s="610"/>
      <c r="CT14" s="610"/>
      <c r="CU14" s="610"/>
      <c r="CV14" s="610"/>
      <c r="CW14" s="610"/>
      <c r="CX14" s="610"/>
      <c r="CY14" s="611"/>
      <c r="CZ14" s="635">
        <v>4.2</v>
      </c>
      <c r="DA14" s="635"/>
      <c r="DB14" s="635"/>
      <c r="DC14" s="635"/>
      <c r="DD14" s="615">
        <v>1163117</v>
      </c>
      <c r="DE14" s="610"/>
      <c r="DF14" s="610"/>
      <c r="DG14" s="610"/>
      <c r="DH14" s="610"/>
      <c r="DI14" s="610"/>
      <c r="DJ14" s="610"/>
      <c r="DK14" s="610"/>
      <c r="DL14" s="610"/>
      <c r="DM14" s="610"/>
      <c r="DN14" s="610"/>
      <c r="DO14" s="610"/>
      <c r="DP14" s="611"/>
      <c r="DQ14" s="615">
        <v>3574739</v>
      </c>
      <c r="DR14" s="610"/>
      <c r="DS14" s="610"/>
      <c r="DT14" s="610"/>
      <c r="DU14" s="610"/>
      <c r="DV14" s="610"/>
      <c r="DW14" s="610"/>
      <c r="DX14" s="610"/>
      <c r="DY14" s="610"/>
      <c r="DZ14" s="610"/>
      <c r="EA14" s="610"/>
      <c r="EB14" s="610"/>
      <c r="EC14" s="645"/>
    </row>
    <row r="15" spans="2:143" ht="11.25" customHeight="1" x14ac:dyDescent="0.2">
      <c r="B15" s="606" t="s">
        <v>257</v>
      </c>
      <c r="C15" s="607"/>
      <c r="D15" s="607"/>
      <c r="E15" s="607"/>
      <c r="F15" s="607"/>
      <c r="G15" s="607"/>
      <c r="H15" s="607"/>
      <c r="I15" s="607"/>
      <c r="J15" s="607"/>
      <c r="K15" s="607"/>
      <c r="L15" s="607"/>
      <c r="M15" s="607"/>
      <c r="N15" s="607"/>
      <c r="O15" s="607"/>
      <c r="P15" s="607"/>
      <c r="Q15" s="608"/>
      <c r="R15" s="609" t="s">
        <v>127</v>
      </c>
      <c r="S15" s="610"/>
      <c r="T15" s="610"/>
      <c r="U15" s="610"/>
      <c r="V15" s="610"/>
      <c r="W15" s="610"/>
      <c r="X15" s="610"/>
      <c r="Y15" s="611"/>
      <c r="Z15" s="635" t="s">
        <v>127</v>
      </c>
      <c r="AA15" s="635"/>
      <c r="AB15" s="635"/>
      <c r="AC15" s="635"/>
      <c r="AD15" s="636" t="s">
        <v>127</v>
      </c>
      <c r="AE15" s="636"/>
      <c r="AF15" s="636"/>
      <c r="AG15" s="636"/>
      <c r="AH15" s="636"/>
      <c r="AI15" s="636"/>
      <c r="AJ15" s="636"/>
      <c r="AK15" s="636"/>
      <c r="AL15" s="612" t="s">
        <v>127</v>
      </c>
      <c r="AM15" s="613"/>
      <c r="AN15" s="613"/>
      <c r="AO15" s="637"/>
      <c r="AP15" s="606" t="s">
        <v>258</v>
      </c>
      <c r="AQ15" s="607"/>
      <c r="AR15" s="607"/>
      <c r="AS15" s="607"/>
      <c r="AT15" s="607"/>
      <c r="AU15" s="607"/>
      <c r="AV15" s="607"/>
      <c r="AW15" s="607"/>
      <c r="AX15" s="607"/>
      <c r="AY15" s="607"/>
      <c r="AZ15" s="607"/>
      <c r="BA15" s="607"/>
      <c r="BB15" s="607"/>
      <c r="BC15" s="607"/>
      <c r="BD15" s="607"/>
      <c r="BE15" s="607"/>
      <c r="BF15" s="608"/>
      <c r="BG15" s="609">
        <v>2378324</v>
      </c>
      <c r="BH15" s="610"/>
      <c r="BI15" s="610"/>
      <c r="BJ15" s="610"/>
      <c r="BK15" s="610"/>
      <c r="BL15" s="610"/>
      <c r="BM15" s="610"/>
      <c r="BN15" s="611"/>
      <c r="BO15" s="635">
        <v>4.7</v>
      </c>
      <c r="BP15" s="635"/>
      <c r="BQ15" s="635"/>
      <c r="BR15" s="635"/>
      <c r="BS15" s="636" t="s">
        <v>127</v>
      </c>
      <c r="BT15" s="636"/>
      <c r="BU15" s="636"/>
      <c r="BV15" s="636"/>
      <c r="BW15" s="636"/>
      <c r="BX15" s="636"/>
      <c r="BY15" s="636"/>
      <c r="BZ15" s="636"/>
      <c r="CA15" s="636"/>
      <c r="CB15" s="681"/>
      <c r="CD15" s="606" t="s">
        <v>259</v>
      </c>
      <c r="CE15" s="607"/>
      <c r="CF15" s="607"/>
      <c r="CG15" s="607"/>
      <c r="CH15" s="607"/>
      <c r="CI15" s="607"/>
      <c r="CJ15" s="607"/>
      <c r="CK15" s="607"/>
      <c r="CL15" s="607"/>
      <c r="CM15" s="607"/>
      <c r="CN15" s="607"/>
      <c r="CO15" s="607"/>
      <c r="CP15" s="607"/>
      <c r="CQ15" s="608"/>
      <c r="CR15" s="609">
        <v>11506605</v>
      </c>
      <c r="CS15" s="610"/>
      <c r="CT15" s="610"/>
      <c r="CU15" s="610"/>
      <c r="CV15" s="610"/>
      <c r="CW15" s="610"/>
      <c r="CX15" s="610"/>
      <c r="CY15" s="611"/>
      <c r="CZ15" s="635">
        <v>10.4</v>
      </c>
      <c r="DA15" s="635"/>
      <c r="DB15" s="635"/>
      <c r="DC15" s="635"/>
      <c r="DD15" s="615">
        <v>1978647</v>
      </c>
      <c r="DE15" s="610"/>
      <c r="DF15" s="610"/>
      <c r="DG15" s="610"/>
      <c r="DH15" s="610"/>
      <c r="DI15" s="610"/>
      <c r="DJ15" s="610"/>
      <c r="DK15" s="610"/>
      <c r="DL15" s="610"/>
      <c r="DM15" s="610"/>
      <c r="DN15" s="610"/>
      <c r="DO15" s="610"/>
      <c r="DP15" s="611"/>
      <c r="DQ15" s="615">
        <v>7041647</v>
      </c>
      <c r="DR15" s="610"/>
      <c r="DS15" s="610"/>
      <c r="DT15" s="610"/>
      <c r="DU15" s="610"/>
      <c r="DV15" s="610"/>
      <c r="DW15" s="610"/>
      <c r="DX15" s="610"/>
      <c r="DY15" s="610"/>
      <c r="DZ15" s="610"/>
      <c r="EA15" s="610"/>
      <c r="EB15" s="610"/>
      <c r="EC15" s="645"/>
    </row>
    <row r="16" spans="2:143" ht="11.25" customHeight="1" x14ac:dyDescent="0.2">
      <c r="B16" s="606" t="s">
        <v>260</v>
      </c>
      <c r="C16" s="607"/>
      <c r="D16" s="607"/>
      <c r="E16" s="607"/>
      <c r="F16" s="607"/>
      <c r="G16" s="607"/>
      <c r="H16" s="607"/>
      <c r="I16" s="607"/>
      <c r="J16" s="607"/>
      <c r="K16" s="607"/>
      <c r="L16" s="607"/>
      <c r="M16" s="607"/>
      <c r="N16" s="607"/>
      <c r="O16" s="607"/>
      <c r="P16" s="607"/>
      <c r="Q16" s="608"/>
      <c r="R16" s="609">
        <v>101219</v>
      </c>
      <c r="S16" s="610"/>
      <c r="T16" s="610"/>
      <c r="U16" s="610"/>
      <c r="V16" s="610"/>
      <c r="W16" s="610"/>
      <c r="X16" s="610"/>
      <c r="Y16" s="611"/>
      <c r="Z16" s="635">
        <v>0.1</v>
      </c>
      <c r="AA16" s="635"/>
      <c r="AB16" s="635"/>
      <c r="AC16" s="635"/>
      <c r="AD16" s="636">
        <v>101219</v>
      </c>
      <c r="AE16" s="636"/>
      <c r="AF16" s="636"/>
      <c r="AG16" s="636"/>
      <c r="AH16" s="636"/>
      <c r="AI16" s="636"/>
      <c r="AJ16" s="636"/>
      <c r="AK16" s="636"/>
      <c r="AL16" s="612">
        <v>0.2</v>
      </c>
      <c r="AM16" s="613"/>
      <c r="AN16" s="613"/>
      <c r="AO16" s="637"/>
      <c r="AP16" s="606" t="s">
        <v>261</v>
      </c>
      <c r="AQ16" s="607"/>
      <c r="AR16" s="607"/>
      <c r="AS16" s="607"/>
      <c r="AT16" s="607"/>
      <c r="AU16" s="607"/>
      <c r="AV16" s="607"/>
      <c r="AW16" s="607"/>
      <c r="AX16" s="607"/>
      <c r="AY16" s="607"/>
      <c r="AZ16" s="607"/>
      <c r="BA16" s="607"/>
      <c r="BB16" s="607"/>
      <c r="BC16" s="607"/>
      <c r="BD16" s="607"/>
      <c r="BE16" s="607"/>
      <c r="BF16" s="608"/>
      <c r="BG16" s="609" t="s">
        <v>127</v>
      </c>
      <c r="BH16" s="610"/>
      <c r="BI16" s="610"/>
      <c r="BJ16" s="610"/>
      <c r="BK16" s="610"/>
      <c r="BL16" s="610"/>
      <c r="BM16" s="610"/>
      <c r="BN16" s="611"/>
      <c r="BO16" s="635" t="s">
        <v>127</v>
      </c>
      <c r="BP16" s="635"/>
      <c r="BQ16" s="635"/>
      <c r="BR16" s="635"/>
      <c r="BS16" s="636" t="s">
        <v>127</v>
      </c>
      <c r="BT16" s="636"/>
      <c r="BU16" s="636"/>
      <c r="BV16" s="636"/>
      <c r="BW16" s="636"/>
      <c r="BX16" s="636"/>
      <c r="BY16" s="636"/>
      <c r="BZ16" s="636"/>
      <c r="CA16" s="636"/>
      <c r="CB16" s="681"/>
      <c r="CD16" s="606" t="s">
        <v>262</v>
      </c>
      <c r="CE16" s="607"/>
      <c r="CF16" s="607"/>
      <c r="CG16" s="607"/>
      <c r="CH16" s="607"/>
      <c r="CI16" s="607"/>
      <c r="CJ16" s="607"/>
      <c r="CK16" s="607"/>
      <c r="CL16" s="607"/>
      <c r="CM16" s="607"/>
      <c r="CN16" s="607"/>
      <c r="CO16" s="607"/>
      <c r="CP16" s="607"/>
      <c r="CQ16" s="608"/>
      <c r="CR16" s="609">
        <v>529313</v>
      </c>
      <c r="CS16" s="610"/>
      <c r="CT16" s="610"/>
      <c r="CU16" s="610"/>
      <c r="CV16" s="610"/>
      <c r="CW16" s="610"/>
      <c r="CX16" s="610"/>
      <c r="CY16" s="611"/>
      <c r="CZ16" s="635">
        <v>0.5</v>
      </c>
      <c r="DA16" s="635"/>
      <c r="DB16" s="635"/>
      <c r="DC16" s="635"/>
      <c r="DD16" s="615" t="s">
        <v>127</v>
      </c>
      <c r="DE16" s="610"/>
      <c r="DF16" s="610"/>
      <c r="DG16" s="610"/>
      <c r="DH16" s="610"/>
      <c r="DI16" s="610"/>
      <c r="DJ16" s="610"/>
      <c r="DK16" s="610"/>
      <c r="DL16" s="610"/>
      <c r="DM16" s="610"/>
      <c r="DN16" s="610"/>
      <c r="DO16" s="610"/>
      <c r="DP16" s="611"/>
      <c r="DQ16" s="615">
        <v>311768</v>
      </c>
      <c r="DR16" s="610"/>
      <c r="DS16" s="610"/>
      <c r="DT16" s="610"/>
      <c r="DU16" s="610"/>
      <c r="DV16" s="610"/>
      <c r="DW16" s="610"/>
      <c r="DX16" s="610"/>
      <c r="DY16" s="610"/>
      <c r="DZ16" s="610"/>
      <c r="EA16" s="610"/>
      <c r="EB16" s="610"/>
      <c r="EC16" s="645"/>
    </row>
    <row r="17" spans="2:133" ht="11.25" customHeight="1" x14ac:dyDescent="0.2">
      <c r="B17" s="606" t="s">
        <v>263</v>
      </c>
      <c r="C17" s="607"/>
      <c r="D17" s="607"/>
      <c r="E17" s="607"/>
      <c r="F17" s="607"/>
      <c r="G17" s="607"/>
      <c r="H17" s="607"/>
      <c r="I17" s="607"/>
      <c r="J17" s="607"/>
      <c r="K17" s="607"/>
      <c r="L17" s="607"/>
      <c r="M17" s="607"/>
      <c r="N17" s="607"/>
      <c r="O17" s="607"/>
      <c r="P17" s="607"/>
      <c r="Q17" s="608"/>
      <c r="R17" s="609">
        <v>677122</v>
      </c>
      <c r="S17" s="610"/>
      <c r="T17" s="610"/>
      <c r="U17" s="610"/>
      <c r="V17" s="610"/>
      <c r="W17" s="610"/>
      <c r="X17" s="610"/>
      <c r="Y17" s="611"/>
      <c r="Z17" s="635">
        <v>0.6</v>
      </c>
      <c r="AA17" s="635"/>
      <c r="AB17" s="635"/>
      <c r="AC17" s="635"/>
      <c r="AD17" s="636">
        <v>677122</v>
      </c>
      <c r="AE17" s="636"/>
      <c r="AF17" s="636"/>
      <c r="AG17" s="636"/>
      <c r="AH17" s="636"/>
      <c r="AI17" s="636"/>
      <c r="AJ17" s="636"/>
      <c r="AK17" s="636"/>
      <c r="AL17" s="612">
        <v>1.2</v>
      </c>
      <c r="AM17" s="613"/>
      <c r="AN17" s="613"/>
      <c r="AO17" s="637"/>
      <c r="AP17" s="606" t="s">
        <v>264</v>
      </c>
      <c r="AQ17" s="607"/>
      <c r="AR17" s="607"/>
      <c r="AS17" s="607"/>
      <c r="AT17" s="607"/>
      <c r="AU17" s="607"/>
      <c r="AV17" s="607"/>
      <c r="AW17" s="607"/>
      <c r="AX17" s="607"/>
      <c r="AY17" s="607"/>
      <c r="AZ17" s="607"/>
      <c r="BA17" s="607"/>
      <c r="BB17" s="607"/>
      <c r="BC17" s="607"/>
      <c r="BD17" s="607"/>
      <c r="BE17" s="607"/>
      <c r="BF17" s="608"/>
      <c r="BG17" s="609" t="s">
        <v>127</v>
      </c>
      <c r="BH17" s="610"/>
      <c r="BI17" s="610"/>
      <c r="BJ17" s="610"/>
      <c r="BK17" s="610"/>
      <c r="BL17" s="610"/>
      <c r="BM17" s="610"/>
      <c r="BN17" s="611"/>
      <c r="BO17" s="635" t="s">
        <v>127</v>
      </c>
      <c r="BP17" s="635"/>
      <c r="BQ17" s="635"/>
      <c r="BR17" s="635"/>
      <c r="BS17" s="636" t="s">
        <v>127</v>
      </c>
      <c r="BT17" s="636"/>
      <c r="BU17" s="636"/>
      <c r="BV17" s="636"/>
      <c r="BW17" s="636"/>
      <c r="BX17" s="636"/>
      <c r="BY17" s="636"/>
      <c r="BZ17" s="636"/>
      <c r="CA17" s="636"/>
      <c r="CB17" s="681"/>
      <c r="CD17" s="606" t="s">
        <v>265</v>
      </c>
      <c r="CE17" s="607"/>
      <c r="CF17" s="607"/>
      <c r="CG17" s="607"/>
      <c r="CH17" s="607"/>
      <c r="CI17" s="607"/>
      <c r="CJ17" s="607"/>
      <c r="CK17" s="607"/>
      <c r="CL17" s="607"/>
      <c r="CM17" s="607"/>
      <c r="CN17" s="607"/>
      <c r="CO17" s="607"/>
      <c r="CP17" s="607"/>
      <c r="CQ17" s="608"/>
      <c r="CR17" s="609">
        <v>5727631</v>
      </c>
      <c r="CS17" s="610"/>
      <c r="CT17" s="610"/>
      <c r="CU17" s="610"/>
      <c r="CV17" s="610"/>
      <c r="CW17" s="610"/>
      <c r="CX17" s="610"/>
      <c r="CY17" s="611"/>
      <c r="CZ17" s="635">
        <v>5.2</v>
      </c>
      <c r="DA17" s="635"/>
      <c r="DB17" s="635"/>
      <c r="DC17" s="635"/>
      <c r="DD17" s="615" t="s">
        <v>127</v>
      </c>
      <c r="DE17" s="610"/>
      <c r="DF17" s="610"/>
      <c r="DG17" s="610"/>
      <c r="DH17" s="610"/>
      <c r="DI17" s="610"/>
      <c r="DJ17" s="610"/>
      <c r="DK17" s="610"/>
      <c r="DL17" s="610"/>
      <c r="DM17" s="610"/>
      <c r="DN17" s="610"/>
      <c r="DO17" s="610"/>
      <c r="DP17" s="611"/>
      <c r="DQ17" s="615">
        <v>5651729</v>
      </c>
      <c r="DR17" s="610"/>
      <c r="DS17" s="610"/>
      <c r="DT17" s="610"/>
      <c r="DU17" s="610"/>
      <c r="DV17" s="610"/>
      <c r="DW17" s="610"/>
      <c r="DX17" s="610"/>
      <c r="DY17" s="610"/>
      <c r="DZ17" s="610"/>
      <c r="EA17" s="610"/>
      <c r="EB17" s="610"/>
      <c r="EC17" s="645"/>
    </row>
    <row r="18" spans="2:133" ht="11.25" customHeight="1" x14ac:dyDescent="0.2">
      <c r="B18" s="606" t="s">
        <v>266</v>
      </c>
      <c r="C18" s="607"/>
      <c r="D18" s="607"/>
      <c r="E18" s="607"/>
      <c r="F18" s="607"/>
      <c r="G18" s="607"/>
      <c r="H18" s="607"/>
      <c r="I18" s="607"/>
      <c r="J18" s="607"/>
      <c r="K18" s="607"/>
      <c r="L18" s="607"/>
      <c r="M18" s="607"/>
      <c r="N18" s="607"/>
      <c r="O18" s="607"/>
      <c r="P18" s="607"/>
      <c r="Q18" s="608"/>
      <c r="R18" s="609">
        <v>584717</v>
      </c>
      <c r="S18" s="610"/>
      <c r="T18" s="610"/>
      <c r="U18" s="610"/>
      <c r="V18" s="610"/>
      <c r="W18" s="610"/>
      <c r="X18" s="610"/>
      <c r="Y18" s="611"/>
      <c r="Z18" s="635">
        <v>0.5</v>
      </c>
      <c r="AA18" s="635"/>
      <c r="AB18" s="635"/>
      <c r="AC18" s="635"/>
      <c r="AD18" s="636">
        <v>565523</v>
      </c>
      <c r="AE18" s="636"/>
      <c r="AF18" s="636"/>
      <c r="AG18" s="636"/>
      <c r="AH18" s="636"/>
      <c r="AI18" s="636"/>
      <c r="AJ18" s="636"/>
      <c r="AK18" s="636"/>
      <c r="AL18" s="612">
        <v>1</v>
      </c>
      <c r="AM18" s="613"/>
      <c r="AN18" s="613"/>
      <c r="AO18" s="637"/>
      <c r="AP18" s="606" t="s">
        <v>267</v>
      </c>
      <c r="AQ18" s="607"/>
      <c r="AR18" s="607"/>
      <c r="AS18" s="607"/>
      <c r="AT18" s="607"/>
      <c r="AU18" s="607"/>
      <c r="AV18" s="607"/>
      <c r="AW18" s="607"/>
      <c r="AX18" s="607"/>
      <c r="AY18" s="607"/>
      <c r="AZ18" s="607"/>
      <c r="BA18" s="607"/>
      <c r="BB18" s="607"/>
      <c r="BC18" s="607"/>
      <c r="BD18" s="607"/>
      <c r="BE18" s="607"/>
      <c r="BF18" s="608"/>
      <c r="BG18" s="609" t="s">
        <v>127</v>
      </c>
      <c r="BH18" s="610"/>
      <c r="BI18" s="610"/>
      <c r="BJ18" s="610"/>
      <c r="BK18" s="610"/>
      <c r="BL18" s="610"/>
      <c r="BM18" s="610"/>
      <c r="BN18" s="611"/>
      <c r="BO18" s="635" t="s">
        <v>127</v>
      </c>
      <c r="BP18" s="635"/>
      <c r="BQ18" s="635"/>
      <c r="BR18" s="635"/>
      <c r="BS18" s="636" t="s">
        <v>127</v>
      </c>
      <c r="BT18" s="636"/>
      <c r="BU18" s="636"/>
      <c r="BV18" s="636"/>
      <c r="BW18" s="636"/>
      <c r="BX18" s="636"/>
      <c r="BY18" s="636"/>
      <c r="BZ18" s="636"/>
      <c r="CA18" s="636"/>
      <c r="CB18" s="681"/>
      <c r="CD18" s="606" t="s">
        <v>268</v>
      </c>
      <c r="CE18" s="607"/>
      <c r="CF18" s="607"/>
      <c r="CG18" s="607"/>
      <c r="CH18" s="607"/>
      <c r="CI18" s="607"/>
      <c r="CJ18" s="607"/>
      <c r="CK18" s="607"/>
      <c r="CL18" s="607"/>
      <c r="CM18" s="607"/>
      <c r="CN18" s="607"/>
      <c r="CO18" s="607"/>
      <c r="CP18" s="607"/>
      <c r="CQ18" s="608"/>
      <c r="CR18" s="609" t="s">
        <v>127</v>
      </c>
      <c r="CS18" s="610"/>
      <c r="CT18" s="610"/>
      <c r="CU18" s="610"/>
      <c r="CV18" s="610"/>
      <c r="CW18" s="610"/>
      <c r="CX18" s="610"/>
      <c r="CY18" s="611"/>
      <c r="CZ18" s="635" t="s">
        <v>127</v>
      </c>
      <c r="DA18" s="635"/>
      <c r="DB18" s="635"/>
      <c r="DC18" s="635"/>
      <c r="DD18" s="615" t="s">
        <v>127</v>
      </c>
      <c r="DE18" s="610"/>
      <c r="DF18" s="610"/>
      <c r="DG18" s="610"/>
      <c r="DH18" s="610"/>
      <c r="DI18" s="610"/>
      <c r="DJ18" s="610"/>
      <c r="DK18" s="610"/>
      <c r="DL18" s="610"/>
      <c r="DM18" s="610"/>
      <c r="DN18" s="610"/>
      <c r="DO18" s="610"/>
      <c r="DP18" s="611"/>
      <c r="DQ18" s="615" t="s">
        <v>127</v>
      </c>
      <c r="DR18" s="610"/>
      <c r="DS18" s="610"/>
      <c r="DT18" s="610"/>
      <c r="DU18" s="610"/>
      <c r="DV18" s="610"/>
      <c r="DW18" s="610"/>
      <c r="DX18" s="610"/>
      <c r="DY18" s="610"/>
      <c r="DZ18" s="610"/>
      <c r="EA18" s="610"/>
      <c r="EB18" s="610"/>
      <c r="EC18" s="645"/>
    </row>
    <row r="19" spans="2:133" ht="11.25" customHeight="1" x14ac:dyDescent="0.2">
      <c r="B19" s="606" t="s">
        <v>269</v>
      </c>
      <c r="C19" s="607"/>
      <c r="D19" s="607"/>
      <c r="E19" s="607"/>
      <c r="F19" s="607"/>
      <c r="G19" s="607"/>
      <c r="H19" s="607"/>
      <c r="I19" s="607"/>
      <c r="J19" s="607"/>
      <c r="K19" s="607"/>
      <c r="L19" s="607"/>
      <c r="M19" s="607"/>
      <c r="N19" s="607"/>
      <c r="O19" s="607"/>
      <c r="P19" s="607"/>
      <c r="Q19" s="608"/>
      <c r="R19" s="609">
        <v>249389</v>
      </c>
      <c r="S19" s="610"/>
      <c r="T19" s="610"/>
      <c r="U19" s="610"/>
      <c r="V19" s="610"/>
      <c r="W19" s="610"/>
      <c r="X19" s="610"/>
      <c r="Y19" s="611"/>
      <c r="Z19" s="635">
        <v>0.2</v>
      </c>
      <c r="AA19" s="635"/>
      <c r="AB19" s="635"/>
      <c r="AC19" s="635"/>
      <c r="AD19" s="636">
        <v>249389</v>
      </c>
      <c r="AE19" s="636"/>
      <c r="AF19" s="636"/>
      <c r="AG19" s="636"/>
      <c r="AH19" s="636"/>
      <c r="AI19" s="636"/>
      <c r="AJ19" s="636"/>
      <c r="AK19" s="636"/>
      <c r="AL19" s="612">
        <v>0.4</v>
      </c>
      <c r="AM19" s="613"/>
      <c r="AN19" s="613"/>
      <c r="AO19" s="637"/>
      <c r="AP19" s="606" t="s">
        <v>270</v>
      </c>
      <c r="AQ19" s="607"/>
      <c r="AR19" s="607"/>
      <c r="AS19" s="607"/>
      <c r="AT19" s="607"/>
      <c r="AU19" s="607"/>
      <c r="AV19" s="607"/>
      <c r="AW19" s="607"/>
      <c r="AX19" s="607"/>
      <c r="AY19" s="607"/>
      <c r="AZ19" s="607"/>
      <c r="BA19" s="607"/>
      <c r="BB19" s="607"/>
      <c r="BC19" s="607"/>
      <c r="BD19" s="607"/>
      <c r="BE19" s="607"/>
      <c r="BF19" s="608"/>
      <c r="BG19" s="609">
        <v>3017603</v>
      </c>
      <c r="BH19" s="610"/>
      <c r="BI19" s="610"/>
      <c r="BJ19" s="610"/>
      <c r="BK19" s="610"/>
      <c r="BL19" s="610"/>
      <c r="BM19" s="610"/>
      <c r="BN19" s="611"/>
      <c r="BO19" s="635">
        <v>6</v>
      </c>
      <c r="BP19" s="635"/>
      <c r="BQ19" s="635"/>
      <c r="BR19" s="635"/>
      <c r="BS19" s="636" t="s">
        <v>127</v>
      </c>
      <c r="BT19" s="636"/>
      <c r="BU19" s="636"/>
      <c r="BV19" s="636"/>
      <c r="BW19" s="636"/>
      <c r="BX19" s="636"/>
      <c r="BY19" s="636"/>
      <c r="BZ19" s="636"/>
      <c r="CA19" s="636"/>
      <c r="CB19" s="681"/>
      <c r="CD19" s="606" t="s">
        <v>271</v>
      </c>
      <c r="CE19" s="607"/>
      <c r="CF19" s="607"/>
      <c r="CG19" s="607"/>
      <c r="CH19" s="607"/>
      <c r="CI19" s="607"/>
      <c r="CJ19" s="607"/>
      <c r="CK19" s="607"/>
      <c r="CL19" s="607"/>
      <c r="CM19" s="607"/>
      <c r="CN19" s="607"/>
      <c r="CO19" s="607"/>
      <c r="CP19" s="607"/>
      <c r="CQ19" s="608"/>
      <c r="CR19" s="609" t="s">
        <v>127</v>
      </c>
      <c r="CS19" s="610"/>
      <c r="CT19" s="610"/>
      <c r="CU19" s="610"/>
      <c r="CV19" s="610"/>
      <c r="CW19" s="610"/>
      <c r="CX19" s="610"/>
      <c r="CY19" s="611"/>
      <c r="CZ19" s="635" t="s">
        <v>127</v>
      </c>
      <c r="DA19" s="635"/>
      <c r="DB19" s="635"/>
      <c r="DC19" s="635"/>
      <c r="DD19" s="615" t="s">
        <v>127</v>
      </c>
      <c r="DE19" s="610"/>
      <c r="DF19" s="610"/>
      <c r="DG19" s="610"/>
      <c r="DH19" s="610"/>
      <c r="DI19" s="610"/>
      <c r="DJ19" s="610"/>
      <c r="DK19" s="610"/>
      <c r="DL19" s="610"/>
      <c r="DM19" s="610"/>
      <c r="DN19" s="610"/>
      <c r="DO19" s="610"/>
      <c r="DP19" s="611"/>
      <c r="DQ19" s="615" t="s">
        <v>127</v>
      </c>
      <c r="DR19" s="610"/>
      <c r="DS19" s="610"/>
      <c r="DT19" s="610"/>
      <c r="DU19" s="610"/>
      <c r="DV19" s="610"/>
      <c r="DW19" s="610"/>
      <c r="DX19" s="610"/>
      <c r="DY19" s="610"/>
      <c r="DZ19" s="610"/>
      <c r="EA19" s="610"/>
      <c r="EB19" s="610"/>
      <c r="EC19" s="645"/>
    </row>
    <row r="20" spans="2:133" ht="11.25" customHeight="1" x14ac:dyDescent="0.2">
      <c r="B20" s="606" t="s">
        <v>272</v>
      </c>
      <c r="C20" s="607"/>
      <c r="D20" s="607"/>
      <c r="E20" s="607"/>
      <c r="F20" s="607"/>
      <c r="G20" s="607"/>
      <c r="H20" s="607"/>
      <c r="I20" s="607"/>
      <c r="J20" s="607"/>
      <c r="K20" s="607"/>
      <c r="L20" s="607"/>
      <c r="M20" s="607"/>
      <c r="N20" s="607"/>
      <c r="O20" s="607"/>
      <c r="P20" s="607"/>
      <c r="Q20" s="608"/>
      <c r="R20" s="609">
        <v>31484</v>
      </c>
      <c r="S20" s="610"/>
      <c r="T20" s="610"/>
      <c r="U20" s="610"/>
      <c r="V20" s="610"/>
      <c r="W20" s="610"/>
      <c r="X20" s="610"/>
      <c r="Y20" s="611"/>
      <c r="Z20" s="635">
        <v>0</v>
      </c>
      <c r="AA20" s="635"/>
      <c r="AB20" s="635"/>
      <c r="AC20" s="635"/>
      <c r="AD20" s="636">
        <v>31484</v>
      </c>
      <c r="AE20" s="636"/>
      <c r="AF20" s="636"/>
      <c r="AG20" s="636"/>
      <c r="AH20" s="636"/>
      <c r="AI20" s="636"/>
      <c r="AJ20" s="636"/>
      <c r="AK20" s="636"/>
      <c r="AL20" s="612">
        <v>0.1</v>
      </c>
      <c r="AM20" s="613"/>
      <c r="AN20" s="613"/>
      <c r="AO20" s="637"/>
      <c r="AP20" s="606" t="s">
        <v>273</v>
      </c>
      <c r="AQ20" s="607"/>
      <c r="AR20" s="607"/>
      <c r="AS20" s="607"/>
      <c r="AT20" s="607"/>
      <c r="AU20" s="607"/>
      <c r="AV20" s="607"/>
      <c r="AW20" s="607"/>
      <c r="AX20" s="607"/>
      <c r="AY20" s="607"/>
      <c r="AZ20" s="607"/>
      <c r="BA20" s="607"/>
      <c r="BB20" s="607"/>
      <c r="BC20" s="607"/>
      <c r="BD20" s="607"/>
      <c r="BE20" s="607"/>
      <c r="BF20" s="608"/>
      <c r="BG20" s="609">
        <v>3017603</v>
      </c>
      <c r="BH20" s="610"/>
      <c r="BI20" s="610"/>
      <c r="BJ20" s="610"/>
      <c r="BK20" s="610"/>
      <c r="BL20" s="610"/>
      <c r="BM20" s="610"/>
      <c r="BN20" s="611"/>
      <c r="BO20" s="635">
        <v>6</v>
      </c>
      <c r="BP20" s="635"/>
      <c r="BQ20" s="635"/>
      <c r="BR20" s="635"/>
      <c r="BS20" s="636" t="s">
        <v>127</v>
      </c>
      <c r="BT20" s="636"/>
      <c r="BU20" s="636"/>
      <c r="BV20" s="636"/>
      <c r="BW20" s="636"/>
      <c r="BX20" s="636"/>
      <c r="BY20" s="636"/>
      <c r="BZ20" s="636"/>
      <c r="CA20" s="636"/>
      <c r="CB20" s="681"/>
      <c r="CD20" s="606" t="s">
        <v>274</v>
      </c>
      <c r="CE20" s="607"/>
      <c r="CF20" s="607"/>
      <c r="CG20" s="607"/>
      <c r="CH20" s="607"/>
      <c r="CI20" s="607"/>
      <c r="CJ20" s="607"/>
      <c r="CK20" s="607"/>
      <c r="CL20" s="607"/>
      <c r="CM20" s="607"/>
      <c r="CN20" s="607"/>
      <c r="CO20" s="607"/>
      <c r="CP20" s="607"/>
      <c r="CQ20" s="608"/>
      <c r="CR20" s="609">
        <v>111039179</v>
      </c>
      <c r="CS20" s="610"/>
      <c r="CT20" s="610"/>
      <c r="CU20" s="610"/>
      <c r="CV20" s="610"/>
      <c r="CW20" s="610"/>
      <c r="CX20" s="610"/>
      <c r="CY20" s="611"/>
      <c r="CZ20" s="635">
        <v>100</v>
      </c>
      <c r="DA20" s="635"/>
      <c r="DB20" s="635"/>
      <c r="DC20" s="635"/>
      <c r="DD20" s="615">
        <v>7748541</v>
      </c>
      <c r="DE20" s="610"/>
      <c r="DF20" s="610"/>
      <c r="DG20" s="610"/>
      <c r="DH20" s="610"/>
      <c r="DI20" s="610"/>
      <c r="DJ20" s="610"/>
      <c r="DK20" s="610"/>
      <c r="DL20" s="610"/>
      <c r="DM20" s="610"/>
      <c r="DN20" s="610"/>
      <c r="DO20" s="610"/>
      <c r="DP20" s="611"/>
      <c r="DQ20" s="615">
        <v>64962787</v>
      </c>
      <c r="DR20" s="610"/>
      <c r="DS20" s="610"/>
      <c r="DT20" s="610"/>
      <c r="DU20" s="610"/>
      <c r="DV20" s="610"/>
      <c r="DW20" s="610"/>
      <c r="DX20" s="610"/>
      <c r="DY20" s="610"/>
      <c r="DZ20" s="610"/>
      <c r="EA20" s="610"/>
      <c r="EB20" s="610"/>
      <c r="EC20" s="645"/>
    </row>
    <row r="21" spans="2:133" ht="11.25" customHeight="1" x14ac:dyDescent="0.2">
      <c r="B21" s="606" t="s">
        <v>275</v>
      </c>
      <c r="C21" s="607"/>
      <c r="D21" s="607"/>
      <c r="E21" s="607"/>
      <c r="F21" s="607"/>
      <c r="G21" s="607"/>
      <c r="H21" s="607"/>
      <c r="I21" s="607"/>
      <c r="J21" s="607"/>
      <c r="K21" s="607"/>
      <c r="L21" s="607"/>
      <c r="M21" s="607"/>
      <c r="N21" s="607"/>
      <c r="O21" s="607"/>
      <c r="P21" s="607"/>
      <c r="Q21" s="608"/>
      <c r="R21" s="609">
        <v>10189</v>
      </c>
      <c r="S21" s="610"/>
      <c r="T21" s="610"/>
      <c r="U21" s="610"/>
      <c r="V21" s="610"/>
      <c r="W21" s="610"/>
      <c r="X21" s="610"/>
      <c r="Y21" s="611"/>
      <c r="Z21" s="635">
        <v>0</v>
      </c>
      <c r="AA21" s="635"/>
      <c r="AB21" s="635"/>
      <c r="AC21" s="635"/>
      <c r="AD21" s="636">
        <v>10189</v>
      </c>
      <c r="AE21" s="636"/>
      <c r="AF21" s="636"/>
      <c r="AG21" s="636"/>
      <c r="AH21" s="636"/>
      <c r="AI21" s="636"/>
      <c r="AJ21" s="636"/>
      <c r="AK21" s="636"/>
      <c r="AL21" s="612">
        <v>0</v>
      </c>
      <c r="AM21" s="613"/>
      <c r="AN21" s="613"/>
      <c r="AO21" s="637"/>
      <c r="AP21" s="606" t="s">
        <v>276</v>
      </c>
      <c r="AQ21" s="682"/>
      <c r="AR21" s="682"/>
      <c r="AS21" s="682"/>
      <c r="AT21" s="682"/>
      <c r="AU21" s="682"/>
      <c r="AV21" s="682"/>
      <c r="AW21" s="682"/>
      <c r="AX21" s="682"/>
      <c r="AY21" s="682"/>
      <c r="AZ21" s="682"/>
      <c r="BA21" s="682"/>
      <c r="BB21" s="682"/>
      <c r="BC21" s="682"/>
      <c r="BD21" s="682"/>
      <c r="BE21" s="682"/>
      <c r="BF21" s="683"/>
      <c r="BG21" s="609">
        <v>19856</v>
      </c>
      <c r="BH21" s="610"/>
      <c r="BI21" s="610"/>
      <c r="BJ21" s="610"/>
      <c r="BK21" s="610"/>
      <c r="BL21" s="610"/>
      <c r="BM21" s="610"/>
      <c r="BN21" s="611"/>
      <c r="BO21" s="635">
        <v>0</v>
      </c>
      <c r="BP21" s="635"/>
      <c r="BQ21" s="635"/>
      <c r="BR21" s="635"/>
      <c r="BS21" s="636" t="s">
        <v>127</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2">
      <c r="B22" s="666" t="s">
        <v>277</v>
      </c>
      <c r="C22" s="667"/>
      <c r="D22" s="667"/>
      <c r="E22" s="667"/>
      <c r="F22" s="667"/>
      <c r="G22" s="667"/>
      <c r="H22" s="667"/>
      <c r="I22" s="667"/>
      <c r="J22" s="667"/>
      <c r="K22" s="667"/>
      <c r="L22" s="667"/>
      <c r="M22" s="667"/>
      <c r="N22" s="667"/>
      <c r="O22" s="667"/>
      <c r="P22" s="667"/>
      <c r="Q22" s="668"/>
      <c r="R22" s="609">
        <v>293655</v>
      </c>
      <c r="S22" s="610"/>
      <c r="T22" s="610"/>
      <c r="U22" s="610"/>
      <c r="V22" s="610"/>
      <c r="W22" s="610"/>
      <c r="X22" s="610"/>
      <c r="Y22" s="611"/>
      <c r="Z22" s="635">
        <v>0.2</v>
      </c>
      <c r="AA22" s="635"/>
      <c r="AB22" s="635"/>
      <c r="AC22" s="635"/>
      <c r="AD22" s="636">
        <v>274461</v>
      </c>
      <c r="AE22" s="636"/>
      <c r="AF22" s="636"/>
      <c r="AG22" s="636"/>
      <c r="AH22" s="636"/>
      <c r="AI22" s="636"/>
      <c r="AJ22" s="636"/>
      <c r="AK22" s="636"/>
      <c r="AL22" s="612">
        <v>0.5</v>
      </c>
      <c r="AM22" s="613"/>
      <c r="AN22" s="613"/>
      <c r="AO22" s="637"/>
      <c r="AP22" s="606" t="s">
        <v>278</v>
      </c>
      <c r="AQ22" s="682"/>
      <c r="AR22" s="682"/>
      <c r="AS22" s="682"/>
      <c r="AT22" s="682"/>
      <c r="AU22" s="682"/>
      <c r="AV22" s="682"/>
      <c r="AW22" s="682"/>
      <c r="AX22" s="682"/>
      <c r="AY22" s="682"/>
      <c r="AZ22" s="682"/>
      <c r="BA22" s="682"/>
      <c r="BB22" s="682"/>
      <c r="BC22" s="682"/>
      <c r="BD22" s="682"/>
      <c r="BE22" s="682"/>
      <c r="BF22" s="683"/>
      <c r="BG22" s="609" t="s">
        <v>127</v>
      </c>
      <c r="BH22" s="610"/>
      <c r="BI22" s="610"/>
      <c r="BJ22" s="610"/>
      <c r="BK22" s="610"/>
      <c r="BL22" s="610"/>
      <c r="BM22" s="610"/>
      <c r="BN22" s="611"/>
      <c r="BO22" s="635" t="s">
        <v>127</v>
      </c>
      <c r="BP22" s="635"/>
      <c r="BQ22" s="635"/>
      <c r="BR22" s="635"/>
      <c r="BS22" s="636" t="s">
        <v>127</v>
      </c>
      <c r="BT22" s="636"/>
      <c r="BU22" s="636"/>
      <c r="BV22" s="636"/>
      <c r="BW22" s="636"/>
      <c r="BX22" s="636"/>
      <c r="BY22" s="636"/>
      <c r="BZ22" s="636"/>
      <c r="CA22" s="636"/>
      <c r="CB22" s="681"/>
      <c r="CD22" s="662" t="s">
        <v>279</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280</v>
      </c>
      <c r="C23" s="607"/>
      <c r="D23" s="607"/>
      <c r="E23" s="607"/>
      <c r="F23" s="607"/>
      <c r="G23" s="607"/>
      <c r="H23" s="607"/>
      <c r="I23" s="607"/>
      <c r="J23" s="607"/>
      <c r="K23" s="607"/>
      <c r="L23" s="607"/>
      <c r="M23" s="607"/>
      <c r="N23" s="607"/>
      <c r="O23" s="607"/>
      <c r="P23" s="607"/>
      <c r="Q23" s="608"/>
      <c r="R23" s="609">
        <v>121086</v>
      </c>
      <c r="S23" s="610"/>
      <c r="T23" s="610"/>
      <c r="U23" s="610"/>
      <c r="V23" s="610"/>
      <c r="W23" s="610"/>
      <c r="X23" s="610"/>
      <c r="Y23" s="611"/>
      <c r="Z23" s="635">
        <v>0.1</v>
      </c>
      <c r="AA23" s="635"/>
      <c r="AB23" s="635"/>
      <c r="AC23" s="635"/>
      <c r="AD23" s="636" t="s">
        <v>127</v>
      </c>
      <c r="AE23" s="636"/>
      <c r="AF23" s="636"/>
      <c r="AG23" s="636"/>
      <c r="AH23" s="636"/>
      <c r="AI23" s="636"/>
      <c r="AJ23" s="636"/>
      <c r="AK23" s="636"/>
      <c r="AL23" s="612" t="s">
        <v>127</v>
      </c>
      <c r="AM23" s="613"/>
      <c r="AN23" s="613"/>
      <c r="AO23" s="637"/>
      <c r="AP23" s="606" t="s">
        <v>281</v>
      </c>
      <c r="AQ23" s="682"/>
      <c r="AR23" s="682"/>
      <c r="AS23" s="682"/>
      <c r="AT23" s="682"/>
      <c r="AU23" s="682"/>
      <c r="AV23" s="682"/>
      <c r="AW23" s="682"/>
      <c r="AX23" s="682"/>
      <c r="AY23" s="682"/>
      <c r="AZ23" s="682"/>
      <c r="BA23" s="682"/>
      <c r="BB23" s="682"/>
      <c r="BC23" s="682"/>
      <c r="BD23" s="682"/>
      <c r="BE23" s="682"/>
      <c r="BF23" s="683"/>
      <c r="BG23" s="609">
        <v>2997747</v>
      </c>
      <c r="BH23" s="610"/>
      <c r="BI23" s="610"/>
      <c r="BJ23" s="610"/>
      <c r="BK23" s="610"/>
      <c r="BL23" s="610"/>
      <c r="BM23" s="610"/>
      <c r="BN23" s="611"/>
      <c r="BO23" s="635">
        <v>6</v>
      </c>
      <c r="BP23" s="635"/>
      <c r="BQ23" s="635"/>
      <c r="BR23" s="635"/>
      <c r="BS23" s="636" t="s">
        <v>127</v>
      </c>
      <c r="BT23" s="636"/>
      <c r="BU23" s="636"/>
      <c r="BV23" s="636"/>
      <c r="BW23" s="636"/>
      <c r="BX23" s="636"/>
      <c r="BY23" s="636"/>
      <c r="BZ23" s="636"/>
      <c r="CA23" s="636"/>
      <c r="CB23" s="681"/>
      <c r="CD23" s="662" t="s">
        <v>221</v>
      </c>
      <c r="CE23" s="663"/>
      <c r="CF23" s="663"/>
      <c r="CG23" s="663"/>
      <c r="CH23" s="663"/>
      <c r="CI23" s="663"/>
      <c r="CJ23" s="663"/>
      <c r="CK23" s="663"/>
      <c r="CL23" s="663"/>
      <c r="CM23" s="663"/>
      <c r="CN23" s="663"/>
      <c r="CO23" s="663"/>
      <c r="CP23" s="663"/>
      <c r="CQ23" s="664"/>
      <c r="CR23" s="662" t="s">
        <v>282</v>
      </c>
      <c r="CS23" s="663"/>
      <c r="CT23" s="663"/>
      <c r="CU23" s="663"/>
      <c r="CV23" s="663"/>
      <c r="CW23" s="663"/>
      <c r="CX23" s="663"/>
      <c r="CY23" s="664"/>
      <c r="CZ23" s="662" t="s">
        <v>283</v>
      </c>
      <c r="DA23" s="663"/>
      <c r="DB23" s="663"/>
      <c r="DC23" s="664"/>
      <c r="DD23" s="662" t="s">
        <v>284</v>
      </c>
      <c r="DE23" s="663"/>
      <c r="DF23" s="663"/>
      <c r="DG23" s="663"/>
      <c r="DH23" s="663"/>
      <c r="DI23" s="663"/>
      <c r="DJ23" s="663"/>
      <c r="DK23" s="664"/>
      <c r="DL23" s="694" t="s">
        <v>285</v>
      </c>
      <c r="DM23" s="695"/>
      <c r="DN23" s="695"/>
      <c r="DO23" s="695"/>
      <c r="DP23" s="695"/>
      <c r="DQ23" s="695"/>
      <c r="DR23" s="695"/>
      <c r="DS23" s="695"/>
      <c r="DT23" s="695"/>
      <c r="DU23" s="695"/>
      <c r="DV23" s="696"/>
      <c r="DW23" s="662" t="s">
        <v>286</v>
      </c>
      <c r="DX23" s="663"/>
      <c r="DY23" s="663"/>
      <c r="DZ23" s="663"/>
      <c r="EA23" s="663"/>
      <c r="EB23" s="663"/>
      <c r="EC23" s="664"/>
    </row>
    <row r="24" spans="2:133" ht="11.25" customHeight="1" x14ac:dyDescent="0.2">
      <c r="B24" s="606" t="s">
        <v>287</v>
      </c>
      <c r="C24" s="607"/>
      <c r="D24" s="607"/>
      <c r="E24" s="607"/>
      <c r="F24" s="607"/>
      <c r="G24" s="607"/>
      <c r="H24" s="607"/>
      <c r="I24" s="607"/>
      <c r="J24" s="607"/>
      <c r="K24" s="607"/>
      <c r="L24" s="607"/>
      <c r="M24" s="607"/>
      <c r="N24" s="607"/>
      <c r="O24" s="607"/>
      <c r="P24" s="607"/>
      <c r="Q24" s="608"/>
      <c r="R24" s="609" t="s">
        <v>127</v>
      </c>
      <c r="S24" s="610"/>
      <c r="T24" s="610"/>
      <c r="U24" s="610"/>
      <c r="V24" s="610"/>
      <c r="W24" s="610"/>
      <c r="X24" s="610"/>
      <c r="Y24" s="611"/>
      <c r="Z24" s="635" t="s">
        <v>127</v>
      </c>
      <c r="AA24" s="635"/>
      <c r="AB24" s="635"/>
      <c r="AC24" s="635"/>
      <c r="AD24" s="636" t="s">
        <v>127</v>
      </c>
      <c r="AE24" s="636"/>
      <c r="AF24" s="636"/>
      <c r="AG24" s="636"/>
      <c r="AH24" s="636"/>
      <c r="AI24" s="636"/>
      <c r="AJ24" s="636"/>
      <c r="AK24" s="636"/>
      <c r="AL24" s="612" t="s">
        <v>127</v>
      </c>
      <c r="AM24" s="613"/>
      <c r="AN24" s="613"/>
      <c r="AO24" s="637"/>
      <c r="AP24" s="606" t="s">
        <v>288</v>
      </c>
      <c r="AQ24" s="682"/>
      <c r="AR24" s="682"/>
      <c r="AS24" s="682"/>
      <c r="AT24" s="682"/>
      <c r="AU24" s="682"/>
      <c r="AV24" s="682"/>
      <c r="AW24" s="682"/>
      <c r="AX24" s="682"/>
      <c r="AY24" s="682"/>
      <c r="AZ24" s="682"/>
      <c r="BA24" s="682"/>
      <c r="BB24" s="682"/>
      <c r="BC24" s="682"/>
      <c r="BD24" s="682"/>
      <c r="BE24" s="682"/>
      <c r="BF24" s="683"/>
      <c r="BG24" s="609" t="s">
        <v>127</v>
      </c>
      <c r="BH24" s="610"/>
      <c r="BI24" s="610"/>
      <c r="BJ24" s="610"/>
      <c r="BK24" s="610"/>
      <c r="BL24" s="610"/>
      <c r="BM24" s="610"/>
      <c r="BN24" s="611"/>
      <c r="BO24" s="635" t="s">
        <v>127</v>
      </c>
      <c r="BP24" s="635"/>
      <c r="BQ24" s="635"/>
      <c r="BR24" s="635"/>
      <c r="BS24" s="636" t="s">
        <v>127</v>
      </c>
      <c r="BT24" s="636"/>
      <c r="BU24" s="636"/>
      <c r="BV24" s="636"/>
      <c r="BW24" s="636"/>
      <c r="BX24" s="636"/>
      <c r="BY24" s="636"/>
      <c r="BZ24" s="636"/>
      <c r="CA24" s="636"/>
      <c r="CB24" s="681"/>
      <c r="CD24" s="659" t="s">
        <v>289</v>
      </c>
      <c r="CE24" s="660"/>
      <c r="CF24" s="660"/>
      <c r="CG24" s="660"/>
      <c r="CH24" s="660"/>
      <c r="CI24" s="660"/>
      <c r="CJ24" s="660"/>
      <c r="CK24" s="660"/>
      <c r="CL24" s="660"/>
      <c r="CM24" s="660"/>
      <c r="CN24" s="660"/>
      <c r="CO24" s="660"/>
      <c r="CP24" s="660"/>
      <c r="CQ24" s="661"/>
      <c r="CR24" s="656">
        <v>57942022</v>
      </c>
      <c r="CS24" s="657"/>
      <c r="CT24" s="657"/>
      <c r="CU24" s="657"/>
      <c r="CV24" s="657"/>
      <c r="CW24" s="657"/>
      <c r="CX24" s="657"/>
      <c r="CY24" s="685"/>
      <c r="CZ24" s="686">
        <v>52.2</v>
      </c>
      <c r="DA24" s="671"/>
      <c r="DB24" s="671"/>
      <c r="DC24" s="688"/>
      <c r="DD24" s="684">
        <v>31169106</v>
      </c>
      <c r="DE24" s="657"/>
      <c r="DF24" s="657"/>
      <c r="DG24" s="657"/>
      <c r="DH24" s="657"/>
      <c r="DI24" s="657"/>
      <c r="DJ24" s="657"/>
      <c r="DK24" s="685"/>
      <c r="DL24" s="684">
        <v>30286056</v>
      </c>
      <c r="DM24" s="657"/>
      <c r="DN24" s="657"/>
      <c r="DO24" s="657"/>
      <c r="DP24" s="657"/>
      <c r="DQ24" s="657"/>
      <c r="DR24" s="657"/>
      <c r="DS24" s="657"/>
      <c r="DT24" s="657"/>
      <c r="DU24" s="657"/>
      <c r="DV24" s="685"/>
      <c r="DW24" s="686">
        <v>52.2</v>
      </c>
      <c r="DX24" s="671"/>
      <c r="DY24" s="671"/>
      <c r="DZ24" s="671"/>
      <c r="EA24" s="671"/>
      <c r="EB24" s="671"/>
      <c r="EC24" s="687"/>
    </row>
    <row r="25" spans="2:133" ht="11.25" customHeight="1" x14ac:dyDescent="0.2">
      <c r="B25" s="606" t="s">
        <v>290</v>
      </c>
      <c r="C25" s="607"/>
      <c r="D25" s="607"/>
      <c r="E25" s="607"/>
      <c r="F25" s="607"/>
      <c r="G25" s="607"/>
      <c r="H25" s="607"/>
      <c r="I25" s="607"/>
      <c r="J25" s="607"/>
      <c r="K25" s="607"/>
      <c r="L25" s="607"/>
      <c r="M25" s="607"/>
      <c r="N25" s="607"/>
      <c r="O25" s="607"/>
      <c r="P25" s="607"/>
      <c r="Q25" s="608"/>
      <c r="R25" s="609">
        <v>119947</v>
      </c>
      <c r="S25" s="610"/>
      <c r="T25" s="610"/>
      <c r="U25" s="610"/>
      <c r="V25" s="610"/>
      <c r="W25" s="610"/>
      <c r="X25" s="610"/>
      <c r="Y25" s="611"/>
      <c r="Z25" s="635">
        <v>0.1</v>
      </c>
      <c r="AA25" s="635"/>
      <c r="AB25" s="635"/>
      <c r="AC25" s="635"/>
      <c r="AD25" s="636" t="s">
        <v>127</v>
      </c>
      <c r="AE25" s="636"/>
      <c r="AF25" s="636"/>
      <c r="AG25" s="636"/>
      <c r="AH25" s="636"/>
      <c r="AI25" s="636"/>
      <c r="AJ25" s="636"/>
      <c r="AK25" s="636"/>
      <c r="AL25" s="612" t="s">
        <v>127</v>
      </c>
      <c r="AM25" s="613"/>
      <c r="AN25" s="613"/>
      <c r="AO25" s="637"/>
      <c r="AP25" s="606" t="s">
        <v>291</v>
      </c>
      <c r="AQ25" s="682"/>
      <c r="AR25" s="682"/>
      <c r="AS25" s="682"/>
      <c r="AT25" s="682"/>
      <c r="AU25" s="682"/>
      <c r="AV25" s="682"/>
      <c r="AW25" s="682"/>
      <c r="AX25" s="682"/>
      <c r="AY25" s="682"/>
      <c r="AZ25" s="682"/>
      <c r="BA25" s="682"/>
      <c r="BB25" s="682"/>
      <c r="BC25" s="682"/>
      <c r="BD25" s="682"/>
      <c r="BE25" s="682"/>
      <c r="BF25" s="683"/>
      <c r="BG25" s="609" t="s">
        <v>127</v>
      </c>
      <c r="BH25" s="610"/>
      <c r="BI25" s="610"/>
      <c r="BJ25" s="610"/>
      <c r="BK25" s="610"/>
      <c r="BL25" s="610"/>
      <c r="BM25" s="610"/>
      <c r="BN25" s="611"/>
      <c r="BO25" s="635" t="s">
        <v>127</v>
      </c>
      <c r="BP25" s="635"/>
      <c r="BQ25" s="635"/>
      <c r="BR25" s="635"/>
      <c r="BS25" s="636" t="s">
        <v>127</v>
      </c>
      <c r="BT25" s="636"/>
      <c r="BU25" s="636"/>
      <c r="BV25" s="636"/>
      <c r="BW25" s="636"/>
      <c r="BX25" s="636"/>
      <c r="BY25" s="636"/>
      <c r="BZ25" s="636"/>
      <c r="CA25" s="636"/>
      <c r="CB25" s="681"/>
      <c r="CD25" s="606" t="s">
        <v>292</v>
      </c>
      <c r="CE25" s="607"/>
      <c r="CF25" s="607"/>
      <c r="CG25" s="607"/>
      <c r="CH25" s="607"/>
      <c r="CI25" s="607"/>
      <c r="CJ25" s="607"/>
      <c r="CK25" s="607"/>
      <c r="CL25" s="607"/>
      <c r="CM25" s="607"/>
      <c r="CN25" s="607"/>
      <c r="CO25" s="607"/>
      <c r="CP25" s="607"/>
      <c r="CQ25" s="608"/>
      <c r="CR25" s="609">
        <v>17985722</v>
      </c>
      <c r="CS25" s="619"/>
      <c r="CT25" s="619"/>
      <c r="CU25" s="619"/>
      <c r="CV25" s="619"/>
      <c r="CW25" s="619"/>
      <c r="CX25" s="619"/>
      <c r="CY25" s="620"/>
      <c r="CZ25" s="612">
        <v>16.2</v>
      </c>
      <c r="DA25" s="621"/>
      <c r="DB25" s="621"/>
      <c r="DC25" s="622"/>
      <c r="DD25" s="615">
        <v>16891849</v>
      </c>
      <c r="DE25" s="619"/>
      <c r="DF25" s="619"/>
      <c r="DG25" s="619"/>
      <c r="DH25" s="619"/>
      <c r="DI25" s="619"/>
      <c r="DJ25" s="619"/>
      <c r="DK25" s="620"/>
      <c r="DL25" s="615">
        <v>16865434</v>
      </c>
      <c r="DM25" s="619"/>
      <c r="DN25" s="619"/>
      <c r="DO25" s="619"/>
      <c r="DP25" s="619"/>
      <c r="DQ25" s="619"/>
      <c r="DR25" s="619"/>
      <c r="DS25" s="619"/>
      <c r="DT25" s="619"/>
      <c r="DU25" s="619"/>
      <c r="DV25" s="620"/>
      <c r="DW25" s="612">
        <v>29.1</v>
      </c>
      <c r="DX25" s="621"/>
      <c r="DY25" s="621"/>
      <c r="DZ25" s="621"/>
      <c r="EA25" s="621"/>
      <c r="EB25" s="621"/>
      <c r="EC25" s="640"/>
    </row>
    <row r="26" spans="2:133" ht="11.25" customHeight="1" x14ac:dyDescent="0.2">
      <c r="B26" s="606" t="s">
        <v>293</v>
      </c>
      <c r="C26" s="607"/>
      <c r="D26" s="607"/>
      <c r="E26" s="607"/>
      <c r="F26" s="607"/>
      <c r="G26" s="607"/>
      <c r="H26" s="607"/>
      <c r="I26" s="607"/>
      <c r="J26" s="607"/>
      <c r="K26" s="607"/>
      <c r="L26" s="607"/>
      <c r="M26" s="607"/>
      <c r="N26" s="607"/>
      <c r="O26" s="607"/>
      <c r="P26" s="607"/>
      <c r="Q26" s="608"/>
      <c r="R26" s="609">
        <v>1139</v>
      </c>
      <c r="S26" s="610"/>
      <c r="T26" s="610"/>
      <c r="U26" s="610"/>
      <c r="V26" s="610"/>
      <c r="W26" s="610"/>
      <c r="X26" s="610"/>
      <c r="Y26" s="611"/>
      <c r="Z26" s="635">
        <v>0</v>
      </c>
      <c r="AA26" s="635"/>
      <c r="AB26" s="635"/>
      <c r="AC26" s="635"/>
      <c r="AD26" s="636" t="s">
        <v>127</v>
      </c>
      <c r="AE26" s="636"/>
      <c r="AF26" s="636"/>
      <c r="AG26" s="636"/>
      <c r="AH26" s="636"/>
      <c r="AI26" s="636"/>
      <c r="AJ26" s="636"/>
      <c r="AK26" s="636"/>
      <c r="AL26" s="612" t="s">
        <v>127</v>
      </c>
      <c r="AM26" s="613"/>
      <c r="AN26" s="613"/>
      <c r="AO26" s="637"/>
      <c r="AP26" s="606" t="s">
        <v>294</v>
      </c>
      <c r="AQ26" s="682"/>
      <c r="AR26" s="682"/>
      <c r="AS26" s="682"/>
      <c r="AT26" s="682"/>
      <c r="AU26" s="682"/>
      <c r="AV26" s="682"/>
      <c r="AW26" s="682"/>
      <c r="AX26" s="682"/>
      <c r="AY26" s="682"/>
      <c r="AZ26" s="682"/>
      <c r="BA26" s="682"/>
      <c r="BB26" s="682"/>
      <c r="BC26" s="682"/>
      <c r="BD26" s="682"/>
      <c r="BE26" s="682"/>
      <c r="BF26" s="683"/>
      <c r="BG26" s="609" t="s">
        <v>127</v>
      </c>
      <c r="BH26" s="610"/>
      <c r="BI26" s="610"/>
      <c r="BJ26" s="610"/>
      <c r="BK26" s="610"/>
      <c r="BL26" s="610"/>
      <c r="BM26" s="610"/>
      <c r="BN26" s="611"/>
      <c r="BO26" s="635" t="s">
        <v>127</v>
      </c>
      <c r="BP26" s="635"/>
      <c r="BQ26" s="635"/>
      <c r="BR26" s="635"/>
      <c r="BS26" s="636" t="s">
        <v>127</v>
      </c>
      <c r="BT26" s="636"/>
      <c r="BU26" s="636"/>
      <c r="BV26" s="636"/>
      <c r="BW26" s="636"/>
      <c r="BX26" s="636"/>
      <c r="BY26" s="636"/>
      <c r="BZ26" s="636"/>
      <c r="CA26" s="636"/>
      <c r="CB26" s="681"/>
      <c r="CD26" s="606" t="s">
        <v>295</v>
      </c>
      <c r="CE26" s="607"/>
      <c r="CF26" s="607"/>
      <c r="CG26" s="607"/>
      <c r="CH26" s="607"/>
      <c r="CI26" s="607"/>
      <c r="CJ26" s="607"/>
      <c r="CK26" s="607"/>
      <c r="CL26" s="607"/>
      <c r="CM26" s="607"/>
      <c r="CN26" s="607"/>
      <c r="CO26" s="607"/>
      <c r="CP26" s="607"/>
      <c r="CQ26" s="608"/>
      <c r="CR26" s="609">
        <v>12147557</v>
      </c>
      <c r="CS26" s="610"/>
      <c r="CT26" s="610"/>
      <c r="CU26" s="610"/>
      <c r="CV26" s="610"/>
      <c r="CW26" s="610"/>
      <c r="CX26" s="610"/>
      <c r="CY26" s="611"/>
      <c r="CZ26" s="612">
        <v>10.9</v>
      </c>
      <c r="DA26" s="621"/>
      <c r="DB26" s="621"/>
      <c r="DC26" s="622"/>
      <c r="DD26" s="615">
        <v>11355894</v>
      </c>
      <c r="DE26" s="610"/>
      <c r="DF26" s="610"/>
      <c r="DG26" s="610"/>
      <c r="DH26" s="610"/>
      <c r="DI26" s="610"/>
      <c r="DJ26" s="610"/>
      <c r="DK26" s="611"/>
      <c r="DL26" s="615" t="s">
        <v>127</v>
      </c>
      <c r="DM26" s="610"/>
      <c r="DN26" s="610"/>
      <c r="DO26" s="610"/>
      <c r="DP26" s="610"/>
      <c r="DQ26" s="610"/>
      <c r="DR26" s="610"/>
      <c r="DS26" s="610"/>
      <c r="DT26" s="610"/>
      <c r="DU26" s="610"/>
      <c r="DV26" s="611"/>
      <c r="DW26" s="612" t="s">
        <v>127</v>
      </c>
      <c r="DX26" s="621"/>
      <c r="DY26" s="621"/>
      <c r="DZ26" s="621"/>
      <c r="EA26" s="621"/>
      <c r="EB26" s="621"/>
      <c r="EC26" s="640"/>
    </row>
    <row r="27" spans="2:133" ht="11.25" customHeight="1" x14ac:dyDescent="0.2">
      <c r="B27" s="606" t="s">
        <v>296</v>
      </c>
      <c r="C27" s="607"/>
      <c r="D27" s="607"/>
      <c r="E27" s="607"/>
      <c r="F27" s="607"/>
      <c r="G27" s="607"/>
      <c r="H27" s="607"/>
      <c r="I27" s="607"/>
      <c r="J27" s="607"/>
      <c r="K27" s="607"/>
      <c r="L27" s="607"/>
      <c r="M27" s="607"/>
      <c r="N27" s="607"/>
      <c r="O27" s="607"/>
      <c r="P27" s="607"/>
      <c r="Q27" s="608"/>
      <c r="R27" s="609">
        <v>60699467</v>
      </c>
      <c r="S27" s="610"/>
      <c r="T27" s="610"/>
      <c r="U27" s="610"/>
      <c r="V27" s="610"/>
      <c r="W27" s="610"/>
      <c r="X27" s="610"/>
      <c r="Y27" s="611"/>
      <c r="Z27" s="635">
        <v>51.3</v>
      </c>
      <c r="AA27" s="635"/>
      <c r="AB27" s="635"/>
      <c r="AC27" s="635"/>
      <c r="AD27" s="636">
        <v>57561440</v>
      </c>
      <c r="AE27" s="636"/>
      <c r="AF27" s="636"/>
      <c r="AG27" s="636"/>
      <c r="AH27" s="636"/>
      <c r="AI27" s="636"/>
      <c r="AJ27" s="636"/>
      <c r="AK27" s="636"/>
      <c r="AL27" s="612">
        <v>99.199996948242188</v>
      </c>
      <c r="AM27" s="613"/>
      <c r="AN27" s="613"/>
      <c r="AO27" s="637"/>
      <c r="AP27" s="606" t="s">
        <v>297</v>
      </c>
      <c r="AQ27" s="607"/>
      <c r="AR27" s="607"/>
      <c r="AS27" s="607"/>
      <c r="AT27" s="607"/>
      <c r="AU27" s="607"/>
      <c r="AV27" s="607"/>
      <c r="AW27" s="607"/>
      <c r="AX27" s="607"/>
      <c r="AY27" s="607"/>
      <c r="AZ27" s="607"/>
      <c r="BA27" s="607"/>
      <c r="BB27" s="607"/>
      <c r="BC27" s="607"/>
      <c r="BD27" s="607"/>
      <c r="BE27" s="607"/>
      <c r="BF27" s="608"/>
      <c r="BG27" s="609">
        <v>50189286</v>
      </c>
      <c r="BH27" s="610"/>
      <c r="BI27" s="610"/>
      <c r="BJ27" s="610"/>
      <c r="BK27" s="610"/>
      <c r="BL27" s="610"/>
      <c r="BM27" s="610"/>
      <c r="BN27" s="611"/>
      <c r="BO27" s="635">
        <v>100</v>
      </c>
      <c r="BP27" s="635"/>
      <c r="BQ27" s="635"/>
      <c r="BR27" s="635"/>
      <c r="BS27" s="636">
        <v>632671</v>
      </c>
      <c r="BT27" s="636"/>
      <c r="BU27" s="636"/>
      <c r="BV27" s="636"/>
      <c r="BW27" s="636"/>
      <c r="BX27" s="636"/>
      <c r="BY27" s="636"/>
      <c r="BZ27" s="636"/>
      <c r="CA27" s="636"/>
      <c r="CB27" s="681"/>
      <c r="CD27" s="606" t="s">
        <v>298</v>
      </c>
      <c r="CE27" s="607"/>
      <c r="CF27" s="607"/>
      <c r="CG27" s="607"/>
      <c r="CH27" s="607"/>
      <c r="CI27" s="607"/>
      <c r="CJ27" s="607"/>
      <c r="CK27" s="607"/>
      <c r="CL27" s="607"/>
      <c r="CM27" s="607"/>
      <c r="CN27" s="607"/>
      <c r="CO27" s="607"/>
      <c r="CP27" s="607"/>
      <c r="CQ27" s="608"/>
      <c r="CR27" s="609">
        <v>34228669</v>
      </c>
      <c r="CS27" s="619"/>
      <c r="CT27" s="619"/>
      <c r="CU27" s="619"/>
      <c r="CV27" s="619"/>
      <c r="CW27" s="619"/>
      <c r="CX27" s="619"/>
      <c r="CY27" s="620"/>
      <c r="CZ27" s="612">
        <v>30.8</v>
      </c>
      <c r="DA27" s="621"/>
      <c r="DB27" s="621"/>
      <c r="DC27" s="622"/>
      <c r="DD27" s="615">
        <v>8625528</v>
      </c>
      <c r="DE27" s="619"/>
      <c r="DF27" s="619"/>
      <c r="DG27" s="619"/>
      <c r="DH27" s="619"/>
      <c r="DI27" s="619"/>
      <c r="DJ27" s="619"/>
      <c r="DK27" s="620"/>
      <c r="DL27" s="615">
        <v>7768893</v>
      </c>
      <c r="DM27" s="619"/>
      <c r="DN27" s="619"/>
      <c r="DO27" s="619"/>
      <c r="DP27" s="619"/>
      <c r="DQ27" s="619"/>
      <c r="DR27" s="619"/>
      <c r="DS27" s="619"/>
      <c r="DT27" s="619"/>
      <c r="DU27" s="619"/>
      <c r="DV27" s="620"/>
      <c r="DW27" s="612">
        <v>13.4</v>
      </c>
      <c r="DX27" s="621"/>
      <c r="DY27" s="621"/>
      <c r="DZ27" s="621"/>
      <c r="EA27" s="621"/>
      <c r="EB27" s="621"/>
      <c r="EC27" s="640"/>
    </row>
    <row r="28" spans="2:133" ht="11.25" customHeight="1" x14ac:dyDescent="0.2">
      <c r="B28" s="606" t="s">
        <v>299</v>
      </c>
      <c r="C28" s="607"/>
      <c r="D28" s="607"/>
      <c r="E28" s="607"/>
      <c r="F28" s="607"/>
      <c r="G28" s="607"/>
      <c r="H28" s="607"/>
      <c r="I28" s="607"/>
      <c r="J28" s="607"/>
      <c r="K28" s="607"/>
      <c r="L28" s="607"/>
      <c r="M28" s="607"/>
      <c r="N28" s="607"/>
      <c r="O28" s="607"/>
      <c r="P28" s="607"/>
      <c r="Q28" s="608"/>
      <c r="R28" s="609">
        <v>35036</v>
      </c>
      <c r="S28" s="610"/>
      <c r="T28" s="610"/>
      <c r="U28" s="610"/>
      <c r="V28" s="610"/>
      <c r="W28" s="610"/>
      <c r="X28" s="610"/>
      <c r="Y28" s="611"/>
      <c r="Z28" s="635">
        <v>0</v>
      </c>
      <c r="AA28" s="635"/>
      <c r="AB28" s="635"/>
      <c r="AC28" s="635"/>
      <c r="AD28" s="636">
        <v>35036</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300</v>
      </c>
      <c r="CE28" s="607"/>
      <c r="CF28" s="607"/>
      <c r="CG28" s="607"/>
      <c r="CH28" s="607"/>
      <c r="CI28" s="607"/>
      <c r="CJ28" s="607"/>
      <c r="CK28" s="607"/>
      <c r="CL28" s="607"/>
      <c r="CM28" s="607"/>
      <c r="CN28" s="607"/>
      <c r="CO28" s="607"/>
      <c r="CP28" s="607"/>
      <c r="CQ28" s="608"/>
      <c r="CR28" s="609">
        <v>5727631</v>
      </c>
      <c r="CS28" s="610"/>
      <c r="CT28" s="610"/>
      <c r="CU28" s="610"/>
      <c r="CV28" s="610"/>
      <c r="CW28" s="610"/>
      <c r="CX28" s="610"/>
      <c r="CY28" s="611"/>
      <c r="CZ28" s="612">
        <v>5.2</v>
      </c>
      <c r="DA28" s="621"/>
      <c r="DB28" s="621"/>
      <c r="DC28" s="622"/>
      <c r="DD28" s="615">
        <v>5651729</v>
      </c>
      <c r="DE28" s="610"/>
      <c r="DF28" s="610"/>
      <c r="DG28" s="610"/>
      <c r="DH28" s="610"/>
      <c r="DI28" s="610"/>
      <c r="DJ28" s="610"/>
      <c r="DK28" s="611"/>
      <c r="DL28" s="615">
        <v>5651729</v>
      </c>
      <c r="DM28" s="610"/>
      <c r="DN28" s="610"/>
      <c r="DO28" s="610"/>
      <c r="DP28" s="610"/>
      <c r="DQ28" s="610"/>
      <c r="DR28" s="610"/>
      <c r="DS28" s="610"/>
      <c r="DT28" s="610"/>
      <c r="DU28" s="610"/>
      <c r="DV28" s="611"/>
      <c r="DW28" s="612">
        <v>9.6999999999999993</v>
      </c>
      <c r="DX28" s="621"/>
      <c r="DY28" s="621"/>
      <c r="DZ28" s="621"/>
      <c r="EA28" s="621"/>
      <c r="EB28" s="621"/>
      <c r="EC28" s="640"/>
    </row>
    <row r="29" spans="2:133" ht="11.25" customHeight="1" x14ac:dyDescent="0.2">
      <c r="B29" s="606" t="s">
        <v>301</v>
      </c>
      <c r="C29" s="607"/>
      <c r="D29" s="607"/>
      <c r="E29" s="607"/>
      <c r="F29" s="607"/>
      <c r="G29" s="607"/>
      <c r="H29" s="607"/>
      <c r="I29" s="607"/>
      <c r="J29" s="607"/>
      <c r="K29" s="607"/>
      <c r="L29" s="607"/>
      <c r="M29" s="607"/>
      <c r="N29" s="607"/>
      <c r="O29" s="607"/>
      <c r="P29" s="607"/>
      <c r="Q29" s="608"/>
      <c r="R29" s="609">
        <v>337316</v>
      </c>
      <c r="S29" s="610"/>
      <c r="T29" s="610"/>
      <c r="U29" s="610"/>
      <c r="V29" s="610"/>
      <c r="W29" s="610"/>
      <c r="X29" s="610"/>
      <c r="Y29" s="611"/>
      <c r="Z29" s="635">
        <v>0.3</v>
      </c>
      <c r="AA29" s="635"/>
      <c r="AB29" s="635"/>
      <c r="AC29" s="635"/>
      <c r="AD29" s="636" t="s">
        <v>127</v>
      </c>
      <c r="AE29" s="636"/>
      <c r="AF29" s="636"/>
      <c r="AG29" s="636"/>
      <c r="AH29" s="636"/>
      <c r="AI29" s="636"/>
      <c r="AJ29" s="636"/>
      <c r="AK29" s="636"/>
      <c r="AL29" s="612" t="s">
        <v>127</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302</v>
      </c>
      <c r="CE29" s="630"/>
      <c r="CF29" s="606" t="s">
        <v>70</v>
      </c>
      <c r="CG29" s="607"/>
      <c r="CH29" s="607"/>
      <c r="CI29" s="607"/>
      <c r="CJ29" s="607"/>
      <c r="CK29" s="607"/>
      <c r="CL29" s="607"/>
      <c r="CM29" s="607"/>
      <c r="CN29" s="607"/>
      <c r="CO29" s="607"/>
      <c r="CP29" s="607"/>
      <c r="CQ29" s="608"/>
      <c r="CR29" s="609">
        <v>5727631</v>
      </c>
      <c r="CS29" s="619"/>
      <c r="CT29" s="619"/>
      <c r="CU29" s="619"/>
      <c r="CV29" s="619"/>
      <c r="CW29" s="619"/>
      <c r="CX29" s="619"/>
      <c r="CY29" s="620"/>
      <c r="CZ29" s="612">
        <v>5.2</v>
      </c>
      <c r="DA29" s="621"/>
      <c r="DB29" s="621"/>
      <c r="DC29" s="622"/>
      <c r="DD29" s="615">
        <v>5651729</v>
      </c>
      <c r="DE29" s="619"/>
      <c r="DF29" s="619"/>
      <c r="DG29" s="619"/>
      <c r="DH29" s="619"/>
      <c r="DI29" s="619"/>
      <c r="DJ29" s="619"/>
      <c r="DK29" s="620"/>
      <c r="DL29" s="615">
        <v>5651729</v>
      </c>
      <c r="DM29" s="619"/>
      <c r="DN29" s="619"/>
      <c r="DO29" s="619"/>
      <c r="DP29" s="619"/>
      <c r="DQ29" s="619"/>
      <c r="DR29" s="619"/>
      <c r="DS29" s="619"/>
      <c r="DT29" s="619"/>
      <c r="DU29" s="619"/>
      <c r="DV29" s="620"/>
      <c r="DW29" s="612">
        <v>9.6999999999999993</v>
      </c>
      <c r="DX29" s="621"/>
      <c r="DY29" s="621"/>
      <c r="DZ29" s="621"/>
      <c r="EA29" s="621"/>
      <c r="EB29" s="621"/>
      <c r="EC29" s="640"/>
    </row>
    <row r="30" spans="2:133" ht="11.25" customHeight="1" x14ac:dyDescent="0.2">
      <c r="B30" s="606" t="s">
        <v>303</v>
      </c>
      <c r="C30" s="607"/>
      <c r="D30" s="607"/>
      <c r="E30" s="607"/>
      <c r="F30" s="607"/>
      <c r="G30" s="607"/>
      <c r="H30" s="607"/>
      <c r="I30" s="607"/>
      <c r="J30" s="607"/>
      <c r="K30" s="607"/>
      <c r="L30" s="607"/>
      <c r="M30" s="607"/>
      <c r="N30" s="607"/>
      <c r="O30" s="607"/>
      <c r="P30" s="607"/>
      <c r="Q30" s="608"/>
      <c r="R30" s="609">
        <v>1232444</v>
      </c>
      <c r="S30" s="610"/>
      <c r="T30" s="610"/>
      <c r="U30" s="610"/>
      <c r="V30" s="610"/>
      <c r="W30" s="610"/>
      <c r="X30" s="610"/>
      <c r="Y30" s="611"/>
      <c r="Z30" s="635">
        <v>1</v>
      </c>
      <c r="AA30" s="635"/>
      <c r="AB30" s="635"/>
      <c r="AC30" s="635"/>
      <c r="AD30" s="636">
        <v>337873</v>
      </c>
      <c r="AE30" s="636"/>
      <c r="AF30" s="636"/>
      <c r="AG30" s="636"/>
      <c r="AH30" s="636"/>
      <c r="AI30" s="636"/>
      <c r="AJ30" s="636"/>
      <c r="AK30" s="636"/>
      <c r="AL30" s="612">
        <v>0.6</v>
      </c>
      <c r="AM30" s="613"/>
      <c r="AN30" s="613"/>
      <c r="AO30" s="637"/>
      <c r="AP30" s="662" t="s">
        <v>221</v>
      </c>
      <c r="AQ30" s="663"/>
      <c r="AR30" s="663"/>
      <c r="AS30" s="663"/>
      <c r="AT30" s="663"/>
      <c r="AU30" s="663"/>
      <c r="AV30" s="663"/>
      <c r="AW30" s="663"/>
      <c r="AX30" s="663"/>
      <c r="AY30" s="663"/>
      <c r="AZ30" s="663"/>
      <c r="BA30" s="663"/>
      <c r="BB30" s="663"/>
      <c r="BC30" s="663"/>
      <c r="BD30" s="663"/>
      <c r="BE30" s="663"/>
      <c r="BF30" s="664"/>
      <c r="BG30" s="662" t="s">
        <v>304</v>
      </c>
      <c r="BH30" s="679"/>
      <c r="BI30" s="679"/>
      <c r="BJ30" s="679"/>
      <c r="BK30" s="679"/>
      <c r="BL30" s="679"/>
      <c r="BM30" s="679"/>
      <c r="BN30" s="679"/>
      <c r="BO30" s="679"/>
      <c r="BP30" s="679"/>
      <c r="BQ30" s="680"/>
      <c r="BR30" s="662" t="s">
        <v>305</v>
      </c>
      <c r="BS30" s="679"/>
      <c r="BT30" s="679"/>
      <c r="BU30" s="679"/>
      <c r="BV30" s="679"/>
      <c r="BW30" s="679"/>
      <c r="BX30" s="679"/>
      <c r="BY30" s="679"/>
      <c r="BZ30" s="679"/>
      <c r="CA30" s="679"/>
      <c r="CB30" s="680"/>
      <c r="CD30" s="631"/>
      <c r="CE30" s="632"/>
      <c r="CF30" s="606" t="s">
        <v>306</v>
      </c>
      <c r="CG30" s="607"/>
      <c r="CH30" s="607"/>
      <c r="CI30" s="607"/>
      <c r="CJ30" s="607"/>
      <c r="CK30" s="607"/>
      <c r="CL30" s="607"/>
      <c r="CM30" s="607"/>
      <c r="CN30" s="607"/>
      <c r="CO30" s="607"/>
      <c r="CP30" s="607"/>
      <c r="CQ30" s="608"/>
      <c r="CR30" s="609">
        <v>5537933</v>
      </c>
      <c r="CS30" s="610"/>
      <c r="CT30" s="610"/>
      <c r="CU30" s="610"/>
      <c r="CV30" s="610"/>
      <c r="CW30" s="610"/>
      <c r="CX30" s="610"/>
      <c r="CY30" s="611"/>
      <c r="CZ30" s="612">
        <v>5</v>
      </c>
      <c r="DA30" s="621"/>
      <c r="DB30" s="621"/>
      <c r="DC30" s="622"/>
      <c r="DD30" s="615">
        <v>5468239</v>
      </c>
      <c r="DE30" s="610"/>
      <c r="DF30" s="610"/>
      <c r="DG30" s="610"/>
      <c r="DH30" s="610"/>
      <c r="DI30" s="610"/>
      <c r="DJ30" s="610"/>
      <c r="DK30" s="611"/>
      <c r="DL30" s="615">
        <v>5468239</v>
      </c>
      <c r="DM30" s="610"/>
      <c r="DN30" s="610"/>
      <c r="DO30" s="610"/>
      <c r="DP30" s="610"/>
      <c r="DQ30" s="610"/>
      <c r="DR30" s="610"/>
      <c r="DS30" s="610"/>
      <c r="DT30" s="610"/>
      <c r="DU30" s="610"/>
      <c r="DV30" s="611"/>
      <c r="DW30" s="612">
        <v>9.4</v>
      </c>
      <c r="DX30" s="621"/>
      <c r="DY30" s="621"/>
      <c r="DZ30" s="621"/>
      <c r="EA30" s="621"/>
      <c r="EB30" s="621"/>
      <c r="EC30" s="640"/>
    </row>
    <row r="31" spans="2:133" ht="11.25" customHeight="1" x14ac:dyDescent="0.2">
      <c r="B31" s="606" t="s">
        <v>307</v>
      </c>
      <c r="C31" s="607"/>
      <c r="D31" s="607"/>
      <c r="E31" s="607"/>
      <c r="F31" s="607"/>
      <c r="G31" s="607"/>
      <c r="H31" s="607"/>
      <c r="I31" s="607"/>
      <c r="J31" s="607"/>
      <c r="K31" s="607"/>
      <c r="L31" s="607"/>
      <c r="M31" s="607"/>
      <c r="N31" s="607"/>
      <c r="O31" s="607"/>
      <c r="P31" s="607"/>
      <c r="Q31" s="608"/>
      <c r="R31" s="609">
        <v>819539</v>
      </c>
      <c r="S31" s="610"/>
      <c r="T31" s="610"/>
      <c r="U31" s="610"/>
      <c r="V31" s="610"/>
      <c r="W31" s="610"/>
      <c r="X31" s="610"/>
      <c r="Y31" s="611"/>
      <c r="Z31" s="635">
        <v>0.7</v>
      </c>
      <c r="AA31" s="635"/>
      <c r="AB31" s="635"/>
      <c r="AC31" s="635"/>
      <c r="AD31" s="636" t="s">
        <v>127</v>
      </c>
      <c r="AE31" s="636"/>
      <c r="AF31" s="636"/>
      <c r="AG31" s="636"/>
      <c r="AH31" s="636"/>
      <c r="AI31" s="636"/>
      <c r="AJ31" s="636"/>
      <c r="AK31" s="636"/>
      <c r="AL31" s="612" t="s">
        <v>127</v>
      </c>
      <c r="AM31" s="613"/>
      <c r="AN31" s="613"/>
      <c r="AO31" s="637"/>
      <c r="AP31" s="673" t="s">
        <v>308</v>
      </c>
      <c r="AQ31" s="674"/>
      <c r="AR31" s="674"/>
      <c r="AS31" s="674"/>
      <c r="AT31" s="675" t="s">
        <v>309</v>
      </c>
      <c r="AU31" s="209"/>
      <c r="AV31" s="209"/>
      <c r="AW31" s="209"/>
      <c r="AX31" s="659" t="s">
        <v>186</v>
      </c>
      <c r="AY31" s="660"/>
      <c r="AZ31" s="660"/>
      <c r="BA31" s="660"/>
      <c r="BB31" s="660"/>
      <c r="BC31" s="660"/>
      <c r="BD31" s="660"/>
      <c r="BE31" s="660"/>
      <c r="BF31" s="661"/>
      <c r="BG31" s="669">
        <v>99.1</v>
      </c>
      <c r="BH31" s="670"/>
      <c r="BI31" s="670"/>
      <c r="BJ31" s="670"/>
      <c r="BK31" s="670"/>
      <c r="BL31" s="670"/>
      <c r="BM31" s="671">
        <v>95.6</v>
      </c>
      <c r="BN31" s="670"/>
      <c r="BO31" s="670"/>
      <c r="BP31" s="670"/>
      <c r="BQ31" s="672"/>
      <c r="BR31" s="669">
        <v>98.7</v>
      </c>
      <c r="BS31" s="670"/>
      <c r="BT31" s="670"/>
      <c r="BU31" s="670"/>
      <c r="BV31" s="670"/>
      <c r="BW31" s="670"/>
      <c r="BX31" s="671">
        <v>94.9</v>
      </c>
      <c r="BY31" s="670"/>
      <c r="BZ31" s="670"/>
      <c r="CA31" s="670"/>
      <c r="CB31" s="672"/>
      <c r="CD31" s="631"/>
      <c r="CE31" s="632"/>
      <c r="CF31" s="606" t="s">
        <v>310</v>
      </c>
      <c r="CG31" s="607"/>
      <c r="CH31" s="607"/>
      <c r="CI31" s="607"/>
      <c r="CJ31" s="607"/>
      <c r="CK31" s="607"/>
      <c r="CL31" s="607"/>
      <c r="CM31" s="607"/>
      <c r="CN31" s="607"/>
      <c r="CO31" s="607"/>
      <c r="CP31" s="607"/>
      <c r="CQ31" s="608"/>
      <c r="CR31" s="609">
        <v>189698</v>
      </c>
      <c r="CS31" s="619"/>
      <c r="CT31" s="619"/>
      <c r="CU31" s="619"/>
      <c r="CV31" s="619"/>
      <c r="CW31" s="619"/>
      <c r="CX31" s="619"/>
      <c r="CY31" s="620"/>
      <c r="CZ31" s="612">
        <v>0.2</v>
      </c>
      <c r="DA31" s="621"/>
      <c r="DB31" s="621"/>
      <c r="DC31" s="622"/>
      <c r="DD31" s="615">
        <v>183490</v>
      </c>
      <c r="DE31" s="619"/>
      <c r="DF31" s="619"/>
      <c r="DG31" s="619"/>
      <c r="DH31" s="619"/>
      <c r="DI31" s="619"/>
      <c r="DJ31" s="619"/>
      <c r="DK31" s="620"/>
      <c r="DL31" s="615">
        <v>183490</v>
      </c>
      <c r="DM31" s="619"/>
      <c r="DN31" s="619"/>
      <c r="DO31" s="619"/>
      <c r="DP31" s="619"/>
      <c r="DQ31" s="619"/>
      <c r="DR31" s="619"/>
      <c r="DS31" s="619"/>
      <c r="DT31" s="619"/>
      <c r="DU31" s="619"/>
      <c r="DV31" s="620"/>
      <c r="DW31" s="612">
        <v>0.3</v>
      </c>
      <c r="DX31" s="621"/>
      <c r="DY31" s="621"/>
      <c r="DZ31" s="621"/>
      <c r="EA31" s="621"/>
      <c r="EB31" s="621"/>
      <c r="EC31" s="640"/>
    </row>
    <row r="32" spans="2:133" ht="11.25" customHeight="1" x14ac:dyDescent="0.2">
      <c r="B32" s="606" t="s">
        <v>311</v>
      </c>
      <c r="C32" s="607"/>
      <c r="D32" s="607"/>
      <c r="E32" s="607"/>
      <c r="F32" s="607"/>
      <c r="G32" s="607"/>
      <c r="H32" s="607"/>
      <c r="I32" s="607"/>
      <c r="J32" s="607"/>
      <c r="K32" s="607"/>
      <c r="L32" s="607"/>
      <c r="M32" s="607"/>
      <c r="N32" s="607"/>
      <c r="O32" s="607"/>
      <c r="P32" s="607"/>
      <c r="Q32" s="608"/>
      <c r="R32" s="609">
        <v>28541850</v>
      </c>
      <c r="S32" s="610"/>
      <c r="T32" s="610"/>
      <c r="U32" s="610"/>
      <c r="V32" s="610"/>
      <c r="W32" s="610"/>
      <c r="X32" s="610"/>
      <c r="Y32" s="611"/>
      <c r="Z32" s="635">
        <v>24.1</v>
      </c>
      <c r="AA32" s="635"/>
      <c r="AB32" s="635"/>
      <c r="AC32" s="635"/>
      <c r="AD32" s="636" t="s">
        <v>127</v>
      </c>
      <c r="AE32" s="636"/>
      <c r="AF32" s="636"/>
      <c r="AG32" s="636"/>
      <c r="AH32" s="636"/>
      <c r="AI32" s="636"/>
      <c r="AJ32" s="636"/>
      <c r="AK32" s="636"/>
      <c r="AL32" s="612" t="s">
        <v>127</v>
      </c>
      <c r="AM32" s="613"/>
      <c r="AN32" s="613"/>
      <c r="AO32" s="637"/>
      <c r="AP32" s="646"/>
      <c r="AQ32" s="647"/>
      <c r="AR32" s="647"/>
      <c r="AS32" s="647"/>
      <c r="AT32" s="676"/>
      <c r="AU32" s="205" t="s">
        <v>312</v>
      </c>
      <c r="AX32" s="606" t="s">
        <v>313</v>
      </c>
      <c r="AY32" s="607"/>
      <c r="AZ32" s="607"/>
      <c r="BA32" s="607"/>
      <c r="BB32" s="607"/>
      <c r="BC32" s="607"/>
      <c r="BD32" s="607"/>
      <c r="BE32" s="607"/>
      <c r="BF32" s="608"/>
      <c r="BG32" s="678">
        <v>98.8</v>
      </c>
      <c r="BH32" s="619"/>
      <c r="BI32" s="619"/>
      <c r="BJ32" s="619"/>
      <c r="BK32" s="619"/>
      <c r="BL32" s="619"/>
      <c r="BM32" s="613">
        <v>94.2</v>
      </c>
      <c r="BN32" s="619"/>
      <c r="BO32" s="619"/>
      <c r="BP32" s="619"/>
      <c r="BQ32" s="644"/>
      <c r="BR32" s="678">
        <v>98.1</v>
      </c>
      <c r="BS32" s="619"/>
      <c r="BT32" s="619"/>
      <c r="BU32" s="619"/>
      <c r="BV32" s="619"/>
      <c r="BW32" s="619"/>
      <c r="BX32" s="613">
        <v>93.1</v>
      </c>
      <c r="BY32" s="619"/>
      <c r="BZ32" s="619"/>
      <c r="CA32" s="619"/>
      <c r="CB32" s="644"/>
      <c r="CD32" s="633"/>
      <c r="CE32" s="634"/>
      <c r="CF32" s="606" t="s">
        <v>314</v>
      </c>
      <c r="CG32" s="607"/>
      <c r="CH32" s="607"/>
      <c r="CI32" s="607"/>
      <c r="CJ32" s="607"/>
      <c r="CK32" s="607"/>
      <c r="CL32" s="607"/>
      <c r="CM32" s="607"/>
      <c r="CN32" s="607"/>
      <c r="CO32" s="607"/>
      <c r="CP32" s="607"/>
      <c r="CQ32" s="608"/>
      <c r="CR32" s="609" t="s">
        <v>127</v>
      </c>
      <c r="CS32" s="610"/>
      <c r="CT32" s="610"/>
      <c r="CU32" s="610"/>
      <c r="CV32" s="610"/>
      <c r="CW32" s="610"/>
      <c r="CX32" s="610"/>
      <c r="CY32" s="611"/>
      <c r="CZ32" s="612" t="s">
        <v>127</v>
      </c>
      <c r="DA32" s="621"/>
      <c r="DB32" s="621"/>
      <c r="DC32" s="622"/>
      <c r="DD32" s="615" t="s">
        <v>127</v>
      </c>
      <c r="DE32" s="610"/>
      <c r="DF32" s="610"/>
      <c r="DG32" s="610"/>
      <c r="DH32" s="610"/>
      <c r="DI32" s="610"/>
      <c r="DJ32" s="610"/>
      <c r="DK32" s="611"/>
      <c r="DL32" s="615" t="s">
        <v>127</v>
      </c>
      <c r="DM32" s="610"/>
      <c r="DN32" s="610"/>
      <c r="DO32" s="610"/>
      <c r="DP32" s="610"/>
      <c r="DQ32" s="610"/>
      <c r="DR32" s="610"/>
      <c r="DS32" s="610"/>
      <c r="DT32" s="610"/>
      <c r="DU32" s="610"/>
      <c r="DV32" s="611"/>
      <c r="DW32" s="612" t="s">
        <v>127</v>
      </c>
      <c r="DX32" s="621"/>
      <c r="DY32" s="621"/>
      <c r="DZ32" s="621"/>
      <c r="EA32" s="621"/>
      <c r="EB32" s="621"/>
      <c r="EC32" s="640"/>
    </row>
    <row r="33" spans="2:133" ht="11.25" customHeight="1" x14ac:dyDescent="0.2">
      <c r="B33" s="666" t="s">
        <v>315</v>
      </c>
      <c r="C33" s="667"/>
      <c r="D33" s="667"/>
      <c r="E33" s="667"/>
      <c r="F33" s="667"/>
      <c r="G33" s="667"/>
      <c r="H33" s="667"/>
      <c r="I33" s="667"/>
      <c r="J33" s="667"/>
      <c r="K33" s="667"/>
      <c r="L33" s="667"/>
      <c r="M33" s="667"/>
      <c r="N33" s="667"/>
      <c r="O33" s="667"/>
      <c r="P33" s="667"/>
      <c r="Q33" s="668"/>
      <c r="R33" s="609" t="s">
        <v>127</v>
      </c>
      <c r="S33" s="610"/>
      <c r="T33" s="610"/>
      <c r="U33" s="610"/>
      <c r="V33" s="610"/>
      <c r="W33" s="610"/>
      <c r="X33" s="610"/>
      <c r="Y33" s="611"/>
      <c r="Z33" s="635" t="s">
        <v>127</v>
      </c>
      <c r="AA33" s="635"/>
      <c r="AB33" s="635"/>
      <c r="AC33" s="635"/>
      <c r="AD33" s="636" t="s">
        <v>127</v>
      </c>
      <c r="AE33" s="636"/>
      <c r="AF33" s="636"/>
      <c r="AG33" s="636"/>
      <c r="AH33" s="636"/>
      <c r="AI33" s="636"/>
      <c r="AJ33" s="636"/>
      <c r="AK33" s="636"/>
      <c r="AL33" s="612" t="s">
        <v>127</v>
      </c>
      <c r="AM33" s="613"/>
      <c r="AN33" s="613"/>
      <c r="AO33" s="637"/>
      <c r="AP33" s="648"/>
      <c r="AQ33" s="649"/>
      <c r="AR33" s="649"/>
      <c r="AS33" s="649"/>
      <c r="AT33" s="677"/>
      <c r="AU33" s="210"/>
      <c r="AV33" s="210"/>
      <c r="AW33" s="210"/>
      <c r="AX33" s="586" t="s">
        <v>316</v>
      </c>
      <c r="AY33" s="587"/>
      <c r="AZ33" s="587"/>
      <c r="BA33" s="587"/>
      <c r="BB33" s="587"/>
      <c r="BC33" s="587"/>
      <c r="BD33" s="587"/>
      <c r="BE33" s="587"/>
      <c r="BF33" s="588"/>
      <c r="BG33" s="665">
        <v>99.3</v>
      </c>
      <c r="BH33" s="590"/>
      <c r="BI33" s="590"/>
      <c r="BJ33" s="590"/>
      <c r="BK33" s="590"/>
      <c r="BL33" s="590"/>
      <c r="BM33" s="627">
        <v>96.9</v>
      </c>
      <c r="BN33" s="590"/>
      <c r="BO33" s="590"/>
      <c r="BP33" s="590"/>
      <c r="BQ33" s="638"/>
      <c r="BR33" s="665">
        <v>99.1</v>
      </c>
      <c r="BS33" s="590"/>
      <c r="BT33" s="590"/>
      <c r="BU33" s="590"/>
      <c r="BV33" s="590"/>
      <c r="BW33" s="590"/>
      <c r="BX33" s="627">
        <v>96.6</v>
      </c>
      <c r="BY33" s="590"/>
      <c r="BZ33" s="590"/>
      <c r="CA33" s="590"/>
      <c r="CB33" s="638"/>
      <c r="CD33" s="606" t="s">
        <v>317</v>
      </c>
      <c r="CE33" s="607"/>
      <c r="CF33" s="607"/>
      <c r="CG33" s="607"/>
      <c r="CH33" s="607"/>
      <c r="CI33" s="607"/>
      <c r="CJ33" s="607"/>
      <c r="CK33" s="607"/>
      <c r="CL33" s="607"/>
      <c r="CM33" s="607"/>
      <c r="CN33" s="607"/>
      <c r="CO33" s="607"/>
      <c r="CP33" s="607"/>
      <c r="CQ33" s="608"/>
      <c r="CR33" s="609">
        <v>44819303</v>
      </c>
      <c r="CS33" s="619"/>
      <c r="CT33" s="619"/>
      <c r="CU33" s="619"/>
      <c r="CV33" s="619"/>
      <c r="CW33" s="619"/>
      <c r="CX33" s="619"/>
      <c r="CY33" s="620"/>
      <c r="CZ33" s="612">
        <v>40.4</v>
      </c>
      <c r="DA33" s="621"/>
      <c r="DB33" s="621"/>
      <c r="DC33" s="622"/>
      <c r="DD33" s="615">
        <v>31599562</v>
      </c>
      <c r="DE33" s="619"/>
      <c r="DF33" s="619"/>
      <c r="DG33" s="619"/>
      <c r="DH33" s="619"/>
      <c r="DI33" s="619"/>
      <c r="DJ33" s="619"/>
      <c r="DK33" s="620"/>
      <c r="DL33" s="615">
        <v>21240528</v>
      </c>
      <c r="DM33" s="619"/>
      <c r="DN33" s="619"/>
      <c r="DO33" s="619"/>
      <c r="DP33" s="619"/>
      <c r="DQ33" s="619"/>
      <c r="DR33" s="619"/>
      <c r="DS33" s="619"/>
      <c r="DT33" s="619"/>
      <c r="DU33" s="619"/>
      <c r="DV33" s="620"/>
      <c r="DW33" s="612">
        <v>36.6</v>
      </c>
      <c r="DX33" s="621"/>
      <c r="DY33" s="621"/>
      <c r="DZ33" s="621"/>
      <c r="EA33" s="621"/>
      <c r="EB33" s="621"/>
      <c r="EC33" s="640"/>
    </row>
    <row r="34" spans="2:133" ht="11.25" customHeight="1" x14ac:dyDescent="0.2">
      <c r="B34" s="606" t="s">
        <v>318</v>
      </c>
      <c r="C34" s="607"/>
      <c r="D34" s="607"/>
      <c r="E34" s="607"/>
      <c r="F34" s="607"/>
      <c r="G34" s="607"/>
      <c r="H34" s="607"/>
      <c r="I34" s="607"/>
      <c r="J34" s="607"/>
      <c r="K34" s="607"/>
      <c r="L34" s="607"/>
      <c r="M34" s="607"/>
      <c r="N34" s="607"/>
      <c r="O34" s="607"/>
      <c r="P34" s="607"/>
      <c r="Q34" s="608"/>
      <c r="R34" s="609">
        <v>8880531</v>
      </c>
      <c r="S34" s="610"/>
      <c r="T34" s="610"/>
      <c r="U34" s="610"/>
      <c r="V34" s="610"/>
      <c r="W34" s="610"/>
      <c r="X34" s="610"/>
      <c r="Y34" s="611"/>
      <c r="Z34" s="635">
        <v>7.5</v>
      </c>
      <c r="AA34" s="635"/>
      <c r="AB34" s="635"/>
      <c r="AC34" s="635"/>
      <c r="AD34" s="636" t="s">
        <v>127</v>
      </c>
      <c r="AE34" s="636"/>
      <c r="AF34" s="636"/>
      <c r="AG34" s="636"/>
      <c r="AH34" s="636"/>
      <c r="AI34" s="636"/>
      <c r="AJ34" s="636"/>
      <c r="AK34" s="636"/>
      <c r="AL34" s="612" t="s">
        <v>127</v>
      </c>
      <c r="AM34" s="613"/>
      <c r="AN34" s="613"/>
      <c r="AO34" s="637"/>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6" t="s">
        <v>319</v>
      </c>
      <c r="CE34" s="607"/>
      <c r="CF34" s="607"/>
      <c r="CG34" s="607"/>
      <c r="CH34" s="607"/>
      <c r="CI34" s="607"/>
      <c r="CJ34" s="607"/>
      <c r="CK34" s="607"/>
      <c r="CL34" s="607"/>
      <c r="CM34" s="607"/>
      <c r="CN34" s="607"/>
      <c r="CO34" s="607"/>
      <c r="CP34" s="607"/>
      <c r="CQ34" s="608"/>
      <c r="CR34" s="609">
        <v>18508600</v>
      </c>
      <c r="CS34" s="610"/>
      <c r="CT34" s="610"/>
      <c r="CU34" s="610"/>
      <c r="CV34" s="610"/>
      <c r="CW34" s="610"/>
      <c r="CX34" s="610"/>
      <c r="CY34" s="611"/>
      <c r="CZ34" s="612">
        <v>16.7</v>
      </c>
      <c r="DA34" s="621"/>
      <c r="DB34" s="621"/>
      <c r="DC34" s="622"/>
      <c r="DD34" s="615">
        <v>11847826</v>
      </c>
      <c r="DE34" s="610"/>
      <c r="DF34" s="610"/>
      <c r="DG34" s="610"/>
      <c r="DH34" s="610"/>
      <c r="DI34" s="610"/>
      <c r="DJ34" s="610"/>
      <c r="DK34" s="611"/>
      <c r="DL34" s="615">
        <v>10592005</v>
      </c>
      <c r="DM34" s="610"/>
      <c r="DN34" s="610"/>
      <c r="DO34" s="610"/>
      <c r="DP34" s="610"/>
      <c r="DQ34" s="610"/>
      <c r="DR34" s="610"/>
      <c r="DS34" s="610"/>
      <c r="DT34" s="610"/>
      <c r="DU34" s="610"/>
      <c r="DV34" s="611"/>
      <c r="DW34" s="612">
        <v>18.3</v>
      </c>
      <c r="DX34" s="621"/>
      <c r="DY34" s="621"/>
      <c r="DZ34" s="621"/>
      <c r="EA34" s="621"/>
      <c r="EB34" s="621"/>
      <c r="EC34" s="640"/>
    </row>
    <row r="35" spans="2:133" ht="11.25" customHeight="1" x14ac:dyDescent="0.2">
      <c r="B35" s="606" t="s">
        <v>320</v>
      </c>
      <c r="C35" s="607"/>
      <c r="D35" s="607"/>
      <c r="E35" s="607"/>
      <c r="F35" s="607"/>
      <c r="G35" s="607"/>
      <c r="H35" s="607"/>
      <c r="I35" s="607"/>
      <c r="J35" s="607"/>
      <c r="K35" s="607"/>
      <c r="L35" s="607"/>
      <c r="M35" s="607"/>
      <c r="N35" s="607"/>
      <c r="O35" s="607"/>
      <c r="P35" s="607"/>
      <c r="Q35" s="608"/>
      <c r="R35" s="609">
        <v>162634</v>
      </c>
      <c r="S35" s="610"/>
      <c r="T35" s="610"/>
      <c r="U35" s="610"/>
      <c r="V35" s="610"/>
      <c r="W35" s="610"/>
      <c r="X35" s="610"/>
      <c r="Y35" s="611"/>
      <c r="Z35" s="635">
        <v>0.1</v>
      </c>
      <c r="AA35" s="635"/>
      <c r="AB35" s="635"/>
      <c r="AC35" s="635"/>
      <c r="AD35" s="636">
        <v>70747</v>
      </c>
      <c r="AE35" s="636"/>
      <c r="AF35" s="636"/>
      <c r="AG35" s="636"/>
      <c r="AH35" s="636"/>
      <c r="AI35" s="636"/>
      <c r="AJ35" s="636"/>
      <c r="AK35" s="636"/>
      <c r="AL35" s="612">
        <v>0.1</v>
      </c>
      <c r="AM35" s="613"/>
      <c r="AN35" s="613"/>
      <c r="AO35" s="637"/>
      <c r="AP35" s="213"/>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323</v>
      </c>
      <c r="CE35" s="607"/>
      <c r="CF35" s="607"/>
      <c r="CG35" s="607"/>
      <c r="CH35" s="607"/>
      <c r="CI35" s="607"/>
      <c r="CJ35" s="607"/>
      <c r="CK35" s="607"/>
      <c r="CL35" s="607"/>
      <c r="CM35" s="607"/>
      <c r="CN35" s="607"/>
      <c r="CO35" s="607"/>
      <c r="CP35" s="607"/>
      <c r="CQ35" s="608"/>
      <c r="CR35" s="609">
        <v>1532796</v>
      </c>
      <c r="CS35" s="619"/>
      <c r="CT35" s="619"/>
      <c r="CU35" s="619"/>
      <c r="CV35" s="619"/>
      <c r="CW35" s="619"/>
      <c r="CX35" s="619"/>
      <c r="CY35" s="620"/>
      <c r="CZ35" s="612">
        <v>1.4</v>
      </c>
      <c r="DA35" s="621"/>
      <c r="DB35" s="621"/>
      <c r="DC35" s="622"/>
      <c r="DD35" s="615">
        <v>1272825</v>
      </c>
      <c r="DE35" s="619"/>
      <c r="DF35" s="619"/>
      <c r="DG35" s="619"/>
      <c r="DH35" s="619"/>
      <c r="DI35" s="619"/>
      <c r="DJ35" s="619"/>
      <c r="DK35" s="620"/>
      <c r="DL35" s="615">
        <v>1272825</v>
      </c>
      <c r="DM35" s="619"/>
      <c r="DN35" s="619"/>
      <c r="DO35" s="619"/>
      <c r="DP35" s="619"/>
      <c r="DQ35" s="619"/>
      <c r="DR35" s="619"/>
      <c r="DS35" s="619"/>
      <c r="DT35" s="619"/>
      <c r="DU35" s="619"/>
      <c r="DV35" s="620"/>
      <c r="DW35" s="612">
        <v>2.2000000000000002</v>
      </c>
      <c r="DX35" s="621"/>
      <c r="DY35" s="621"/>
      <c r="DZ35" s="621"/>
      <c r="EA35" s="621"/>
      <c r="EB35" s="621"/>
      <c r="EC35" s="640"/>
    </row>
    <row r="36" spans="2:133" ht="11.25" customHeight="1" x14ac:dyDescent="0.2">
      <c r="B36" s="606" t="s">
        <v>324</v>
      </c>
      <c r="C36" s="607"/>
      <c r="D36" s="607"/>
      <c r="E36" s="607"/>
      <c r="F36" s="607"/>
      <c r="G36" s="607"/>
      <c r="H36" s="607"/>
      <c r="I36" s="607"/>
      <c r="J36" s="607"/>
      <c r="K36" s="607"/>
      <c r="L36" s="607"/>
      <c r="M36" s="607"/>
      <c r="N36" s="607"/>
      <c r="O36" s="607"/>
      <c r="P36" s="607"/>
      <c r="Q36" s="608"/>
      <c r="R36" s="609">
        <v>658633</v>
      </c>
      <c r="S36" s="610"/>
      <c r="T36" s="610"/>
      <c r="U36" s="610"/>
      <c r="V36" s="610"/>
      <c r="W36" s="610"/>
      <c r="X36" s="610"/>
      <c r="Y36" s="611"/>
      <c r="Z36" s="635">
        <v>0.6</v>
      </c>
      <c r="AA36" s="635"/>
      <c r="AB36" s="635"/>
      <c r="AC36" s="635"/>
      <c r="AD36" s="636" t="s">
        <v>127</v>
      </c>
      <c r="AE36" s="636"/>
      <c r="AF36" s="636"/>
      <c r="AG36" s="636"/>
      <c r="AH36" s="636"/>
      <c r="AI36" s="636"/>
      <c r="AJ36" s="636"/>
      <c r="AK36" s="636"/>
      <c r="AL36" s="612" t="s">
        <v>127</v>
      </c>
      <c r="AM36" s="613"/>
      <c r="AN36" s="613"/>
      <c r="AO36" s="637"/>
      <c r="AP36" s="213"/>
      <c r="AQ36" s="653" t="s">
        <v>325</v>
      </c>
      <c r="AR36" s="654"/>
      <c r="AS36" s="654"/>
      <c r="AT36" s="654"/>
      <c r="AU36" s="654"/>
      <c r="AV36" s="654"/>
      <c r="AW36" s="654"/>
      <c r="AX36" s="654"/>
      <c r="AY36" s="655"/>
      <c r="AZ36" s="656">
        <v>11502043</v>
      </c>
      <c r="BA36" s="657"/>
      <c r="BB36" s="657"/>
      <c r="BC36" s="657"/>
      <c r="BD36" s="657"/>
      <c r="BE36" s="657"/>
      <c r="BF36" s="658"/>
      <c r="BG36" s="659" t="s">
        <v>326</v>
      </c>
      <c r="BH36" s="660"/>
      <c r="BI36" s="660"/>
      <c r="BJ36" s="660"/>
      <c r="BK36" s="660"/>
      <c r="BL36" s="660"/>
      <c r="BM36" s="660"/>
      <c r="BN36" s="660"/>
      <c r="BO36" s="660"/>
      <c r="BP36" s="660"/>
      <c r="BQ36" s="660"/>
      <c r="BR36" s="660"/>
      <c r="BS36" s="660"/>
      <c r="BT36" s="660"/>
      <c r="BU36" s="661"/>
      <c r="BV36" s="656">
        <v>329543</v>
      </c>
      <c r="BW36" s="657"/>
      <c r="BX36" s="657"/>
      <c r="BY36" s="657"/>
      <c r="BZ36" s="657"/>
      <c r="CA36" s="657"/>
      <c r="CB36" s="658"/>
      <c r="CD36" s="606" t="s">
        <v>327</v>
      </c>
      <c r="CE36" s="607"/>
      <c r="CF36" s="607"/>
      <c r="CG36" s="607"/>
      <c r="CH36" s="607"/>
      <c r="CI36" s="607"/>
      <c r="CJ36" s="607"/>
      <c r="CK36" s="607"/>
      <c r="CL36" s="607"/>
      <c r="CM36" s="607"/>
      <c r="CN36" s="607"/>
      <c r="CO36" s="607"/>
      <c r="CP36" s="607"/>
      <c r="CQ36" s="608"/>
      <c r="CR36" s="609">
        <v>8488320</v>
      </c>
      <c r="CS36" s="610"/>
      <c r="CT36" s="610"/>
      <c r="CU36" s="610"/>
      <c r="CV36" s="610"/>
      <c r="CW36" s="610"/>
      <c r="CX36" s="610"/>
      <c r="CY36" s="611"/>
      <c r="CZ36" s="612">
        <v>7.6</v>
      </c>
      <c r="DA36" s="621"/>
      <c r="DB36" s="621"/>
      <c r="DC36" s="622"/>
      <c r="DD36" s="615">
        <v>5791658</v>
      </c>
      <c r="DE36" s="610"/>
      <c r="DF36" s="610"/>
      <c r="DG36" s="610"/>
      <c r="DH36" s="610"/>
      <c r="DI36" s="610"/>
      <c r="DJ36" s="610"/>
      <c r="DK36" s="611"/>
      <c r="DL36" s="615">
        <v>2416563</v>
      </c>
      <c r="DM36" s="610"/>
      <c r="DN36" s="610"/>
      <c r="DO36" s="610"/>
      <c r="DP36" s="610"/>
      <c r="DQ36" s="610"/>
      <c r="DR36" s="610"/>
      <c r="DS36" s="610"/>
      <c r="DT36" s="610"/>
      <c r="DU36" s="610"/>
      <c r="DV36" s="611"/>
      <c r="DW36" s="612">
        <v>4.2</v>
      </c>
      <c r="DX36" s="621"/>
      <c r="DY36" s="621"/>
      <c r="DZ36" s="621"/>
      <c r="EA36" s="621"/>
      <c r="EB36" s="621"/>
      <c r="EC36" s="640"/>
    </row>
    <row r="37" spans="2:133" ht="11.25" customHeight="1" x14ac:dyDescent="0.2">
      <c r="B37" s="606" t="s">
        <v>328</v>
      </c>
      <c r="C37" s="607"/>
      <c r="D37" s="607"/>
      <c r="E37" s="607"/>
      <c r="F37" s="607"/>
      <c r="G37" s="607"/>
      <c r="H37" s="607"/>
      <c r="I37" s="607"/>
      <c r="J37" s="607"/>
      <c r="K37" s="607"/>
      <c r="L37" s="607"/>
      <c r="M37" s="607"/>
      <c r="N37" s="607"/>
      <c r="O37" s="607"/>
      <c r="P37" s="607"/>
      <c r="Q37" s="608"/>
      <c r="R37" s="609">
        <v>5459341</v>
      </c>
      <c r="S37" s="610"/>
      <c r="T37" s="610"/>
      <c r="U37" s="610"/>
      <c r="V37" s="610"/>
      <c r="W37" s="610"/>
      <c r="X37" s="610"/>
      <c r="Y37" s="611"/>
      <c r="Z37" s="635">
        <v>4.5999999999999996</v>
      </c>
      <c r="AA37" s="635"/>
      <c r="AB37" s="635"/>
      <c r="AC37" s="635"/>
      <c r="AD37" s="636" t="s">
        <v>127</v>
      </c>
      <c r="AE37" s="636"/>
      <c r="AF37" s="636"/>
      <c r="AG37" s="636"/>
      <c r="AH37" s="636"/>
      <c r="AI37" s="636"/>
      <c r="AJ37" s="636"/>
      <c r="AK37" s="636"/>
      <c r="AL37" s="612" t="s">
        <v>127</v>
      </c>
      <c r="AM37" s="613"/>
      <c r="AN37" s="613"/>
      <c r="AO37" s="637"/>
      <c r="AQ37" s="641" t="s">
        <v>329</v>
      </c>
      <c r="AR37" s="642"/>
      <c r="AS37" s="642"/>
      <c r="AT37" s="642"/>
      <c r="AU37" s="642"/>
      <c r="AV37" s="642"/>
      <c r="AW37" s="642"/>
      <c r="AX37" s="642"/>
      <c r="AY37" s="643"/>
      <c r="AZ37" s="609">
        <v>1897902</v>
      </c>
      <c r="BA37" s="610"/>
      <c r="BB37" s="610"/>
      <c r="BC37" s="610"/>
      <c r="BD37" s="619"/>
      <c r="BE37" s="619"/>
      <c r="BF37" s="644"/>
      <c r="BG37" s="606" t="s">
        <v>330</v>
      </c>
      <c r="BH37" s="607"/>
      <c r="BI37" s="607"/>
      <c r="BJ37" s="607"/>
      <c r="BK37" s="607"/>
      <c r="BL37" s="607"/>
      <c r="BM37" s="607"/>
      <c r="BN37" s="607"/>
      <c r="BO37" s="607"/>
      <c r="BP37" s="607"/>
      <c r="BQ37" s="607"/>
      <c r="BR37" s="607"/>
      <c r="BS37" s="607"/>
      <c r="BT37" s="607"/>
      <c r="BU37" s="608"/>
      <c r="BV37" s="609">
        <v>198928</v>
      </c>
      <c r="BW37" s="610"/>
      <c r="BX37" s="610"/>
      <c r="BY37" s="610"/>
      <c r="BZ37" s="610"/>
      <c r="CA37" s="610"/>
      <c r="CB37" s="645"/>
      <c r="CD37" s="606" t="s">
        <v>331</v>
      </c>
      <c r="CE37" s="607"/>
      <c r="CF37" s="607"/>
      <c r="CG37" s="607"/>
      <c r="CH37" s="607"/>
      <c r="CI37" s="607"/>
      <c r="CJ37" s="607"/>
      <c r="CK37" s="607"/>
      <c r="CL37" s="607"/>
      <c r="CM37" s="607"/>
      <c r="CN37" s="607"/>
      <c r="CO37" s="607"/>
      <c r="CP37" s="607"/>
      <c r="CQ37" s="608"/>
      <c r="CR37" s="609">
        <v>56471</v>
      </c>
      <c r="CS37" s="619"/>
      <c r="CT37" s="619"/>
      <c r="CU37" s="619"/>
      <c r="CV37" s="619"/>
      <c r="CW37" s="619"/>
      <c r="CX37" s="619"/>
      <c r="CY37" s="620"/>
      <c r="CZ37" s="612">
        <v>0.1</v>
      </c>
      <c r="DA37" s="621"/>
      <c r="DB37" s="621"/>
      <c r="DC37" s="622"/>
      <c r="DD37" s="615">
        <v>56471</v>
      </c>
      <c r="DE37" s="619"/>
      <c r="DF37" s="619"/>
      <c r="DG37" s="619"/>
      <c r="DH37" s="619"/>
      <c r="DI37" s="619"/>
      <c r="DJ37" s="619"/>
      <c r="DK37" s="620"/>
      <c r="DL37" s="615">
        <v>55923</v>
      </c>
      <c r="DM37" s="619"/>
      <c r="DN37" s="619"/>
      <c r="DO37" s="619"/>
      <c r="DP37" s="619"/>
      <c r="DQ37" s="619"/>
      <c r="DR37" s="619"/>
      <c r="DS37" s="619"/>
      <c r="DT37" s="619"/>
      <c r="DU37" s="619"/>
      <c r="DV37" s="620"/>
      <c r="DW37" s="612">
        <v>0.1</v>
      </c>
      <c r="DX37" s="621"/>
      <c r="DY37" s="621"/>
      <c r="DZ37" s="621"/>
      <c r="EA37" s="621"/>
      <c r="EB37" s="621"/>
      <c r="EC37" s="640"/>
    </row>
    <row r="38" spans="2:133" ht="11.25" customHeight="1" x14ac:dyDescent="0.2">
      <c r="B38" s="606" t="s">
        <v>332</v>
      </c>
      <c r="C38" s="607"/>
      <c r="D38" s="607"/>
      <c r="E38" s="607"/>
      <c r="F38" s="607"/>
      <c r="G38" s="607"/>
      <c r="H38" s="607"/>
      <c r="I38" s="607"/>
      <c r="J38" s="607"/>
      <c r="K38" s="607"/>
      <c r="L38" s="607"/>
      <c r="M38" s="607"/>
      <c r="N38" s="607"/>
      <c r="O38" s="607"/>
      <c r="P38" s="607"/>
      <c r="Q38" s="608"/>
      <c r="R38" s="609">
        <v>3783360</v>
      </c>
      <c r="S38" s="610"/>
      <c r="T38" s="610"/>
      <c r="U38" s="610"/>
      <c r="V38" s="610"/>
      <c r="W38" s="610"/>
      <c r="X38" s="610"/>
      <c r="Y38" s="611"/>
      <c r="Z38" s="635">
        <v>3.2</v>
      </c>
      <c r="AA38" s="635"/>
      <c r="AB38" s="635"/>
      <c r="AC38" s="635"/>
      <c r="AD38" s="636" t="s">
        <v>127</v>
      </c>
      <c r="AE38" s="636"/>
      <c r="AF38" s="636"/>
      <c r="AG38" s="636"/>
      <c r="AH38" s="636"/>
      <c r="AI38" s="636"/>
      <c r="AJ38" s="636"/>
      <c r="AK38" s="636"/>
      <c r="AL38" s="612" t="s">
        <v>127</v>
      </c>
      <c r="AM38" s="613"/>
      <c r="AN38" s="613"/>
      <c r="AO38" s="637"/>
      <c r="AQ38" s="641" t="s">
        <v>333</v>
      </c>
      <c r="AR38" s="642"/>
      <c r="AS38" s="642"/>
      <c r="AT38" s="642"/>
      <c r="AU38" s="642"/>
      <c r="AV38" s="642"/>
      <c r="AW38" s="642"/>
      <c r="AX38" s="642"/>
      <c r="AY38" s="643"/>
      <c r="AZ38" s="609">
        <v>1497880</v>
      </c>
      <c r="BA38" s="610"/>
      <c r="BB38" s="610"/>
      <c r="BC38" s="610"/>
      <c r="BD38" s="619"/>
      <c r="BE38" s="619"/>
      <c r="BF38" s="644"/>
      <c r="BG38" s="606" t="s">
        <v>334</v>
      </c>
      <c r="BH38" s="607"/>
      <c r="BI38" s="607"/>
      <c r="BJ38" s="607"/>
      <c r="BK38" s="607"/>
      <c r="BL38" s="607"/>
      <c r="BM38" s="607"/>
      <c r="BN38" s="607"/>
      <c r="BO38" s="607"/>
      <c r="BP38" s="607"/>
      <c r="BQ38" s="607"/>
      <c r="BR38" s="607"/>
      <c r="BS38" s="607"/>
      <c r="BT38" s="607"/>
      <c r="BU38" s="608"/>
      <c r="BV38" s="609">
        <v>38520</v>
      </c>
      <c r="BW38" s="610"/>
      <c r="BX38" s="610"/>
      <c r="BY38" s="610"/>
      <c r="BZ38" s="610"/>
      <c r="CA38" s="610"/>
      <c r="CB38" s="645"/>
      <c r="CD38" s="606" t="s">
        <v>335</v>
      </c>
      <c r="CE38" s="607"/>
      <c r="CF38" s="607"/>
      <c r="CG38" s="607"/>
      <c r="CH38" s="607"/>
      <c r="CI38" s="607"/>
      <c r="CJ38" s="607"/>
      <c r="CK38" s="607"/>
      <c r="CL38" s="607"/>
      <c r="CM38" s="607"/>
      <c r="CN38" s="607"/>
      <c r="CO38" s="607"/>
      <c r="CP38" s="607"/>
      <c r="CQ38" s="608"/>
      <c r="CR38" s="609">
        <v>8167800</v>
      </c>
      <c r="CS38" s="610"/>
      <c r="CT38" s="610"/>
      <c r="CU38" s="610"/>
      <c r="CV38" s="610"/>
      <c r="CW38" s="610"/>
      <c r="CX38" s="610"/>
      <c r="CY38" s="611"/>
      <c r="CZ38" s="612">
        <v>7.4</v>
      </c>
      <c r="DA38" s="621"/>
      <c r="DB38" s="621"/>
      <c r="DC38" s="622"/>
      <c r="DD38" s="615">
        <v>6586877</v>
      </c>
      <c r="DE38" s="610"/>
      <c r="DF38" s="610"/>
      <c r="DG38" s="610"/>
      <c r="DH38" s="610"/>
      <c r="DI38" s="610"/>
      <c r="DJ38" s="610"/>
      <c r="DK38" s="611"/>
      <c r="DL38" s="615">
        <v>5987480</v>
      </c>
      <c r="DM38" s="610"/>
      <c r="DN38" s="610"/>
      <c r="DO38" s="610"/>
      <c r="DP38" s="610"/>
      <c r="DQ38" s="610"/>
      <c r="DR38" s="610"/>
      <c r="DS38" s="610"/>
      <c r="DT38" s="610"/>
      <c r="DU38" s="610"/>
      <c r="DV38" s="611"/>
      <c r="DW38" s="612">
        <v>10.3</v>
      </c>
      <c r="DX38" s="621"/>
      <c r="DY38" s="621"/>
      <c r="DZ38" s="621"/>
      <c r="EA38" s="621"/>
      <c r="EB38" s="621"/>
      <c r="EC38" s="640"/>
    </row>
    <row r="39" spans="2:133" ht="11.25" customHeight="1" x14ac:dyDescent="0.2">
      <c r="B39" s="606" t="s">
        <v>336</v>
      </c>
      <c r="C39" s="607"/>
      <c r="D39" s="607"/>
      <c r="E39" s="607"/>
      <c r="F39" s="607"/>
      <c r="G39" s="607"/>
      <c r="H39" s="607"/>
      <c r="I39" s="607"/>
      <c r="J39" s="607"/>
      <c r="K39" s="607"/>
      <c r="L39" s="607"/>
      <c r="M39" s="607"/>
      <c r="N39" s="607"/>
      <c r="O39" s="607"/>
      <c r="P39" s="607"/>
      <c r="Q39" s="608"/>
      <c r="R39" s="609">
        <v>4056925</v>
      </c>
      <c r="S39" s="610"/>
      <c r="T39" s="610"/>
      <c r="U39" s="610"/>
      <c r="V39" s="610"/>
      <c r="W39" s="610"/>
      <c r="X39" s="610"/>
      <c r="Y39" s="611"/>
      <c r="Z39" s="635">
        <v>3.4</v>
      </c>
      <c r="AA39" s="635"/>
      <c r="AB39" s="635"/>
      <c r="AC39" s="635"/>
      <c r="AD39" s="636" t="s">
        <v>127</v>
      </c>
      <c r="AE39" s="636"/>
      <c r="AF39" s="636"/>
      <c r="AG39" s="636"/>
      <c r="AH39" s="636"/>
      <c r="AI39" s="636"/>
      <c r="AJ39" s="636"/>
      <c r="AK39" s="636"/>
      <c r="AL39" s="612" t="s">
        <v>127</v>
      </c>
      <c r="AM39" s="613"/>
      <c r="AN39" s="613"/>
      <c r="AO39" s="637"/>
      <c r="AQ39" s="641" t="s">
        <v>337</v>
      </c>
      <c r="AR39" s="642"/>
      <c r="AS39" s="642"/>
      <c r="AT39" s="642"/>
      <c r="AU39" s="642"/>
      <c r="AV39" s="642"/>
      <c r="AW39" s="642"/>
      <c r="AX39" s="642"/>
      <c r="AY39" s="643"/>
      <c r="AZ39" s="609">
        <v>8944</v>
      </c>
      <c r="BA39" s="610"/>
      <c r="BB39" s="610"/>
      <c r="BC39" s="610"/>
      <c r="BD39" s="619"/>
      <c r="BE39" s="619"/>
      <c r="BF39" s="644"/>
      <c r="BG39" s="606" t="s">
        <v>338</v>
      </c>
      <c r="BH39" s="607"/>
      <c r="BI39" s="607"/>
      <c r="BJ39" s="607"/>
      <c r="BK39" s="607"/>
      <c r="BL39" s="607"/>
      <c r="BM39" s="607"/>
      <c r="BN39" s="607"/>
      <c r="BO39" s="607"/>
      <c r="BP39" s="607"/>
      <c r="BQ39" s="607"/>
      <c r="BR39" s="607"/>
      <c r="BS39" s="607"/>
      <c r="BT39" s="607"/>
      <c r="BU39" s="608"/>
      <c r="BV39" s="609">
        <v>57937</v>
      </c>
      <c r="BW39" s="610"/>
      <c r="BX39" s="610"/>
      <c r="BY39" s="610"/>
      <c r="BZ39" s="610"/>
      <c r="CA39" s="610"/>
      <c r="CB39" s="645"/>
      <c r="CD39" s="606" t="s">
        <v>339</v>
      </c>
      <c r="CE39" s="607"/>
      <c r="CF39" s="607"/>
      <c r="CG39" s="607"/>
      <c r="CH39" s="607"/>
      <c r="CI39" s="607"/>
      <c r="CJ39" s="607"/>
      <c r="CK39" s="607"/>
      <c r="CL39" s="607"/>
      <c r="CM39" s="607"/>
      <c r="CN39" s="607"/>
      <c r="CO39" s="607"/>
      <c r="CP39" s="607"/>
      <c r="CQ39" s="608"/>
      <c r="CR39" s="609">
        <v>5443752</v>
      </c>
      <c r="CS39" s="619"/>
      <c r="CT39" s="619"/>
      <c r="CU39" s="619"/>
      <c r="CV39" s="619"/>
      <c r="CW39" s="619"/>
      <c r="CX39" s="619"/>
      <c r="CY39" s="620"/>
      <c r="CZ39" s="612">
        <v>4.9000000000000004</v>
      </c>
      <c r="DA39" s="621"/>
      <c r="DB39" s="621"/>
      <c r="DC39" s="622"/>
      <c r="DD39" s="615">
        <v>5128721</v>
      </c>
      <c r="DE39" s="619"/>
      <c r="DF39" s="619"/>
      <c r="DG39" s="619"/>
      <c r="DH39" s="619"/>
      <c r="DI39" s="619"/>
      <c r="DJ39" s="619"/>
      <c r="DK39" s="620"/>
      <c r="DL39" s="615" t="s">
        <v>127</v>
      </c>
      <c r="DM39" s="619"/>
      <c r="DN39" s="619"/>
      <c r="DO39" s="619"/>
      <c r="DP39" s="619"/>
      <c r="DQ39" s="619"/>
      <c r="DR39" s="619"/>
      <c r="DS39" s="619"/>
      <c r="DT39" s="619"/>
      <c r="DU39" s="619"/>
      <c r="DV39" s="620"/>
      <c r="DW39" s="612" t="s">
        <v>127</v>
      </c>
      <c r="DX39" s="621"/>
      <c r="DY39" s="621"/>
      <c r="DZ39" s="621"/>
      <c r="EA39" s="621"/>
      <c r="EB39" s="621"/>
      <c r="EC39" s="640"/>
    </row>
    <row r="40" spans="2:133" ht="11.25" customHeight="1" x14ac:dyDescent="0.2">
      <c r="B40" s="606" t="s">
        <v>340</v>
      </c>
      <c r="C40" s="607"/>
      <c r="D40" s="607"/>
      <c r="E40" s="607"/>
      <c r="F40" s="607"/>
      <c r="G40" s="607"/>
      <c r="H40" s="607"/>
      <c r="I40" s="607"/>
      <c r="J40" s="607"/>
      <c r="K40" s="607"/>
      <c r="L40" s="607"/>
      <c r="M40" s="607"/>
      <c r="N40" s="607"/>
      <c r="O40" s="607"/>
      <c r="P40" s="607"/>
      <c r="Q40" s="608"/>
      <c r="R40" s="609">
        <v>3687600</v>
      </c>
      <c r="S40" s="610"/>
      <c r="T40" s="610"/>
      <c r="U40" s="610"/>
      <c r="V40" s="610"/>
      <c r="W40" s="610"/>
      <c r="X40" s="610"/>
      <c r="Y40" s="611"/>
      <c r="Z40" s="635">
        <v>3.1</v>
      </c>
      <c r="AA40" s="635"/>
      <c r="AB40" s="635"/>
      <c r="AC40" s="635"/>
      <c r="AD40" s="636" t="s">
        <v>127</v>
      </c>
      <c r="AE40" s="636"/>
      <c r="AF40" s="636"/>
      <c r="AG40" s="636"/>
      <c r="AH40" s="636"/>
      <c r="AI40" s="636"/>
      <c r="AJ40" s="636"/>
      <c r="AK40" s="636"/>
      <c r="AL40" s="612" t="s">
        <v>127</v>
      </c>
      <c r="AM40" s="613"/>
      <c r="AN40" s="613"/>
      <c r="AO40" s="637"/>
      <c r="AQ40" s="641" t="s">
        <v>341</v>
      </c>
      <c r="AR40" s="642"/>
      <c r="AS40" s="642"/>
      <c r="AT40" s="642"/>
      <c r="AU40" s="642"/>
      <c r="AV40" s="642"/>
      <c r="AW40" s="642"/>
      <c r="AX40" s="642"/>
      <c r="AY40" s="643"/>
      <c r="AZ40" s="609" t="s">
        <v>127</v>
      </c>
      <c r="BA40" s="610"/>
      <c r="BB40" s="610"/>
      <c r="BC40" s="610"/>
      <c r="BD40" s="619"/>
      <c r="BE40" s="619"/>
      <c r="BF40" s="644"/>
      <c r="BG40" s="646" t="s">
        <v>342</v>
      </c>
      <c r="BH40" s="647"/>
      <c r="BI40" s="647"/>
      <c r="BJ40" s="647"/>
      <c r="BK40" s="647"/>
      <c r="BL40" s="214"/>
      <c r="BM40" s="607" t="s">
        <v>343</v>
      </c>
      <c r="BN40" s="607"/>
      <c r="BO40" s="607"/>
      <c r="BP40" s="607"/>
      <c r="BQ40" s="607"/>
      <c r="BR40" s="607"/>
      <c r="BS40" s="607"/>
      <c r="BT40" s="607"/>
      <c r="BU40" s="608"/>
      <c r="BV40" s="609">
        <v>99</v>
      </c>
      <c r="BW40" s="610"/>
      <c r="BX40" s="610"/>
      <c r="BY40" s="610"/>
      <c r="BZ40" s="610"/>
      <c r="CA40" s="610"/>
      <c r="CB40" s="645"/>
      <c r="CD40" s="606" t="s">
        <v>344</v>
      </c>
      <c r="CE40" s="607"/>
      <c r="CF40" s="607"/>
      <c r="CG40" s="607"/>
      <c r="CH40" s="607"/>
      <c r="CI40" s="607"/>
      <c r="CJ40" s="607"/>
      <c r="CK40" s="607"/>
      <c r="CL40" s="607"/>
      <c r="CM40" s="607"/>
      <c r="CN40" s="607"/>
      <c r="CO40" s="607"/>
      <c r="CP40" s="607"/>
      <c r="CQ40" s="608"/>
      <c r="CR40" s="609">
        <v>2678035</v>
      </c>
      <c r="CS40" s="610"/>
      <c r="CT40" s="610"/>
      <c r="CU40" s="610"/>
      <c r="CV40" s="610"/>
      <c r="CW40" s="610"/>
      <c r="CX40" s="610"/>
      <c r="CY40" s="611"/>
      <c r="CZ40" s="612">
        <v>2.4</v>
      </c>
      <c r="DA40" s="621"/>
      <c r="DB40" s="621"/>
      <c r="DC40" s="622"/>
      <c r="DD40" s="615">
        <v>971655</v>
      </c>
      <c r="DE40" s="610"/>
      <c r="DF40" s="610"/>
      <c r="DG40" s="610"/>
      <c r="DH40" s="610"/>
      <c r="DI40" s="610"/>
      <c r="DJ40" s="610"/>
      <c r="DK40" s="611"/>
      <c r="DL40" s="615">
        <v>971655</v>
      </c>
      <c r="DM40" s="610"/>
      <c r="DN40" s="610"/>
      <c r="DO40" s="610"/>
      <c r="DP40" s="610"/>
      <c r="DQ40" s="610"/>
      <c r="DR40" s="610"/>
      <c r="DS40" s="610"/>
      <c r="DT40" s="610"/>
      <c r="DU40" s="610"/>
      <c r="DV40" s="611"/>
      <c r="DW40" s="612">
        <v>1.7</v>
      </c>
      <c r="DX40" s="621"/>
      <c r="DY40" s="621"/>
      <c r="DZ40" s="621"/>
      <c r="EA40" s="621"/>
      <c r="EB40" s="621"/>
      <c r="EC40" s="640"/>
    </row>
    <row r="41" spans="2:133" ht="11.25" customHeight="1" x14ac:dyDescent="0.2">
      <c r="B41" s="606" t="s">
        <v>345</v>
      </c>
      <c r="C41" s="607"/>
      <c r="D41" s="607"/>
      <c r="E41" s="607"/>
      <c r="F41" s="607"/>
      <c r="G41" s="607"/>
      <c r="H41" s="607"/>
      <c r="I41" s="607"/>
      <c r="J41" s="607"/>
      <c r="K41" s="607"/>
      <c r="L41" s="607"/>
      <c r="M41" s="607"/>
      <c r="N41" s="607"/>
      <c r="O41" s="607"/>
      <c r="P41" s="607"/>
      <c r="Q41" s="608"/>
      <c r="R41" s="609" t="s">
        <v>127</v>
      </c>
      <c r="S41" s="610"/>
      <c r="T41" s="610"/>
      <c r="U41" s="610"/>
      <c r="V41" s="610"/>
      <c r="W41" s="610"/>
      <c r="X41" s="610"/>
      <c r="Y41" s="611"/>
      <c r="Z41" s="635" t="s">
        <v>127</v>
      </c>
      <c r="AA41" s="635"/>
      <c r="AB41" s="635"/>
      <c r="AC41" s="635"/>
      <c r="AD41" s="636" t="s">
        <v>127</v>
      </c>
      <c r="AE41" s="636"/>
      <c r="AF41" s="636"/>
      <c r="AG41" s="636"/>
      <c r="AH41" s="636"/>
      <c r="AI41" s="636"/>
      <c r="AJ41" s="636"/>
      <c r="AK41" s="636"/>
      <c r="AL41" s="612" t="s">
        <v>127</v>
      </c>
      <c r="AM41" s="613"/>
      <c r="AN41" s="613"/>
      <c r="AO41" s="637"/>
      <c r="AQ41" s="641" t="s">
        <v>346</v>
      </c>
      <c r="AR41" s="642"/>
      <c r="AS41" s="642"/>
      <c r="AT41" s="642"/>
      <c r="AU41" s="642"/>
      <c r="AV41" s="642"/>
      <c r="AW41" s="642"/>
      <c r="AX41" s="642"/>
      <c r="AY41" s="643"/>
      <c r="AZ41" s="609">
        <v>1838836</v>
      </c>
      <c r="BA41" s="610"/>
      <c r="BB41" s="610"/>
      <c r="BC41" s="610"/>
      <c r="BD41" s="619"/>
      <c r="BE41" s="619"/>
      <c r="BF41" s="644"/>
      <c r="BG41" s="646"/>
      <c r="BH41" s="647"/>
      <c r="BI41" s="647"/>
      <c r="BJ41" s="647"/>
      <c r="BK41" s="647"/>
      <c r="BL41" s="214"/>
      <c r="BM41" s="607" t="s">
        <v>347</v>
      </c>
      <c r="BN41" s="607"/>
      <c r="BO41" s="607"/>
      <c r="BP41" s="607"/>
      <c r="BQ41" s="607"/>
      <c r="BR41" s="607"/>
      <c r="BS41" s="607"/>
      <c r="BT41" s="607"/>
      <c r="BU41" s="608"/>
      <c r="BV41" s="609" t="s">
        <v>127</v>
      </c>
      <c r="BW41" s="610"/>
      <c r="BX41" s="610"/>
      <c r="BY41" s="610"/>
      <c r="BZ41" s="610"/>
      <c r="CA41" s="610"/>
      <c r="CB41" s="645"/>
      <c r="CD41" s="606" t="s">
        <v>348</v>
      </c>
      <c r="CE41" s="607"/>
      <c r="CF41" s="607"/>
      <c r="CG41" s="607"/>
      <c r="CH41" s="607"/>
      <c r="CI41" s="607"/>
      <c r="CJ41" s="607"/>
      <c r="CK41" s="607"/>
      <c r="CL41" s="607"/>
      <c r="CM41" s="607"/>
      <c r="CN41" s="607"/>
      <c r="CO41" s="607"/>
      <c r="CP41" s="607"/>
      <c r="CQ41" s="608"/>
      <c r="CR41" s="609" t="s">
        <v>127</v>
      </c>
      <c r="CS41" s="619"/>
      <c r="CT41" s="619"/>
      <c r="CU41" s="619"/>
      <c r="CV41" s="619"/>
      <c r="CW41" s="619"/>
      <c r="CX41" s="619"/>
      <c r="CY41" s="620"/>
      <c r="CZ41" s="612" t="s">
        <v>127</v>
      </c>
      <c r="DA41" s="621"/>
      <c r="DB41" s="621"/>
      <c r="DC41" s="622"/>
      <c r="DD41" s="615" t="s">
        <v>127</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349</v>
      </c>
      <c r="C42" s="607"/>
      <c r="D42" s="607"/>
      <c r="E42" s="607"/>
      <c r="F42" s="607"/>
      <c r="G42" s="607"/>
      <c r="H42" s="607"/>
      <c r="I42" s="607"/>
      <c r="J42" s="607"/>
      <c r="K42" s="607"/>
      <c r="L42" s="607"/>
      <c r="M42" s="607"/>
      <c r="N42" s="607"/>
      <c r="O42" s="607"/>
      <c r="P42" s="607"/>
      <c r="Q42" s="608"/>
      <c r="R42" s="609" t="s">
        <v>127</v>
      </c>
      <c r="S42" s="610"/>
      <c r="T42" s="610"/>
      <c r="U42" s="610"/>
      <c r="V42" s="610"/>
      <c r="W42" s="610"/>
      <c r="X42" s="610"/>
      <c r="Y42" s="611"/>
      <c r="Z42" s="635" t="s">
        <v>127</v>
      </c>
      <c r="AA42" s="635"/>
      <c r="AB42" s="635"/>
      <c r="AC42" s="635"/>
      <c r="AD42" s="636" t="s">
        <v>127</v>
      </c>
      <c r="AE42" s="636"/>
      <c r="AF42" s="636"/>
      <c r="AG42" s="636"/>
      <c r="AH42" s="636"/>
      <c r="AI42" s="636"/>
      <c r="AJ42" s="636"/>
      <c r="AK42" s="636"/>
      <c r="AL42" s="612" t="s">
        <v>127</v>
      </c>
      <c r="AM42" s="613"/>
      <c r="AN42" s="613"/>
      <c r="AO42" s="637"/>
      <c r="AQ42" s="650" t="s">
        <v>350</v>
      </c>
      <c r="AR42" s="651"/>
      <c r="AS42" s="651"/>
      <c r="AT42" s="651"/>
      <c r="AU42" s="651"/>
      <c r="AV42" s="651"/>
      <c r="AW42" s="651"/>
      <c r="AX42" s="651"/>
      <c r="AY42" s="652"/>
      <c r="AZ42" s="589">
        <v>6258481</v>
      </c>
      <c r="BA42" s="623"/>
      <c r="BB42" s="623"/>
      <c r="BC42" s="623"/>
      <c r="BD42" s="590"/>
      <c r="BE42" s="590"/>
      <c r="BF42" s="638"/>
      <c r="BG42" s="648"/>
      <c r="BH42" s="649"/>
      <c r="BI42" s="649"/>
      <c r="BJ42" s="649"/>
      <c r="BK42" s="649"/>
      <c r="BL42" s="215"/>
      <c r="BM42" s="587" t="s">
        <v>351</v>
      </c>
      <c r="BN42" s="587"/>
      <c r="BO42" s="587"/>
      <c r="BP42" s="587"/>
      <c r="BQ42" s="587"/>
      <c r="BR42" s="587"/>
      <c r="BS42" s="587"/>
      <c r="BT42" s="587"/>
      <c r="BU42" s="588"/>
      <c r="BV42" s="589">
        <v>331</v>
      </c>
      <c r="BW42" s="623"/>
      <c r="BX42" s="623"/>
      <c r="BY42" s="623"/>
      <c r="BZ42" s="623"/>
      <c r="CA42" s="623"/>
      <c r="CB42" s="639"/>
      <c r="CD42" s="606" t="s">
        <v>352</v>
      </c>
      <c r="CE42" s="607"/>
      <c r="CF42" s="607"/>
      <c r="CG42" s="607"/>
      <c r="CH42" s="607"/>
      <c r="CI42" s="607"/>
      <c r="CJ42" s="607"/>
      <c r="CK42" s="607"/>
      <c r="CL42" s="607"/>
      <c r="CM42" s="607"/>
      <c r="CN42" s="607"/>
      <c r="CO42" s="607"/>
      <c r="CP42" s="607"/>
      <c r="CQ42" s="608"/>
      <c r="CR42" s="609">
        <v>8277854</v>
      </c>
      <c r="CS42" s="619"/>
      <c r="CT42" s="619"/>
      <c r="CU42" s="619"/>
      <c r="CV42" s="619"/>
      <c r="CW42" s="619"/>
      <c r="CX42" s="619"/>
      <c r="CY42" s="620"/>
      <c r="CZ42" s="612">
        <v>7.5</v>
      </c>
      <c r="DA42" s="621"/>
      <c r="DB42" s="621"/>
      <c r="DC42" s="622"/>
      <c r="DD42" s="615">
        <v>2194119</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353</v>
      </c>
      <c r="C43" s="607"/>
      <c r="D43" s="607"/>
      <c r="E43" s="607"/>
      <c r="F43" s="607"/>
      <c r="G43" s="607"/>
      <c r="H43" s="607"/>
      <c r="I43" s="607"/>
      <c r="J43" s="607"/>
      <c r="K43" s="607"/>
      <c r="L43" s="607"/>
      <c r="M43" s="607"/>
      <c r="N43" s="607"/>
      <c r="O43" s="607"/>
      <c r="P43" s="607"/>
      <c r="Q43" s="608"/>
      <c r="R43" s="609" t="s">
        <v>127</v>
      </c>
      <c r="S43" s="610"/>
      <c r="T43" s="610"/>
      <c r="U43" s="610"/>
      <c r="V43" s="610"/>
      <c r="W43" s="610"/>
      <c r="X43" s="610"/>
      <c r="Y43" s="611"/>
      <c r="Z43" s="635" t="s">
        <v>127</v>
      </c>
      <c r="AA43" s="635"/>
      <c r="AB43" s="635"/>
      <c r="AC43" s="635"/>
      <c r="AD43" s="636" t="s">
        <v>127</v>
      </c>
      <c r="AE43" s="636"/>
      <c r="AF43" s="636"/>
      <c r="AG43" s="636"/>
      <c r="AH43" s="636"/>
      <c r="AI43" s="636"/>
      <c r="AJ43" s="636"/>
      <c r="AK43" s="636"/>
      <c r="AL43" s="612" t="s">
        <v>127</v>
      </c>
      <c r="AM43" s="613"/>
      <c r="AN43" s="613"/>
      <c r="AO43" s="637"/>
      <c r="CD43" s="606" t="s">
        <v>354</v>
      </c>
      <c r="CE43" s="607"/>
      <c r="CF43" s="607"/>
      <c r="CG43" s="607"/>
      <c r="CH43" s="607"/>
      <c r="CI43" s="607"/>
      <c r="CJ43" s="607"/>
      <c r="CK43" s="607"/>
      <c r="CL43" s="607"/>
      <c r="CM43" s="607"/>
      <c r="CN43" s="607"/>
      <c r="CO43" s="607"/>
      <c r="CP43" s="607"/>
      <c r="CQ43" s="608"/>
      <c r="CR43" s="609">
        <v>407133</v>
      </c>
      <c r="CS43" s="619"/>
      <c r="CT43" s="619"/>
      <c r="CU43" s="619"/>
      <c r="CV43" s="619"/>
      <c r="CW43" s="619"/>
      <c r="CX43" s="619"/>
      <c r="CY43" s="620"/>
      <c r="CZ43" s="612">
        <v>0.4</v>
      </c>
      <c r="DA43" s="621"/>
      <c r="DB43" s="621"/>
      <c r="DC43" s="622"/>
      <c r="DD43" s="615">
        <v>407133</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355</v>
      </c>
      <c r="C44" s="587"/>
      <c r="D44" s="587"/>
      <c r="E44" s="587"/>
      <c r="F44" s="587"/>
      <c r="G44" s="587"/>
      <c r="H44" s="587"/>
      <c r="I44" s="587"/>
      <c r="J44" s="587"/>
      <c r="K44" s="587"/>
      <c r="L44" s="587"/>
      <c r="M44" s="587"/>
      <c r="N44" s="587"/>
      <c r="O44" s="587"/>
      <c r="P44" s="587"/>
      <c r="Q44" s="588"/>
      <c r="R44" s="589">
        <v>118354676</v>
      </c>
      <c r="S44" s="623"/>
      <c r="T44" s="623"/>
      <c r="U44" s="623"/>
      <c r="V44" s="623"/>
      <c r="W44" s="623"/>
      <c r="X44" s="623"/>
      <c r="Y44" s="624"/>
      <c r="Z44" s="625">
        <v>100</v>
      </c>
      <c r="AA44" s="625"/>
      <c r="AB44" s="625"/>
      <c r="AC44" s="625"/>
      <c r="AD44" s="626">
        <v>58005096</v>
      </c>
      <c r="AE44" s="626"/>
      <c r="AF44" s="626"/>
      <c r="AG44" s="626"/>
      <c r="AH44" s="626"/>
      <c r="AI44" s="626"/>
      <c r="AJ44" s="626"/>
      <c r="AK44" s="626"/>
      <c r="AL44" s="592">
        <v>100</v>
      </c>
      <c r="AM44" s="627"/>
      <c r="AN44" s="627"/>
      <c r="AO44" s="628"/>
      <c r="CD44" s="629" t="s">
        <v>302</v>
      </c>
      <c r="CE44" s="630"/>
      <c r="CF44" s="606" t="s">
        <v>356</v>
      </c>
      <c r="CG44" s="607"/>
      <c r="CH44" s="607"/>
      <c r="CI44" s="607"/>
      <c r="CJ44" s="607"/>
      <c r="CK44" s="607"/>
      <c r="CL44" s="607"/>
      <c r="CM44" s="607"/>
      <c r="CN44" s="607"/>
      <c r="CO44" s="607"/>
      <c r="CP44" s="607"/>
      <c r="CQ44" s="608"/>
      <c r="CR44" s="609">
        <v>7748541</v>
      </c>
      <c r="CS44" s="610"/>
      <c r="CT44" s="610"/>
      <c r="CU44" s="610"/>
      <c r="CV44" s="610"/>
      <c r="CW44" s="610"/>
      <c r="CX44" s="610"/>
      <c r="CY44" s="611"/>
      <c r="CZ44" s="612">
        <v>7</v>
      </c>
      <c r="DA44" s="613"/>
      <c r="DB44" s="613"/>
      <c r="DC44" s="614"/>
      <c r="DD44" s="615">
        <v>1882351</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357</v>
      </c>
      <c r="CG45" s="607"/>
      <c r="CH45" s="607"/>
      <c r="CI45" s="607"/>
      <c r="CJ45" s="607"/>
      <c r="CK45" s="607"/>
      <c r="CL45" s="607"/>
      <c r="CM45" s="607"/>
      <c r="CN45" s="607"/>
      <c r="CO45" s="607"/>
      <c r="CP45" s="607"/>
      <c r="CQ45" s="608"/>
      <c r="CR45" s="609">
        <v>3139666</v>
      </c>
      <c r="CS45" s="619"/>
      <c r="CT45" s="619"/>
      <c r="CU45" s="619"/>
      <c r="CV45" s="619"/>
      <c r="CW45" s="619"/>
      <c r="CX45" s="619"/>
      <c r="CY45" s="620"/>
      <c r="CZ45" s="612">
        <v>2.8</v>
      </c>
      <c r="DA45" s="621"/>
      <c r="DB45" s="621"/>
      <c r="DC45" s="622"/>
      <c r="DD45" s="615">
        <v>157802</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358</v>
      </c>
      <c r="CD46" s="631"/>
      <c r="CE46" s="632"/>
      <c r="CF46" s="606" t="s">
        <v>359</v>
      </c>
      <c r="CG46" s="607"/>
      <c r="CH46" s="607"/>
      <c r="CI46" s="607"/>
      <c r="CJ46" s="607"/>
      <c r="CK46" s="607"/>
      <c r="CL46" s="607"/>
      <c r="CM46" s="607"/>
      <c r="CN46" s="607"/>
      <c r="CO46" s="607"/>
      <c r="CP46" s="607"/>
      <c r="CQ46" s="608"/>
      <c r="CR46" s="609">
        <v>4525071</v>
      </c>
      <c r="CS46" s="610"/>
      <c r="CT46" s="610"/>
      <c r="CU46" s="610"/>
      <c r="CV46" s="610"/>
      <c r="CW46" s="610"/>
      <c r="CX46" s="610"/>
      <c r="CY46" s="611"/>
      <c r="CZ46" s="612">
        <v>4.0999999999999996</v>
      </c>
      <c r="DA46" s="613"/>
      <c r="DB46" s="613"/>
      <c r="DC46" s="614"/>
      <c r="DD46" s="615">
        <v>1719928</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360</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361</v>
      </c>
      <c r="CG47" s="607"/>
      <c r="CH47" s="607"/>
      <c r="CI47" s="607"/>
      <c r="CJ47" s="607"/>
      <c r="CK47" s="607"/>
      <c r="CL47" s="607"/>
      <c r="CM47" s="607"/>
      <c r="CN47" s="607"/>
      <c r="CO47" s="607"/>
      <c r="CP47" s="607"/>
      <c r="CQ47" s="608"/>
      <c r="CR47" s="609">
        <v>529313</v>
      </c>
      <c r="CS47" s="619"/>
      <c r="CT47" s="619"/>
      <c r="CU47" s="619"/>
      <c r="CV47" s="619"/>
      <c r="CW47" s="619"/>
      <c r="CX47" s="619"/>
      <c r="CY47" s="620"/>
      <c r="CZ47" s="612">
        <v>0.5</v>
      </c>
      <c r="DA47" s="621"/>
      <c r="DB47" s="621"/>
      <c r="DC47" s="622"/>
      <c r="DD47" s="615">
        <v>311768</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362</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363</v>
      </c>
      <c r="CG48" s="607"/>
      <c r="CH48" s="607"/>
      <c r="CI48" s="607"/>
      <c r="CJ48" s="607"/>
      <c r="CK48" s="607"/>
      <c r="CL48" s="607"/>
      <c r="CM48" s="607"/>
      <c r="CN48" s="607"/>
      <c r="CO48" s="607"/>
      <c r="CP48" s="607"/>
      <c r="CQ48" s="608"/>
      <c r="CR48" s="609" t="s">
        <v>127</v>
      </c>
      <c r="CS48" s="610"/>
      <c r="CT48" s="610"/>
      <c r="CU48" s="610"/>
      <c r="CV48" s="610"/>
      <c r="CW48" s="610"/>
      <c r="CX48" s="610"/>
      <c r="CY48" s="611"/>
      <c r="CZ48" s="612" t="s">
        <v>127</v>
      </c>
      <c r="DA48" s="613"/>
      <c r="DB48" s="613"/>
      <c r="DC48" s="614"/>
      <c r="DD48" s="615" t="s">
        <v>127</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216"/>
      <c r="CD49" s="586" t="s">
        <v>364</v>
      </c>
      <c r="CE49" s="587"/>
      <c r="CF49" s="587"/>
      <c r="CG49" s="587"/>
      <c r="CH49" s="587"/>
      <c r="CI49" s="587"/>
      <c r="CJ49" s="587"/>
      <c r="CK49" s="587"/>
      <c r="CL49" s="587"/>
      <c r="CM49" s="587"/>
      <c r="CN49" s="587"/>
      <c r="CO49" s="587"/>
      <c r="CP49" s="587"/>
      <c r="CQ49" s="588"/>
      <c r="CR49" s="589">
        <v>111039179</v>
      </c>
      <c r="CS49" s="590"/>
      <c r="CT49" s="590"/>
      <c r="CU49" s="590"/>
      <c r="CV49" s="590"/>
      <c r="CW49" s="590"/>
      <c r="CX49" s="590"/>
      <c r="CY49" s="591"/>
      <c r="CZ49" s="592">
        <v>100</v>
      </c>
      <c r="DA49" s="593"/>
      <c r="DB49" s="593"/>
      <c r="DC49" s="594"/>
      <c r="DD49" s="595">
        <v>64962787</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216"/>
    </row>
  </sheetData>
  <sheetProtection algorithmName="SHA-512" hashValue="B9JgTiCq364UYdzjNxECwvTn6aByUrIPuvCUHs6XH7N6fFC3qz4ftdMEtDihVpGM/2vQ2Cpqci/K5PRzabqSJg==" saltValue="L0DlKl4nuc6ANGr0lr3JY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073" t="s">
        <v>365</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74" t="s">
        <v>366</v>
      </c>
      <c r="DK2" s="1075"/>
      <c r="DL2" s="1075"/>
      <c r="DM2" s="1075"/>
      <c r="DN2" s="1075"/>
      <c r="DO2" s="1076"/>
      <c r="DP2" s="219"/>
      <c r="DQ2" s="1074" t="s">
        <v>367</v>
      </c>
      <c r="DR2" s="1075"/>
      <c r="DS2" s="1075"/>
      <c r="DT2" s="1075"/>
      <c r="DU2" s="1075"/>
      <c r="DV2" s="1075"/>
      <c r="DW2" s="1075"/>
      <c r="DX2" s="1075"/>
      <c r="DY2" s="1075"/>
      <c r="DZ2" s="1076"/>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42" t="s">
        <v>368</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23"/>
      <c r="BA4" s="223"/>
      <c r="BB4" s="223"/>
      <c r="BC4" s="223"/>
      <c r="BD4" s="223"/>
      <c r="BE4" s="224"/>
      <c r="BF4" s="224"/>
      <c r="BG4" s="224"/>
      <c r="BH4" s="224"/>
      <c r="BI4" s="224"/>
      <c r="BJ4" s="224"/>
      <c r="BK4" s="224"/>
      <c r="BL4" s="224"/>
      <c r="BM4" s="224"/>
      <c r="BN4" s="224"/>
      <c r="BO4" s="224"/>
      <c r="BP4" s="224"/>
      <c r="BQ4" s="713" t="s">
        <v>369</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5"/>
    </row>
    <row r="5" spans="1:131" s="226" customFormat="1" ht="26.25" customHeight="1" x14ac:dyDescent="0.2">
      <c r="A5" s="978" t="s">
        <v>370</v>
      </c>
      <c r="B5" s="979"/>
      <c r="C5" s="979"/>
      <c r="D5" s="979"/>
      <c r="E5" s="979"/>
      <c r="F5" s="979"/>
      <c r="G5" s="979"/>
      <c r="H5" s="979"/>
      <c r="I5" s="979"/>
      <c r="J5" s="979"/>
      <c r="K5" s="979"/>
      <c r="L5" s="979"/>
      <c r="M5" s="979"/>
      <c r="N5" s="979"/>
      <c r="O5" s="979"/>
      <c r="P5" s="980"/>
      <c r="Q5" s="984" t="s">
        <v>371</v>
      </c>
      <c r="R5" s="985"/>
      <c r="S5" s="985"/>
      <c r="T5" s="985"/>
      <c r="U5" s="986"/>
      <c r="V5" s="984" t="s">
        <v>372</v>
      </c>
      <c r="W5" s="985"/>
      <c r="X5" s="985"/>
      <c r="Y5" s="985"/>
      <c r="Z5" s="986"/>
      <c r="AA5" s="984" t="s">
        <v>373</v>
      </c>
      <c r="AB5" s="985"/>
      <c r="AC5" s="985"/>
      <c r="AD5" s="985"/>
      <c r="AE5" s="985"/>
      <c r="AF5" s="1077" t="s">
        <v>374</v>
      </c>
      <c r="AG5" s="985"/>
      <c r="AH5" s="985"/>
      <c r="AI5" s="985"/>
      <c r="AJ5" s="998"/>
      <c r="AK5" s="985" t="s">
        <v>375</v>
      </c>
      <c r="AL5" s="985"/>
      <c r="AM5" s="985"/>
      <c r="AN5" s="985"/>
      <c r="AO5" s="986"/>
      <c r="AP5" s="984" t="s">
        <v>376</v>
      </c>
      <c r="AQ5" s="985"/>
      <c r="AR5" s="985"/>
      <c r="AS5" s="985"/>
      <c r="AT5" s="986"/>
      <c r="AU5" s="984" t="s">
        <v>377</v>
      </c>
      <c r="AV5" s="985"/>
      <c r="AW5" s="985"/>
      <c r="AX5" s="985"/>
      <c r="AY5" s="998"/>
      <c r="AZ5" s="223"/>
      <c r="BA5" s="223"/>
      <c r="BB5" s="223"/>
      <c r="BC5" s="223"/>
      <c r="BD5" s="223"/>
      <c r="BE5" s="224"/>
      <c r="BF5" s="224"/>
      <c r="BG5" s="224"/>
      <c r="BH5" s="224"/>
      <c r="BI5" s="224"/>
      <c r="BJ5" s="224"/>
      <c r="BK5" s="224"/>
      <c r="BL5" s="224"/>
      <c r="BM5" s="224"/>
      <c r="BN5" s="224"/>
      <c r="BO5" s="224"/>
      <c r="BP5" s="224"/>
      <c r="BQ5" s="978" t="s">
        <v>378</v>
      </c>
      <c r="BR5" s="979"/>
      <c r="BS5" s="979"/>
      <c r="BT5" s="979"/>
      <c r="BU5" s="979"/>
      <c r="BV5" s="979"/>
      <c r="BW5" s="979"/>
      <c r="BX5" s="979"/>
      <c r="BY5" s="979"/>
      <c r="BZ5" s="979"/>
      <c r="CA5" s="979"/>
      <c r="CB5" s="979"/>
      <c r="CC5" s="979"/>
      <c r="CD5" s="979"/>
      <c r="CE5" s="979"/>
      <c r="CF5" s="979"/>
      <c r="CG5" s="980"/>
      <c r="CH5" s="984" t="s">
        <v>379</v>
      </c>
      <c r="CI5" s="985"/>
      <c r="CJ5" s="985"/>
      <c r="CK5" s="985"/>
      <c r="CL5" s="986"/>
      <c r="CM5" s="984" t="s">
        <v>380</v>
      </c>
      <c r="CN5" s="985"/>
      <c r="CO5" s="985"/>
      <c r="CP5" s="985"/>
      <c r="CQ5" s="986"/>
      <c r="CR5" s="984" t="s">
        <v>381</v>
      </c>
      <c r="CS5" s="985"/>
      <c r="CT5" s="985"/>
      <c r="CU5" s="985"/>
      <c r="CV5" s="986"/>
      <c r="CW5" s="984" t="s">
        <v>382</v>
      </c>
      <c r="CX5" s="985"/>
      <c r="CY5" s="985"/>
      <c r="CZ5" s="985"/>
      <c r="DA5" s="986"/>
      <c r="DB5" s="984" t="s">
        <v>383</v>
      </c>
      <c r="DC5" s="985"/>
      <c r="DD5" s="985"/>
      <c r="DE5" s="985"/>
      <c r="DF5" s="986"/>
      <c r="DG5" s="1067" t="s">
        <v>384</v>
      </c>
      <c r="DH5" s="1068"/>
      <c r="DI5" s="1068"/>
      <c r="DJ5" s="1068"/>
      <c r="DK5" s="1069"/>
      <c r="DL5" s="1067" t="s">
        <v>385</v>
      </c>
      <c r="DM5" s="1068"/>
      <c r="DN5" s="1068"/>
      <c r="DO5" s="1068"/>
      <c r="DP5" s="1069"/>
      <c r="DQ5" s="984" t="s">
        <v>386</v>
      </c>
      <c r="DR5" s="985"/>
      <c r="DS5" s="985"/>
      <c r="DT5" s="985"/>
      <c r="DU5" s="986"/>
      <c r="DV5" s="984" t="s">
        <v>377</v>
      </c>
      <c r="DW5" s="985"/>
      <c r="DX5" s="985"/>
      <c r="DY5" s="985"/>
      <c r="DZ5" s="998"/>
      <c r="EA5" s="225"/>
    </row>
    <row r="6" spans="1:131" s="226" customFormat="1" ht="26.25" customHeight="1" thickBot="1" x14ac:dyDescent="0.25">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23"/>
      <c r="BA6" s="223"/>
      <c r="BB6" s="223"/>
      <c r="BC6" s="223"/>
      <c r="BD6" s="223"/>
      <c r="BE6" s="224"/>
      <c r="BF6" s="224"/>
      <c r="BG6" s="224"/>
      <c r="BH6" s="224"/>
      <c r="BI6" s="224"/>
      <c r="BJ6" s="224"/>
      <c r="BK6" s="224"/>
      <c r="BL6" s="224"/>
      <c r="BM6" s="224"/>
      <c r="BN6" s="224"/>
      <c r="BO6" s="224"/>
      <c r="BP6" s="224"/>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5"/>
    </row>
    <row r="7" spans="1:131" s="226" customFormat="1" ht="26.25" customHeight="1" thickTop="1" x14ac:dyDescent="0.2">
      <c r="A7" s="227">
        <v>1</v>
      </c>
      <c r="B7" s="1030" t="s">
        <v>387</v>
      </c>
      <c r="C7" s="1031"/>
      <c r="D7" s="1031"/>
      <c r="E7" s="1031"/>
      <c r="F7" s="1031"/>
      <c r="G7" s="1031"/>
      <c r="H7" s="1031"/>
      <c r="I7" s="1031"/>
      <c r="J7" s="1031"/>
      <c r="K7" s="1031"/>
      <c r="L7" s="1031"/>
      <c r="M7" s="1031"/>
      <c r="N7" s="1031"/>
      <c r="O7" s="1031"/>
      <c r="P7" s="1032"/>
      <c r="Q7" s="1085">
        <v>119444</v>
      </c>
      <c r="R7" s="1086"/>
      <c r="S7" s="1086"/>
      <c r="T7" s="1086"/>
      <c r="U7" s="1086"/>
      <c r="V7" s="1086">
        <v>112129</v>
      </c>
      <c r="W7" s="1086"/>
      <c r="X7" s="1086"/>
      <c r="Y7" s="1086"/>
      <c r="Z7" s="1086"/>
      <c r="AA7" s="1086">
        <v>7315</v>
      </c>
      <c r="AB7" s="1086"/>
      <c r="AC7" s="1086"/>
      <c r="AD7" s="1086"/>
      <c r="AE7" s="1087"/>
      <c r="AF7" s="1088">
        <v>6349</v>
      </c>
      <c r="AG7" s="1089"/>
      <c r="AH7" s="1089"/>
      <c r="AI7" s="1089"/>
      <c r="AJ7" s="1090"/>
      <c r="AK7" s="1091">
        <v>5460</v>
      </c>
      <c r="AL7" s="1092"/>
      <c r="AM7" s="1092"/>
      <c r="AN7" s="1092"/>
      <c r="AO7" s="1092"/>
      <c r="AP7" s="1092">
        <v>44130</v>
      </c>
      <c r="AQ7" s="1092"/>
      <c r="AR7" s="1092"/>
      <c r="AS7" s="1092"/>
      <c r="AT7" s="1092"/>
      <c r="AU7" s="1093"/>
      <c r="AV7" s="1093"/>
      <c r="AW7" s="1093"/>
      <c r="AX7" s="1093"/>
      <c r="AY7" s="1094"/>
      <c r="AZ7" s="223"/>
      <c r="BA7" s="223"/>
      <c r="BB7" s="223"/>
      <c r="BC7" s="223"/>
      <c r="BD7" s="223"/>
      <c r="BE7" s="224"/>
      <c r="BF7" s="224"/>
      <c r="BG7" s="224"/>
      <c r="BH7" s="224"/>
      <c r="BI7" s="224"/>
      <c r="BJ7" s="224"/>
      <c r="BK7" s="224"/>
      <c r="BL7" s="224"/>
      <c r="BM7" s="224"/>
      <c r="BN7" s="224"/>
      <c r="BO7" s="224"/>
      <c r="BP7" s="224"/>
      <c r="BQ7" s="227">
        <v>1</v>
      </c>
      <c r="BR7" s="228"/>
      <c r="BS7" s="1082" t="s">
        <v>577</v>
      </c>
      <c r="BT7" s="1083"/>
      <c r="BU7" s="1083"/>
      <c r="BV7" s="1083"/>
      <c r="BW7" s="1083"/>
      <c r="BX7" s="1083"/>
      <c r="BY7" s="1083"/>
      <c r="BZ7" s="1083"/>
      <c r="CA7" s="1083"/>
      <c r="CB7" s="1083"/>
      <c r="CC7" s="1083"/>
      <c r="CD7" s="1083"/>
      <c r="CE7" s="1083"/>
      <c r="CF7" s="1083"/>
      <c r="CG7" s="1095"/>
      <c r="CH7" s="1079">
        <v>-12</v>
      </c>
      <c r="CI7" s="1080"/>
      <c r="CJ7" s="1080"/>
      <c r="CK7" s="1080"/>
      <c r="CL7" s="1081"/>
      <c r="CM7" s="1079">
        <v>9</v>
      </c>
      <c r="CN7" s="1080"/>
      <c r="CO7" s="1080"/>
      <c r="CP7" s="1080"/>
      <c r="CQ7" s="1081"/>
      <c r="CR7" s="1079">
        <v>50</v>
      </c>
      <c r="CS7" s="1080"/>
      <c r="CT7" s="1080"/>
      <c r="CU7" s="1080"/>
      <c r="CV7" s="1081"/>
      <c r="CW7" s="1079">
        <v>123</v>
      </c>
      <c r="CX7" s="1080"/>
      <c r="CY7" s="1080"/>
      <c r="CZ7" s="1080"/>
      <c r="DA7" s="1081"/>
      <c r="DB7" s="1079" t="s">
        <v>571</v>
      </c>
      <c r="DC7" s="1080"/>
      <c r="DD7" s="1080"/>
      <c r="DE7" s="1080"/>
      <c r="DF7" s="1081"/>
      <c r="DG7" s="1079" t="s">
        <v>571</v>
      </c>
      <c r="DH7" s="1080"/>
      <c r="DI7" s="1080"/>
      <c r="DJ7" s="1080"/>
      <c r="DK7" s="1081"/>
      <c r="DL7" s="1079" t="s">
        <v>571</v>
      </c>
      <c r="DM7" s="1080"/>
      <c r="DN7" s="1080"/>
      <c r="DO7" s="1080"/>
      <c r="DP7" s="1081"/>
      <c r="DQ7" s="1079" t="s">
        <v>571</v>
      </c>
      <c r="DR7" s="1080"/>
      <c r="DS7" s="1080"/>
      <c r="DT7" s="1080"/>
      <c r="DU7" s="1081"/>
      <c r="DV7" s="1082"/>
      <c r="DW7" s="1083"/>
      <c r="DX7" s="1083"/>
      <c r="DY7" s="1083"/>
      <c r="DZ7" s="1084"/>
      <c r="EA7" s="225"/>
    </row>
    <row r="8" spans="1:131" s="226" customFormat="1" ht="26.25" customHeight="1" x14ac:dyDescent="0.2">
      <c r="A8" s="229">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23"/>
      <c r="BA8" s="223"/>
      <c r="BB8" s="223"/>
      <c r="BC8" s="223"/>
      <c r="BD8" s="223"/>
      <c r="BE8" s="224"/>
      <c r="BF8" s="224"/>
      <c r="BG8" s="224"/>
      <c r="BH8" s="224"/>
      <c r="BI8" s="224"/>
      <c r="BJ8" s="224"/>
      <c r="BK8" s="224"/>
      <c r="BL8" s="224"/>
      <c r="BM8" s="224"/>
      <c r="BN8" s="224"/>
      <c r="BO8" s="224"/>
      <c r="BP8" s="224"/>
      <c r="BQ8" s="229">
        <v>2</v>
      </c>
      <c r="BR8" s="230" t="s">
        <v>581</v>
      </c>
      <c r="BS8" s="975" t="s">
        <v>578</v>
      </c>
      <c r="BT8" s="976"/>
      <c r="BU8" s="976"/>
      <c r="BV8" s="976"/>
      <c r="BW8" s="976"/>
      <c r="BX8" s="976"/>
      <c r="BY8" s="976"/>
      <c r="BZ8" s="976"/>
      <c r="CA8" s="976"/>
      <c r="CB8" s="976"/>
      <c r="CC8" s="976"/>
      <c r="CD8" s="976"/>
      <c r="CE8" s="976"/>
      <c r="CF8" s="976"/>
      <c r="CG8" s="997"/>
      <c r="CH8" s="972">
        <v>-16</v>
      </c>
      <c r="CI8" s="973"/>
      <c r="CJ8" s="973"/>
      <c r="CK8" s="973"/>
      <c r="CL8" s="974"/>
      <c r="CM8" s="972">
        <v>167</v>
      </c>
      <c r="CN8" s="973"/>
      <c r="CO8" s="973"/>
      <c r="CP8" s="973"/>
      <c r="CQ8" s="974"/>
      <c r="CR8" s="972">
        <v>8</v>
      </c>
      <c r="CS8" s="973"/>
      <c r="CT8" s="973"/>
      <c r="CU8" s="973"/>
      <c r="CV8" s="974"/>
      <c r="CW8" s="972" t="s">
        <v>571</v>
      </c>
      <c r="CX8" s="973"/>
      <c r="CY8" s="973"/>
      <c r="CZ8" s="973"/>
      <c r="DA8" s="974"/>
      <c r="DB8" s="972" t="s">
        <v>571</v>
      </c>
      <c r="DC8" s="973"/>
      <c r="DD8" s="973"/>
      <c r="DE8" s="973"/>
      <c r="DF8" s="974"/>
      <c r="DG8" s="972" t="s">
        <v>571</v>
      </c>
      <c r="DH8" s="973"/>
      <c r="DI8" s="973"/>
      <c r="DJ8" s="973"/>
      <c r="DK8" s="974"/>
      <c r="DL8" s="972" t="s">
        <v>571</v>
      </c>
      <c r="DM8" s="973"/>
      <c r="DN8" s="973"/>
      <c r="DO8" s="973"/>
      <c r="DP8" s="974"/>
      <c r="DQ8" s="972" t="s">
        <v>571</v>
      </c>
      <c r="DR8" s="973"/>
      <c r="DS8" s="973"/>
      <c r="DT8" s="973"/>
      <c r="DU8" s="974"/>
      <c r="DV8" s="975"/>
      <c r="DW8" s="976"/>
      <c r="DX8" s="976"/>
      <c r="DY8" s="976"/>
      <c r="DZ8" s="977"/>
      <c r="EA8" s="225"/>
    </row>
    <row r="9" spans="1:131" s="226" customFormat="1" ht="26.25" customHeight="1" x14ac:dyDescent="0.2">
      <c r="A9" s="229">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23"/>
      <c r="BA9" s="223"/>
      <c r="BB9" s="223"/>
      <c r="BC9" s="223"/>
      <c r="BD9" s="223"/>
      <c r="BE9" s="224"/>
      <c r="BF9" s="224"/>
      <c r="BG9" s="224"/>
      <c r="BH9" s="224"/>
      <c r="BI9" s="224"/>
      <c r="BJ9" s="224"/>
      <c r="BK9" s="224"/>
      <c r="BL9" s="224"/>
      <c r="BM9" s="224"/>
      <c r="BN9" s="224"/>
      <c r="BO9" s="224"/>
      <c r="BP9" s="224"/>
      <c r="BQ9" s="229">
        <v>3</v>
      </c>
      <c r="BR9" s="230"/>
      <c r="BS9" s="975" t="s">
        <v>579</v>
      </c>
      <c r="BT9" s="976"/>
      <c r="BU9" s="976"/>
      <c r="BV9" s="976"/>
      <c r="BW9" s="976"/>
      <c r="BX9" s="976"/>
      <c r="BY9" s="976"/>
      <c r="BZ9" s="976"/>
      <c r="CA9" s="976"/>
      <c r="CB9" s="976"/>
      <c r="CC9" s="976"/>
      <c r="CD9" s="976"/>
      <c r="CE9" s="976"/>
      <c r="CF9" s="976"/>
      <c r="CG9" s="997"/>
      <c r="CH9" s="972">
        <v>-2</v>
      </c>
      <c r="CI9" s="973"/>
      <c r="CJ9" s="973"/>
      <c r="CK9" s="973"/>
      <c r="CL9" s="974"/>
      <c r="CM9" s="972">
        <v>92</v>
      </c>
      <c r="CN9" s="973"/>
      <c r="CO9" s="973"/>
      <c r="CP9" s="973"/>
      <c r="CQ9" s="974"/>
      <c r="CR9" s="972">
        <v>50</v>
      </c>
      <c r="CS9" s="973"/>
      <c r="CT9" s="973"/>
      <c r="CU9" s="973"/>
      <c r="CV9" s="974"/>
      <c r="CW9" s="972">
        <v>22</v>
      </c>
      <c r="CX9" s="973"/>
      <c r="CY9" s="973"/>
      <c r="CZ9" s="973"/>
      <c r="DA9" s="974"/>
      <c r="DB9" s="972" t="s">
        <v>571</v>
      </c>
      <c r="DC9" s="973"/>
      <c r="DD9" s="973"/>
      <c r="DE9" s="973"/>
      <c r="DF9" s="974"/>
      <c r="DG9" s="972" t="s">
        <v>571</v>
      </c>
      <c r="DH9" s="973"/>
      <c r="DI9" s="973"/>
      <c r="DJ9" s="973"/>
      <c r="DK9" s="974"/>
      <c r="DL9" s="972" t="s">
        <v>571</v>
      </c>
      <c r="DM9" s="973"/>
      <c r="DN9" s="973"/>
      <c r="DO9" s="973"/>
      <c r="DP9" s="974"/>
      <c r="DQ9" s="972" t="s">
        <v>571</v>
      </c>
      <c r="DR9" s="973"/>
      <c r="DS9" s="973"/>
      <c r="DT9" s="973"/>
      <c r="DU9" s="974"/>
      <c r="DV9" s="975"/>
      <c r="DW9" s="976"/>
      <c r="DX9" s="976"/>
      <c r="DY9" s="976"/>
      <c r="DZ9" s="977"/>
      <c r="EA9" s="225"/>
    </row>
    <row r="10" spans="1:131" s="226" customFormat="1" ht="26.25" customHeight="1" x14ac:dyDescent="0.2">
      <c r="A10" s="229">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23"/>
      <c r="BA10" s="223"/>
      <c r="BB10" s="223"/>
      <c r="BC10" s="223"/>
      <c r="BD10" s="223"/>
      <c r="BE10" s="224"/>
      <c r="BF10" s="224"/>
      <c r="BG10" s="224"/>
      <c r="BH10" s="224"/>
      <c r="BI10" s="224"/>
      <c r="BJ10" s="224"/>
      <c r="BK10" s="224"/>
      <c r="BL10" s="224"/>
      <c r="BM10" s="224"/>
      <c r="BN10" s="224"/>
      <c r="BO10" s="224"/>
      <c r="BP10" s="224"/>
      <c r="BQ10" s="229">
        <v>4</v>
      </c>
      <c r="BR10" s="230" t="s">
        <v>581</v>
      </c>
      <c r="BS10" s="975" t="s">
        <v>580</v>
      </c>
      <c r="BT10" s="976"/>
      <c r="BU10" s="976"/>
      <c r="BV10" s="976"/>
      <c r="BW10" s="976"/>
      <c r="BX10" s="976"/>
      <c r="BY10" s="976"/>
      <c r="BZ10" s="976"/>
      <c r="CA10" s="976"/>
      <c r="CB10" s="976"/>
      <c r="CC10" s="976"/>
      <c r="CD10" s="976"/>
      <c r="CE10" s="976"/>
      <c r="CF10" s="976"/>
      <c r="CG10" s="997"/>
      <c r="CH10" s="972">
        <v>-2</v>
      </c>
      <c r="CI10" s="973"/>
      <c r="CJ10" s="973"/>
      <c r="CK10" s="973"/>
      <c r="CL10" s="974"/>
      <c r="CM10" s="972">
        <v>375</v>
      </c>
      <c r="CN10" s="973"/>
      <c r="CO10" s="973"/>
      <c r="CP10" s="973"/>
      <c r="CQ10" s="974"/>
      <c r="CR10" s="972">
        <v>203</v>
      </c>
      <c r="CS10" s="973"/>
      <c r="CT10" s="973"/>
      <c r="CU10" s="973"/>
      <c r="CV10" s="974"/>
      <c r="CW10" s="972" t="s">
        <v>571</v>
      </c>
      <c r="CX10" s="973"/>
      <c r="CY10" s="973"/>
      <c r="CZ10" s="973"/>
      <c r="DA10" s="974"/>
      <c r="DB10" s="972" t="s">
        <v>571</v>
      </c>
      <c r="DC10" s="973"/>
      <c r="DD10" s="973"/>
      <c r="DE10" s="973"/>
      <c r="DF10" s="974"/>
      <c r="DG10" s="972" t="s">
        <v>571</v>
      </c>
      <c r="DH10" s="973"/>
      <c r="DI10" s="973"/>
      <c r="DJ10" s="973"/>
      <c r="DK10" s="974"/>
      <c r="DL10" s="972">
        <v>80</v>
      </c>
      <c r="DM10" s="973"/>
      <c r="DN10" s="973"/>
      <c r="DO10" s="973"/>
      <c r="DP10" s="974"/>
      <c r="DQ10" s="972">
        <v>8</v>
      </c>
      <c r="DR10" s="973"/>
      <c r="DS10" s="973"/>
      <c r="DT10" s="973"/>
      <c r="DU10" s="974"/>
      <c r="DV10" s="975"/>
      <c r="DW10" s="976"/>
      <c r="DX10" s="976"/>
      <c r="DY10" s="976"/>
      <c r="DZ10" s="977"/>
      <c r="EA10" s="225"/>
    </row>
    <row r="11" spans="1:131" s="226" customFormat="1" ht="26.25" customHeight="1" x14ac:dyDescent="0.2">
      <c r="A11" s="229">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23"/>
      <c r="BA11" s="223"/>
      <c r="BB11" s="223"/>
      <c r="BC11" s="223"/>
      <c r="BD11" s="223"/>
      <c r="BE11" s="224"/>
      <c r="BF11" s="224"/>
      <c r="BG11" s="224"/>
      <c r="BH11" s="224"/>
      <c r="BI11" s="224"/>
      <c r="BJ11" s="224"/>
      <c r="BK11" s="224"/>
      <c r="BL11" s="224"/>
      <c r="BM11" s="224"/>
      <c r="BN11" s="224"/>
      <c r="BO11" s="224"/>
      <c r="BP11" s="224"/>
      <c r="BQ11" s="229">
        <v>5</v>
      </c>
      <c r="BR11" s="230"/>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5"/>
    </row>
    <row r="12" spans="1:131" s="226" customFormat="1" ht="26.25" customHeight="1" x14ac:dyDescent="0.2">
      <c r="A12" s="229">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23"/>
      <c r="BA12" s="223"/>
      <c r="BB12" s="223"/>
      <c r="BC12" s="223"/>
      <c r="BD12" s="223"/>
      <c r="BE12" s="224"/>
      <c r="BF12" s="224"/>
      <c r="BG12" s="224"/>
      <c r="BH12" s="224"/>
      <c r="BI12" s="224"/>
      <c r="BJ12" s="224"/>
      <c r="BK12" s="224"/>
      <c r="BL12" s="224"/>
      <c r="BM12" s="224"/>
      <c r="BN12" s="224"/>
      <c r="BO12" s="224"/>
      <c r="BP12" s="224"/>
      <c r="BQ12" s="229">
        <v>6</v>
      </c>
      <c r="BR12" s="230"/>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5"/>
    </row>
    <row r="13" spans="1:131" s="226" customFormat="1" ht="26.25" customHeight="1" x14ac:dyDescent="0.2">
      <c r="A13" s="229">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23"/>
      <c r="BA13" s="223"/>
      <c r="BB13" s="223"/>
      <c r="BC13" s="223"/>
      <c r="BD13" s="223"/>
      <c r="BE13" s="224"/>
      <c r="BF13" s="224"/>
      <c r="BG13" s="224"/>
      <c r="BH13" s="224"/>
      <c r="BI13" s="224"/>
      <c r="BJ13" s="224"/>
      <c r="BK13" s="224"/>
      <c r="BL13" s="224"/>
      <c r="BM13" s="224"/>
      <c r="BN13" s="224"/>
      <c r="BO13" s="224"/>
      <c r="BP13" s="224"/>
      <c r="BQ13" s="229">
        <v>7</v>
      </c>
      <c r="BR13" s="230"/>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5"/>
    </row>
    <row r="14" spans="1:131" s="226" customFormat="1" ht="26.25" customHeight="1" x14ac:dyDescent="0.2">
      <c r="A14" s="229">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23"/>
      <c r="BA14" s="223"/>
      <c r="BB14" s="223"/>
      <c r="BC14" s="223"/>
      <c r="BD14" s="223"/>
      <c r="BE14" s="224"/>
      <c r="BF14" s="224"/>
      <c r="BG14" s="224"/>
      <c r="BH14" s="224"/>
      <c r="BI14" s="224"/>
      <c r="BJ14" s="224"/>
      <c r="BK14" s="224"/>
      <c r="BL14" s="224"/>
      <c r="BM14" s="224"/>
      <c r="BN14" s="224"/>
      <c r="BO14" s="224"/>
      <c r="BP14" s="224"/>
      <c r="BQ14" s="229">
        <v>8</v>
      </c>
      <c r="BR14" s="230"/>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5"/>
    </row>
    <row r="15" spans="1:131" s="226" customFormat="1" ht="26.25" customHeight="1" x14ac:dyDescent="0.2">
      <c r="A15" s="229">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23"/>
      <c r="BA15" s="223"/>
      <c r="BB15" s="223"/>
      <c r="BC15" s="223"/>
      <c r="BD15" s="223"/>
      <c r="BE15" s="224"/>
      <c r="BF15" s="224"/>
      <c r="BG15" s="224"/>
      <c r="BH15" s="224"/>
      <c r="BI15" s="224"/>
      <c r="BJ15" s="224"/>
      <c r="BK15" s="224"/>
      <c r="BL15" s="224"/>
      <c r="BM15" s="224"/>
      <c r="BN15" s="224"/>
      <c r="BO15" s="224"/>
      <c r="BP15" s="224"/>
      <c r="BQ15" s="229">
        <v>9</v>
      </c>
      <c r="BR15" s="230"/>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5"/>
    </row>
    <row r="16" spans="1:131" s="226" customFormat="1" ht="26.25" customHeight="1" x14ac:dyDescent="0.2">
      <c r="A16" s="229">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23"/>
      <c r="BA16" s="223"/>
      <c r="BB16" s="223"/>
      <c r="BC16" s="223"/>
      <c r="BD16" s="223"/>
      <c r="BE16" s="224"/>
      <c r="BF16" s="224"/>
      <c r="BG16" s="224"/>
      <c r="BH16" s="224"/>
      <c r="BI16" s="224"/>
      <c r="BJ16" s="224"/>
      <c r="BK16" s="224"/>
      <c r="BL16" s="224"/>
      <c r="BM16" s="224"/>
      <c r="BN16" s="224"/>
      <c r="BO16" s="224"/>
      <c r="BP16" s="224"/>
      <c r="BQ16" s="229">
        <v>10</v>
      </c>
      <c r="BR16" s="230"/>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5"/>
    </row>
    <row r="17" spans="1:131" s="226" customFormat="1" ht="26.25" customHeight="1" x14ac:dyDescent="0.2">
      <c r="A17" s="229">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23"/>
      <c r="BA17" s="223"/>
      <c r="BB17" s="223"/>
      <c r="BC17" s="223"/>
      <c r="BD17" s="223"/>
      <c r="BE17" s="224"/>
      <c r="BF17" s="224"/>
      <c r="BG17" s="224"/>
      <c r="BH17" s="224"/>
      <c r="BI17" s="224"/>
      <c r="BJ17" s="224"/>
      <c r="BK17" s="224"/>
      <c r="BL17" s="224"/>
      <c r="BM17" s="224"/>
      <c r="BN17" s="224"/>
      <c r="BO17" s="224"/>
      <c r="BP17" s="224"/>
      <c r="BQ17" s="229">
        <v>11</v>
      </c>
      <c r="BR17" s="230"/>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5"/>
    </row>
    <row r="18" spans="1:131" s="226" customFormat="1" ht="26.25" customHeight="1" x14ac:dyDescent="0.2">
      <c r="A18" s="229">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23"/>
      <c r="BA18" s="223"/>
      <c r="BB18" s="223"/>
      <c r="BC18" s="223"/>
      <c r="BD18" s="223"/>
      <c r="BE18" s="224"/>
      <c r="BF18" s="224"/>
      <c r="BG18" s="224"/>
      <c r="BH18" s="224"/>
      <c r="BI18" s="224"/>
      <c r="BJ18" s="224"/>
      <c r="BK18" s="224"/>
      <c r="BL18" s="224"/>
      <c r="BM18" s="224"/>
      <c r="BN18" s="224"/>
      <c r="BO18" s="224"/>
      <c r="BP18" s="224"/>
      <c r="BQ18" s="229">
        <v>12</v>
      </c>
      <c r="BR18" s="230"/>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5"/>
    </row>
    <row r="19" spans="1:131" s="226" customFormat="1" ht="26.25" customHeight="1" x14ac:dyDescent="0.2">
      <c r="A19" s="229">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23"/>
      <c r="BA19" s="223"/>
      <c r="BB19" s="223"/>
      <c r="BC19" s="223"/>
      <c r="BD19" s="223"/>
      <c r="BE19" s="224"/>
      <c r="BF19" s="224"/>
      <c r="BG19" s="224"/>
      <c r="BH19" s="224"/>
      <c r="BI19" s="224"/>
      <c r="BJ19" s="224"/>
      <c r="BK19" s="224"/>
      <c r="BL19" s="224"/>
      <c r="BM19" s="224"/>
      <c r="BN19" s="224"/>
      <c r="BO19" s="224"/>
      <c r="BP19" s="224"/>
      <c r="BQ19" s="229">
        <v>13</v>
      </c>
      <c r="BR19" s="230"/>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5"/>
    </row>
    <row r="20" spans="1:131" s="226" customFormat="1" ht="26.25" customHeight="1" x14ac:dyDescent="0.2">
      <c r="A20" s="229">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23"/>
      <c r="BA20" s="223"/>
      <c r="BB20" s="223"/>
      <c r="BC20" s="223"/>
      <c r="BD20" s="223"/>
      <c r="BE20" s="224"/>
      <c r="BF20" s="224"/>
      <c r="BG20" s="224"/>
      <c r="BH20" s="224"/>
      <c r="BI20" s="224"/>
      <c r="BJ20" s="224"/>
      <c r="BK20" s="224"/>
      <c r="BL20" s="224"/>
      <c r="BM20" s="224"/>
      <c r="BN20" s="224"/>
      <c r="BO20" s="224"/>
      <c r="BP20" s="224"/>
      <c r="BQ20" s="229">
        <v>14</v>
      </c>
      <c r="BR20" s="230"/>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5"/>
    </row>
    <row r="21" spans="1:131" s="226" customFormat="1" ht="26.25" customHeight="1" thickBot="1" x14ac:dyDescent="0.25">
      <c r="A21" s="229">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23"/>
      <c r="BA21" s="223"/>
      <c r="BB21" s="223"/>
      <c r="BC21" s="223"/>
      <c r="BD21" s="223"/>
      <c r="BE21" s="224"/>
      <c r="BF21" s="224"/>
      <c r="BG21" s="224"/>
      <c r="BH21" s="224"/>
      <c r="BI21" s="224"/>
      <c r="BJ21" s="224"/>
      <c r="BK21" s="224"/>
      <c r="BL21" s="224"/>
      <c r="BM21" s="224"/>
      <c r="BN21" s="224"/>
      <c r="BO21" s="224"/>
      <c r="BP21" s="224"/>
      <c r="BQ21" s="229">
        <v>15</v>
      </c>
      <c r="BR21" s="230"/>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5"/>
    </row>
    <row r="22" spans="1:131" s="226" customFormat="1" ht="26.25" customHeight="1" x14ac:dyDescent="0.2">
      <c r="A22" s="229">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388</v>
      </c>
      <c r="BA22" s="1011"/>
      <c r="BB22" s="1011"/>
      <c r="BC22" s="1011"/>
      <c r="BD22" s="1012"/>
      <c r="BE22" s="224"/>
      <c r="BF22" s="224"/>
      <c r="BG22" s="224"/>
      <c r="BH22" s="224"/>
      <c r="BI22" s="224"/>
      <c r="BJ22" s="224"/>
      <c r="BK22" s="224"/>
      <c r="BL22" s="224"/>
      <c r="BM22" s="224"/>
      <c r="BN22" s="224"/>
      <c r="BO22" s="224"/>
      <c r="BP22" s="224"/>
      <c r="BQ22" s="229">
        <v>16</v>
      </c>
      <c r="BR22" s="230"/>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5"/>
    </row>
    <row r="23" spans="1:131" s="226" customFormat="1" ht="26.25" customHeight="1" thickBot="1" x14ac:dyDescent="0.25">
      <c r="A23" s="231" t="s">
        <v>389</v>
      </c>
      <c r="B23" s="920" t="s">
        <v>390</v>
      </c>
      <c r="C23" s="921"/>
      <c r="D23" s="921"/>
      <c r="E23" s="921"/>
      <c r="F23" s="921"/>
      <c r="G23" s="921"/>
      <c r="H23" s="921"/>
      <c r="I23" s="921"/>
      <c r="J23" s="921"/>
      <c r="K23" s="921"/>
      <c r="L23" s="921"/>
      <c r="M23" s="921"/>
      <c r="N23" s="921"/>
      <c r="O23" s="921"/>
      <c r="P23" s="931"/>
      <c r="Q23" s="1050">
        <v>118364</v>
      </c>
      <c r="R23" s="1044"/>
      <c r="S23" s="1044"/>
      <c r="T23" s="1044"/>
      <c r="U23" s="1044"/>
      <c r="V23" s="1044">
        <v>111049</v>
      </c>
      <c r="W23" s="1044"/>
      <c r="X23" s="1044"/>
      <c r="Y23" s="1044"/>
      <c r="Z23" s="1044"/>
      <c r="AA23" s="1044">
        <v>7315</v>
      </c>
      <c r="AB23" s="1044"/>
      <c r="AC23" s="1044"/>
      <c r="AD23" s="1044"/>
      <c r="AE23" s="1051"/>
      <c r="AF23" s="1052">
        <v>6349</v>
      </c>
      <c r="AG23" s="1044"/>
      <c r="AH23" s="1044"/>
      <c r="AI23" s="1044"/>
      <c r="AJ23" s="1053"/>
      <c r="AK23" s="1054"/>
      <c r="AL23" s="1055"/>
      <c r="AM23" s="1055"/>
      <c r="AN23" s="1055"/>
      <c r="AO23" s="1055"/>
      <c r="AP23" s="1044">
        <v>44130</v>
      </c>
      <c r="AQ23" s="1044"/>
      <c r="AR23" s="1044"/>
      <c r="AS23" s="1044"/>
      <c r="AT23" s="1044"/>
      <c r="AU23" s="1045"/>
      <c r="AV23" s="1045"/>
      <c r="AW23" s="1045"/>
      <c r="AX23" s="1045"/>
      <c r="AY23" s="1046"/>
      <c r="AZ23" s="1047" t="s">
        <v>136</v>
      </c>
      <c r="BA23" s="1048"/>
      <c r="BB23" s="1048"/>
      <c r="BC23" s="1048"/>
      <c r="BD23" s="1049"/>
      <c r="BE23" s="224"/>
      <c r="BF23" s="224"/>
      <c r="BG23" s="224"/>
      <c r="BH23" s="224"/>
      <c r="BI23" s="224"/>
      <c r="BJ23" s="224"/>
      <c r="BK23" s="224"/>
      <c r="BL23" s="224"/>
      <c r="BM23" s="224"/>
      <c r="BN23" s="224"/>
      <c r="BO23" s="224"/>
      <c r="BP23" s="224"/>
      <c r="BQ23" s="229">
        <v>17</v>
      </c>
      <c r="BR23" s="230"/>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5"/>
    </row>
    <row r="24" spans="1:131" s="226" customFormat="1" ht="26.25" customHeight="1" x14ac:dyDescent="0.2">
      <c r="A24" s="1043" t="s">
        <v>391</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23"/>
      <c r="BA24" s="223"/>
      <c r="BB24" s="223"/>
      <c r="BC24" s="223"/>
      <c r="BD24" s="223"/>
      <c r="BE24" s="224"/>
      <c r="BF24" s="224"/>
      <c r="BG24" s="224"/>
      <c r="BH24" s="224"/>
      <c r="BI24" s="224"/>
      <c r="BJ24" s="224"/>
      <c r="BK24" s="224"/>
      <c r="BL24" s="224"/>
      <c r="BM24" s="224"/>
      <c r="BN24" s="224"/>
      <c r="BO24" s="224"/>
      <c r="BP24" s="224"/>
      <c r="BQ24" s="229">
        <v>18</v>
      </c>
      <c r="BR24" s="230"/>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5"/>
    </row>
    <row r="25" spans="1:131" ht="26.25" customHeight="1" thickBot="1" x14ac:dyDescent="0.25">
      <c r="A25" s="1042" t="s">
        <v>392</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23"/>
      <c r="BK25" s="223"/>
      <c r="BL25" s="223"/>
      <c r="BM25" s="223"/>
      <c r="BN25" s="223"/>
      <c r="BO25" s="232"/>
      <c r="BP25" s="232"/>
      <c r="BQ25" s="229">
        <v>19</v>
      </c>
      <c r="BR25" s="230"/>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21"/>
    </row>
    <row r="26" spans="1:131" ht="26.25" customHeight="1" x14ac:dyDescent="0.2">
      <c r="A26" s="978" t="s">
        <v>370</v>
      </c>
      <c r="B26" s="979"/>
      <c r="C26" s="979"/>
      <c r="D26" s="979"/>
      <c r="E26" s="979"/>
      <c r="F26" s="979"/>
      <c r="G26" s="979"/>
      <c r="H26" s="979"/>
      <c r="I26" s="979"/>
      <c r="J26" s="979"/>
      <c r="K26" s="979"/>
      <c r="L26" s="979"/>
      <c r="M26" s="979"/>
      <c r="N26" s="979"/>
      <c r="O26" s="979"/>
      <c r="P26" s="980"/>
      <c r="Q26" s="984" t="s">
        <v>393</v>
      </c>
      <c r="R26" s="985"/>
      <c r="S26" s="985"/>
      <c r="T26" s="985"/>
      <c r="U26" s="986"/>
      <c r="V26" s="984" t="s">
        <v>394</v>
      </c>
      <c r="W26" s="985"/>
      <c r="X26" s="985"/>
      <c r="Y26" s="985"/>
      <c r="Z26" s="986"/>
      <c r="AA26" s="984" t="s">
        <v>395</v>
      </c>
      <c r="AB26" s="985"/>
      <c r="AC26" s="985"/>
      <c r="AD26" s="985"/>
      <c r="AE26" s="985"/>
      <c r="AF26" s="1038" t="s">
        <v>396</v>
      </c>
      <c r="AG26" s="991"/>
      <c r="AH26" s="991"/>
      <c r="AI26" s="991"/>
      <c r="AJ26" s="1039"/>
      <c r="AK26" s="985" t="s">
        <v>397</v>
      </c>
      <c r="AL26" s="985"/>
      <c r="AM26" s="985"/>
      <c r="AN26" s="985"/>
      <c r="AO26" s="986"/>
      <c r="AP26" s="984" t="s">
        <v>398</v>
      </c>
      <c r="AQ26" s="985"/>
      <c r="AR26" s="985"/>
      <c r="AS26" s="985"/>
      <c r="AT26" s="986"/>
      <c r="AU26" s="984" t="s">
        <v>399</v>
      </c>
      <c r="AV26" s="985"/>
      <c r="AW26" s="985"/>
      <c r="AX26" s="985"/>
      <c r="AY26" s="986"/>
      <c r="AZ26" s="984" t="s">
        <v>400</v>
      </c>
      <c r="BA26" s="985"/>
      <c r="BB26" s="985"/>
      <c r="BC26" s="985"/>
      <c r="BD26" s="986"/>
      <c r="BE26" s="984" t="s">
        <v>377</v>
      </c>
      <c r="BF26" s="985"/>
      <c r="BG26" s="985"/>
      <c r="BH26" s="985"/>
      <c r="BI26" s="998"/>
      <c r="BJ26" s="223"/>
      <c r="BK26" s="223"/>
      <c r="BL26" s="223"/>
      <c r="BM26" s="223"/>
      <c r="BN26" s="223"/>
      <c r="BO26" s="232"/>
      <c r="BP26" s="232"/>
      <c r="BQ26" s="229">
        <v>20</v>
      </c>
      <c r="BR26" s="230"/>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21"/>
    </row>
    <row r="27" spans="1:131" ht="26.25" customHeight="1" thickBot="1" x14ac:dyDescent="0.25">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23"/>
      <c r="BK27" s="223"/>
      <c r="BL27" s="223"/>
      <c r="BM27" s="223"/>
      <c r="BN27" s="223"/>
      <c r="BO27" s="232"/>
      <c r="BP27" s="232"/>
      <c r="BQ27" s="229">
        <v>21</v>
      </c>
      <c r="BR27" s="230"/>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21"/>
    </row>
    <row r="28" spans="1:131" ht="26.25" customHeight="1" thickTop="1" x14ac:dyDescent="0.2">
      <c r="A28" s="233">
        <v>1</v>
      </c>
      <c r="B28" s="1030" t="s">
        <v>401</v>
      </c>
      <c r="C28" s="1031"/>
      <c r="D28" s="1031"/>
      <c r="E28" s="1031"/>
      <c r="F28" s="1031"/>
      <c r="G28" s="1031"/>
      <c r="H28" s="1031"/>
      <c r="I28" s="1031"/>
      <c r="J28" s="1031"/>
      <c r="K28" s="1031"/>
      <c r="L28" s="1031"/>
      <c r="M28" s="1031"/>
      <c r="N28" s="1031"/>
      <c r="O28" s="1031"/>
      <c r="P28" s="1032"/>
      <c r="Q28" s="1033">
        <v>27745</v>
      </c>
      <c r="R28" s="1034"/>
      <c r="S28" s="1034"/>
      <c r="T28" s="1034"/>
      <c r="U28" s="1034"/>
      <c r="V28" s="1034">
        <v>27415</v>
      </c>
      <c r="W28" s="1034"/>
      <c r="X28" s="1034"/>
      <c r="Y28" s="1034"/>
      <c r="Z28" s="1034"/>
      <c r="AA28" s="1034">
        <v>330</v>
      </c>
      <c r="AB28" s="1034"/>
      <c r="AC28" s="1034"/>
      <c r="AD28" s="1034"/>
      <c r="AE28" s="1035"/>
      <c r="AF28" s="1036">
        <v>330</v>
      </c>
      <c r="AG28" s="1034"/>
      <c r="AH28" s="1034"/>
      <c r="AI28" s="1034"/>
      <c r="AJ28" s="1037"/>
      <c r="AK28" s="1025">
        <v>1839</v>
      </c>
      <c r="AL28" s="1026"/>
      <c r="AM28" s="1026"/>
      <c r="AN28" s="1026"/>
      <c r="AO28" s="1026"/>
      <c r="AP28" s="1026" t="s">
        <v>571</v>
      </c>
      <c r="AQ28" s="1026"/>
      <c r="AR28" s="1026"/>
      <c r="AS28" s="1026"/>
      <c r="AT28" s="1026"/>
      <c r="AU28" s="1026" t="s">
        <v>571</v>
      </c>
      <c r="AV28" s="1026"/>
      <c r="AW28" s="1026"/>
      <c r="AX28" s="1026"/>
      <c r="AY28" s="1026"/>
      <c r="AZ28" s="1027" t="s">
        <v>571</v>
      </c>
      <c r="BA28" s="1027"/>
      <c r="BB28" s="1027"/>
      <c r="BC28" s="1027"/>
      <c r="BD28" s="1027"/>
      <c r="BE28" s="1028"/>
      <c r="BF28" s="1028"/>
      <c r="BG28" s="1028"/>
      <c r="BH28" s="1028"/>
      <c r="BI28" s="1029"/>
      <c r="BJ28" s="223"/>
      <c r="BK28" s="223"/>
      <c r="BL28" s="223"/>
      <c r="BM28" s="223"/>
      <c r="BN28" s="223"/>
      <c r="BO28" s="232"/>
      <c r="BP28" s="232"/>
      <c r="BQ28" s="229">
        <v>22</v>
      </c>
      <c r="BR28" s="230"/>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21"/>
    </row>
    <row r="29" spans="1:131" ht="26.25" customHeight="1" x14ac:dyDescent="0.2">
      <c r="A29" s="233">
        <v>2</v>
      </c>
      <c r="B29" s="1013" t="s">
        <v>402</v>
      </c>
      <c r="C29" s="1014"/>
      <c r="D29" s="1014"/>
      <c r="E29" s="1014"/>
      <c r="F29" s="1014"/>
      <c r="G29" s="1014"/>
      <c r="H29" s="1014"/>
      <c r="I29" s="1014"/>
      <c r="J29" s="1014"/>
      <c r="K29" s="1014"/>
      <c r="L29" s="1014"/>
      <c r="M29" s="1014"/>
      <c r="N29" s="1014"/>
      <c r="O29" s="1014"/>
      <c r="P29" s="1015"/>
      <c r="Q29" s="1021">
        <v>22081</v>
      </c>
      <c r="R29" s="1022"/>
      <c r="S29" s="1022"/>
      <c r="T29" s="1022"/>
      <c r="U29" s="1022"/>
      <c r="V29" s="1022">
        <v>21665</v>
      </c>
      <c r="W29" s="1022"/>
      <c r="X29" s="1022"/>
      <c r="Y29" s="1022"/>
      <c r="Z29" s="1022"/>
      <c r="AA29" s="1022">
        <v>416</v>
      </c>
      <c r="AB29" s="1022"/>
      <c r="AC29" s="1022"/>
      <c r="AD29" s="1022"/>
      <c r="AE29" s="1023"/>
      <c r="AF29" s="1018">
        <v>416</v>
      </c>
      <c r="AG29" s="1019"/>
      <c r="AH29" s="1019"/>
      <c r="AI29" s="1019"/>
      <c r="AJ29" s="1020"/>
      <c r="AK29" s="963">
        <v>3325</v>
      </c>
      <c r="AL29" s="954"/>
      <c r="AM29" s="954"/>
      <c r="AN29" s="954"/>
      <c r="AO29" s="954"/>
      <c r="AP29" s="954" t="s">
        <v>571</v>
      </c>
      <c r="AQ29" s="954"/>
      <c r="AR29" s="954"/>
      <c r="AS29" s="954"/>
      <c r="AT29" s="954"/>
      <c r="AU29" s="954" t="s">
        <v>571</v>
      </c>
      <c r="AV29" s="954"/>
      <c r="AW29" s="954"/>
      <c r="AX29" s="954"/>
      <c r="AY29" s="954"/>
      <c r="AZ29" s="1024" t="s">
        <v>571</v>
      </c>
      <c r="BA29" s="1024"/>
      <c r="BB29" s="1024"/>
      <c r="BC29" s="1024"/>
      <c r="BD29" s="1024"/>
      <c r="BE29" s="955"/>
      <c r="BF29" s="955"/>
      <c r="BG29" s="955"/>
      <c r="BH29" s="955"/>
      <c r="BI29" s="956"/>
      <c r="BJ29" s="223"/>
      <c r="BK29" s="223"/>
      <c r="BL29" s="223"/>
      <c r="BM29" s="223"/>
      <c r="BN29" s="223"/>
      <c r="BO29" s="232"/>
      <c r="BP29" s="232"/>
      <c r="BQ29" s="229">
        <v>23</v>
      </c>
      <c r="BR29" s="230"/>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21"/>
    </row>
    <row r="30" spans="1:131" ht="26.25" customHeight="1" x14ac:dyDescent="0.2">
      <c r="A30" s="233">
        <v>3</v>
      </c>
      <c r="B30" s="1013" t="s">
        <v>403</v>
      </c>
      <c r="C30" s="1014"/>
      <c r="D30" s="1014"/>
      <c r="E30" s="1014"/>
      <c r="F30" s="1014"/>
      <c r="G30" s="1014"/>
      <c r="H30" s="1014"/>
      <c r="I30" s="1014"/>
      <c r="J30" s="1014"/>
      <c r="K30" s="1014"/>
      <c r="L30" s="1014"/>
      <c r="M30" s="1014"/>
      <c r="N30" s="1014"/>
      <c r="O30" s="1014"/>
      <c r="P30" s="1015"/>
      <c r="Q30" s="1021">
        <v>3554</v>
      </c>
      <c r="R30" s="1022"/>
      <c r="S30" s="1022"/>
      <c r="T30" s="1022"/>
      <c r="U30" s="1022"/>
      <c r="V30" s="1022">
        <v>3553</v>
      </c>
      <c r="W30" s="1022"/>
      <c r="X30" s="1022"/>
      <c r="Y30" s="1022"/>
      <c r="Z30" s="1022"/>
      <c r="AA30" s="1022">
        <v>1</v>
      </c>
      <c r="AB30" s="1022"/>
      <c r="AC30" s="1022"/>
      <c r="AD30" s="1022"/>
      <c r="AE30" s="1023"/>
      <c r="AF30" s="1018">
        <v>1</v>
      </c>
      <c r="AG30" s="1019"/>
      <c r="AH30" s="1019"/>
      <c r="AI30" s="1019"/>
      <c r="AJ30" s="1020"/>
      <c r="AK30" s="963">
        <v>614</v>
      </c>
      <c r="AL30" s="954"/>
      <c r="AM30" s="954"/>
      <c r="AN30" s="954"/>
      <c r="AO30" s="954"/>
      <c r="AP30" s="954" t="s">
        <v>571</v>
      </c>
      <c r="AQ30" s="954"/>
      <c r="AR30" s="954"/>
      <c r="AS30" s="954"/>
      <c r="AT30" s="954"/>
      <c r="AU30" s="954" t="s">
        <v>571</v>
      </c>
      <c r="AV30" s="954"/>
      <c r="AW30" s="954"/>
      <c r="AX30" s="954"/>
      <c r="AY30" s="954"/>
      <c r="AZ30" s="1024" t="s">
        <v>571</v>
      </c>
      <c r="BA30" s="1024"/>
      <c r="BB30" s="1024"/>
      <c r="BC30" s="1024"/>
      <c r="BD30" s="1024"/>
      <c r="BE30" s="955"/>
      <c r="BF30" s="955"/>
      <c r="BG30" s="955"/>
      <c r="BH30" s="955"/>
      <c r="BI30" s="956"/>
      <c r="BJ30" s="223"/>
      <c r="BK30" s="223"/>
      <c r="BL30" s="223"/>
      <c r="BM30" s="223"/>
      <c r="BN30" s="223"/>
      <c r="BO30" s="232"/>
      <c r="BP30" s="232"/>
      <c r="BQ30" s="229">
        <v>24</v>
      </c>
      <c r="BR30" s="230"/>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21"/>
    </row>
    <row r="31" spans="1:131" ht="26.25" customHeight="1" x14ac:dyDescent="0.2">
      <c r="A31" s="233">
        <v>4</v>
      </c>
      <c r="B31" s="1013" t="s">
        <v>404</v>
      </c>
      <c r="C31" s="1014"/>
      <c r="D31" s="1014"/>
      <c r="E31" s="1014"/>
      <c r="F31" s="1014"/>
      <c r="G31" s="1014"/>
      <c r="H31" s="1014"/>
      <c r="I31" s="1014"/>
      <c r="J31" s="1014"/>
      <c r="K31" s="1014"/>
      <c r="L31" s="1014"/>
      <c r="M31" s="1014"/>
      <c r="N31" s="1014"/>
      <c r="O31" s="1014"/>
      <c r="P31" s="1015"/>
      <c r="Q31" s="1021">
        <v>2525</v>
      </c>
      <c r="R31" s="1022"/>
      <c r="S31" s="1022"/>
      <c r="T31" s="1022"/>
      <c r="U31" s="1022"/>
      <c r="V31" s="1022">
        <v>2525</v>
      </c>
      <c r="W31" s="1022"/>
      <c r="X31" s="1022"/>
      <c r="Y31" s="1022"/>
      <c r="Z31" s="1022"/>
      <c r="AA31" s="1022">
        <v>0</v>
      </c>
      <c r="AB31" s="1022"/>
      <c r="AC31" s="1022"/>
      <c r="AD31" s="1022"/>
      <c r="AE31" s="1023"/>
      <c r="AF31" s="1018">
        <v>1950</v>
      </c>
      <c r="AG31" s="1019"/>
      <c r="AH31" s="1019"/>
      <c r="AI31" s="1019"/>
      <c r="AJ31" s="1020"/>
      <c r="AK31" s="963">
        <v>1484</v>
      </c>
      <c r="AL31" s="954"/>
      <c r="AM31" s="954"/>
      <c r="AN31" s="954"/>
      <c r="AO31" s="954"/>
      <c r="AP31" s="954">
        <v>11301</v>
      </c>
      <c r="AQ31" s="954"/>
      <c r="AR31" s="954"/>
      <c r="AS31" s="954"/>
      <c r="AT31" s="954"/>
      <c r="AU31" s="954">
        <v>8204</v>
      </c>
      <c r="AV31" s="954"/>
      <c r="AW31" s="954"/>
      <c r="AX31" s="954"/>
      <c r="AY31" s="954"/>
      <c r="AZ31" s="1024" t="s">
        <v>571</v>
      </c>
      <c r="BA31" s="1024"/>
      <c r="BB31" s="1024"/>
      <c r="BC31" s="1024"/>
      <c r="BD31" s="1024"/>
      <c r="BE31" s="955" t="s">
        <v>405</v>
      </c>
      <c r="BF31" s="955"/>
      <c r="BG31" s="955"/>
      <c r="BH31" s="955"/>
      <c r="BI31" s="956"/>
      <c r="BJ31" s="223"/>
      <c r="BK31" s="223"/>
      <c r="BL31" s="223"/>
      <c r="BM31" s="223"/>
      <c r="BN31" s="223"/>
      <c r="BO31" s="232"/>
      <c r="BP31" s="232"/>
      <c r="BQ31" s="229">
        <v>25</v>
      </c>
      <c r="BR31" s="230"/>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21"/>
    </row>
    <row r="32" spans="1:131" ht="26.25" customHeight="1" x14ac:dyDescent="0.2">
      <c r="A32" s="233">
        <v>5</v>
      </c>
      <c r="B32" s="1013" t="s">
        <v>406</v>
      </c>
      <c r="C32" s="1014"/>
      <c r="D32" s="1014"/>
      <c r="E32" s="1014"/>
      <c r="F32" s="1014"/>
      <c r="G32" s="1014"/>
      <c r="H32" s="1014"/>
      <c r="I32" s="1014"/>
      <c r="J32" s="1014"/>
      <c r="K32" s="1014"/>
      <c r="L32" s="1014"/>
      <c r="M32" s="1014"/>
      <c r="N32" s="1014"/>
      <c r="O32" s="1014"/>
      <c r="P32" s="1015"/>
      <c r="Q32" s="1021">
        <v>5737</v>
      </c>
      <c r="R32" s="1022"/>
      <c r="S32" s="1022"/>
      <c r="T32" s="1022"/>
      <c r="U32" s="1022"/>
      <c r="V32" s="1022">
        <v>5736</v>
      </c>
      <c r="W32" s="1022"/>
      <c r="X32" s="1022"/>
      <c r="Y32" s="1022"/>
      <c r="Z32" s="1022"/>
      <c r="AA32" s="1022">
        <v>1</v>
      </c>
      <c r="AB32" s="1022"/>
      <c r="AC32" s="1022"/>
      <c r="AD32" s="1022"/>
      <c r="AE32" s="1023"/>
      <c r="AF32" s="1018">
        <v>579</v>
      </c>
      <c r="AG32" s="1019"/>
      <c r="AH32" s="1019"/>
      <c r="AI32" s="1019"/>
      <c r="AJ32" s="1020"/>
      <c r="AK32" s="963">
        <v>788</v>
      </c>
      <c r="AL32" s="954"/>
      <c r="AM32" s="954"/>
      <c r="AN32" s="954"/>
      <c r="AO32" s="954"/>
      <c r="AP32" s="954">
        <v>18978</v>
      </c>
      <c r="AQ32" s="954"/>
      <c r="AR32" s="954"/>
      <c r="AS32" s="954"/>
      <c r="AT32" s="954"/>
      <c r="AU32" s="954">
        <v>3739</v>
      </c>
      <c r="AV32" s="954"/>
      <c r="AW32" s="954"/>
      <c r="AX32" s="954"/>
      <c r="AY32" s="954"/>
      <c r="AZ32" s="1024" t="s">
        <v>571</v>
      </c>
      <c r="BA32" s="1024"/>
      <c r="BB32" s="1024"/>
      <c r="BC32" s="1024"/>
      <c r="BD32" s="1024"/>
      <c r="BE32" s="955" t="s">
        <v>405</v>
      </c>
      <c r="BF32" s="955"/>
      <c r="BG32" s="955"/>
      <c r="BH32" s="955"/>
      <c r="BI32" s="956"/>
      <c r="BJ32" s="223"/>
      <c r="BK32" s="223"/>
      <c r="BL32" s="223"/>
      <c r="BM32" s="223"/>
      <c r="BN32" s="223"/>
      <c r="BO32" s="232"/>
      <c r="BP32" s="232"/>
      <c r="BQ32" s="229">
        <v>26</v>
      </c>
      <c r="BR32" s="230"/>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21"/>
    </row>
    <row r="33" spans="1:131" ht="26.25" customHeight="1" x14ac:dyDescent="0.2">
      <c r="A33" s="233">
        <v>6</v>
      </c>
      <c r="B33" s="1013" t="s">
        <v>407</v>
      </c>
      <c r="C33" s="1014"/>
      <c r="D33" s="1014"/>
      <c r="E33" s="1014"/>
      <c r="F33" s="1014"/>
      <c r="G33" s="1014"/>
      <c r="H33" s="1014"/>
      <c r="I33" s="1014"/>
      <c r="J33" s="1014"/>
      <c r="K33" s="1014"/>
      <c r="L33" s="1014"/>
      <c r="M33" s="1014"/>
      <c r="N33" s="1014"/>
      <c r="O33" s="1014"/>
      <c r="P33" s="1015"/>
      <c r="Q33" s="1021">
        <v>83</v>
      </c>
      <c r="R33" s="1022"/>
      <c r="S33" s="1022"/>
      <c r="T33" s="1022"/>
      <c r="U33" s="1022"/>
      <c r="V33" s="1022">
        <v>83</v>
      </c>
      <c r="W33" s="1022"/>
      <c r="X33" s="1022"/>
      <c r="Y33" s="1022"/>
      <c r="Z33" s="1022"/>
      <c r="AA33" s="1022">
        <v>0</v>
      </c>
      <c r="AB33" s="1022"/>
      <c r="AC33" s="1022"/>
      <c r="AD33" s="1022"/>
      <c r="AE33" s="1023"/>
      <c r="AF33" s="1018">
        <v>0</v>
      </c>
      <c r="AG33" s="1019"/>
      <c r="AH33" s="1019"/>
      <c r="AI33" s="1019"/>
      <c r="AJ33" s="1020"/>
      <c r="AK33" s="963">
        <v>43</v>
      </c>
      <c r="AL33" s="954"/>
      <c r="AM33" s="954"/>
      <c r="AN33" s="954"/>
      <c r="AO33" s="954"/>
      <c r="AP33" s="954">
        <v>265</v>
      </c>
      <c r="AQ33" s="954"/>
      <c r="AR33" s="954"/>
      <c r="AS33" s="954"/>
      <c r="AT33" s="954"/>
      <c r="AU33" s="954">
        <v>248</v>
      </c>
      <c r="AV33" s="954"/>
      <c r="AW33" s="954"/>
      <c r="AX33" s="954"/>
      <c r="AY33" s="954"/>
      <c r="AZ33" s="1024" t="s">
        <v>571</v>
      </c>
      <c r="BA33" s="1024"/>
      <c r="BB33" s="1024"/>
      <c r="BC33" s="1024"/>
      <c r="BD33" s="1024"/>
      <c r="BE33" s="955" t="s">
        <v>408</v>
      </c>
      <c r="BF33" s="955"/>
      <c r="BG33" s="955"/>
      <c r="BH33" s="955"/>
      <c r="BI33" s="956"/>
      <c r="BJ33" s="223"/>
      <c r="BK33" s="223"/>
      <c r="BL33" s="223"/>
      <c r="BM33" s="223"/>
      <c r="BN33" s="223"/>
      <c r="BO33" s="232"/>
      <c r="BP33" s="232"/>
      <c r="BQ33" s="229">
        <v>27</v>
      </c>
      <c r="BR33" s="230"/>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21"/>
    </row>
    <row r="34" spans="1:131" ht="26.25" customHeight="1" x14ac:dyDescent="0.2">
      <c r="A34" s="233">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23"/>
      <c r="BK34" s="223"/>
      <c r="BL34" s="223"/>
      <c r="BM34" s="223"/>
      <c r="BN34" s="223"/>
      <c r="BO34" s="232"/>
      <c r="BP34" s="232"/>
      <c r="BQ34" s="229">
        <v>28</v>
      </c>
      <c r="BR34" s="230"/>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21"/>
    </row>
    <row r="35" spans="1:131" ht="26.25" customHeight="1" x14ac:dyDescent="0.2">
      <c r="A35" s="233">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23"/>
      <c r="BK35" s="223"/>
      <c r="BL35" s="223"/>
      <c r="BM35" s="223"/>
      <c r="BN35" s="223"/>
      <c r="BO35" s="232"/>
      <c r="BP35" s="232"/>
      <c r="BQ35" s="229">
        <v>29</v>
      </c>
      <c r="BR35" s="230"/>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21"/>
    </row>
    <row r="36" spans="1:131" ht="26.25" customHeight="1" x14ac:dyDescent="0.2">
      <c r="A36" s="233">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23"/>
      <c r="BK36" s="223"/>
      <c r="BL36" s="223"/>
      <c r="BM36" s="223"/>
      <c r="BN36" s="223"/>
      <c r="BO36" s="232"/>
      <c r="BP36" s="232"/>
      <c r="BQ36" s="229">
        <v>30</v>
      </c>
      <c r="BR36" s="230"/>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21"/>
    </row>
    <row r="37" spans="1:131" ht="26.25" customHeight="1" x14ac:dyDescent="0.2">
      <c r="A37" s="233">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23"/>
      <c r="BK37" s="223"/>
      <c r="BL37" s="223"/>
      <c r="BM37" s="223"/>
      <c r="BN37" s="223"/>
      <c r="BO37" s="232"/>
      <c r="BP37" s="232"/>
      <c r="BQ37" s="229">
        <v>31</v>
      </c>
      <c r="BR37" s="230"/>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21"/>
    </row>
    <row r="38" spans="1:131" ht="26.25" customHeight="1" x14ac:dyDescent="0.2">
      <c r="A38" s="233">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23"/>
      <c r="BK38" s="223"/>
      <c r="BL38" s="223"/>
      <c r="BM38" s="223"/>
      <c r="BN38" s="223"/>
      <c r="BO38" s="232"/>
      <c r="BP38" s="232"/>
      <c r="BQ38" s="229">
        <v>32</v>
      </c>
      <c r="BR38" s="230"/>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21"/>
    </row>
    <row r="39" spans="1:131" ht="26.25" customHeight="1" x14ac:dyDescent="0.2">
      <c r="A39" s="233">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23"/>
      <c r="BK39" s="223"/>
      <c r="BL39" s="223"/>
      <c r="BM39" s="223"/>
      <c r="BN39" s="223"/>
      <c r="BO39" s="232"/>
      <c r="BP39" s="232"/>
      <c r="BQ39" s="229">
        <v>33</v>
      </c>
      <c r="BR39" s="230"/>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21"/>
    </row>
    <row r="40" spans="1:131" ht="26.25" customHeight="1" x14ac:dyDescent="0.2">
      <c r="A40" s="229">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23"/>
      <c r="BK40" s="223"/>
      <c r="BL40" s="223"/>
      <c r="BM40" s="223"/>
      <c r="BN40" s="223"/>
      <c r="BO40" s="232"/>
      <c r="BP40" s="232"/>
      <c r="BQ40" s="229">
        <v>34</v>
      </c>
      <c r="BR40" s="230"/>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21"/>
    </row>
    <row r="41" spans="1:131" ht="26.25" customHeight="1" x14ac:dyDescent="0.2">
      <c r="A41" s="229">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23"/>
      <c r="BK41" s="223"/>
      <c r="BL41" s="223"/>
      <c r="BM41" s="223"/>
      <c r="BN41" s="223"/>
      <c r="BO41" s="232"/>
      <c r="BP41" s="232"/>
      <c r="BQ41" s="229">
        <v>35</v>
      </c>
      <c r="BR41" s="230"/>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21"/>
    </row>
    <row r="42" spans="1:131" ht="26.25" customHeight="1" x14ac:dyDescent="0.2">
      <c r="A42" s="229">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23"/>
      <c r="BK42" s="223"/>
      <c r="BL42" s="223"/>
      <c r="BM42" s="223"/>
      <c r="BN42" s="223"/>
      <c r="BO42" s="232"/>
      <c r="BP42" s="232"/>
      <c r="BQ42" s="229">
        <v>36</v>
      </c>
      <c r="BR42" s="230"/>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21"/>
    </row>
    <row r="43" spans="1:131" ht="26.25" customHeight="1" x14ac:dyDescent="0.2">
      <c r="A43" s="229">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23"/>
      <c r="BK43" s="223"/>
      <c r="BL43" s="223"/>
      <c r="BM43" s="223"/>
      <c r="BN43" s="223"/>
      <c r="BO43" s="232"/>
      <c r="BP43" s="232"/>
      <c r="BQ43" s="229">
        <v>37</v>
      </c>
      <c r="BR43" s="230"/>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21"/>
    </row>
    <row r="44" spans="1:131" ht="26.25" customHeight="1" x14ac:dyDescent="0.2">
      <c r="A44" s="229">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23"/>
      <c r="BK44" s="223"/>
      <c r="BL44" s="223"/>
      <c r="BM44" s="223"/>
      <c r="BN44" s="223"/>
      <c r="BO44" s="232"/>
      <c r="BP44" s="232"/>
      <c r="BQ44" s="229">
        <v>38</v>
      </c>
      <c r="BR44" s="230"/>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21"/>
    </row>
    <row r="45" spans="1:131" ht="26.25" customHeight="1" x14ac:dyDescent="0.2">
      <c r="A45" s="229">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23"/>
      <c r="BK45" s="223"/>
      <c r="BL45" s="223"/>
      <c r="BM45" s="223"/>
      <c r="BN45" s="223"/>
      <c r="BO45" s="232"/>
      <c r="BP45" s="232"/>
      <c r="BQ45" s="229">
        <v>39</v>
      </c>
      <c r="BR45" s="230"/>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21"/>
    </row>
    <row r="46" spans="1:131" ht="26.25" customHeight="1" x14ac:dyDescent="0.2">
      <c r="A46" s="229">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23"/>
      <c r="BK46" s="223"/>
      <c r="BL46" s="223"/>
      <c r="BM46" s="223"/>
      <c r="BN46" s="223"/>
      <c r="BO46" s="232"/>
      <c r="BP46" s="232"/>
      <c r="BQ46" s="229">
        <v>40</v>
      </c>
      <c r="BR46" s="230"/>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21"/>
    </row>
    <row r="47" spans="1:131" ht="26.25" customHeight="1" x14ac:dyDescent="0.2">
      <c r="A47" s="229">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23"/>
      <c r="BK47" s="223"/>
      <c r="BL47" s="223"/>
      <c r="BM47" s="223"/>
      <c r="BN47" s="223"/>
      <c r="BO47" s="232"/>
      <c r="BP47" s="232"/>
      <c r="BQ47" s="229">
        <v>41</v>
      </c>
      <c r="BR47" s="230"/>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21"/>
    </row>
    <row r="48" spans="1:131" ht="26.25" customHeight="1" x14ac:dyDescent="0.2">
      <c r="A48" s="229">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23"/>
      <c r="BK48" s="223"/>
      <c r="BL48" s="223"/>
      <c r="BM48" s="223"/>
      <c r="BN48" s="223"/>
      <c r="BO48" s="232"/>
      <c r="BP48" s="232"/>
      <c r="BQ48" s="229">
        <v>42</v>
      </c>
      <c r="BR48" s="230"/>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21"/>
    </row>
    <row r="49" spans="1:131" ht="26.25" customHeight="1" x14ac:dyDescent="0.2">
      <c r="A49" s="229">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23"/>
      <c r="BK49" s="223"/>
      <c r="BL49" s="223"/>
      <c r="BM49" s="223"/>
      <c r="BN49" s="223"/>
      <c r="BO49" s="232"/>
      <c r="BP49" s="232"/>
      <c r="BQ49" s="229">
        <v>43</v>
      </c>
      <c r="BR49" s="230"/>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21"/>
    </row>
    <row r="50" spans="1:131" ht="26.25" customHeight="1" x14ac:dyDescent="0.2">
      <c r="A50" s="229">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23"/>
      <c r="BK50" s="223"/>
      <c r="BL50" s="223"/>
      <c r="BM50" s="223"/>
      <c r="BN50" s="223"/>
      <c r="BO50" s="232"/>
      <c r="BP50" s="232"/>
      <c r="BQ50" s="229">
        <v>44</v>
      </c>
      <c r="BR50" s="230"/>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21"/>
    </row>
    <row r="51" spans="1:131" ht="26.25" customHeight="1" x14ac:dyDescent="0.2">
      <c r="A51" s="229">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23"/>
      <c r="BK51" s="223"/>
      <c r="BL51" s="223"/>
      <c r="BM51" s="223"/>
      <c r="BN51" s="223"/>
      <c r="BO51" s="232"/>
      <c r="BP51" s="232"/>
      <c r="BQ51" s="229">
        <v>45</v>
      </c>
      <c r="BR51" s="230"/>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21"/>
    </row>
    <row r="52" spans="1:131" ht="26.25" customHeight="1" x14ac:dyDescent="0.2">
      <c r="A52" s="229">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23"/>
      <c r="BK52" s="223"/>
      <c r="BL52" s="223"/>
      <c r="BM52" s="223"/>
      <c r="BN52" s="223"/>
      <c r="BO52" s="232"/>
      <c r="BP52" s="232"/>
      <c r="BQ52" s="229">
        <v>46</v>
      </c>
      <c r="BR52" s="230"/>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21"/>
    </row>
    <row r="53" spans="1:131" ht="26.25" customHeight="1" x14ac:dyDescent="0.2">
      <c r="A53" s="229">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23"/>
      <c r="BK53" s="223"/>
      <c r="BL53" s="223"/>
      <c r="BM53" s="223"/>
      <c r="BN53" s="223"/>
      <c r="BO53" s="232"/>
      <c r="BP53" s="232"/>
      <c r="BQ53" s="229">
        <v>47</v>
      </c>
      <c r="BR53" s="230"/>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21"/>
    </row>
    <row r="54" spans="1:131" ht="26.25" customHeight="1" x14ac:dyDescent="0.2">
      <c r="A54" s="229">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23"/>
      <c r="BK54" s="223"/>
      <c r="BL54" s="223"/>
      <c r="BM54" s="223"/>
      <c r="BN54" s="223"/>
      <c r="BO54" s="232"/>
      <c r="BP54" s="232"/>
      <c r="BQ54" s="229">
        <v>48</v>
      </c>
      <c r="BR54" s="230"/>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21"/>
    </row>
    <row r="55" spans="1:131" ht="26.25" customHeight="1" x14ac:dyDescent="0.2">
      <c r="A55" s="229">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23"/>
      <c r="BK55" s="223"/>
      <c r="BL55" s="223"/>
      <c r="BM55" s="223"/>
      <c r="BN55" s="223"/>
      <c r="BO55" s="232"/>
      <c r="BP55" s="232"/>
      <c r="BQ55" s="229">
        <v>49</v>
      </c>
      <c r="BR55" s="230"/>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21"/>
    </row>
    <row r="56" spans="1:131" ht="26.25" customHeight="1" x14ac:dyDescent="0.2">
      <c r="A56" s="229">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23"/>
      <c r="BK56" s="223"/>
      <c r="BL56" s="223"/>
      <c r="BM56" s="223"/>
      <c r="BN56" s="223"/>
      <c r="BO56" s="232"/>
      <c r="BP56" s="232"/>
      <c r="BQ56" s="229">
        <v>50</v>
      </c>
      <c r="BR56" s="230"/>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21"/>
    </row>
    <row r="57" spans="1:131" ht="26.25" customHeight="1" x14ac:dyDescent="0.2">
      <c r="A57" s="229">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23"/>
      <c r="BK57" s="223"/>
      <c r="BL57" s="223"/>
      <c r="BM57" s="223"/>
      <c r="BN57" s="223"/>
      <c r="BO57" s="232"/>
      <c r="BP57" s="232"/>
      <c r="BQ57" s="229">
        <v>51</v>
      </c>
      <c r="BR57" s="230"/>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21"/>
    </row>
    <row r="58" spans="1:131" ht="26.25" customHeight="1" x14ac:dyDescent="0.2">
      <c r="A58" s="229">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23"/>
      <c r="BK58" s="223"/>
      <c r="BL58" s="223"/>
      <c r="BM58" s="223"/>
      <c r="BN58" s="223"/>
      <c r="BO58" s="232"/>
      <c r="BP58" s="232"/>
      <c r="BQ58" s="229">
        <v>52</v>
      </c>
      <c r="BR58" s="230"/>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21"/>
    </row>
    <row r="59" spans="1:131" ht="26.25" customHeight="1" x14ac:dyDescent="0.2">
      <c r="A59" s="229">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23"/>
      <c r="BK59" s="223"/>
      <c r="BL59" s="223"/>
      <c r="BM59" s="223"/>
      <c r="BN59" s="223"/>
      <c r="BO59" s="232"/>
      <c r="BP59" s="232"/>
      <c r="BQ59" s="229">
        <v>53</v>
      </c>
      <c r="BR59" s="230"/>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21"/>
    </row>
    <row r="60" spans="1:131" ht="26.25" customHeight="1" x14ac:dyDescent="0.2">
      <c r="A60" s="229">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23"/>
      <c r="BK60" s="223"/>
      <c r="BL60" s="223"/>
      <c r="BM60" s="223"/>
      <c r="BN60" s="223"/>
      <c r="BO60" s="232"/>
      <c r="BP60" s="232"/>
      <c r="BQ60" s="229">
        <v>54</v>
      </c>
      <c r="BR60" s="230"/>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21"/>
    </row>
    <row r="61" spans="1:131" ht="26.25" customHeight="1" thickBot="1" x14ac:dyDescent="0.25">
      <c r="A61" s="229">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23"/>
      <c r="BK61" s="223"/>
      <c r="BL61" s="223"/>
      <c r="BM61" s="223"/>
      <c r="BN61" s="223"/>
      <c r="BO61" s="232"/>
      <c r="BP61" s="232"/>
      <c r="BQ61" s="229">
        <v>55</v>
      </c>
      <c r="BR61" s="230"/>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21"/>
    </row>
    <row r="62" spans="1:131" ht="26.25" customHeight="1" x14ac:dyDescent="0.2">
      <c r="A62" s="229">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409</v>
      </c>
      <c r="BK62" s="1011"/>
      <c r="BL62" s="1011"/>
      <c r="BM62" s="1011"/>
      <c r="BN62" s="1012"/>
      <c r="BO62" s="232"/>
      <c r="BP62" s="232"/>
      <c r="BQ62" s="229">
        <v>56</v>
      </c>
      <c r="BR62" s="230"/>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21"/>
    </row>
    <row r="63" spans="1:131" ht="26.25" customHeight="1" thickBot="1" x14ac:dyDescent="0.25">
      <c r="A63" s="231" t="s">
        <v>389</v>
      </c>
      <c r="B63" s="920" t="s">
        <v>410</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3276</v>
      </c>
      <c r="AG63" s="942"/>
      <c r="AH63" s="942"/>
      <c r="AI63" s="942"/>
      <c r="AJ63" s="1005"/>
      <c r="AK63" s="1006"/>
      <c r="AL63" s="946"/>
      <c r="AM63" s="946"/>
      <c r="AN63" s="946"/>
      <c r="AO63" s="946"/>
      <c r="AP63" s="942">
        <v>30544</v>
      </c>
      <c r="AQ63" s="942"/>
      <c r="AR63" s="942"/>
      <c r="AS63" s="942"/>
      <c r="AT63" s="942"/>
      <c r="AU63" s="942">
        <v>12191</v>
      </c>
      <c r="AV63" s="942"/>
      <c r="AW63" s="942"/>
      <c r="AX63" s="942"/>
      <c r="AY63" s="942"/>
      <c r="AZ63" s="1000"/>
      <c r="BA63" s="1000"/>
      <c r="BB63" s="1000"/>
      <c r="BC63" s="1000"/>
      <c r="BD63" s="1000"/>
      <c r="BE63" s="943"/>
      <c r="BF63" s="943"/>
      <c r="BG63" s="943"/>
      <c r="BH63" s="943"/>
      <c r="BI63" s="944"/>
      <c r="BJ63" s="1001" t="s">
        <v>136</v>
      </c>
      <c r="BK63" s="936"/>
      <c r="BL63" s="936"/>
      <c r="BM63" s="936"/>
      <c r="BN63" s="1002"/>
      <c r="BO63" s="232"/>
      <c r="BP63" s="232"/>
      <c r="BQ63" s="229">
        <v>57</v>
      </c>
      <c r="BR63" s="230"/>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21"/>
    </row>
    <row r="65" spans="1:131" ht="26.25" customHeight="1" thickBot="1" x14ac:dyDescent="0.25">
      <c r="A65" s="223" t="s">
        <v>411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21"/>
    </row>
    <row r="66" spans="1:131" ht="26.25" customHeight="1" x14ac:dyDescent="0.2">
      <c r="A66" s="978" t="s">
        <v>412</v>
      </c>
      <c r="B66" s="979"/>
      <c r="C66" s="979"/>
      <c r="D66" s="979"/>
      <c r="E66" s="979"/>
      <c r="F66" s="979"/>
      <c r="G66" s="979"/>
      <c r="H66" s="979"/>
      <c r="I66" s="979"/>
      <c r="J66" s="979"/>
      <c r="K66" s="979"/>
      <c r="L66" s="979"/>
      <c r="M66" s="979"/>
      <c r="N66" s="979"/>
      <c r="O66" s="979"/>
      <c r="P66" s="980"/>
      <c r="Q66" s="984" t="s">
        <v>413</v>
      </c>
      <c r="R66" s="985"/>
      <c r="S66" s="985"/>
      <c r="T66" s="985"/>
      <c r="U66" s="986"/>
      <c r="V66" s="984" t="s">
        <v>394</v>
      </c>
      <c r="W66" s="985"/>
      <c r="X66" s="985"/>
      <c r="Y66" s="985"/>
      <c r="Z66" s="986"/>
      <c r="AA66" s="984" t="s">
        <v>395</v>
      </c>
      <c r="AB66" s="985"/>
      <c r="AC66" s="985"/>
      <c r="AD66" s="985"/>
      <c r="AE66" s="986"/>
      <c r="AF66" s="990" t="s">
        <v>396</v>
      </c>
      <c r="AG66" s="991"/>
      <c r="AH66" s="991"/>
      <c r="AI66" s="991"/>
      <c r="AJ66" s="992"/>
      <c r="AK66" s="984" t="s">
        <v>397</v>
      </c>
      <c r="AL66" s="979"/>
      <c r="AM66" s="979"/>
      <c r="AN66" s="979"/>
      <c r="AO66" s="980"/>
      <c r="AP66" s="984" t="s">
        <v>398</v>
      </c>
      <c r="AQ66" s="985"/>
      <c r="AR66" s="985"/>
      <c r="AS66" s="985"/>
      <c r="AT66" s="986"/>
      <c r="AU66" s="984" t="s">
        <v>414</v>
      </c>
      <c r="AV66" s="985"/>
      <c r="AW66" s="985"/>
      <c r="AX66" s="985"/>
      <c r="AY66" s="986"/>
      <c r="AZ66" s="984" t="s">
        <v>377</v>
      </c>
      <c r="BA66" s="985"/>
      <c r="BB66" s="985"/>
      <c r="BC66" s="985"/>
      <c r="BD66" s="998"/>
      <c r="BE66" s="232"/>
      <c r="BF66" s="232"/>
      <c r="BG66" s="232"/>
      <c r="BH66" s="232"/>
      <c r="BI66" s="232"/>
      <c r="BJ66" s="232"/>
      <c r="BK66" s="232"/>
      <c r="BL66" s="232"/>
      <c r="BM66" s="232"/>
      <c r="BN66" s="232"/>
      <c r="BO66" s="232"/>
      <c r="BP66" s="232"/>
      <c r="BQ66" s="229">
        <v>60</v>
      </c>
      <c r="BR66" s="234"/>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21"/>
    </row>
    <row r="67" spans="1:131" ht="26.25" customHeight="1" thickBot="1" x14ac:dyDescent="0.25">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32"/>
      <c r="BF67" s="232"/>
      <c r="BG67" s="232"/>
      <c r="BH67" s="232"/>
      <c r="BI67" s="232"/>
      <c r="BJ67" s="232"/>
      <c r="BK67" s="232"/>
      <c r="BL67" s="232"/>
      <c r="BM67" s="232"/>
      <c r="BN67" s="232"/>
      <c r="BO67" s="232"/>
      <c r="BP67" s="232"/>
      <c r="BQ67" s="229">
        <v>61</v>
      </c>
      <c r="BR67" s="234"/>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21"/>
    </row>
    <row r="68" spans="1:131" ht="26.25" customHeight="1" thickTop="1" x14ac:dyDescent="0.2">
      <c r="A68" s="227">
        <v>1</v>
      </c>
      <c r="B68" s="968" t="s">
        <v>582</v>
      </c>
      <c r="C68" s="969"/>
      <c r="D68" s="969"/>
      <c r="E68" s="969"/>
      <c r="F68" s="969"/>
      <c r="G68" s="969"/>
      <c r="H68" s="969"/>
      <c r="I68" s="969"/>
      <c r="J68" s="969"/>
      <c r="K68" s="969"/>
      <c r="L68" s="969"/>
      <c r="M68" s="969"/>
      <c r="N68" s="969"/>
      <c r="O68" s="969"/>
      <c r="P68" s="970"/>
      <c r="Q68" s="971">
        <v>21139</v>
      </c>
      <c r="R68" s="965"/>
      <c r="S68" s="965"/>
      <c r="T68" s="965"/>
      <c r="U68" s="965"/>
      <c r="V68" s="965">
        <v>20676</v>
      </c>
      <c r="W68" s="965"/>
      <c r="X68" s="965"/>
      <c r="Y68" s="965"/>
      <c r="Z68" s="965"/>
      <c r="AA68" s="965">
        <v>463</v>
      </c>
      <c r="AB68" s="965"/>
      <c r="AC68" s="965"/>
      <c r="AD68" s="965"/>
      <c r="AE68" s="965"/>
      <c r="AF68" s="965">
        <v>463</v>
      </c>
      <c r="AG68" s="965"/>
      <c r="AH68" s="965"/>
      <c r="AI68" s="965"/>
      <c r="AJ68" s="965"/>
      <c r="AK68" s="965">
        <v>132</v>
      </c>
      <c r="AL68" s="965"/>
      <c r="AM68" s="965"/>
      <c r="AN68" s="965"/>
      <c r="AO68" s="965"/>
      <c r="AP68" s="965" t="s">
        <v>521</v>
      </c>
      <c r="AQ68" s="965"/>
      <c r="AR68" s="965"/>
      <c r="AS68" s="965"/>
      <c r="AT68" s="965"/>
      <c r="AU68" s="965" t="s">
        <v>521</v>
      </c>
      <c r="AV68" s="965"/>
      <c r="AW68" s="965"/>
      <c r="AX68" s="965"/>
      <c r="AY68" s="965"/>
      <c r="AZ68" s="966"/>
      <c r="BA68" s="966"/>
      <c r="BB68" s="966"/>
      <c r="BC68" s="966"/>
      <c r="BD68" s="967"/>
      <c r="BE68" s="232"/>
      <c r="BF68" s="232"/>
      <c r="BG68" s="232"/>
      <c r="BH68" s="232"/>
      <c r="BI68" s="232"/>
      <c r="BJ68" s="232"/>
      <c r="BK68" s="232"/>
      <c r="BL68" s="232"/>
      <c r="BM68" s="232"/>
      <c r="BN68" s="232"/>
      <c r="BO68" s="232"/>
      <c r="BP68" s="232"/>
      <c r="BQ68" s="229">
        <v>62</v>
      </c>
      <c r="BR68" s="234"/>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21"/>
    </row>
    <row r="69" spans="1:131" ht="26.25" customHeight="1" x14ac:dyDescent="0.2">
      <c r="A69" s="229">
        <v>2</v>
      </c>
      <c r="B69" s="957" t="s">
        <v>583</v>
      </c>
      <c r="C69" s="958"/>
      <c r="D69" s="958"/>
      <c r="E69" s="958"/>
      <c r="F69" s="958"/>
      <c r="G69" s="958"/>
      <c r="H69" s="958"/>
      <c r="I69" s="958"/>
      <c r="J69" s="958"/>
      <c r="K69" s="958"/>
      <c r="L69" s="958"/>
      <c r="M69" s="958"/>
      <c r="N69" s="958"/>
      <c r="O69" s="958"/>
      <c r="P69" s="959"/>
      <c r="Q69" s="960">
        <v>194</v>
      </c>
      <c r="R69" s="954"/>
      <c r="S69" s="954"/>
      <c r="T69" s="954"/>
      <c r="U69" s="954"/>
      <c r="V69" s="954">
        <v>153</v>
      </c>
      <c r="W69" s="954"/>
      <c r="X69" s="954"/>
      <c r="Y69" s="954"/>
      <c r="Z69" s="954"/>
      <c r="AA69" s="954">
        <v>40</v>
      </c>
      <c r="AB69" s="954"/>
      <c r="AC69" s="954"/>
      <c r="AD69" s="954"/>
      <c r="AE69" s="954"/>
      <c r="AF69" s="954">
        <v>40</v>
      </c>
      <c r="AG69" s="954"/>
      <c r="AH69" s="954"/>
      <c r="AI69" s="954"/>
      <c r="AJ69" s="954"/>
      <c r="AK69" s="954" t="s">
        <v>521</v>
      </c>
      <c r="AL69" s="954"/>
      <c r="AM69" s="954"/>
      <c r="AN69" s="954"/>
      <c r="AO69" s="954"/>
      <c r="AP69" s="954" t="s">
        <v>521</v>
      </c>
      <c r="AQ69" s="954"/>
      <c r="AR69" s="954"/>
      <c r="AS69" s="954"/>
      <c r="AT69" s="954"/>
      <c r="AU69" s="954" t="s">
        <v>521</v>
      </c>
      <c r="AV69" s="954"/>
      <c r="AW69" s="954"/>
      <c r="AX69" s="954"/>
      <c r="AY69" s="954"/>
      <c r="AZ69" s="955"/>
      <c r="BA69" s="955"/>
      <c r="BB69" s="955"/>
      <c r="BC69" s="955"/>
      <c r="BD69" s="956"/>
      <c r="BE69" s="232"/>
      <c r="BF69" s="232"/>
      <c r="BG69" s="232"/>
      <c r="BH69" s="232"/>
      <c r="BI69" s="232"/>
      <c r="BJ69" s="232"/>
      <c r="BK69" s="232"/>
      <c r="BL69" s="232"/>
      <c r="BM69" s="232"/>
      <c r="BN69" s="232"/>
      <c r="BO69" s="232"/>
      <c r="BP69" s="232"/>
      <c r="BQ69" s="229">
        <v>63</v>
      </c>
      <c r="BR69" s="234"/>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21"/>
    </row>
    <row r="70" spans="1:131" ht="26.25" customHeight="1" x14ac:dyDescent="0.2">
      <c r="A70" s="229">
        <v>3</v>
      </c>
      <c r="B70" s="957" t="s">
        <v>584</v>
      </c>
      <c r="C70" s="958"/>
      <c r="D70" s="958"/>
      <c r="E70" s="958"/>
      <c r="F70" s="958"/>
      <c r="G70" s="958"/>
      <c r="H70" s="958"/>
      <c r="I70" s="958"/>
      <c r="J70" s="958"/>
      <c r="K70" s="958"/>
      <c r="L70" s="958"/>
      <c r="M70" s="958"/>
      <c r="N70" s="958"/>
      <c r="O70" s="958"/>
      <c r="P70" s="959"/>
      <c r="Q70" s="960">
        <v>111</v>
      </c>
      <c r="R70" s="954"/>
      <c r="S70" s="954"/>
      <c r="T70" s="954"/>
      <c r="U70" s="954"/>
      <c r="V70" s="954">
        <v>109</v>
      </c>
      <c r="W70" s="954"/>
      <c r="X70" s="954"/>
      <c r="Y70" s="954"/>
      <c r="Z70" s="954"/>
      <c r="AA70" s="954">
        <v>2</v>
      </c>
      <c r="AB70" s="954"/>
      <c r="AC70" s="954"/>
      <c r="AD70" s="954"/>
      <c r="AE70" s="954"/>
      <c r="AF70" s="954">
        <v>2</v>
      </c>
      <c r="AG70" s="954"/>
      <c r="AH70" s="954"/>
      <c r="AI70" s="954"/>
      <c r="AJ70" s="954"/>
      <c r="AK70" s="954">
        <v>15</v>
      </c>
      <c r="AL70" s="954"/>
      <c r="AM70" s="954"/>
      <c r="AN70" s="954"/>
      <c r="AO70" s="954"/>
      <c r="AP70" s="954" t="s">
        <v>521</v>
      </c>
      <c r="AQ70" s="954"/>
      <c r="AR70" s="954"/>
      <c r="AS70" s="954"/>
      <c r="AT70" s="954"/>
      <c r="AU70" s="954" t="s">
        <v>521</v>
      </c>
      <c r="AV70" s="954"/>
      <c r="AW70" s="954"/>
      <c r="AX70" s="954"/>
      <c r="AY70" s="954"/>
      <c r="AZ70" s="955"/>
      <c r="BA70" s="955"/>
      <c r="BB70" s="955"/>
      <c r="BC70" s="955"/>
      <c r="BD70" s="956"/>
      <c r="BE70" s="232"/>
      <c r="BF70" s="232"/>
      <c r="BG70" s="232"/>
      <c r="BH70" s="232"/>
      <c r="BI70" s="232"/>
      <c r="BJ70" s="232"/>
      <c r="BK70" s="232"/>
      <c r="BL70" s="232"/>
      <c r="BM70" s="232"/>
      <c r="BN70" s="232"/>
      <c r="BO70" s="232"/>
      <c r="BP70" s="232"/>
      <c r="BQ70" s="229">
        <v>64</v>
      </c>
      <c r="BR70" s="234"/>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21"/>
    </row>
    <row r="71" spans="1:131" ht="26.25" customHeight="1" x14ac:dyDescent="0.2">
      <c r="A71" s="229">
        <v>4</v>
      </c>
      <c r="B71" s="957" t="s">
        <v>585</v>
      </c>
      <c r="C71" s="958"/>
      <c r="D71" s="958"/>
      <c r="E71" s="958"/>
      <c r="F71" s="958"/>
      <c r="G71" s="958"/>
      <c r="H71" s="958"/>
      <c r="I71" s="958"/>
      <c r="J71" s="958"/>
      <c r="K71" s="958"/>
      <c r="L71" s="958"/>
      <c r="M71" s="958"/>
      <c r="N71" s="958"/>
      <c r="O71" s="958"/>
      <c r="P71" s="959"/>
      <c r="Q71" s="960">
        <v>110</v>
      </c>
      <c r="R71" s="954"/>
      <c r="S71" s="954"/>
      <c r="T71" s="954"/>
      <c r="U71" s="954"/>
      <c r="V71" s="954">
        <v>77</v>
      </c>
      <c r="W71" s="954"/>
      <c r="X71" s="954"/>
      <c r="Y71" s="954"/>
      <c r="Z71" s="954"/>
      <c r="AA71" s="954">
        <v>34</v>
      </c>
      <c r="AB71" s="954"/>
      <c r="AC71" s="954"/>
      <c r="AD71" s="954"/>
      <c r="AE71" s="954"/>
      <c r="AF71" s="954">
        <v>34</v>
      </c>
      <c r="AG71" s="954"/>
      <c r="AH71" s="954"/>
      <c r="AI71" s="954"/>
      <c r="AJ71" s="954"/>
      <c r="AK71" s="954" t="s">
        <v>521</v>
      </c>
      <c r="AL71" s="954"/>
      <c r="AM71" s="954"/>
      <c r="AN71" s="954"/>
      <c r="AO71" s="954"/>
      <c r="AP71" s="954" t="s">
        <v>521</v>
      </c>
      <c r="AQ71" s="954"/>
      <c r="AR71" s="954"/>
      <c r="AS71" s="954"/>
      <c r="AT71" s="954"/>
      <c r="AU71" s="954" t="s">
        <v>521</v>
      </c>
      <c r="AV71" s="954"/>
      <c r="AW71" s="954"/>
      <c r="AX71" s="954"/>
      <c r="AY71" s="954"/>
      <c r="AZ71" s="955"/>
      <c r="BA71" s="955"/>
      <c r="BB71" s="955"/>
      <c r="BC71" s="955"/>
      <c r="BD71" s="956"/>
      <c r="BE71" s="232"/>
      <c r="BF71" s="232"/>
      <c r="BG71" s="232"/>
      <c r="BH71" s="232"/>
      <c r="BI71" s="232"/>
      <c r="BJ71" s="232"/>
      <c r="BK71" s="232"/>
      <c r="BL71" s="232"/>
      <c r="BM71" s="232"/>
      <c r="BN71" s="232"/>
      <c r="BO71" s="232"/>
      <c r="BP71" s="232"/>
      <c r="BQ71" s="229">
        <v>65</v>
      </c>
      <c r="BR71" s="234"/>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21"/>
    </row>
    <row r="72" spans="1:131" ht="26.25" customHeight="1" x14ac:dyDescent="0.2">
      <c r="A72" s="229">
        <v>5</v>
      </c>
      <c r="B72" s="957" t="s">
        <v>586</v>
      </c>
      <c r="C72" s="958"/>
      <c r="D72" s="958"/>
      <c r="E72" s="958"/>
      <c r="F72" s="958"/>
      <c r="G72" s="958"/>
      <c r="H72" s="958"/>
      <c r="I72" s="958"/>
      <c r="J72" s="958"/>
      <c r="K72" s="958"/>
      <c r="L72" s="958"/>
      <c r="M72" s="958"/>
      <c r="N72" s="958"/>
      <c r="O72" s="958"/>
      <c r="P72" s="959"/>
      <c r="Q72" s="960">
        <v>2584</v>
      </c>
      <c r="R72" s="954"/>
      <c r="S72" s="954"/>
      <c r="T72" s="954"/>
      <c r="U72" s="954"/>
      <c r="V72" s="954">
        <v>2324</v>
      </c>
      <c r="W72" s="954"/>
      <c r="X72" s="954"/>
      <c r="Y72" s="954"/>
      <c r="Z72" s="954"/>
      <c r="AA72" s="954">
        <v>261</v>
      </c>
      <c r="AB72" s="954"/>
      <c r="AC72" s="954"/>
      <c r="AD72" s="954"/>
      <c r="AE72" s="954"/>
      <c r="AF72" s="954">
        <v>261</v>
      </c>
      <c r="AG72" s="954"/>
      <c r="AH72" s="954"/>
      <c r="AI72" s="954"/>
      <c r="AJ72" s="954"/>
      <c r="AK72" s="954">
        <v>168</v>
      </c>
      <c r="AL72" s="954"/>
      <c r="AM72" s="954"/>
      <c r="AN72" s="954"/>
      <c r="AO72" s="954"/>
      <c r="AP72" s="954" t="s">
        <v>521</v>
      </c>
      <c r="AQ72" s="954"/>
      <c r="AR72" s="954"/>
      <c r="AS72" s="954"/>
      <c r="AT72" s="954"/>
      <c r="AU72" s="954" t="s">
        <v>521</v>
      </c>
      <c r="AV72" s="954"/>
      <c r="AW72" s="954"/>
      <c r="AX72" s="954"/>
      <c r="AY72" s="954"/>
      <c r="AZ72" s="955"/>
      <c r="BA72" s="955"/>
      <c r="BB72" s="955"/>
      <c r="BC72" s="955"/>
      <c r="BD72" s="956"/>
      <c r="BE72" s="232"/>
      <c r="BF72" s="232"/>
      <c r="BG72" s="232"/>
      <c r="BH72" s="232"/>
      <c r="BI72" s="232"/>
      <c r="BJ72" s="232"/>
      <c r="BK72" s="232"/>
      <c r="BL72" s="232"/>
      <c r="BM72" s="232"/>
      <c r="BN72" s="232"/>
      <c r="BO72" s="232"/>
      <c r="BP72" s="232"/>
      <c r="BQ72" s="229">
        <v>66</v>
      </c>
      <c r="BR72" s="234"/>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21"/>
    </row>
    <row r="73" spans="1:131" ht="26.25" customHeight="1" x14ac:dyDescent="0.2">
      <c r="A73" s="229">
        <v>6</v>
      </c>
      <c r="B73" s="957" t="s">
        <v>587</v>
      </c>
      <c r="C73" s="958"/>
      <c r="D73" s="958"/>
      <c r="E73" s="958"/>
      <c r="F73" s="958"/>
      <c r="G73" s="958"/>
      <c r="H73" s="958"/>
      <c r="I73" s="958"/>
      <c r="J73" s="958"/>
      <c r="K73" s="958"/>
      <c r="L73" s="958"/>
      <c r="M73" s="958"/>
      <c r="N73" s="958"/>
      <c r="O73" s="958"/>
      <c r="P73" s="959"/>
      <c r="Q73" s="960">
        <v>698021</v>
      </c>
      <c r="R73" s="954"/>
      <c r="S73" s="954"/>
      <c r="T73" s="954"/>
      <c r="U73" s="954"/>
      <c r="V73" s="954">
        <v>682226</v>
      </c>
      <c r="W73" s="954"/>
      <c r="X73" s="954"/>
      <c r="Y73" s="954"/>
      <c r="Z73" s="954"/>
      <c r="AA73" s="954">
        <v>15795</v>
      </c>
      <c r="AB73" s="954"/>
      <c r="AC73" s="954"/>
      <c r="AD73" s="954"/>
      <c r="AE73" s="954"/>
      <c r="AF73" s="954">
        <v>15795</v>
      </c>
      <c r="AG73" s="954"/>
      <c r="AH73" s="954"/>
      <c r="AI73" s="954"/>
      <c r="AJ73" s="954"/>
      <c r="AK73" s="954">
        <v>3838</v>
      </c>
      <c r="AL73" s="954"/>
      <c r="AM73" s="954"/>
      <c r="AN73" s="954"/>
      <c r="AO73" s="954"/>
      <c r="AP73" s="954" t="s">
        <v>521</v>
      </c>
      <c r="AQ73" s="954"/>
      <c r="AR73" s="954"/>
      <c r="AS73" s="954"/>
      <c r="AT73" s="954"/>
      <c r="AU73" s="954" t="s">
        <v>521</v>
      </c>
      <c r="AV73" s="954"/>
      <c r="AW73" s="954"/>
      <c r="AX73" s="954"/>
      <c r="AY73" s="954"/>
      <c r="AZ73" s="955"/>
      <c r="BA73" s="955"/>
      <c r="BB73" s="955"/>
      <c r="BC73" s="955"/>
      <c r="BD73" s="956"/>
      <c r="BE73" s="232"/>
      <c r="BF73" s="232"/>
      <c r="BG73" s="232"/>
      <c r="BH73" s="232"/>
      <c r="BI73" s="232"/>
      <c r="BJ73" s="232"/>
      <c r="BK73" s="232"/>
      <c r="BL73" s="232"/>
      <c r="BM73" s="232"/>
      <c r="BN73" s="232"/>
      <c r="BO73" s="232"/>
      <c r="BP73" s="232"/>
      <c r="BQ73" s="229">
        <v>67</v>
      </c>
      <c r="BR73" s="234"/>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21"/>
    </row>
    <row r="74" spans="1:131" ht="26.25" customHeight="1" x14ac:dyDescent="0.2">
      <c r="A74" s="229">
        <v>7</v>
      </c>
      <c r="B74" s="957"/>
      <c r="C74" s="958"/>
      <c r="D74" s="958"/>
      <c r="E74" s="958"/>
      <c r="F74" s="958"/>
      <c r="G74" s="958"/>
      <c r="H74" s="958"/>
      <c r="I74" s="958"/>
      <c r="J74" s="958"/>
      <c r="K74" s="958"/>
      <c r="L74" s="958"/>
      <c r="M74" s="958"/>
      <c r="N74" s="958"/>
      <c r="O74" s="958"/>
      <c r="P74" s="959"/>
      <c r="Q74" s="960"/>
      <c r="R74" s="954"/>
      <c r="S74" s="954"/>
      <c r="T74" s="954"/>
      <c r="U74" s="954"/>
      <c r="V74" s="954"/>
      <c r="W74" s="954"/>
      <c r="X74" s="954"/>
      <c r="Y74" s="954"/>
      <c r="Z74" s="954"/>
      <c r="AA74" s="954"/>
      <c r="AB74" s="954"/>
      <c r="AC74" s="954"/>
      <c r="AD74" s="954"/>
      <c r="AE74" s="954"/>
      <c r="AF74" s="954"/>
      <c r="AG74" s="954"/>
      <c r="AH74" s="954"/>
      <c r="AI74" s="954"/>
      <c r="AJ74" s="954"/>
      <c r="AK74" s="954"/>
      <c r="AL74" s="954"/>
      <c r="AM74" s="954"/>
      <c r="AN74" s="954"/>
      <c r="AO74" s="954"/>
      <c r="AP74" s="954"/>
      <c r="AQ74" s="954"/>
      <c r="AR74" s="954"/>
      <c r="AS74" s="954"/>
      <c r="AT74" s="954"/>
      <c r="AU74" s="954"/>
      <c r="AV74" s="954"/>
      <c r="AW74" s="954"/>
      <c r="AX74" s="954"/>
      <c r="AY74" s="954"/>
      <c r="AZ74" s="955"/>
      <c r="BA74" s="955"/>
      <c r="BB74" s="955"/>
      <c r="BC74" s="955"/>
      <c r="BD74" s="956"/>
      <c r="BE74" s="232"/>
      <c r="BF74" s="232"/>
      <c r="BG74" s="232"/>
      <c r="BH74" s="232"/>
      <c r="BI74" s="232"/>
      <c r="BJ74" s="232"/>
      <c r="BK74" s="232"/>
      <c r="BL74" s="232"/>
      <c r="BM74" s="232"/>
      <c r="BN74" s="232"/>
      <c r="BO74" s="232"/>
      <c r="BP74" s="232"/>
      <c r="BQ74" s="229">
        <v>68</v>
      </c>
      <c r="BR74" s="234"/>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21"/>
    </row>
    <row r="75" spans="1:131" ht="26.25" customHeight="1" x14ac:dyDescent="0.2">
      <c r="A75" s="229">
        <v>8</v>
      </c>
      <c r="B75" s="957"/>
      <c r="C75" s="958"/>
      <c r="D75" s="958"/>
      <c r="E75" s="958"/>
      <c r="F75" s="958"/>
      <c r="G75" s="958"/>
      <c r="H75" s="958"/>
      <c r="I75" s="958"/>
      <c r="J75" s="958"/>
      <c r="K75" s="958"/>
      <c r="L75" s="958"/>
      <c r="M75" s="958"/>
      <c r="N75" s="958"/>
      <c r="O75" s="958"/>
      <c r="P75" s="959"/>
      <c r="Q75" s="961"/>
      <c r="R75" s="962"/>
      <c r="S75" s="962"/>
      <c r="T75" s="962"/>
      <c r="U75" s="963"/>
      <c r="V75" s="964"/>
      <c r="W75" s="962"/>
      <c r="X75" s="962"/>
      <c r="Y75" s="962"/>
      <c r="Z75" s="963"/>
      <c r="AA75" s="964"/>
      <c r="AB75" s="962"/>
      <c r="AC75" s="962"/>
      <c r="AD75" s="962"/>
      <c r="AE75" s="963"/>
      <c r="AF75" s="964"/>
      <c r="AG75" s="962"/>
      <c r="AH75" s="962"/>
      <c r="AI75" s="962"/>
      <c r="AJ75" s="963"/>
      <c r="AK75" s="964"/>
      <c r="AL75" s="962"/>
      <c r="AM75" s="962"/>
      <c r="AN75" s="962"/>
      <c r="AO75" s="963"/>
      <c r="AP75" s="964"/>
      <c r="AQ75" s="962"/>
      <c r="AR75" s="962"/>
      <c r="AS75" s="962"/>
      <c r="AT75" s="963"/>
      <c r="AU75" s="964"/>
      <c r="AV75" s="962"/>
      <c r="AW75" s="962"/>
      <c r="AX75" s="962"/>
      <c r="AY75" s="963"/>
      <c r="AZ75" s="955"/>
      <c r="BA75" s="955"/>
      <c r="BB75" s="955"/>
      <c r="BC75" s="955"/>
      <c r="BD75" s="956"/>
      <c r="BE75" s="232"/>
      <c r="BF75" s="232"/>
      <c r="BG75" s="232"/>
      <c r="BH75" s="232"/>
      <c r="BI75" s="232"/>
      <c r="BJ75" s="232"/>
      <c r="BK75" s="232"/>
      <c r="BL75" s="232"/>
      <c r="BM75" s="232"/>
      <c r="BN75" s="232"/>
      <c r="BO75" s="232"/>
      <c r="BP75" s="232"/>
      <c r="BQ75" s="229">
        <v>69</v>
      </c>
      <c r="BR75" s="234"/>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21"/>
    </row>
    <row r="76" spans="1:131" ht="26.25" customHeight="1" x14ac:dyDescent="0.2">
      <c r="A76" s="229">
        <v>9</v>
      </c>
      <c r="B76" s="957"/>
      <c r="C76" s="958"/>
      <c r="D76" s="958"/>
      <c r="E76" s="958"/>
      <c r="F76" s="958"/>
      <c r="G76" s="958"/>
      <c r="H76" s="958"/>
      <c r="I76" s="958"/>
      <c r="J76" s="958"/>
      <c r="K76" s="958"/>
      <c r="L76" s="958"/>
      <c r="M76" s="958"/>
      <c r="N76" s="958"/>
      <c r="O76" s="958"/>
      <c r="P76" s="959"/>
      <c r="Q76" s="961"/>
      <c r="R76" s="962"/>
      <c r="S76" s="962"/>
      <c r="T76" s="962"/>
      <c r="U76" s="963"/>
      <c r="V76" s="964"/>
      <c r="W76" s="962"/>
      <c r="X76" s="962"/>
      <c r="Y76" s="962"/>
      <c r="Z76" s="963"/>
      <c r="AA76" s="964"/>
      <c r="AB76" s="962"/>
      <c r="AC76" s="962"/>
      <c r="AD76" s="962"/>
      <c r="AE76" s="963"/>
      <c r="AF76" s="964"/>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32"/>
      <c r="BF76" s="232"/>
      <c r="BG76" s="232"/>
      <c r="BH76" s="232"/>
      <c r="BI76" s="232"/>
      <c r="BJ76" s="232"/>
      <c r="BK76" s="232"/>
      <c r="BL76" s="232"/>
      <c r="BM76" s="232"/>
      <c r="BN76" s="232"/>
      <c r="BO76" s="232"/>
      <c r="BP76" s="232"/>
      <c r="BQ76" s="229">
        <v>70</v>
      </c>
      <c r="BR76" s="234"/>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21"/>
    </row>
    <row r="77" spans="1:131" ht="26.25" customHeight="1" x14ac:dyDescent="0.2">
      <c r="A77" s="229">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32"/>
      <c r="BF77" s="232"/>
      <c r="BG77" s="232"/>
      <c r="BH77" s="232"/>
      <c r="BI77" s="232"/>
      <c r="BJ77" s="232"/>
      <c r="BK77" s="232"/>
      <c r="BL77" s="232"/>
      <c r="BM77" s="232"/>
      <c r="BN77" s="232"/>
      <c r="BO77" s="232"/>
      <c r="BP77" s="232"/>
      <c r="BQ77" s="229">
        <v>71</v>
      </c>
      <c r="BR77" s="234"/>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21"/>
    </row>
    <row r="78" spans="1:131" ht="26.25" customHeight="1" x14ac:dyDescent="0.2">
      <c r="A78" s="229">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32"/>
      <c r="BF78" s="232"/>
      <c r="BG78" s="232"/>
      <c r="BH78" s="232"/>
      <c r="BI78" s="232"/>
      <c r="BJ78" s="221"/>
      <c r="BK78" s="221"/>
      <c r="BL78" s="221"/>
      <c r="BM78" s="221"/>
      <c r="BN78" s="221"/>
      <c r="BO78" s="232"/>
      <c r="BP78" s="232"/>
      <c r="BQ78" s="229">
        <v>72</v>
      </c>
      <c r="BR78" s="234"/>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21"/>
    </row>
    <row r="79" spans="1:131" ht="26.25" customHeight="1" x14ac:dyDescent="0.2">
      <c r="A79" s="229">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32"/>
      <c r="BF79" s="232"/>
      <c r="BG79" s="232"/>
      <c r="BH79" s="232"/>
      <c r="BI79" s="232"/>
      <c r="BJ79" s="221"/>
      <c r="BK79" s="221"/>
      <c r="BL79" s="221"/>
      <c r="BM79" s="221"/>
      <c r="BN79" s="221"/>
      <c r="BO79" s="232"/>
      <c r="BP79" s="232"/>
      <c r="BQ79" s="229">
        <v>73</v>
      </c>
      <c r="BR79" s="234"/>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21"/>
    </row>
    <row r="80" spans="1:131" ht="26.25" customHeight="1" x14ac:dyDescent="0.2">
      <c r="A80" s="229">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32"/>
      <c r="BF80" s="232"/>
      <c r="BG80" s="232"/>
      <c r="BH80" s="232"/>
      <c r="BI80" s="232"/>
      <c r="BJ80" s="232"/>
      <c r="BK80" s="232"/>
      <c r="BL80" s="232"/>
      <c r="BM80" s="232"/>
      <c r="BN80" s="232"/>
      <c r="BO80" s="232"/>
      <c r="BP80" s="232"/>
      <c r="BQ80" s="229">
        <v>74</v>
      </c>
      <c r="BR80" s="234"/>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21"/>
    </row>
    <row r="81" spans="1:131" ht="26.25" customHeight="1" x14ac:dyDescent="0.2">
      <c r="A81" s="229">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32"/>
      <c r="BF81" s="232"/>
      <c r="BG81" s="232"/>
      <c r="BH81" s="232"/>
      <c r="BI81" s="232"/>
      <c r="BJ81" s="232"/>
      <c r="BK81" s="232"/>
      <c r="BL81" s="232"/>
      <c r="BM81" s="232"/>
      <c r="BN81" s="232"/>
      <c r="BO81" s="232"/>
      <c r="BP81" s="232"/>
      <c r="BQ81" s="229">
        <v>75</v>
      </c>
      <c r="BR81" s="234"/>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21"/>
    </row>
    <row r="82" spans="1:131" ht="26.25" customHeight="1" x14ac:dyDescent="0.2">
      <c r="A82" s="229">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32"/>
      <c r="BF82" s="232"/>
      <c r="BG82" s="232"/>
      <c r="BH82" s="232"/>
      <c r="BI82" s="232"/>
      <c r="BJ82" s="232"/>
      <c r="BK82" s="232"/>
      <c r="BL82" s="232"/>
      <c r="BM82" s="232"/>
      <c r="BN82" s="232"/>
      <c r="BO82" s="232"/>
      <c r="BP82" s="232"/>
      <c r="BQ82" s="229">
        <v>76</v>
      </c>
      <c r="BR82" s="234"/>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21"/>
    </row>
    <row r="83" spans="1:131" ht="26.25" customHeight="1" x14ac:dyDescent="0.2">
      <c r="A83" s="229">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32"/>
      <c r="BF83" s="232"/>
      <c r="BG83" s="232"/>
      <c r="BH83" s="232"/>
      <c r="BI83" s="232"/>
      <c r="BJ83" s="232"/>
      <c r="BK83" s="232"/>
      <c r="BL83" s="232"/>
      <c r="BM83" s="232"/>
      <c r="BN83" s="232"/>
      <c r="BO83" s="232"/>
      <c r="BP83" s="232"/>
      <c r="BQ83" s="229">
        <v>77</v>
      </c>
      <c r="BR83" s="234"/>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21"/>
    </row>
    <row r="84" spans="1:131" ht="26.25" customHeight="1" x14ac:dyDescent="0.2">
      <c r="A84" s="229">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32"/>
      <c r="BF84" s="232"/>
      <c r="BG84" s="232"/>
      <c r="BH84" s="232"/>
      <c r="BI84" s="232"/>
      <c r="BJ84" s="232"/>
      <c r="BK84" s="232"/>
      <c r="BL84" s="232"/>
      <c r="BM84" s="232"/>
      <c r="BN84" s="232"/>
      <c r="BO84" s="232"/>
      <c r="BP84" s="232"/>
      <c r="BQ84" s="229">
        <v>78</v>
      </c>
      <c r="BR84" s="234"/>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21"/>
    </row>
    <row r="85" spans="1:131" ht="26.25" customHeight="1" x14ac:dyDescent="0.2">
      <c r="A85" s="229">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32"/>
      <c r="BF85" s="232"/>
      <c r="BG85" s="232"/>
      <c r="BH85" s="232"/>
      <c r="BI85" s="232"/>
      <c r="BJ85" s="232"/>
      <c r="BK85" s="232"/>
      <c r="BL85" s="232"/>
      <c r="BM85" s="232"/>
      <c r="BN85" s="232"/>
      <c r="BO85" s="232"/>
      <c r="BP85" s="232"/>
      <c r="BQ85" s="229">
        <v>79</v>
      </c>
      <c r="BR85" s="234"/>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21"/>
    </row>
    <row r="86" spans="1:131" ht="26.25" customHeight="1" x14ac:dyDescent="0.2">
      <c r="A86" s="229">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32"/>
      <c r="BF86" s="232"/>
      <c r="BG86" s="232"/>
      <c r="BH86" s="232"/>
      <c r="BI86" s="232"/>
      <c r="BJ86" s="232"/>
      <c r="BK86" s="232"/>
      <c r="BL86" s="232"/>
      <c r="BM86" s="232"/>
      <c r="BN86" s="232"/>
      <c r="BO86" s="232"/>
      <c r="BP86" s="232"/>
      <c r="BQ86" s="229">
        <v>80</v>
      </c>
      <c r="BR86" s="234"/>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21"/>
    </row>
    <row r="87" spans="1:131" ht="26.25" customHeight="1" x14ac:dyDescent="0.2">
      <c r="A87" s="235">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32"/>
      <c r="BF87" s="232"/>
      <c r="BG87" s="232"/>
      <c r="BH87" s="232"/>
      <c r="BI87" s="232"/>
      <c r="BJ87" s="232"/>
      <c r="BK87" s="232"/>
      <c r="BL87" s="232"/>
      <c r="BM87" s="232"/>
      <c r="BN87" s="232"/>
      <c r="BO87" s="232"/>
      <c r="BP87" s="232"/>
      <c r="BQ87" s="229">
        <v>81</v>
      </c>
      <c r="BR87" s="234"/>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21"/>
    </row>
    <row r="88" spans="1:131" ht="26.25" customHeight="1" thickBot="1" x14ac:dyDescent="0.25">
      <c r="A88" s="231" t="s">
        <v>389</v>
      </c>
      <c r="B88" s="920" t="s">
        <v>415</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16595</v>
      </c>
      <c r="AG88" s="942"/>
      <c r="AH88" s="942"/>
      <c r="AI88" s="942"/>
      <c r="AJ88" s="942"/>
      <c r="AK88" s="946"/>
      <c r="AL88" s="946"/>
      <c r="AM88" s="946"/>
      <c r="AN88" s="946"/>
      <c r="AO88" s="946"/>
      <c r="AP88" s="942" t="s">
        <v>571</v>
      </c>
      <c r="AQ88" s="942"/>
      <c r="AR88" s="942"/>
      <c r="AS88" s="942"/>
      <c r="AT88" s="942"/>
      <c r="AU88" s="942" t="s">
        <v>571</v>
      </c>
      <c r="AV88" s="942"/>
      <c r="AW88" s="942"/>
      <c r="AX88" s="942"/>
      <c r="AY88" s="942"/>
      <c r="AZ88" s="943"/>
      <c r="BA88" s="943"/>
      <c r="BB88" s="943"/>
      <c r="BC88" s="943"/>
      <c r="BD88" s="944"/>
      <c r="BE88" s="232"/>
      <c r="BF88" s="232"/>
      <c r="BG88" s="232"/>
      <c r="BH88" s="232"/>
      <c r="BI88" s="232"/>
      <c r="BJ88" s="232"/>
      <c r="BK88" s="232"/>
      <c r="BL88" s="232"/>
      <c r="BM88" s="232"/>
      <c r="BN88" s="232"/>
      <c r="BO88" s="232"/>
      <c r="BP88" s="232"/>
      <c r="BQ88" s="229">
        <v>82</v>
      </c>
      <c r="BR88" s="234"/>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920" t="s">
        <v>416</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311</v>
      </c>
      <c r="CS102" s="936"/>
      <c r="CT102" s="936"/>
      <c r="CU102" s="936"/>
      <c r="CV102" s="937"/>
      <c r="CW102" s="935">
        <v>145</v>
      </c>
      <c r="CX102" s="936"/>
      <c r="CY102" s="936"/>
      <c r="CZ102" s="936"/>
      <c r="DA102" s="937"/>
      <c r="DB102" s="935" t="s">
        <v>571</v>
      </c>
      <c r="DC102" s="936"/>
      <c r="DD102" s="936"/>
      <c r="DE102" s="936"/>
      <c r="DF102" s="937"/>
      <c r="DG102" s="935" t="s">
        <v>571</v>
      </c>
      <c r="DH102" s="936"/>
      <c r="DI102" s="936"/>
      <c r="DJ102" s="936"/>
      <c r="DK102" s="937"/>
      <c r="DL102" s="935">
        <v>80</v>
      </c>
      <c r="DM102" s="936"/>
      <c r="DN102" s="936"/>
      <c r="DO102" s="936"/>
      <c r="DP102" s="937"/>
      <c r="DQ102" s="935">
        <v>8</v>
      </c>
      <c r="DR102" s="936"/>
      <c r="DS102" s="936"/>
      <c r="DT102" s="936"/>
      <c r="DU102" s="937"/>
      <c r="DV102" s="920"/>
      <c r="DW102" s="921"/>
      <c r="DX102" s="921"/>
      <c r="DY102" s="921"/>
      <c r="DZ102" s="922"/>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23" t="s">
        <v>417</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24" t="s">
        <v>418</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419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25" t="s">
        <v>421</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422</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21" customFormat="1" ht="26.25" customHeight="1" x14ac:dyDescent="0.2">
      <c r="A109" s="878" t="s">
        <v>423</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424</v>
      </c>
      <c r="AB109" s="879"/>
      <c r="AC109" s="879"/>
      <c r="AD109" s="879"/>
      <c r="AE109" s="880"/>
      <c r="AF109" s="881" t="s">
        <v>425</v>
      </c>
      <c r="AG109" s="879"/>
      <c r="AH109" s="879"/>
      <c r="AI109" s="879"/>
      <c r="AJ109" s="880"/>
      <c r="AK109" s="881" t="s">
        <v>304</v>
      </c>
      <c r="AL109" s="879"/>
      <c r="AM109" s="879"/>
      <c r="AN109" s="879"/>
      <c r="AO109" s="880"/>
      <c r="AP109" s="881" t="s">
        <v>426</v>
      </c>
      <c r="AQ109" s="879"/>
      <c r="AR109" s="879"/>
      <c r="AS109" s="879"/>
      <c r="AT109" s="912"/>
      <c r="AU109" s="878" t="s">
        <v>423</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424</v>
      </c>
      <c r="BR109" s="879"/>
      <c r="BS109" s="879"/>
      <c r="BT109" s="879"/>
      <c r="BU109" s="880"/>
      <c r="BV109" s="881" t="s">
        <v>425</v>
      </c>
      <c r="BW109" s="879"/>
      <c r="BX109" s="879"/>
      <c r="BY109" s="879"/>
      <c r="BZ109" s="880"/>
      <c r="CA109" s="881" t="s">
        <v>304</v>
      </c>
      <c r="CB109" s="879"/>
      <c r="CC109" s="879"/>
      <c r="CD109" s="879"/>
      <c r="CE109" s="880"/>
      <c r="CF109" s="919" t="s">
        <v>426</v>
      </c>
      <c r="CG109" s="919"/>
      <c r="CH109" s="919"/>
      <c r="CI109" s="919"/>
      <c r="CJ109" s="919"/>
      <c r="CK109" s="881" t="s">
        <v>427</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424</v>
      </c>
      <c r="DH109" s="879"/>
      <c r="DI109" s="879"/>
      <c r="DJ109" s="879"/>
      <c r="DK109" s="880"/>
      <c r="DL109" s="881" t="s">
        <v>425</v>
      </c>
      <c r="DM109" s="879"/>
      <c r="DN109" s="879"/>
      <c r="DO109" s="879"/>
      <c r="DP109" s="880"/>
      <c r="DQ109" s="881" t="s">
        <v>304</v>
      </c>
      <c r="DR109" s="879"/>
      <c r="DS109" s="879"/>
      <c r="DT109" s="879"/>
      <c r="DU109" s="880"/>
      <c r="DV109" s="881" t="s">
        <v>426</v>
      </c>
      <c r="DW109" s="879"/>
      <c r="DX109" s="879"/>
      <c r="DY109" s="879"/>
      <c r="DZ109" s="912"/>
    </row>
    <row r="110" spans="1:131" s="221" customFormat="1" ht="26.25" customHeight="1" x14ac:dyDescent="0.2">
      <c r="A110" s="790" t="s">
        <v>428</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6225997</v>
      </c>
      <c r="AB110" s="872"/>
      <c r="AC110" s="872"/>
      <c r="AD110" s="872"/>
      <c r="AE110" s="873"/>
      <c r="AF110" s="874">
        <v>6066043</v>
      </c>
      <c r="AG110" s="872"/>
      <c r="AH110" s="872"/>
      <c r="AI110" s="872"/>
      <c r="AJ110" s="873"/>
      <c r="AK110" s="874">
        <v>5727631</v>
      </c>
      <c r="AL110" s="872"/>
      <c r="AM110" s="872"/>
      <c r="AN110" s="872"/>
      <c r="AO110" s="873"/>
      <c r="AP110" s="875">
        <v>11.4</v>
      </c>
      <c r="AQ110" s="876"/>
      <c r="AR110" s="876"/>
      <c r="AS110" s="876"/>
      <c r="AT110" s="877"/>
      <c r="AU110" s="913" t="s">
        <v>73</v>
      </c>
      <c r="AV110" s="914"/>
      <c r="AW110" s="914"/>
      <c r="AX110" s="914"/>
      <c r="AY110" s="914"/>
      <c r="AZ110" s="843" t="s">
        <v>429</v>
      </c>
      <c r="BA110" s="791"/>
      <c r="BB110" s="791"/>
      <c r="BC110" s="791"/>
      <c r="BD110" s="791"/>
      <c r="BE110" s="791"/>
      <c r="BF110" s="791"/>
      <c r="BG110" s="791"/>
      <c r="BH110" s="791"/>
      <c r="BI110" s="791"/>
      <c r="BJ110" s="791"/>
      <c r="BK110" s="791"/>
      <c r="BL110" s="791"/>
      <c r="BM110" s="791"/>
      <c r="BN110" s="791"/>
      <c r="BO110" s="791"/>
      <c r="BP110" s="792"/>
      <c r="BQ110" s="844">
        <v>46040777</v>
      </c>
      <c r="BR110" s="825"/>
      <c r="BS110" s="825"/>
      <c r="BT110" s="825"/>
      <c r="BU110" s="825"/>
      <c r="BV110" s="825">
        <v>45980088</v>
      </c>
      <c r="BW110" s="825"/>
      <c r="BX110" s="825"/>
      <c r="BY110" s="825"/>
      <c r="BZ110" s="825"/>
      <c r="CA110" s="825">
        <v>44129755</v>
      </c>
      <c r="CB110" s="825"/>
      <c r="CC110" s="825"/>
      <c r="CD110" s="825"/>
      <c r="CE110" s="825"/>
      <c r="CF110" s="849">
        <v>88.2</v>
      </c>
      <c r="CG110" s="850"/>
      <c r="CH110" s="850"/>
      <c r="CI110" s="850"/>
      <c r="CJ110" s="850"/>
      <c r="CK110" s="909" t="s">
        <v>430</v>
      </c>
      <c r="CL110" s="802"/>
      <c r="CM110" s="843" t="s">
        <v>431</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136</v>
      </c>
      <c r="DH110" s="825"/>
      <c r="DI110" s="825"/>
      <c r="DJ110" s="825"/>
      <c r="DK110" s="825"/>
      <c r="DL110" s="825" t="s">
        <v>432</v>
      </c>
      <c r="DM110" s="825"/>
      <c r="DN110" s="825"/>
      <c r="DO110" s="825"/>
      <c r="DP110" s="825"/>
      <c r="DQ110" s="825" t="s">
        <v>136</v>
      </c>
      <c r="DR110" s="825"/>
      <c r="DS110" s="825"/>
      <c r="DT110" s="825"/>
      <c r="DU110" s="825"/>
      <c r="DV110" s="826" t="s">
        <v>432</v>
      </c>
      <c r="DW110" s="826"/>
      <c r="DX110" s="826"/>
      <c r="DY110" s="826"/>
      <c r="DZ110" s="827"/>
    </row>
    <row r="111" spans="1:131" s="221" customFormat="1" ht="26.25" customHeight="1" x14ac:dyDescent="0.2">
      <c r="A111" s="757" t="s">
        <v>433</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432</v>
      </c>
      <c r="AB111" s="902"/>
      <c r="AC111" s="902"/>
      <c r="AD111" s="902"/>
      <c r="AE111" s="903"/>
      <c r="AF111" s="904" t="s">
        <v>136</v>
      </c>
      <c r="AG111" s="902"/>
      <c r="AH111" s="902"/>
      <c r="AI111" s="902"/>
      <c r="AJ111" s="903"/>
      <c r="AK111" s="904" t="s">
        <v>136</v>
      </c>
      <c r="AL111" s="902"/>
      <c r="AM111" s="902"/>
      <c r="AN111" s="902"/>
      <c r="AO111" s="903"/>
      <c r="AP111" s="905" t="s">
        <v>432</v>
      </c>
      <c r="AQ111" s="906"/>
      <c r="AR111" s="906"/>
      <c r="AS111" s="906"/>
      <c r="AT111" s="907"/>
      <c r="AU111" s="915"/>
      <c r="AV111" s="916"/>
      <c r="AW111" s="916"/>
      <c r="AX111" s="916"/>
      <c r="AY111" s="916"/>
      <c r="AZ111" s="798" t="s">
        <v>434</v>
      </c>
      <c r="BA111" s="735"/>
      <c r="BB111" s="735"/>
      <c r="BC111" s="735"/>
      <c r="BD111" s="735"/>
      <c r="BE111" s="735"/>
      <c r="BF111" s="735"/>
      <c r="BG111" s="735"/>
      <c r="BH111" s="735"/>
      <c r="BI111" s="735"/>
      <c r="BJ111" s="735"/>
      <c r="BK111" s="735"/>
      <c r="BL111" s="735"/>
      <c r="BM111" s="735"/>
      <c r="BN111" s="735"/>
      <c r="BO111" s="735"/>
      <c r="BP111" s="736"/>
      <c r="BQ111" s="799" t="s">
        <v>136</v>
      </c>
      <c r="BR111" s="800"/>
      <c r="BS111" s="800"/>
      <c r="BT111" s="800"/>
      <c r="BU111" s="800"/>
      <c r="BV111" s="800" t="s">
        <v>136</v>
      </c>
      <c r="BW111" s="800"/>
      <c r="BX111" s="800"/>
      <c r="BY111" s="800"/>
      <c r="BZ111" s="800"/>
      <c r="CA111" s="800" t="s">
        <v>432</v>
      </c>
      <c r="CB111" s="800"/>
      <c r="CC111" s="800"/>
      <c r="CD111" s="800"/>
      <c r="CE111" s="800"/>
      <c r="CF111" s="858" t="s">
        <v>136</v>
      </c>
      <c r="CG111" s="859"/>
      <c r="CH111" s="859"/>
      <c r="CI111" s="859"/>
      <c r="CJ111" s="859"/>
      <c r="CK111" s="910"/>
      <c r="CL111" s="804"/>
      <c r="CM111" s="798" t="s">
        <v>435</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136</v>
      </c>
      <c r="DH111" s="800"/>
      <c r="DI111" s="800"/>
      <c r="DJ111" s="800"/>
      <c r="DK111" s="800"/>
      <c r="DL111" s="800" t="s">
        <v>432</v>
      </c>
      <c r="DM111" s="800"/>
      <c r="DN111" s="800"/>
      <c r="DO111" s="800"/>
      <c r="DP111" s="800"/>
      <c r="DQ111" s="800" t="s">
        <v>136</v>
      </c>
      <c r="DR111" s="800"/>
      <c r="DS111" s="800"/>
      <c r="DT111" s="800"/>
      <c r="DU111" s="800"/>
      <c r="DV111" s="777" t="s">
        <v>136</v>
      </c>
      <c r="DW111" s="777"/>
      <c r="DX111" s="777"/>
      <c r="DY111" s="777"/>
      <c r="DZ111" s="778"/>
    </row>
    <row r="112" spans="1:131" s="221" customFormat="1" ht="26.25" customHeight="1" x14ac:dyDescent="0.2">
      <c r="A112" s="895" t="s">
        <v>436</v>
      </c>
      <c r="B112" s="896"/>
      <c r="C112" s="735" t="s">
        <v>437</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v>30000</v>
      </c>
      <c r="AB112" s="763"/>
      <c r="AC112" s="763"/>
      <c r="AD112" s="763"/>
      <c r="AE112" s="764"/>
      <c r="AF112" s="765">
        <v>30000</v>
      </c>
      <c r="AG112" s="763"/>
      <c r="AH112" s="763"/>
      <c r="AI112" s="763"/>
      <c r="AJ112" s="764"/>
      <c r="AK112" s="765">
        <v>30000</v>
      </c>
      <c r="AL112" s="763"/>
      <c r="AM112" s="763"/>
      <c r="AN112" s="763"/>
      <c r="AO112" s="764"/>
      <c r="AP112" s="807">
        <v>0.1</v>
      </c>
      <c r="AQ112" s="808"/>
      <c r="AR112" s="808"/>
      <c r="AS112" s="808"/>
      <c r="AT112" s="809"/>
      <c r="AU112" s="915"/>
      <c r="AV112" s="916"/>
      <c r="AW112" s="916"/>
      <c r="AX112" s="916"/>
      <c r="AY112" s="916"/>
      <c r="AZ112" s="798" t="s">
        <v>438</v>
      </c>
      <c r="BA112" s="735"/>
      <c r="BB112" s="735"/>
      <c r="BC112" s="735"/>
      <c r="BD112" s="735"/>
      <c r="BE112" s="735"/>
      <c r="BF112" s="735"/>
      <c r="BG112" s="735"/>
      <c r="BH112" s="735"/>
      <c r="BI112" s="735"/>
      <c r="BJ112" s="735"/>
      <c r="BK112" s="735"/>
      <c r="BL112" s="735"/>
      <c r="BM112" s="735"/>
      <c r="BN112" s="735"/>
      <c r="BO112" s="735"/>
      <c r="BP112" s="736"/>
      <c r="BQ112" s="799">
        <v>16594508</v>
      </c>
      <c r="BR112" s="800"/>
      <c r="BS112" s="800"/>
      <c r="BT112" s="800"/>
      <c r="BU112" s="800"/>
      <c r="BV112" s="800">
        <v>14780668</v>
      </c>
      <c r="BW112" s="800"/>
      <c r="BX112" s="800"/>
      <c r="BY112" s="800"/>
      <c r="BZ112" s="800"/>
      <c r="CA112" s="800">
        <v>12190944</v>
      </c>
      <c r="CB112" s="800"/>
      <c r="CC112" s="800"/>
      <c r="CD112" s="800"/>
      <c r="CE112" s="800"/>
      <c r="CF112" s="858">
        <v>24.4</v>
      </c>
      <c r="CG112" s="859"/>
      <c r="CH112" s="859"/>
      <c r="CI112" s="859"/>
      <c r="CJ112" s="859"/>
      <c r="CK112" s="910"/>
      <c r="CL112" s="804"/>
      <c r="CM112" s="798" t="s">
        <v>439</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136</v>
      </c>
      <c r="DH112" s="800"/>
      <c r="DI112" s="800"/>
      <c r="DJ112" s="800"/>
      <c r="DK112" s="800"/>
      <c r="DL112" s="800" t="s">
        <v>440</v>
      </c>
      <c r="DM112" s="800"/>
      <c r="DN112" s="800"/>
      <c r="DO112" s="800"/>
      <c r="DP112" s="800"/>
      <c r="DQ112" s="800" t="s">
        <v>136</v>
      </c>
      <c r="DR112" s="800"/>
      <c r="DS112" s="800"/>
      <c r="DT112" s="800"/>
      <c r="DU112" s="800"/>
      <c r="DV112" s="777" t="s">
        <v>136</v>
      </c>
      <c r="DW112" s="777"/>
      <c r="DX112" s="777"/>
      <c r="DY112" s="777"/>
      <c r="DZ112" s="778"/>
    </row>
    <row r="113" spans="1:130" s="221" customFormat="1" ht="26.25" customHeight="1" x14ac:dyDescent="0.2">
      <c r="A113" s="897"/>
      <c r="B113" s="898"/>
      <c r="C113" s="735" t="s">
        <v>441</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1420856</v>
      </c>
      <c r="AB113" s="902"/>
      <c r="AC113" s="902"/>
      <c r="AD113" s="902"/>
      <c r="AE113" s="903"/>
      <c r="AF113" s="904">
        <v>1303328</v>
      </c>
      <c r="AG113" s="902"/>
      <c r="AH113" s="902"/>
      <c r="AI113" s="902"/>
      <c r="AJ113" s="903"/>
      <c r="AK113" s="904">
        <v>1223381</v>
      </c>
      <c r="AL113" s="902"/>
      <c r="AM113" s="902"/>
      <c r="AN113" s="902"/>
      <c r="AO113" s="903"/>
      <c r="AP113" s="905">
        <v>2.4</v>
      </c>
      <c r="AQ113" s="906"/>
      <c r="AR113" s="906"/>
      <c r="AS113" s="906"/>
      <c r="AT113" s="907"/>
      <c r="AU113" s="915"/>
      <c r="AV113" s="916"/>
      <c r="AW113" s="916"/>
      <c r="AX113" s="916"/>
      <c r="AY113" s="916"/>
      <c r="AZ113" s="798" t="s">
        <v>442</v>
      </c>
      <c r="BA113" s="735"/>
      <c r="BB113" s="735"/>
      <c r="BC113" s="735"/>
      <c r="BD113" s="735"/>
      <c r="BE113" s="735"/>
      <c r="BF113" s="735"/>
      <c r="BG113" s="735"/>
      <c r="BH113" s="735"/>
      <c r="BI113" s="735"/>
      <c r="BJ113" s="735"/>
      <c r="BK113" s="735"/>
      <c r="BL113" s="735"/>
      <c r="BM113" s="735"/>
      <c r="BN113" s="735"/>
      <c r="BO113" s="735"/>
      <c r="BP113" s="736"/>
      <c r="BQ113" s="799" t="s">
        <v>136</v>
      </c>
      <c r="BR113" s="800"/>
      <c r="BS113" s="800"/>
      <c r="BT113" s="800"/>
      <c r="BU113" s="800"/>
      <c r="BV113" s="800" t="s">
        <v>136</v>
      </c>
      <c r="BW113" s="800"/>
      <c r="BX113" s="800"/>
      <c r="BY113" s="800"/>
      <c r="BZ113" s="800"/>
      <c r="CA113" s="800" t="s">
        <v>136</v>
      </c>
      <c r="CB113" s="800"/>
      <c r="CC113" s="800"/>
      <c r="CD113" s="800"/>
      <c r="CE113" s="800"/>
      <c r="CF113" s="858" t="s">
        <v>136</v>
      </c>
      <c r="CG113" s="859"/>
      <c r="CH113" s="859"/>
      <c r="CI113" s="859"/>
      <c r="CJ113" s="859"/>
      <c r="CK113" s="910"/>
      <c r="CL113" s="804"/>
      <c r="CM113" s="798" t="s">
        <v>443</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136</v>
      </c>
      <c r="DH113" s="763"/>
      <c r="DI113" s="763"/>
      <c r="DJ113" s="763"/>
      <c r="DK113" s="764"/>
      <c r="DL113" s="765" t="s">
        <v>136</v>
      </c>
      <c r="DM113" s="763"/>
      <c r="DN113" s="763"/>
      <c r="DO113" s="763"/>
      <c r="DP113" s="764"/>
      <c r="DQ113" s="765" t="s">
        <v>136</v>
      </c>
      <c r="DR113" s="763"/>
      <c r="DS113" s="763"/>
      <c r="DT113" s="763"/>
      <c r="DU113" s="764"/>
      <c r="DV113" s="807" t="s">
        <v>136</v>
      </c>
      <c r="DW113" s="808"/>
      <c r="DX113" s="808"/>
      <c r="DY113" s="808"/>
      <c r="DZ113" s="809"/>
    </row>
    <row r="114" spans="1:130" s="221" customFormat="1" ht="26.25" customHeight="1" x14ac:dyDescent="0.2">
      <c r="A114" s="897"/>
      <c r="B114" s="898"/>
      <c r="C114" s="735" t="s">
        <v>444</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t="s">
        <v>136</v>
      </c>
      <c r="AB114" s="763"/>
      <c r="AC114" s="763"/>
      <c r="AD114" s="763"/>
      <c r="AE114" s="764"/>
      <c r="AF114" s="765" t="s">
        <v>440</v>
      </c>
      <c r="AG114" s="763"/>
      <c r="AH114" s="763"/>
      <c r="AI114" s="763"/>
      <c r="AJ114" s="764"/>
      <c r="AK114" s="765" t="s">
        <v>136</v>
      </c>
      <c r="AL114" s="763"/>
      <c r="AM114" s="763"/>
      <c r="AN114" s="763"/>
      <c r="AO114" s="764"/>
      <c r="AP114" s="807" t="s">
        <v>136</v>
      </c>
      <c r="AQ114" s="808"/>
      <c r="AR114" s="808"/>
      <c r="AS114" s="808"/>
      <c r="AT114" s="809"/>
      <c r="AU114" s="915"/>
      <c r="AV114" s="916"/>
      <c r="AW114" s="916"/>
      <c r="AX114" s="916"/>
      <c r="AY114" s="916"/>
      <c r="AZ114" s="798" t="s">
        <v>445</v>
      </c>
      <c r="BA114" s="735"/>
      <c r="BB114" s="735"/>
      <c r="BC114" s="735"/>
      <c r="BD114" s="735"/>
      <c r="BE114" s="735"/>
      <c r="BF114" s="735"/>
      <c r="BG114" s="735"/>
      <c r="BH114" s="735"/>
      <c r="BI114" s="735"/>
      <c r="BJ114" s="735"/>
      <c r="BK114" s="735"/>
      <c r="BL114" s="735"/>
      <c r="BM114" s="735"/>
      <c r="BN114" s="735"/>
      <c r="BO114" s="735"/>
      <c r="BP114" s="736"/>
      <c r="BQ114" s="799">
        <v>12444585</v>
      </c>
      <c r="BR114" s="800"/>
      <c r="BS114" s="800"/>
      <c r="BT114" s="800"/>
      <c r="BU114" s="800"/>
      <c r="BV114" s="800">
        <v>11396692</v>
      </c>
      <c r="BW114" s="800"/>
      <c r="BX114" s="800"/>
      <c r="BY114" s="800"/>
      <c r="BZ114" s="800"/>
      <c r="CA114" s="800">
        <v>10317131</v>
      </c>
      <c r="CB114" s="800"/>
      <c r="CC114" s="800"/>
      <c r="CD114" s="800"/>
      <c r="CE114" s="800"/>
      <c r="CF114" s="858">
        <v>20.6</v>
      </c>
      <c r="CG114" s="859"/>
      <c r="CH114" s="859"/>
      <c r="CI114" s="859"/>
      <c r="CJ114" s="859"/>
      <c r="CK114" s="910"/>
      <c r="CL114" s="804"/>
      <c r="CM114" s="798" t="s">
        <v>446</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136</v>
      </c>
      <c r="DH114" s="763"/>
      <c r="DI114" s="763"/>
      <c r="DJ114" s="763"/>
      <c r="DK114" s="764"/>
      <c r="DL114" s="765" t="s">
        <v>136</v>
      </c>
      <c r="DM114" s="763"/>
      <c r="DN114" s="763"/>
      <c r="DO114" s="763"/>
      <c r="DP114" s="764"/>
      <c r="DQ114" s="765" t="s">
        <v>136</v>
      </c>
      <c r="DR114" s="763"/>
      <c r="DS114" s="763"/>
      <c r="DT114" s="763"/>
      <c r="DU114" s="764"/>
      <c r="DV114" s="807" t="s">
        <v>136</v>
      </c>
      <c r="DW114" s="808"/>
      <c r="DX114" s="808"/>
      <c r="DY114" s="808"/>
      <c r="DZ114" s="809"/>
    </row>
    <row r="115" spans="1:130" s="221" customFormat="1" ht="26.25" customHeight="1" x14ac:dyDescent="0.2">
      <c r="A115" s="897"/>
      <c r="B115" s="898"/>
      <c r="C115" s="735" t="s">
        <v>447</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146188</v>
      </c>
      <c r="AB115" s="902"/>
      <c r="AC115" s="902"/>
      <c r="AD115" s="902"/>
      <c r="AE115" s="903"/>
      <c r="AF115" s="904">
        <v>127184</v>
      </c>
      <c r="AG115" s="902"/>
      <c r="AH115" s="902"/>
      <c r="AI115" s="902"/>
      <c r="AJ115" s="903"/>
      <c r="AK115" s="904">
        <v>87855</v>
      </c>
      <c r="AL115" s="902"/>
      <c r="AM115" s="902"/>
      <c r="AN115" s="902"/>
      <c r="AO115" s="903"/>
      <c r="AP115" s="905">
        <v>0.2</v>
      </c>
      <c r="AQ115" s="906"/>
      <c r="AR115" s="906"/>
      <c r="AS115" s="906"/>
      <c r="AT115" s="907"/>
      <c r="AU115" s="915"/>
      <c r="AV115" s="916"/>
      <c r="AW115" s="916"/>
      <c r="AX115" s="916"/>
      <c r="AY115" s="916"/>
      <c r="AZ115" s="798" t="s">
        <v>448</v>
      </c>
      <c r="BA115" s="735"/>
      <c r="BB115" s="735"/>
      <c r="BC115" s="735"/>
      <c r="BD115" s="735"/>
      <c r="BE115" s="735"/>
      <c r="BF115" s="735"/>
      <c r="BG115" s="735"/>
      <c r="BH115" s="735"/>
      <c r="BI115" s="735"/>
      <c r="BJ115" s="735"/>
      <c r="BK115" s="735"/>
      <c r="BL115" s="735"/>
      <c r="BM115" s="735"/>
      <c r="BN115" s="735"/>
      <c r="BO115" s="735"/>
      <c r="BP115" s="736"/>
      <c r="BQ115" s="799">
        <v>27271</v>
      </c>
      <c r="BR115" s="800"/>
      <c r="BS115" s="800"/>
      <c r="BT115" s="800"/>
      <c r="BU115" s="800"/>
      <c r="BV115" s="800">
        <v>34876</v>
      </c>
      <c r="BW115" s="800"/>
      <c r="BX115" s="800"/>
      <c r="BY115" s="800"/>
      <c r="BZ115" s="800"/>
      <c r="CA115" s="800">
        <v>40659</v>
      </c>
      <c r="CB115" s="800"/>
      <c r="CC115" s="800"/>
      <c r="CD115" s="800"/>
      <c r="CE115" s="800"/>
      <c r="CF115" s="858">
        <v>0.1</v>
      </c>
      <c r="CG115" s="859"/>
      <c r="CH115" s="859"/>
      <c r="CI115" s="859"/>
      <c r="CJ115" s="859"/>
      <c r="CK115" s="910"/>
      <c r="CL115" s="804"/>
      <c r="CM115" s="798" t="s">
        <v>449</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136</v>
      </c>
      <c r="DH115" s="763"/>
      <c r="DI115" s="763"/>
      <c r="DJ115" s="763"/>
      <c r="DK115" s="764"/>
      <c r="DL115" s="765" t="s">
        <v>136</v>
      </c>
      <c r="DM115" s="763"/>
      <c r="DN115" s="763"/>
      <c r="DO115" s="763"/>
      <c r="DP115" s="764"/>
      <c r="DQ115" s="765" t="s">
        <v>136</v>
      </c>
      <c r="DR115" s="763"/>
      <c r="DS115" s="763"/>
      <c r="DT115" s="763"/>
      <c r="DU115" s="764"/>
      <c r="DV115" s="807" t="s">
        <v>136</v>
      </c>
      <c r="DW115" s="808"/>
      <c r="DX115" s="808"/>
      <c r="DY115" s="808"/>
      <c r="DZ115" s="809"/>
    </row>
    <row r="116" spans="1:130" s="221" customFormat="1" ht="26.25" customHeight="1" x14ac:dyDescent="0.2">
      <c r="A116" s="899"/>
      <c r="B116" s="900"/>
      <c r="C116" s="822" t="s">
        <v>450</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v>423</v>
      </c>
      <c r="AB116" s="763"/>
      <c r="AC116" s="763"/>
      <c r="AD116" s="763"/>
      <c r="AE116" s="764"/>
      <c r="AF116" s="765">
        <v>330</v>
      </c>
      <c r="AG116" s="763"/>
      <c r="AH116" s="763"/>
      <c r="AI116" s="763"/>
      <c r="AJ116" s="764"/>
      <c r="AK116" s="765">
        <v>439</v>
      </c>
      <c r="AL116" s="763"/>
      <c r="AM116" s="763"/>
      <c r="AN116" s="763"/>
      <c r="AO116" s="764"/>
      <c r="AP116" s="807">
        <v>0</v>
      </c>
      <c r="AQ116" s="808"/>
      <c r="AR116" s="808"/>
      <c r="AS116" s="808"/>
      <c r="AT116" s="809"/>
      <c r="AU116" s="915"/>
      <c r="AV116" s="916"/>
      <c r="AW116" s="916"/>
      <c r="AX116" s="916"/>
      <c r="AY116" s="916"/>
      <c r="AZ116" s="892" t="s">
        <v>451</v>
      </c>
      <c r="BA116" s="893"/>
      <c r="BB116" s="893"/>
      <c r="BC116" s="893"/>
      <c r="BD116" s="893"/>
      <c r="BE116" s="893"/>
      <c r="BF116" s="893"/>
      <c r="BG116" s="893"/>
      <c r="BH116" s="893"/>
      <c r="BI116" s="893"/>
      <c r="BJ116" s="893"/>
      <c r="BK116" s="893"/>
      <c r="BL116" s="893"/>
      <c r="BM116" s="893"/>
      <c r="BN116" s="893"/>
      <c r="BO116" s="893"/>
      <c r="BP116" s="894"/>
      <c r="BQ116" s="799" t="s">
        <v>136</v>
      </c>
      <c r="BR116" s="800"/>
      <c r="BS116" s="800"/>
      <c r="BT116" s="800"/>
      <c r="BU116" s="800"/>
      <c r="BV116" s="800" t="s">
        <v>136</v>
      </c>
      <c r="BW116" s="800"/>
      <c r="BX116" s="800"/>
      <c r="BY116" s="800"/>
      <c r="BZ116" s="800"/>
      <c r="CA116" s="800" t="s">
        <v>136</v>
      </c>
      <c r="CB116" s="800"/>
      <c r="CC116" s="800"/>
      <c r="CD116" s="800"/>
      <c r="CE116" s="800"/>
      <c r="CF116" s="858" t="s">
        <v>136</v>
      </c>
      <c r="CG116" s="859"/>
      <c r="CH116" s="859"/>
      <c r="CI116" s="859"/>
      <c r="CJ116" s="859"/>
      <c r="CK116" s="910"/>
      <c r="CL116" s="804"/>
      <c r="CM116" s="798" t="s">
        <v>452</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136</v>
      </c>
      <c r="DH116" s="763"/>
      <c r="DI116" s="763"/>
      <c r="DJ116" s="763"/>
      <c r="DK116" s="764"/>
      <c r="DL116" s="765" t="s">
        <v>440</v>
      </c>
      <c r="DM116" s="763"/>
      <c r="DN116" s="763"/>
      <c r="DO116" s="763"/>
      <c r="DP116" s="764"/>
      <c r="DQ116" s="765" t="s">
        <v>432</v>
      </c>
      <c r="DR116" s="763"/>
      <c r="DS116" s="763"/>
      <c r="DT116" s="763"/>
      <c r="DU116" s="764"/>
      <c r="DV116" s="807" t="s">
        <v>136</v>
      </c>
      <c r="DW116" s="808"/>
      <c r="DX116" s="808"/>
      <c r="DY116" s="808"/>
      <c r="DZ116" s="809"/>
    </row>
    <row r="117" spans="1:130" s="221" customFormat="1" ht="26.25" customHeight="1" x14ac:dyDescent="0.2">
      <c r="A117" s="878" t="s">
        <v>186</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453</v>
      </c>
      <c r="Z117" s="880"/>
      <c r="AA117" s="885">
        <v>7823464</v>
      </c>
      <c r="AB117" s="886"/>
      <c r="AC117" s="886"/>
      <c r="AD117" s="886"/>
      <c r="AE117" s="887"/>
      <c r="AF117" s="888">
        <v>7526885</v>
      </c>
      <c r="AG117" s="886"/>
      <c r="AH117" s="886"/>
      <c r="AI117" s="886"/>
      <c r="AJ117" s="887"/>
      <c r="AK117" s="888">
        <v>7069306</v>
      </c>
      <c r="AL117" s="886"/>
      <c r="AM117" s="886"/>
      <c r="AN117" s="886"/>
      <c r="AO117" s="887"/>
      <c r="AP117" s="889"/>
      <c r="AQ117" s="890"/>
      <c r="AR117" s="890"/>
      <c r="AS117" s="890"/>
      <c r="AT117" s="891"/>
      <c r="AU117" s="915"/>
      <c r="AV117" s="916"/>
      <c r="AW117" s="916"/>
      <c r="AX117" s="916"/>
      <c r="AY117" s="916"/>
      <c r="AZ117" s="846" t="s">
        <v>454</v>
      </c>
      <c r="BA117" s="847"/>
      <c r="BB117" s="847"/>
      <c r="BC117" s="847"/>
      <c r="BD117" s="847"/>
      <c r="BE117" s="847"/>
      <c r="BF117" s="847"/>
      <c r="BG117" s="847"/>
      <c r="BH117" s="847"/>
      <c r="BI117" s="847"/>
      <c r="BJ117" s="847"/>
      <c r="BK117" s="847"/>
      <c r="BL117" s="847"/>
      <c r="BM117" s="847"/>
      <c r="BN117" s="847"/>
      <c r="BO117" s="847"/>
      <c r="BP117" s="848"/>
      <c r="BQ117" s="799" t="s">
        <v>455</v>
      </c>
      <c r="BR117" s="800"/>
      <c r="BS117" s="800"/>
      <c r="BT117" s="800"/>
      <c r="BU117" s="800"/>
      <c r="BV117" s="800" t="s">
        <v>136</v>
      </c>
      <c r="BW117" s="800"/>
      <c r="BX117" s="800"/>
      <c r="BY117" s="800"/>
      <c r="BZ117" s="800"/>
      <c r="CA117" s="800" t="s">
        <v>136</v>
      </c>
      <c r="CB117" s="800"/>
      <c r="CC117" s="800"/>
      <c r="CD117" s="800"/>
      <c r="CE117" s="800"/>
      <c r="CF117" s="858" t="s">
        <v>136</v>
      </c>
      <c r="CG117" s="859"/>
      <c r="CH117" s="859"/>
      <c r="CI117" s="859"/>
      <c r="CJ117" s="859"/>
      <c r="CK117" s="910"/>
      <c r="CL117" s="804"/>
      <c r="CM117" s="798" t="s">
        <v>456</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136</v>
      </c>
      <c r="DH117" s="763"/>
      <c r="DI117" s="763"/>
      <c r="DJ117" s="763"/>
      <c r="DK117" s="764"/>
      <c r="DL117" s="765" t="s">
        <v>136</v>
      </c>
      <c r="DM117" s="763"/>
      <c r="DN117" s="763"/>
      <c r="DO117" s="763"/>
      <c r="DP117" s="764"/>
      <c r="DQ117" s="765" t="s">
        <v>136</v>
      </c>
      <c r="DR117" s="763"/>
      <c r="DS117" s="763"/>
      <c r="DT117" s="763"/>
      <c r="DU117" s="764"/>
      <c r="DV117" s="807" t="s">
        <v>136</v>
      </c>
      <c r="DW117" s="808"/>
      <c r="DX117" s="808"/>
      <c r="DY117" s="808"/>
      <c r="DZ117" s="809"/>
    </row>
    <row r="118" spans="1:130" s="221" customFormat="1" ht="26.25" customHeight="1" x14ac:dyDescent="0.2">
      <c r="A118" s="878" t="s">
        <v>427</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424</v>
      </c>
      <c r="AB118" s="879"/>
      <c r="AC118" s="879"/>
      <c r="AD118" s="879"/>
      <c r="AE118" s="880"/>
      <c r="AF118" s="881" t="s">
        <v>425</v>
      </c>
      <c r="AG118" s="879"/>
      <c r="AH118" s="879"/>
      <c r="AI118" s="879"/>
      <c r="AJ118" s="880"/>
      <c r="AK118" s="881" t="s">
        <v>304</v>
      </c>
      <c r="AL118" s="879"/>
      <c r="AM118" s="879"/>
      <c r="AN118" s="879"/>
      <c r="AO118" s="880"/>
      <c r="AP118" s="882" t="s">
        <v>426</v>
      </c>
      <c r="AQ118" s="883"/>
      <c r="AR118" s="883"/>
      <c r="AS118" s="883"/>
      <c r="AT118" s="884"/>
      <c r="AU118" s="915"/>
      <c r="AV118" s="916"/>
      <c r="AW118" s="916"/>
      <c r="AX118" s="916"/>
      <c r="AY118" s="916"/>
      <c r="AZ118" s="821" t="s">
        <v>457</v>
      </c>
      <c r="BA118" s="822"/>
      <c r="BB118" s="822"/>
      <c r="BC118" s="822"/>
      <c r="BD118" s="822"/>
      <c r="BE118" s="822"/>
      <c r="BF118" s="822"/>
      <c r="BG118" s="822"/>
      <c r="BH118" s="822"/>
      <c r="BI118" s="822"/>
      <c r="BJ118" s="822"/>
      <c r="BK118" s="822"/>
      <c r="BL118" s="822"/>
      <c r="BM118" s="822"/>
      <c r="BN118" s="822"/>
      <c r="BO118" s="822"/>
      <c r="BP118" s="823"/>
      <c r="BQ118" s="862" t="s">
        <v>136</v>
      </c>
      <c r="BR118" s="828"/>
      <c r="BS118" s="828"/>
      <c r="BT118" s="828"/>
      <c r="BU118" s="828"/>
      <c r="BV118" s="828" t="s">
        <v>136</v>
      </c>
      <c r="BW118" s="828"/>
      <c r="BX118" s="828"/>
      <c r="BY118" s="828"/>
      <c r="BZ118" s="828"/>
      <c r="CA118" s="828" t="s">
        <v>136</v>
      </c>
      <c r="CB118" s="828"/>
      <c r="CC118" s="828"/>
      <c r="CD118" s="828"/>
      <c r="CE118" s="828"/>
      <c r="CF118" s="858" t="s">
        <v>458</v>
      </c>
      <c r="CG118" s="859"/>
      <c r="CH118" s="859"/>
      <c r="CI118" s="859"/>
      <c r="CJ118" s="859"/>
      <c r="CK118" s="910"/>
      <c r="CL118" s="804"/>
      <c r="CM118" s="798" t="s">
        <v>459</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136</v>
      </c>
      <c r="DH118" s="763"/>
      <c r="DI118" s="763"/>
      <c r="DJ118" s="763"/>
      <c r="DK118" s="764"/>
      <c r="DL118" s="765" t="s">
        <v>136</v>
      </c>
      <c r="DM118" s="763"/>
      <c r="DN118" s="763"/>
      <c r="DO118" s="763"/>
      <c r="DP118" s="764"/>
      <c r="DQ118" s="765" t="s">
        <v>455</v>
      </c>
      <c r="DR118" s="763"/>
      <c r="DS118" s="763"/>
      <c r="DT118" s="763"/>
      <c r="DU118" s="764"/>
      <c r="DV118" s="807" t="s">
        <v>136</v>
      </c>
      <c r="DW118" s="808"/>
      <c r="DX118" s="808"/>
      <c r="DY118" s="808"/>
      <c r="DZ118" s="809"/>
    </row>
    <row r="119" spans="1:130" s="221" customFormat="1" ht="26.25" customHeight="1" x14ac:dyDescent="0.2">
      <c r="A119" s="801" t="s">
        <v>430</v>
      </c>
      <c r="B119" s="802"/>
      <c r="C119" s="843" t="s">
        <v>431</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458</v>
      </c>
      <c r="AB119" s="872"/>
      <c r="AC119" s="872"/>
      <c r="AD119" s="872"/>
      <c r="AE119" s="873"/>
      <c r="AF119" s="874" t="s">
        <v>136</v>
      </c>
      <c r="AG119" s="872"/>
      <c r="AH119" s="872"/>
      <c r="AI119" s="872"/>
      <c r="AJ119" s="873"/>
      <c r="AK119" s="874" t="s">
        <v>458</v>
      </c>
      <c r="AL119" s="872"/>
      <c r="AM119" s="872"/>
      <c r="AN119" s="872"/>
      <c r="AO119" s="873"/>
      <c r="AP119" s="875" t="s">
        <v>136</v>
      </c>
      <c r="AQ119" s="876"/>
      <c r="AR119" s="876"/>
      <c r="AS119" s="876"/>
      <c r="AT119" s="877"/>
      <c r="AU119" s="917"/>
      <c r="AV119" s="918"/>
      <c r="AW119" s="918"/>
      <c r="AX119" s="918"/>
      <c r="AY119" s="918"/>
      <c r="AZ119" s="242" t="s">
        <v>186</v>
      </c>
      <c r="BA119" s="242"/>
      <c r="BB119" s="242"/>
      <c r="BC119" s="242"/>
      <c r="BD119" s="242"/>
      <c r="BE119" s="242"/>
      <c r="BF119" s="242"/>
      <c r="BG119" s="242"/>
      <c r="BH119" s="242"/>
      <c r="BI119" s="242"/>
      <c r="BJ119" s="242"/>
      <c r="BK119" s="242"/>
      <c r="BL119" s="242"/>
      <c r="BM119" s="242"/>
      <c r="BN119" s="242"/>
      <c r="BO119" s="860" t="s">
        <v>460</v>
      </c>
      <c r="BP119" s="861"/>
      <c r="BQ119" s="862">
        <v>75107141</v>
      </c>
      <c r="BR119" s="828"/>
      <c r="BS119" s="828"/>
      <c r="BT119" s="828"/>
      <c r="BU119" s="828"/>
      <c r="BV119" s="828">
        <v>72192324</v>
      </c>
      <c r="BW119" s="828"/>
      <c r="BX119" s="828"/>
      <c r="BY119" s="828"/>
      <c r="BZ119" s="828"/>
      <c r="CA119" s="828">
        <v>66678489</v>
      </c>
      <c r="CB119" s="828"/>
      <c r="CC119" s="828"/>
      <c r="CD119" s="828"/>
      <c r="CE119" s="828"/>
      <c r="CF119" s="731"/>
      <c r="CG119" s="732"/>
      <c r="CH119" s="732"/>
      <c r="CI119" s="732"/>
      <c r="CJ119" s="817"/>
      <c r="CK119" s="911"/>
      <c r="CL119" s="806"/>
      <c r="CM119" s="821" t="s">
        <v>461</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136</v>
      </c>
      <c r="DH119" s="747"/>
      <c r="DI119" s="747"/>
      <c r="DJ119" s="747"/>
      <c r="DK119" s="748"/>
      <c r="DL119" s="749" t="s">
        <v>136</v>
      </c>
      <c r="DM119" s="747"/>
      <c r="DN119" s="747"/>
      <c r="DO119" s="747"/>
      <c r="DP119" s="748"/>
      <c r="DQ119" s="749" t="s">
        <v>136</v>
      </c>
      <c r="DR119" s="747"/>
      <c r="DS119" s="747"/>
      <c r="DT119" s="747"/>
      <c r="DU119" s="748"/>
      <c r="DV119" s="831" t="s">
        <v>136</v>
      </c>
      <c r="DW119" s="832"/>
      <c r="DX119" s="832"/>
      <c r="DY119" s="832"/>
      <c r="DZ119" s="833"/>
    </row>
    <row r="120" spans="1:130" s="221" customFormat="1" ht="26.25" customHeight="1" x14ac:dyDescent="0.2">
      <c r="A120" s="803"/>
      <c r="B120" s="804"/>
      <c r="C120" s="798" t="s">
        <v>435</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455</v>
      </c>
      <c r="AB120" s="763"/>
      <c r="AC120" s="763"/>
      <c r="AD120" s="763"/>
      <c r="AE120" s="764"/>
      <c r="AF120" s="765" t="s">
        <v>455</v>
      </c>
      <c r="AG120" s="763"/>
      <c r="AH120" s="763"/>
      <c r="AI120" s="763"/>
      <c r="AJ120" s="764"/>
      <c r="AK120" s="765" t="s">
        <v>136</v>
      </c>
      <c r="AL120" s="763"/>
      <c r="AM120" s="763"/>
      <c r="AN120" s="763"/>
      <c r="AO120" s="764"/>
      <c r="AP120" s="807" t="s">
        <v>136</v>
      </c>
      <c r="AQ120" s="808"/>
      <c r="AR120" s="808"/>
      <c r="AS120" s="808"/>
      <c r="AT120" s="809"/>
      <c r="AU120" s="863" t="s">
        <v>462</v>
      </c>
      <c r="AV120" s="864"/>
      <c r="AW120" s="864"/>
      <c r="AX120" s="864"/>
      <c r="AY120" s="865"/>
      <c r="AZ120" s="843" t="s">
        <v>463</v>
      </c>
      <c r="BA120" s="791"/>
      <c r="BB120" s="791"/>
      <c r="BC120" s="791"/>
      <c r="BD120" s="791"/>
      <c r="BE120" s="791"/>
      <c r="BF120" s="791"/>
      <c r="BG120" s="791"/>
      <c r="BH120" s="791"/>
      <c r="BI120" s="791"/>
      <c r="BJ120" s="791"/>
      <c r="BK120" s="791"/>
      <c r="BL120" s="791"/>
      <c r="BM120" s="791"/>
      <c r="BN120" s="791"/>
      <c r="BO120" s="791"/>
      <c r="BP120" s="792"/>
      <c r="BQ120" s="844">
        <v>14960720</v>
      </c>
      <c r="BR120" s="825"/>
      <c r="BS120" s="825"/>
      <c r="BT120" s="825"/>
      <c r="BU120" s="825"/>
      <c r="BV120" s="825">
        <v>17496975</v>
      </c>
      <c r="BW120" s="825"/>
      <c r="BX120" s="825"/>
      <c r="BY120" s="825"/>
      <c r="BZ120" s="825"/>
      <c r="CA120" s="825">
        <v>20222394</v>
      </c>
      <c r="CB120" s="825"/>
      <c r="CC120" s="825"/>
      <c r="CD120" s="825"/>
      <c r="CE120" s="825"/>
      <c r="CF120" s="849">
        <v>40.4</v>
      </c>
      <c r="CG120" s="850"/>
      <c r="CH120" s="850"/>
      <c r="CI120" s="850"/>
      <c r="CJ120" s="850"/>
      <c r="CK120" s="851" t="s">
        <v>464</v>
      </c>
      <c r="CL120" s="835"/>
      <c r="CM120" s="835"/>
      <c r="CN120" s="835"/>
      <c r="CO120" s="836"/>
      <c r="CP120" s="855" t="s">
        <v>404</v>
      </c>
      <c r="CQ120" s="856"/>
      <c r="CR120" s="856"/>
      <c r="CS120" s="856"/>
      <c r="CT120" s="856"/>
      <c r="CU120" s="856"/>
      <c r="CV120" s="856"/>
      <c r="CW120" s="856"/>
      <c r="CX120" s="856"/>
      <c r="CY120" s="856"/>
      <c r="CZ120" s="856"/>
      <c r="DA120" s="856"/>
      <c r="DB120" s="856"/>
      <c r="DC120" s="856"/>
      <c r="DD120" s="856"/>
      <c r="DE120" s="856"/>
      <c r="DF120" s="857"/>
      <c r="DG120" s="844">
        <v>8140448</v>
      </c>
      <c r="DH120" s="825"/>
      <c r="DI120" s="825"/>
      <c r="DJ120" s="825"/>
      <c r="DK120" s="825"/>
      <c r="DL120" s="825">
        <v>8226923</v>
      </c>
      <c r="DM120" s="825"/>
      <c r="DN120" s="825"/>
      <c r="DO120" s="825"/>
      <c r="DP120" s="825"/>
      <c r="DQ120" s="825">
        <v>8204429</v>
      </c>
      <c r="DR120" s="825"/>
      <c r="DS120" s="825"/>
      <c r="DT120" s="825"/>
      <c r="DU120" s="825"/>
      <c r="DV120" s="826">
        <v>16.399999999999999</v>
      </c>
      <c r="DW120" s="826"/>
      <c r="DX120" s="826"/>
      <c r="DY120" s="826"/>
      <c r="DZ120" s="827"/>
    </row>
    <row r="121" spans="1:130" s="221" customFormat="1" ht="26.25" customHeight="1" x14ac:dyDescent="0.2">
      <c r="A121" s="803"/>
      <c r="B121" s="804"/>
      <c r="C121" s="846" t="s">
        <v>465</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136</v>
      </c>
      <c r="AB121" s="763"/>
      <c r="AC121" s="763"/>
      <c r="AD121" s="763"/>
      <c r="AE121" s="764"/>
      <c r="AF121" s="765" t="s">
        <v>455</v>
      </c>
      <c r="AG121" s="763"/>
      <c r="AH121" s="763"/>
      <c r="AI121" s="763"/>
      <c r="AJ121" s="764"/>
      <c r="AK121" s="765" t="s">
        <v>136</v>
      </c>
      <c r="AL121" s="763"/>
      <c r="AM121" s="763"/>
      <c r="AN121" s="763"/>
      <c r="AO121" s="764"/>
      <c r="AP121" s="807" t="s">
        <v>455</v>
      </c>
      <c r="AQ121" s="808"/>
      <c r="AR121" s="808"/>
      <c r="AS121" s="808"/>
      <c r="AT121" s="809"/>
      <c r="AU121" s="866"/>
      <c r="AV121" s="867"/>
      <c r="AW121" s="867"/>
      <c r="AX121" s="867"/>
      <c r="AY121" s="868"/>
      <c r="AZ121" s="798" t="s">
        <v>466</v>
      </c>
      <c r="BA121" s="735"/>
      <c r="BB121" s="735"/>
      <c r="BC121" s="735"/>
      <c r="BD121" s="735"/>
      <c r="BE121" s="735"/>
      <c r="BF121" s="735"/>
      <c r="BG121" s="735"/>
      <c r="BH121" s="735"/>
      <c r="BI121" s="735"/>
      <c r="BJ121" s="735"/>
      <c r="BK121" s="735"/>
      <c r="BL121" s="735"/>
      <c r="BM121" s="735"/>
      <c r="BN121" s="735"/>
      <c r="BO121" s="735"/>
      <c r="BP121" s="736"/>
      <c r="BQ121" s="799">
        <v>7819558</v>
      </c>
      <c r="BR121" s="800"/>
      <c r="BS121" s="800"/>
      <c r="BT121" s="800"/>
      <c r="BU121" s="800"/>
      <c r="BV121" s="800">
        <v>7810760</v>
      </c>
      <c r="BW121" s="800"/>
      <c r="BX121" s="800"/>
      <c r="BY121" s="800"/>
      <c r="BZ121" s="800"/>
      <c r="CA121" s="800">
        <v>8473719</v>
      </c>
      <c r="CB121" s="800"/>
      <c r="CC121" s="800"/>
      <c r="CD121" s="800"/>
      <c r="CE121" s="800"/>
      <c r="CF121" s="858">
        <v>16.899999999999999</v>
      </c>
      <c r="CG121" s="859"/>
      <c r="CH121" s="859"/>
      <c r="CI121" s="859"/>
      <c r="CJ121" s="859"/>
      <c r="CK121" s="852"/>
      <c r="CL121" s="838"/>
      <c r="CM121" s="838"/>
      <c r="CN121" s="838"/>
      <c r="CO121" s="839"/>
      <c r="CP121" s="818" t="s">
        <v>406</v>
      </c>
      <c r="CQ121" s="819"/>
      <c r="CR121" s="819"/>
      <c r="CS121" s="819"/>
      <c r="CT121" s="819"/>
      <c r="CU121" s="819"/>
      <c r="CV121" s="819"/>
      <c r="CW121" s="819"/>
      <c r="CX121" s="819"/>
      <c r="CY121" s="819"/>
      <c r="CZ121" s="819"/>
      <c r="DA121" s="819"/>
      <c r="DB121" s="819"/>
      <c r="DC121" s="819"/>
      <c r="DD121" s="819"/>
      <c r="DE121" s="819"/>
      <c r="DF121" s="820"/>
      <c r="DG121" s="799">
        <v>8175160</v>
      </c>
      <c r="DH121" s="800"/>
      <c r="DI121" s="800"/>
      <c r="DJ121" s="800"/>
      <c r="DK121" s="800"/>
      <c r="DL121" s="800">
        <v>6292761</v>
      </c>
      <c r="DM121" s="800"/>
      <c r="DN121" s="800"/>
      <c r="DO121" s="800"/>
      <c r="DP121" s="800"/>
      <c r="DQ121" s="800">
        <v>3738733</v>
      </c>
      <c r="DR121" s="800"/>
      <c r="DS121" s="800"/>
      <c r="DT121" s="800"/>
      <c r="DU121" s="800"/>
      <c r="DV121" s="777">
        <v>7.5</v>
      </c>
      <c r="DW121" s="777"/>
      <c r="DX121" s="777"/>
      <c r="DY121" s="777"/>
      <c r="DZ121" s="778"/>
    </row>
    <row r="122" spans="1:130" s="221" customFormat="1" ht="26.25" customHeight="1" x14ac:dyDescent="0.2">
      <c r="A122" s="803"/>
      <c r="B122" s="804"/>
      <c r="C122" s="798" t="s">
        <v>446</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136</v>
      </c>
      <c r="AB122" s="763"/>
      <c r="AC122" s="763"/>
      <c r="AD122" s="763"/>
      <c r="AE122" s="764"/>
      <c r="AF122" s="765" t="s">
        <v>136</v>
      </c>
      <c r="AG122" s="763"/>
      <c r="AH122" s="763"/>
      <c r="AI122" s="763"/>
      <c r="AJ122" s="764"/>
      <c r="AK122" s="765" t="s">
        <v>136</v>
      </c>
      <c r="AL122" s="763"/>
      <c r="AM122" s="763"/>
      <c r="AN122" s="763"/>
      <c r="AO122" s="764"/>
      <c r="AP122" s="807" t="s">
        <v>136</v>
      </c>
      <c r="AQ122" s="808"/>
      <c r="AR122" s="808"/>
      <c r="AS122" s="808"/>
      <c r="AT122" s="809"/>
      <c r="AU122" s="866"/>
      <c r="AV122" s="867"/>
      <c r="AW122" s="867"/>
      <c r="AX122" s="867"/>
      <c r="AY122" s="868"/>
      <c r="AZ122" s="821" t="s">
        <v>467</v>
      </c>
      <c r="BA122" s="822"/>
      <c r="BB122" s="822"/>
      <c r="BC122" s="822"/>
      <c r="BD122" s="822"/>
      <c r="BE122" s="822"/>
      <c r="BF122" s="822"/>
      <c r="BG122" s="822"/>
      <c r="BH122" s="822"/>
      <c r="BI122" s="822"/>
      <c r="BJ122" s="822"/>
      <c r="BK122" s="822"/>
      <c r="BL122" s="822"/>
      <c r="BM122" s="822"/>
      <c r="BN122" s="822"/>
      <c r="BO122" s="822"/>
      <c r="BP122" s="823"/>
      <c r="BQ122" s="862">
        <v>34622329</v>
      </c>
      <c r="BR122" s="828"/>
      <c r="BS122" s="828"/>
      <c r="BT122" s="828"/>
      <c r="BU122" s="828"/>
      <c r="BV122" s="828">
        <v>34008199</v>
      </c>
      <c r="BW122" s="828"/>
      <c r="BX122" s="828"/>
      <c r="BY122" s="828"/>
      <c r="BZ122" s="828"/>
      <c r="CA122" s="828">
        <v>31991789</v>
      </c>
      <c r="CB122" s="828"/>
      <c r="CC122" s="828"/>
      <c r="CD122" s="828"/>
      <c r="CE122" s="828"/>
      <c r="CF122" s="829">
        <v>63.9</v>
      </c>
      <c r="CG122" s="830"/>
      <c r="CH122" s="830"/>
      <c r="CI122" s="830"/>
      <c r="CJ122" s="830"/>
      <c r="CK122" s="852"/>
      <c r="CL122" s="838"/>
      <c r="CM122" s="838"/>
      <c r="CN122" s="838"/>
      <c r="CO122" s="839"/>
      <c r="CP122" s="818" t="s">
        <v>468</v>
      </c>
      <c r="CQ122" s="819"/>
      <c r="CR122" s="819"/>
      <c r="CS122" s="819"/>
      <c r="CT122" s="819"/>
      <c r="CU122" s="819"/>
      <c r="CV122" s="819"/>
      <c r="CW122" s="819"/>
      <c r="CX122" s="819"/>
      <c r="CY122" s="819"/>
      <c r="CZ122" s="819"/>
      <c r="DA122" s="819"/>
      <c r="DB122" s="819"/>
      <c r="DC122" s="819"/>
      <c r="DD122" s="819"/>
      <c r="DE122" s="819"/>
      <c r="DF122" s="820"/>
      <c r="DG122" s="799">
        <v>278900</v>
      </c>
      <c r="DH122" s="800"/>
      <c r="DI122" s="800"/>
      <c r="DJ122" s="800"/>
      <c r="DK122" s="800"/>
      <c r="DL122" s="800">
        <v>260984</v>
      </c>
      <c r="DM122" s="800"/>
      <c r="DN122" s="800"/>
      <c r="DO122" s="800"/>
      <c r="DP122" s="800"/>
      <c r="DQ122" s="800">
        <v>247782</v>
      </c>
      <c r="DR122" s="800"/>
      <c r="DS122" s="800"/>
      <c r="DT122" s="800"/>
      <c r="DU122" s="800"/>
      <c r="DV122" s="777">
        <v>0.5</v>
      </c>
      <c r="DW122" s="777"/>
      <c r="DX122" s="777"/>
      <c r="DY122" s="777"/>
      <c r="DZ122" s="778"/>
    </row>
    <row r="123" spans="1:130" s="221" customFormat="1" ht="26.25" customHeight="1" x14ac:dyDescent="0.2">
      <c r="A123" s="803"/>
      <c r="B123" s="804"/>
      <c r="C123" s="798" t="s">
        <v>452</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455</v>
      </c>
      <c r="AB123" s="763"/>
      <c r="AC123" s="763"/>
      <c r="AD123" s="763"/>
      <c r="AE123" s="764"/>
      <c r="AF123" s="765" t="s">
        <v>455</v>
      </c>
      <c r="AG123" s="763"/>
      <c r="AH123" s="763"/>
      <c r="AI123" s="763"/>
      <c r="AJ123" s="764"/>
      <c r="AK123" s="765" t="s">
        <v>136</v>
      </c>
      <c r="AL123" s="763"/>
      <c r="AM123" s="763"/>
      <c r="AN123" s="763"/>
      <c r="AO123" s="764"/>
      <c r="AP123" s="807" t="s">
        <v>136</v>
      </c>
      <c r="AQ123" s="808"/>
      <c r="AR123" s="808"/>
      <c r="AS123" s="808"/>
      <c r="AT123" s="809"/>
      <c r="AU123" s="869"/>
      <c r="AV123" s="870"/>
      <c r="AW123" s="870"/>
      <c r="AX123" s="870"/>
      <c r="AY123" s="870"/>
      <c r="AZ123" s="242" t="s">
        <v>186</v>
      </c>
      <c r="BA123" s="242"/>
      <c r="BB123" s="242"/>
      <c r="BC123" s="242"/>
      <c r="BD123" s="242"/>
      <c r="BE123" s="242"/>
      <c r="BF123" s="242"/>
      <c r="BG123" s="242"/>
      <c r="BH123" s="242"/>
      <c r="BI123" s="242"/>
      <c r="BJ123" s="242"/>
      <c r="BK123" s="242"/>
      <c r="BL123" s="242"/>
      <c r="BM123" s="242"/>
      <c r="BN123" s="242"/>
      <c r="BO123" s="860" t="s">
        <v>469</v>
      </c>
      <c r="BP123" s="861"/>
      <c r="BQ123" s="815">
        <v>57402607</v>
      </c>
      <c r="BR123" s="816"/>
      <c r="BS123" s="816"/>
      <c r="BT123" s="816"/>
      <c r="BU123" s="816"/>
      <c r="BV123" s="816">
        <v>59315934</v>
      </c>
      <c r="BW123" s="816"/>
      <c r="BX123" s="816"/>
      <c r="BY123" s="816"/>
      <c r="BZ123" s="816"/>
      <c r="CA123" s="816">
        <v>60687902</v>
      </c>
      <c r="CB123" s="816"/>
      <c r="CC123" s="816"/>
      <c r="CD123" s="816"/>
      <c r="CE123" s="816"/>
      <c r="CF123" s="731"/>
      <c r="CG123" s="732"/>
      <c r="CH123" s="732"/>
      <c r="CI123" s="732"/>
      <c r="CJ123" s="817"/>
      <c r="CK123" s="852"/>
      <c r="CL123" s="838"/>
      <c r="CM123" s="838"/>
      <c r="CN123" s="838"/>
      <c r="CO123" s="839"/>
      <c r="CP123" s="818"/>
      <c r="CQ123" s="819"/>
      <c r="CR123" s="819"/>
      <c r="CS123" s="819"/>
      <c r="CT123" s="819"/>
      <c r="CU123" s="819"/>
      <c r="CV123" s="819"/>
      <c r="CW123" s="819"/>
      <c r="CX123" s="819"/>
      <c r="CY123" s="819"/>
      <c r="CZ123" s="819"/>
      <c r="DA123" s="819"/>
      <c r="DB123" s="819"/>
      <c r="DC123" s="819"/>
      <c r="DD123" s="819"/>
      <c r="DE123" s="819"/>
      <c r="DF123" s="820"/>
      <c r="DG123" s="762"/>
      <c r="DH123" s="763"/>
      <c r="DI123" s="763"/>
      <c r="DJ123" s="763"/>
      <c r="DK123" s="764"/>
      <c r="DL123" s="765"/>
      <c r="DM123" s="763"/>
      <c r="DN123" s="763"/>
      <c r="DO123" s="763"/>
      <c r="DP123" s="764"/>
      <c r="DQ123" s="765"/>
      <c r="DR123" s="763"/>
      <c r="DS123" s="763"/>
      <c r="DT123" s="763"/>
      <c r="DU123" s="764"/>
      <c r="DV123" s="807"/>
      <c r="DW123" s="808"/>
      <c r="DX123" s="808"/>
      <c r="DY123" s="808"/>
      <c r="DZ123" s="809"/>
    </row>
    <row r="124" spans="1:130" s="221" customFormat="1" ht="26.25" customHeight="1" thickBot="1" x14ac:dyDescent="0.25">
      <c r="A124" s="803"/>
      <c r="B124" s="804"/>
      <c r="C124" s="798" t="s">
        <v>456</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136</v>
      </c>
      <c r="AB124" s="763"/>
      <c r="AC124" s="763"/>
      <c r="AD124" s="763"/>
      <c r="AE124" s="764"/>
      <c r="AF124" s="765" t="s">
        <v>136</v>
      </c>
      <c r="AG124" s="763"/>
      <c r="AH124" s="763"/>
      <c r="AI124" s="763"/>
      <c r="AJ124" s="764"/>
      <c r="AK124" s="765" t="s">
        <v>458</v>
      </c>
      <c r="AL124" s="763"/>
      <c r="AM124" s="763"/>
      <c r="AN124" s="763"/>
      <c r="AO124" s="764"/>
      <c r="AP124" s="807" t="s">
        <v>455</v>
      </c>
      <c r="AQ124" s="808"/>
      <c r="AR124" s="808"/>
      <c r="AS124" s="808"/>
      <c r="AT124" s="809"/>
      <c r="AU124" s="810" t="s">
        <v>470</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35.200000000000003</v>
      </c>
      <c r="BR124" s="814"/>
      <c r="BS124" s="814"/>
      <c r="BT124" s="814"/>
      <c r="BU124" s="814"/>
      <c r="BV124" s="814">
        <v>25</v>
      </c>
      <c r="BW124" s="814"/>
      <c r="BX124" s="814"/>
      <c r="BY124" s="814"/>
      <c r="BZ124" s="814"/>
      <c r="CA124" s="814">
        <v>11.9</v>
      </c>
      <c r="CB124" s="814"/>
      <c r="CC124" s="814"/>
      <c r="CD124" s="814"/>
      <c r="CE124" s="814"/>
      <c r="CF124" s="709"/>
      <c r="CG124" s="710"/>
      <c r="CH124" s="710"/>
      <c r="CI124" s="710"/>
      <c r="CJ124" s="845"/>
      <c r="CK124" s="853"/>
      <c r="CL124" s="853"/>
      <c r="CM124" s="853"/>
      <c r="CN124" s="853"/>
      <c r="CO124" s="854"/>
      <c r="CP124" s="818" t="s">
        <v>471</v>
      </c>
      <c r="CQ124" s="819"/>
      <c r="CR124" s="819"/>
      <c r="CS124" s="819"/>
      <c r="CT124" s="819"/>
      <c r="CU124" s="819"/>
      <c r="CV124" s="819"/>
      <c r="CW124" s="819"/>
      <c r="CX124" s="819"/>
      <c r="CY124" s="819"/>
      <c r="CZ124" s="819"/>
      <c r="DA124" s="819"/>
      <c r="DB124" s="819"/>
      <c r="DC124" s="819"/>
      <c r="DD124" s="819"/>
      <c r="DE124" s="819"/>
      <c r="DF124" s="820"/>
      <c r="DG124" s="746" t="s">
        <v>136</v>
      </c>
      <c r="DH124" s="747"/>
      <c r="DI124" s="747"/>
      <c r="DJ124" s="747"/>
      <c r="DK124" s="748"/>
      <c r="DL124" s="749" t="s">
        <v>136</v>
      </c>
      <c r="DM124" s="747"/>
      <c r="DN124" s="747"/>
      <c r="DO124" s="747"/>
      <c r="DP124" s="748"/>
      <c r="DQ124" s="749" t="s">
        <v>136</v>
      </c>
      <c r="DR124" s="747"/>
      <c r="DS124" s="747"/>
      <c r="DT124" s="747"/>
      <c r="DU124" s="748"/>
      <c r="DV124" s="831" t="s">
        <v>136</v>
      </c>
      <c r="DW124" s="832"/>
      <c r="DX124" s="832"/>
      <c r="DY124" s="832"/>
      <c r="DZ124" s="833"/>
    </row>
    <row r="125" spans="1:130" s="221" customFormat="1" ht="26.25" customHeight="1" x14ac:dyDescent="0.2">
      <c r="A125" s="803"/>
      <c r="B125" s="804"/>
      <c r="C125" s="798" t="s">
        <v>459</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136</v>
      </c>
      <c r="AB125" s="763"/>
      <c r="AC125" s="763"/>
      <c r="AD125" s="763"/>
      <c r="AE125" s="764"/>
      <c r="AF125" s="765" t="s">
        <v>136</v>
      </c>
      <c r="AG125" s="763"/>
      <c r="AH125" s="763"/>
      <c r="AI125" s="763"/>
      <c r="AJ125" s="764"/>
      <c r="AK125" s="765" t="s">
        <v>136</v>
      </c>
      <c r="AL125" s="763"/>
      <c r="AM125" s="763"/>
      <c r="AN125" s="763"/>
      <c r="AO125" s="764"/>
      <c r="AP125" s="807" t="s">
        <v>136</v>
      </c>
      <c r="AQ125" s="808"/>
      <c r="AR125" s="808"/>
      <c r="AS125" s="808"/>
      <c r="AT125" s="80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34" t="s">
        <v>472</v>
      </c>
      <c r="CL125" s="835"/>
      <c r="CM125" s="835"/>
      <c r="CN125" s="835"/>
      <c r="CO125" s="836"/>
      <c r="CP125" s="843" t="s">
        <v>473</v>
      </c>
      <c r="CQ125" s="791"/>
      <c r="CR125" s="791"/>
      <c r="CS125" s="791"/>
      <c r="CT125" s="791"/>
      <c r="CU125" s="791"/>
      <c r="CV125" s="791"/>
      <c r="CW125" s="791"/>
      <c r="CX125" s="791"/>
      <c r="CY125" s="791"/>
      <c r="CZ125" s="791"/>
      <c r="DA125" s="791"/>
      <c r="DB125" s="791"/>
      <c r="DC125" s="791"/>
      <c r="DD125" s="791"/>
      <c r="DE125" s="791"/>
      <c r="DF125" s="792"/>
      <c r="DG125" s="844" t="s">
        <v>136</v>
      </c>
      <c r="DH125" s="825"/>
      <c r="DI125" s="825"/>
      <c r="DJ125" s="825"/>
      <c r="DK125" s="825"/>
      <c r="DL125" s="825" t="s">
        <v>136</v>
      </c>
      <c r="DM125" s="825"/>
      <c r="DN125" s="825"/>
      <c r="DO125" s="825"/>
      <c r="DP125" s="825"/>
      <c r="DQ125" s="825" t="s">
        <v>136</v>
      </c>
      <c r="DR125" s="825"/>
      <c r="DS125" s="825"/>
      <c r="DT125" s="825"/>
      <c r="DU125" s="825"/>
      <c r="DV125" s="826" t="s">
        <v>136</v>
      </c>
      <c r="DW125" s="826"/>
      <c r="DX125" s="826"/>
      <c r="DY125" s="826"/>
      <c r="DZ125" s="827"/>
    </row>
    <row r="126" spans="1:130" s="221" customFormat="1" ht="26.25" customHeight="1" thickBot="1" x14ac:dyDescent="0.25">
      <c r="A126" s="803"/>
      <c r="B126" s="804"/>
      <c r="C126" s="798" t="s">
        <v>461</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v>3566</v>
      </c>
      <c r="AB126" s="763"/>
      <c r="AC126" s="763"/>
      <c r="AD126" s="763"/>
      <c r="AE126" s="764"/>
      <c r="AF126" s="765">
        <v>3598</v>
      </c>
      <c r="AG126" s="763"/>
      <c r="AH126" s="763"/>
      <c r="AI126" s="763"/>
      <c r="AJ126" s="764"/>
      <c r="AK126" s="765">
        <v>3598</v>
      </c>
      <c r="AL126" s="763"/>
      <c r="AM126" s="763"/>
      <c r="AN126" s="763"/>
      <c r="AO126" s="764"/>
      <c r="AP126" s="807">
        <v>0</v>
      </c>
      <c r="AQ126" s="808"/>
      <c r="AR126" s="808"/>
      <c r="AS126" s="808"/>
      <c r="AT126" s="80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37"/>
      <c r="CL126" s="838"/>
      <c r="CM126" s="838"/>
      <c r="CN126" s="838"/>
      <c r="CO126" s="839"/>
      <c r="CP126" s="798" t="s">
        <v>474</v>
      </c>
      <c r="CQ126" s="735"/>
      <c r="CR126" s="735"/>
      <c r="CS126" s="735"/>
      <c r="CT126" s="735"/>
      <c r="CU126" s="735"/>
      <c r="CV126" s="735"/>
      <c r="CW126" s="735"/>
      <c r="CX126" s="735"/>
      <c r="CY126" s="735"/>
      <c r="CZ126" s="735"/>
      <c r="DA126" s="735"/>
      <c r="DB126" s="735"/>
      <c r="DC126" s="735"/>
      <c r="DD126" s="735"/>
      <c r="DE126" s="735"/>
      <c r="DF126" s="736"/>
      <c r="DG126" s="799" t="s">
        <v>136</v>
      </c>
      <c r="DH126" s="800"/>
      <c r="DI126" s="800"/>
      <c r="DJ126" s="800"/>
      <c r="DK126" s="800"/>
      <c r="DL126" s="800" t="s">
        <v>136</v>
      </c>
      <c r="DM126" s="800"/>
      <c r="DN126" s="800"/>
      <c r="DO126" s="800"/>
      <c r="DP126" s="800"/>
      <c r="DQ126" s="800" t="s">
        <v>136</v>
      </c>
      <c r="DR126" s="800"/>
      <c r="DS126" s="800"/>
      <c r="DT126" s="800"/>
      <c r="DU126" s="800"/>
      <c r="DV126" s="777" t="s">
        <v>136</v>
      </c>
      <c r="DW126" s="777"/>
      <c r="DX126" s="777"/>
      <c r="DY126" s="777"/>
      <c r="DZ126" s="778"/>
    </row>
    <row r="127" spans="1:130" s="221" customFormat="1" ht="26.25" customHeight="1" x14ac:dyDescent="0.2">
      <c r="A127" s="805"/>
      <c r="B127" s="806"/>
      <c r="C127" s="821" t="s">
        <v>475</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v>142622</v>
      </c>
      <c r="AB127" s="763"/>
      <c r="AC127" s="763"/>
      <c r="AD127" s="763"/>
      <c r="AE127" s="764"/>
      <c r="AF127" s="765">
        <v>123586</v>
      </c>
      <c r="AG127" s="763"/>
      <c r="AH127" s="763"/>
      <c r="AI127" s="763"/>
      <c r="AJ127" s="764"/>
      <c r="AK127" s="765">
        <v>84257</v>
      </c>
      <c r="AL127" s="763"/>
      <c r="AM127" s="763"/>
      <c r="AN127" s="763"/>
      <c r="AO127" s="764"/>
      <c r="AP127" s="807">
        <v>0.2</v>
      </c>
      <c r="AQ127" s="808"/>
      <c r="AR127" s="808"/>
      <c r="AS127" s="808"/>
      <c r="AT127" s="809"/>
      <c r="AU127" s="223"/>
      <c r="AV127" s="223"/>
      <c r="AW127" s="223"/>
      <c r="AX127" s="824" t="s">
        <v>476</v>
      </c>
      <c r="AY127" s="795"/>
      <c r="AZ127" s="795"/>
      <c r="BA127" s="795"/>
      <c r="BB127" s="795"/>
      <c r="BC127" s="795"/>
      <c r="BD127" s="795"/>
      <c r="BE127" s="796"/>
      <c r="BF127" s="794" t="s">
        <v>477</v>
      </c>
      <c r="BG127" s="795"/>
      <c r="BH127" s="795"/>
      <c r="BI127" s="795"/>
      <c r="BJ127" s="795"/>
      <c r="BK127" s="795"/>
      <c r="BL127" s="796"/>
      <c r="BM127" s="794" t="s">
        <v>478</v>
      </c>
      <c r="BN127" s="795"/>
      <c r="BO127" s="795"/>
      <c r="BP127" s="795"/>
      <c r="BQ127" s="795"/>
      <c r="BR127" s="795"/>
      <c r="BS127" s="796"/>
      <c r="BT127" s="794" t="s">
        <v>479</v>
      </c>
      <c r="BU127" s="795"/>
      <c r="BV127" s="795"/>
      <c r="BW127" s="795"/>
      <c r="BX127" s="795"/>
      <c r="BY127" s="795"/>
      <c r="BZ127" s="797"/>
      <c r="CA127" s="223"/>
      <c r="CB127" s="223"/>
      <c r="CC127" s="223"/>
      <c r="CD127" s="246"/>
      <c r="CE127" s="246"/>
      <c r="CF127" s="246"/>
      <c r="CG127" s="223"/>
      <c r="CH127" s="223"/>
      <c r="CI127" s="223"/>
      <c r="CJ127" s="245"/>
      <c r="CK127" s="837"/>
      <c r="CL127" s="838"/>
      <c r="CM127" s="838"/>
      <c r="CN127" s="838"/>
      <c r="CO127" s="839"/>
      <c r="CP127" s="798" t="s">
        <v>480</v>
      </c>
      <c r="CQ127" s="735"/>
      <c r="CR127" s="735"/>
      <c r="CS127" s="735"/>
      <c r="CT127" s="735"/>
      <c r="CU127" s="735"/>
      <c r="CV127" s="735"/>
      <c r="CW127" s="735"/>
      <c r="CX127" s="735"/>
      <c r="CY127" s="735"/>
      <c r="CZ127" s="735"/>
      <c r="DA127" s="735"/>
      <c r="DB127" s="735"/>
      <c r="DC127" s="735"/>
      <c r="DD127" s="735"/>
      <c r="DE127" s="735"/>
      <c r="DF127" s="736"/>
      <c r="DG127" s="799" t="s">
        <v>136</v>
      </c>
      <c r="DH127" s="800"/>
      <c r="DI127" s="800"/>
      <c r="DJ127" s="800"/>
      <c r="DK127" s="800"/>
      <c r="DL127" s="800" t="s">
        <v>136</v>
      </c>
      <c r="DM127" s="800"/>
      <c r="DN127" s="800"/>
      <c r="DO127" s="800"/>
      <c r="DP127" s="800"/>
      <c r="DQ127" s="800" t="s">
        <v>136</v>
      </c>
      <c r="DR127" s="800"/>
      <c r="DS127" s="800"/>
      <c r="DT127" s="800"/>
      <c r="DU127" s="800"/>
      <c r="DV127" s="777" t="s">
        <v>136</v>
      </c>
      <c r="DW127" s="777"/>
      <c r="DX127" s="777"/>
      <c r="DY127" s="777"/>
      <c r="DZ127" s="778"/>
    </row>
    <row r="128" spans="1:130" s="221" customFormat="1" ht="26.25" customHeight="1" thickBot="1" x14ac:dyDescent="0.25">
      <c r="A128" s="779" t="s">
        <v>481</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482</v>
      </c>
      <c r="X128" s="781"/>
      <c r="Y128" s="781"/>
      <c r="Z128" s="782"/>
      <c r="AA128" s="783">
        <v>1221104</v>
      </c>
      <c r="AB128" s="784"/>
      <c r="AC128" s="784"/>
      <c r="AD128" s="784"/>
      <c r="AE128" s="785"/>
      <c r="AF128" s="786">
        <v>938040</v>
      </c>
      <c r="AG128" s="784"/>
      <c r="AH128" s="784"/>
      <c r="AI128" s="784"/>
      <c r="AJ128" s="785"/>
      <c r="AK128" s="786">
        <v>1069542</v>
      </c>
      <c r="AL128" s="784"/>
      <c r="AM128" s="784"/>
      <c r="AN128" s="784"/>
      <c r="AO128" s="785"/>
      <c r="AP128" s="787"/>
      <c r="AQ128" s="788"/>
      <c r="AR128" s="788"/>
      <c r="AS128" s="788"/>
      <c r="AT128" s="789"/>
      <c r="AU128" s="223"/>
      <c r="AV128" s="223"/>
      <c r="AW128" s="223"/>
      <c r="AX128" s="790" t="s">
        <v>483</v>
      </c>
      <c r="AY128" s="791"/>
      <c r="AZ128" s="791"/>
      <c r="BA128" s="791"/>
      <c r="BB128" s="791"/>
      <c r="BC128" s="791"/>
      <c r="BD128" s="791"/>
      <c r="BE128" s="792"/>
      <c r="BF128" s="769" t="s">
        <v>136</v>
      </c>
      <c r="BG128" s="770"/>
      <c r="BH128" s="770"/>
      <c r="BI128" s="770"/>
      <c r="BJ128" s="770"/>
      <c r="BK128" s="770"/>
      <c r="BL128" s="793"/>
      <c r="BM128" s="769">
        <v>11.25</v>
      </c>
      <c r="BN128" s="770"/>
      <c r="BO128" s="770"/>
      <c r="BP128" s="770"/>
      <c r="BQ128" s="770"/>
      <c r="BR128" s="770"/>
      <c r="BS128" s="793"/>
      <c r="BT128" s="769">
        <v>20</v>
      </c>
      <c r="BU128" s="770"/>
      <c r="BV128" s="770"/>
      <c r="BW128" s="770"/>
      <c r="BX128" s="770"/>
      <c r="BY128" s="770"/>
      <c r="BZ128" s="771"/>
      <c r="CA128" s="246"/>
      <c r="CB128" s="246"/>
      <c r="CC128" s="246"/>
      <c r="CD128" s="246"/>
      <c r="CE128" s="246"/>
      <c r="CF128" s="246"/>
      <c r="CG128" s="223"/>
      <c r="CH128" s="223"/>
      <c r="CI128" s="223"/>
      <c r="CJ128" s="245"/>
      <c r="CK128" s="840"/>
      <c r="CL128" s="841"/>
      <c r="CM128" s="841"/>
      <c r="CN128" s="841"/>
      <c r="CO128" s="842"/>
      <c r="CP128" s="772" t="s">
        <v>484</v>
      </c>
      <c r="CQ128" s="713"/>
      <c r="CR128" s="713"/>
      <c r="CS128" s="713"/>
      <c r="CT128" s="713"/>
      <c r="CU128" s="713"/>
      <c r="CV128" s="713"/>
      <c r="CW128" s="713"/>
      <c r="CX128" s="713"/>
      <c r="CY128" s="713"/>
      <c r="CZ128" s="713"/>
      <c r="DA128" s="713"/>
      <c r="DB128" s="713"/>
      <c r="DC128" s="713"/>
      <c r="DD128" s="713"/>
      <c r="DE128" s="713"/>
      <c r="DF128" s="714"/>
      <c r="DG128" s="773">
        <v>27271</v>
      </c>
      <c r="DH128" s="774"/>
      <c r="DI128" s="774"/>
      <c r="DJ128" s="774"/>
      <c r="DK128" s="774"/>
      <c r="DL128" s="774">
        <v>34876</v>
      </c>
      <c r="DM128" s="774"/>
      <c r="DN128" s="774"/>
      <c r="DO128" s="774"/>
      <c r="DP128" s="774"/>
      <c r="DQ128" s="774">
        <v>40659</v>
      </c>
      <c r="DR128" s="774"/>
      <c r="DS128" s="774"/>
      <c r="DT128" s="774"/>
      <c r="DU128" s="774"/>
      <c r="DV128" s="775">
        <v>0.1</v>
      </c>
      <c r="DW128" s="775"/>
      <c r="DX128" s="775"/>
      <c r="DY128" s="775"/>
      <c r="DZ128" s="776"/>
    </row>
    <row r="129" spans="1:131" s="221" customFormat="1" ht="26.25" customHeight="1" x14ac:dyDescent="0.2">
      <c r="A129" s="757" t="s">
        <v>107</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485</v>
      </c>
      <c r="X129" s="760"/>
      <c r="Y129" s="760"/>
      <c r="Z129" s="761"/>
      <c r="AA129" s="762">
        <v>53965119</v>
      </c>
      <c r="AB129" s="763"/>
      <c r="AC129" s="763"/>
      <c r="AD129" s="763"/>
      <c r="AE129" s="764"/>
      <c r="AF129" s="765">
        <v>55103259</v>
      </c>
      <c r="AG129" s="763"/>
      <c r="AH129" s="763"/>
      <c r="AI129" s="763"/>
      <c r="AJ129" s="764"/>
      <c r="AK129" s="765">
        <v>53604309</v>
      </c>
      <c r="AL129" s="763"/>
      <c r="AM129" s="763"/>
      <c r="AN129" s="763"/>
      <c r="AO129" s="764"/>
      <c r="AP129" s="766"/>
      <c r="AQ129" s="767"/>
      <c r="AR129" s="767"/>
      <c r="AS129" s="767"/>
      <c r="AT129" s="768"/>
      <c r="AU129" s="224"/>
      <c r="AV129" s="224"/>
      <c r="AW129" s="224"/>
      <c r="AX129" s="734" t="s">
        <v>486</v>
      </c>
      <c r="AY129" s="735"/>
      <c r="AZ129" s="735"/>
      <c r="BA129" s="735"/>
      <c r="BB129" s="735"/>
      <c r="BC129" s="735"/>
      <c r="BD129" s="735"/>
      <c r="BE129" s="736"/>
      <c r="BF129" s="753" t="s">
        <v>136</v>
      </c>
      <c r="BG129" s="754"/>
      <c r="BH129" s="754"/>
      <c r="BI129" s="754"/>
      <c r="BJ129" s="754"/>
      <c r="BK129" s="754"/>
      <c r="BL129" s="755"/>
      <c r="BM129" s="753">
        <v>16.25</v>
      </c>
      <c r="BN129" s="754"/>
      <c r="BO129" s="754"/>
      <c r="BP129" s="754"/>
      <c r="BQ129" s="754"/>
      <c r="BR129" s="754"/>
      <c r="BS129" s="755"/>
      <c r="BT129" s="753">
        <v>30</v>
      </c>
      <c r="BU129" s="754"/>
      <c r="BV129" s="754"/>
      <c r="BW129" s="754"/>
      <c r="BX129" s="754"/>
      <c r="BY129" s="754"/>
      <c r="BZ129" s="75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57" t="s">
        <v>487</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488</v>
      </c>
      <c r="X130" s="760"/>
      <c r="Y130" s="760"/>
      <c r="Z130" s="761"/>
      <c r="AA130" s="762">
        <v>3802636</v>
      </c>
      <c r="AB130" s="763"/>
      <c r="AC130" s="763"/>
      <c r="AD130" s="763"/>
      <c r="AE130" s="764"/>
      <c r="AF130" s="765">
        <v>3632403</v>
      </c>
      <c r="AG130" s="763"/>
      <c r="AH130" s="763"/>
      <c r="AI130" s="763"/>
      <c r="AJ130" s="764"/>
      <c r="AK130" s="765">
        <v>3564390</v>
      </c>
      <c r="AL130" s="763"/>
      <c r="AM130" s="763"/>
      <c r="AN130" s="763"/>
      <c r="AO130" s="764"/>
      <c r="AP130" s="766"/>
      <c r="AQ130" s="767"/>
      <c r="AR130" s="767"/>
      <c r="AS130" s="767"/>
      <c r="AT130" s="768"/>
      <c r="AU130" s="224"/>
      <c r="AV130" s="224"/>
      <c r="AW130" s="224"/>
      <c r="AX130" s="734" t="s">
        <v>489</v>
      </c>
      <c r="AY130" s="735"/>
      <c r="AZ130" s="735"/>
      <c r="BA130" s="735"/>
      <c r="BB130" s="735"/>
      <c r="BC130" s="735"/>
      <c r="BD130" s="735"/>
      <c r="BE130" s="736"/>
      <c r="BF130" s="737">
        <v>5.3</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490</v>
      </c>
      <c r="X131" s="744"/>
      <c r="Y131" s="744"/>
      <c r="Z131" s="745"/>
      <c r="AA131" s="746">
        <v>50162483</v>
      </c>
      <c r="AB131" s="747"/>
      <c r="AC131" s="747"/>
      <c r="AD131" s="747"/>
      <c r="AE131" s="748"/>
      <c r="AF131" s="749">
        <v>51470856</v>
      </c>
      <c r="AG131" s="747"/>
      <c r="AH131" s="747"/>
      <c r="AI131" s="747"/>
      <c r="AJ131" s="748"/>
      <c r="AK131" s="749">
        <v>50039919</v>
      </c>
      <c r="AL131" s="747"/>
      <c r="AM131" s="747"/>
      <c r="AN131" s="747"/>
      <c r="AO131" s="748"/>
      <c r="AP131" s="750"/>
      <c r="AQ131" s="751"/>
      <c r="AR131" s="751"/>
      <c r="AS131" s="751"/>
      <c r="AT131" s="752"/>
      <c r="AU131" s="224"/>
      <c r="AV131" s="224"/>
      <c r="AW131" s="224"/>
      <c r="AX131" s="712" t="s">
        <v>491</v>
      </c>
      <c r="AY131" s="713"/>
      <c r="AZ131" s="713"/>
      <c r="BA131" s="713"/>
      <c r="BB131" s="713"/>
      <c r="BC131" s="713"/>
      <c r="BD131" s="713"/>
      <c r="BE131" s="714"/>
      <c r="BF131" s="715">
        <v>11.9</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21" t="s">
        <v>492</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493</v>
      </c>
      <c r="W132" s="725"/>
      <c r="X132" s="725"/>
      <c r="Y132" s="725"/>
      <c r="Z132" s="726"/>
      <c r="AA132" s="727">
        <v>5.5813106379999997</v>
      </c>
      <c r="AB132" s="728"/>
      <c r="AC132" s="728"/>
      <c r="AD132" s="728"/>
      <c r="AE132" s="729"/>
      <c r="AF132" s="730">
        <v>5.7439145759999999</v>
      </c>
      <c r="AG132" s="728"/>
      <c r="AH132" s="728"/>
      <c r="AI132" s="728"/>
      <c r="AJ132" s="729"/>
      <c r="AK132" s="730">
        <v>4.866862394</v>
      </c>
      <c r="AL132" s="728"/>
      <c r="AM132" s="728"/>
      <c r="AN132" s="728"/>
      <c r="AO132" s="729"/>
      <c r="AP132" s="731"/>
      <c r="AQ132" s="732"/>
      <c r="AR132" s="732"/>
      <c r="AS132" s="732"/>
      <c r="AT132" s="73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494</v>
      </c>
      <c r="W133" s="704"/>
      <c r="X133" s="704"/>
      <c r="Y133" s="704"/>
      <c r="Z133" s="705"/>
      <c r="AA133" s="706">
        <v>5.9</v>
      </c>
      <c r="AB133" s="707"/>
      <c r="AC133" s="707"/>
      <c r="AD133" s="707"/>
      <c r="AE133" s="708"/>
      <c r="AF133" s="706">
        <v>5.8</v>
      </c>
      <c r="AG133" s="707"/>
      <c r="AH133" s="707"/>
      <c r="AI133" s="707"/>
      <c r="AJ133" s="708"/>
      <c r="AK133" s="706">
        <v>5.3</v>
      </c>
      <c r="AL133" s="707"/>
      <c r="AM133" s="707"/>
      <c r="AN133" s="707"/>
      <c r="AO133" s="708"/>
      <c r="AP133" s="709"/>
      <c r="AQ133" s="710"/>
      <c r="AR133" s="710"/>
      <c r="AS133" s="710"/>
      <c r="AT133" s="71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ujguxY3Mb/STIVuTooyY8MOLeUNt8xiVNpc9YfcxloGWbfc6xl76quXY0/Mp9u1tJhlb2lhpx5IEwoZBgP64aA==" saltValue="iQPTAgaAdQbGR/LXaLd5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495</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eC/NyepnYpsE7XwTq54infwRvX1k/0SWHBUOgtDo0SEU3Rq/83Keffw806uuRA4iRKTLaNxMbs4F3oYmHv+Yg==" saltValue="my+5JK5f0duB1dxtDzBW/Q=="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496</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497</v>
      </c>
      <c r="AL6" s="257"/>
      <c r="AM6" s="257"/>
      <c r="AN6" s="257"/>
    </row>
    <row r="7" spans="1:46" ht="13.5" customHeight="1" x14ac:dyDescent="0.2">
      <c r="A7" s="256"/>
      <c r="AK7" s="259"/>
      <c r="AL7" s="260"/>
      <c r="AM7" s="260"/>
      <c r="AN7" s="261"/>
      <c r="AO7" s="1101" t="s">
        <v>498</v>
      </c>
      <c r="AP7" s="262"/>
      <c r="AQ7" s="263" t="s">
        <v>499</v>
      </c>
      <c r="AR7" s="264"/>
    </row>
    <row r="8" spans="1:46" ht="13.2" x14ac:dyDescent="0.2">
      <c r="A8" s="256"/>
      <c r="AK8" s="265"/>
      <c r="AL8" s="266"/>
      <c r="AM8" s="266"/>
      <c r="AN8" s="267"/>
      <c r="AO8" s="1102"/>
      <c r="AP8" s="268" t="s">
        <v>500</v>
      </c>
      <c r="AQ8" s="269" t="s">
        <v>501</v>
      </c>
      <c r="AR8" s="270" t="s">
        <v>502</v>
      </c>
    </row>
    <row r="9" spans="1:46" ht="13.2" x14ac:dyDescent="0.2">
      <c r="A9" s="256"/>
      <c r="AK9" s="1113" t="s">
        <v>503</v>
      </c>
      <c r="AL9" s="1114"/>
      <c r="AM9" s="1114"/>
      <c r="AN9" s="1115"/>
      <c r="AO9" s="271">
        <v>17985722</v>
      </c>
      <c r="AP9" s="271">
        <v>66187</v>
      </c>
      <c r="AQ9" s="272">
        <v>61144</v>
      </c>
      <c r="AR9" s="273">
        <v>8.1999999999999993</v>
      </c>
    </row>
    <row r="10" spans="1:46" ht="13.5" customHeight="1" x14ac:dyDescent="0.2">
      <c r="A10" s="256"/>
      <c r="AK10" s="1113" t="s">
        <v>504</v>
      </c>
      <c r="AL10" s="1114"/>
      <c r="AM10" s="1114"/>
      <c r="AN10" s="1115"/>
      <c r="AO10" s="274">
        <v>4469</v>
      </c>
      <c r="AP10" s="274">
        <v>16</v>
      </c>
      <c r="AQ10" s="275">
        <v>1318</v>
      </c>
      <c r="AR10" s="276">
        <v>-98.8</v>
      </c>
    </row>
    <row r="11" spans="1:46" ht="13.5" customHeight="1" x14ac:dyDescent="0.2">
      <c r="A11" s="256"/>
      <c r="AK11" s="1113" t="s">
        <v>505</v>
      </c>
      <c r="AL11" s="1114"/>
      <c r="AM11" s="1114"/>
      <c r="AN11" s="1115"/>
      <c r="AO11" s="274">
        <v>332187</v>
      </c>
      <c r="AP11" s="274">
        <v>1222</v>
      </c>
      <c r="AQ11" s="275">
        <v>986</v>
      </c>
      <c r="AR11" s="276">
        <v>23.9</v>
      </c>
    </row>
    <row r="12" spans="1:46" ht="13.5" customHeight="1" x14ac:dyDescent="0.2">
      <c r="A12" s="256"/>
      <c r="AK12" s="1113" t="s">
        <v>506</v>
      </c>
      <c r="AL12" s="1114"/>
      <c r="AM12" s="1114"/>
      <c r="AN12" s="1115"/>
      <c r="AO12" s="274">
        <v>260912</v>
      </c>
      <c r="AP12" s="274">
        <v>960</v>
      </c>
      <c r="AQ12" s="275">
        <v>36</v>
      </c>
      <c r="AR12" s="276">
        <v>2566.6999999999998</v>
      </c>
    </row>
    <row r="13" spans="1:46" ht="13.5" customHeight="1" x14ac:dyDescent="0.2">
      <c r="A13" s="256"/>
      <c r="AK13" s="1113" t="s">
        <v>507</v>
      </c>
      <c r="AL13" s="1114"/>
      <c r="AM13" s="1114"/>
      <c r="AN13" s="1115"/>
      <c r="AO13" s="274">
        <v>607275</v>
      </c>
      <c r="AP13" s="274">
        <v>2235</v>
      </c>
      <c r="AQ13" s="275">
        <v>2152</v>
      </c>
      <c r="AR13" s="276">
        <v>3.9</v>
      </c>
    </row>
    <row r="14" spans="1:46" ht="13.5" customHeight="1" x14ac:dyDescent="0.2">
      <c r="A14" s="256"/>
      <c r="AK14" s="1113" t="s">
        <v>508</v>
      </c>
      <c r="AL14" s="1114"/>
      <c r="AM14" s="1114"/>
      <c r="AN14" s="1115"/>
      <c r="AO14" s="274">
        <v>407133</v>
      </c>
      <c r="AP14" s="274">
        <v>1498</v>
      </c>
      <c r="AQ14" s="275">
        <v>1296</v>
      </c>
      <c r="AR14" s="276">
        <v>15.6</v>
      </c>
    </row>
    <row r="15" spans="1:46" ht="13.5" customHeight="1" x14ac:dyDescent="0.2">
      <c r="A15" s="256"/>
      <c r="AK15" s="1116" t="s">
        <v>509</v>
      </c>
      <c r="AL15" s="1117"/>
      <c r="AM15" s="1117"/>
      <c r="AN15" s="1118"/>
      <c r="AO15" s="274">
        <v>-1765067</v>
      </c>
      <c r="AP15" s="274">
        <v>-6495</v>
      </c>
      <c r="AQ15" s="275">
        <v>-3683</v>
      </c>
      <c r="AR15" s="276">
        <v>76.400000000000006</v>
      </c>
    </row>
    <row r="16" spans="1:46" ht="13.2" x14ac:dyDescent="0.2">
      <c r="A16" s="256"/>
      <c r="AK16" s="1116" t="s">
        <v>186</v>
      </c>
      <c r="AL16" s="1117"/>
      <c r="AM16" s="1117"/>
      <c r="AN16" s="1118"/>
      <c r="AO16" s="274">
        <v>17832631</v>
      </c>
      <c r="AP16" s="274">
        <v>65624</v>
      </c>
      <c r="AQ16" s="275">
        <v>63248</v>
      </c>
      <c r="AR16" s="276">
        <v>3.8</v>
      </c>
    </row>
    <row r="17" spans="1:46" ht="13.2" x14ac:dyDescent="0.2">
      <c r="A17" s="256"/>
    </row>
    <row r="18" spans="1:46" ht="13.2" x14ac:dyDescent="0.2">
      <c r="A18" s="256"/>
      <c r="AQ18" s="277"/>
      <c r="AR18" s="277"/>
    </row>
    <row r="19" spans="1:46" ht="13.2" x14ac:dyDescent="0.2">
      <c r="A19" s="256"/>
      <c r="AK19" s="252" t="s">
        <v>510</v>
      </c>
    </row>
    <row r="20" spans="1:46" ht="13.2" x14ac:dyDescent="0.2">
      <c r="A20" s="256"/>
      <c r="AK20" s="278"/>
      <c r="AL20" s="279"/>
      <c r="AM20" s="279"/>
      <c r="AN20" s="280"/>
      <c r="AO20" s="281" t="s">
        <v>511</v>
      </c>
      <c r="AP20" s="282" t="s">
        <v>512</v>
      </c>
      <c r="AQ20" s="283" t="s">
        <v>513</v>
      </c>
      <c r="AR20" s="284"/>
    </row>
    <row r="21" spans="1:46" s="257" customFormat="1" ht="13.2" x14ac:dyDescent="0.2">
      <c r="A21" s="285"/>
      <c r="AK21" s="1119" t="s">
        <v>514</v>
      </c>
      <c r="AL21" s="1120"/>
      <c r="AM21" s="1120"/>
      <c r="AN21" s="1121"/>
      <c r="AO21" s="286">
        <v>6.87</v>
      </c>
      <c r="AP21" s="287">
        <v>6.03</v>
      </c>
      <c r="AQ21" s="288">
        <v>0.84</v>
      </c>
      <c r="AS21" s="289"/>
      <c r="AT21" s="285"/>
    </row>
    <row r="22" spans="1:46" s="257" customFormat="1" ht="13.2" x14ac:dyDescent="0.2">
      <c r="A22" s="285"/>
      <c r="AK22" s="1119" t="s">
        <v>515</v>
      </c>
      <c r="AL22" s="1120"/>
      <c r="AM22" s="1120"/>
      <c r="AN22" s="1121"/>
      <c r="AO22" s="290">
        <v>100.9</v>
      </c>
      <c r="AP22" s="291">
        <v>99.9</v>
      </c>
      <c r="AQ22" s="292">
        <v>1</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12" t="s">
        <v>516</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ht="13.2" x14ac:dyDescent="0.2">
      <c r="A27" s="297"/>
      <c r="AS27" s="252"/>
      <c r="AT27" s="252"/>
    </row>
    <row r="28" spans="1:46" ht="16.2" x14ac:dyDescent="0.2">
      <c r="A28" s="253" t="s">
        <v>517</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518</v>
      </c>
      <c r="AL29" s="257"/>
      <c r="AM29" s="257"/>
      <c r="AN29" s="257"/>
      <c r="AS29" s="299"/>
    </row>
    <row r="30" spans="1:46" ht="13.5" customHeight="1" x14ac:dyDescent="0.2">
      <c r="A30" s="256"/>
      <c r="AK30" s="259"/>
      <c r="AL30" s="260"/>
      <c r="AM30" s="260"/>
      <c r="AN30" s="261"/>
      <c r="AO30" s="1101" t="s">
        <v>498</v>
      </c>
      <c r="AP30" s="262"/>
      <c r="AQ30" s="263" t="s">
        <v>499</v>
      </c>
      <c r="AR30" s="264"/>
    </row>
    <row r="31" spans="1:46" ht="13.2" x14ac:dyDescent="0.2">
      <c r="A31" s="256"/>
      <c r="AK31" s="265"/>
      <c r="AL31" s="266"/>
      <c r="AM31" s="266"/>
      <c r="AN31" s="267"/>
      <c r="AO31" s="1102"/>
      <c r="AP31" s="268" t="s">
        <v>500</v>
      </c>
      <c r="AQ31" s="269" t="s">
        <v>501</v>
      </c>
      <c r="AR31" s="270" t="s">
        <v>502</v>
      </c>
    </row>
    <row r="32" spans="1:46" ht="27" customHeight="1" x14ac:dyDescent="0.2">
      <c r="A32" s="256"/>
      <c r="AK32" s="1103" t="s">
        <v>519</v>
      </c>
      <c r="AL32" s="1104"/>
      <c r="AM32" s="1104"/>
      <c r="AN32" s="1105"/>
      <c r="AO32" s="300">
        <v>5727631</v>
      </c>
      <c r="AP32" s="300">
        <v>21078</v>
      </c>
      <c r="AQ32" s="301">
        <v>26067</v>
      </c>
      <c r="AR32" s="302">
        <v>-19.100000000000001</v>
      </c>
    </row>
    <row r="33" spans="1:46" ht="13.5" customHeight="1" x14ac:dyDescent="0.2">
      <c r="A33" s="256"/>
      <c r="AK33" s="1103" t="s">
        <v>520</v>
      </c>
      <c r="AL33" s="1104"/>
      <c r="AM33" s="1104"/>
      <c r="AN33" s="1105"/>
      <c r="AO33" s="300" t="s">
        <v>521</v>
      </c>
      <c r="AP33" s="300" t="s">
        <v>521</v>
      </c>
      <c r="AQ33" s="301">
        <v>0</v>
      </c>
      <c r="AR33" s="302" t="s">
        <v>521</v>
      </c>
    </row>
    <row r="34" spans="1:46" ht="27" customHeight="1" x14ac:dyDescent="0.2">
      <c r="A34" s="256"/>
      <c r="AK34" s="1103" t="s">
        <v>522</v>
      </c>
      <c r="AL34" s="1104"/>
      <c r="AM34" s="1104"/>
      <c r="AN34" s="1105"/>
      <c r="AO34" s="300">
        <v>30000</v>
      </c>
      <c r="AP34" s="300">
        <v>110</v>
      </c>
      <c r="AQ34" s="301">
        <v>31</v>
      </c>
      <c r="AR34" s="302">
        <v>254.8</v>
      </c>
    </row>
    <row r="35" spans="1:46" ht="27" customHeight="1" x14ac:dyDescent="0.2">
      <c r="A35" s="256"/>
      <c r="AK35" s="1103" t="s">
        <v>523</v>
      </c>
      <c r="AL35" s="1104"/>
      <c r="AM35" s="1104"/>
      <c r="AN35" s="1105"/>
      <c r="AO35" s="300">
        <v>1223381</v>
      </c>
      <c r="AP35" s="300">
        <v>4502</v>
      </c>
      <c r="AQ35" s="301">
        <v>5447</v>
      </c>
      <c r="AR35" s="302">
        <v>-17.3</v>
      </c>
    </row>
    <row r="36" spans="1:46" ht="27" customHeight="1" x14ac:dyDescent="0.2">
      <c r="A36" s="256"/>
      <c r="AK36" s="1103" t="s">
        <v>524</v>
      </c>
      <c r="AL36" s="1104"/>
      <c r="AM36" s="1104"/>
      <c r="AN36" s="1105"/>
      <c r="AO36" s="300" t="s">
        <v>521</v>
      </c>
      <c r="AP36" s="300" t="s">
        <v>521</v>
      </c>
      <c r="AQ36" s="301">
        <v>447</v>
      </c>
      <c r="AR36" s="302" t="s">
        <v>521</v>
      </c>
    </row>
    <row r="37" spans="1:46" ht="13.5" customHeight="1" x14ac:dyDescent="0.2">
      <c r="A37" s="256"/>
      <c r="AK37" s="1103" t="s">
        <v>525</v>
      </c>
      <c r="AL37" s="1104"/>
      <c r="AM37" s="1104"/>
      <c r="AN37" s="1105"/>
      <c r="AO37" s="300">
        <v>87855</v>
      </c>
      <c r="AP37" s="300">
        <v>323</v>
      </c>
      <c r="AQ37" s="301">
        <v>1408</v>
      </c>
      <c r="AR37" s="302">
        <v>-77.099999999999994</v>
      </c>
    </row>
    <row r="38" spans="1:46" ht="27" customHeight="1" x14ac:dyDescent="0.2">
      <c r="A38" s="256"/>
      <c r="AK38" s="1106" t="s">
        <v>526</v>
      </c>
      <c r="AL38" s="1107"/>
      <c r="AM38" s="1107"/>
      <c r="AN38" s="1108"/>
      <c r="AO38" s="303">
        <v>439</v>
      </c>
      <c r="AP38" s="303">
        <v>2</v>
      </c>
      <c r="AQ38" s="304">
        <v>0</v>
      </c>
      <c r="AR38" s="292">
        <v>0</v>
      </c>
      <c r="AS38" s="299"/>
    </row>
    <row r="39" spans="1:46" ht="13.2" x14ac:dyDescent="0.2">
      <c r="A39" s="256"/>
      <c r="AK39" s="1106" t="s">
        <v>527</v>
      </c>
      <c r="AL39" s="1107"/>
      <c r="AM39" s="1107"/>
      <c r="AN39" s="1108"/>
      <c r="AO39" s="300">
        <v>-1069542</v>
      </c>
      <c r="AP39" s="300">
        <v>-3936</v>
      </c>
      <c r="AQ39" s="301">
        <v>-7310</v>
      </c>
      <c r="AR39" s="302">
        <v>-46.2</v>
      </c>
      <c r="AS39" s="299"/>
    </row>
    <row r="40" spans="1:46" ht="27" customHeight="1" x14ac:dyDescent="0.2">
      <c r="A40" s="256"/>
      <c r="AK40" s="1103" t="s">
        <v>528</v>
      </c>
      <c r="AL40" s="1104"/>
      <c r="AM40" s="1104"/>
      <c r="AN40" s="1105"/>
      <c r="AO40" s="300">
        <v>-3564390</v>
      </c>
      <c r="AP40" s="300">
        <v>-13117</v>
      </c>
      <c r="AQ40" s="301">
        <v>-19218</v>
      </c>
      <c r="AR40" s="302">
        <v>-31.7</v>
      </c>
      <c r="AS40" s="299"/>
    </row>
    <row r="41" spans="1:46" ht="13.2" x14ac:dyDescent="0.2">
      <c r="A41" s="256"/>
      <c r="AK41" s="1109" t="s">
        <v>297</v>
      </c>
      <c r="AL41" s="1110"/>
      <c r="AM41" s="1110"/>
      <c r="AN41" s="1111"/>
      <c r="AO41" s="300">
        <v>2435374</v>
      </c>
      <c r="AP41" s="300">
        <v>8962</v>
      </c>
      <c r="AQ41" s="301">
        <v>6873</v>
      </c>
      <c r="AR41" s="302">
        <v>30.4</v>
      </c>
      <c r="AS41" s="299"/>
    </row>
    <row r="42" spans="1:46" ht="13.2" x14ac:dyDescent="0.2">
      <c r="A42" s="256"/>
      <c r="AK42" s="305" t="s">
        <v>529</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530</v>
      </c>
    </row>
    <row r="48" spans="1:46" ht="13.2" x14ac:dyDescent="0.2">
      <c r="A48" s="256"/>
      <c r="AK48" s="310" t="s">
        <v>531</v>
      </c>
      <c r="AL48" s="310"/>
      <c r="AM48" s="310"/>
      <c r="AN48" s="310"/>
      <c r="AO48" s="310"/>
      <c r="AP48" s="310"/>
      <c r="AQ48" s="311"/>
      <c r="AR48" s="310"/>
    </row>
    <row r="49" spans="1:44" ht="13.5" customHeight="1" x14ac:dyDescent="0.2">
      <c r="A49" s="256"/>
      <c r="AK49" s="312"/>
      <c r="AL49" s="313"/>
      <c r="AM49" s="1096" t="s">
        <v>498</v>
      </c>
      <c r="AN49" s="1098" t="s">
        <v>532</v>
      </c>
      <c r="AO49" s="1099"/>
      <c r="AP49" s="1099"/>
      <c r="AQ49" s="1099"/>
      <c r="AR49" s="1100"/>
    </row>
    <row r="50" spans="1:44" ht="13.2" x14ac:dyDescent="0.2">
      <c r="A50" s="256"/>
      <c r="AK50" s="314"/>
      <c r="AL50" s="315"/>
      <c r="AM50" s="1097"/>
      <c r="AN50" s="316" t="s">
        <v>533</v>
      </c>
      <c r="AO50" s="317" t="s">
        <v>534</v>
      </c>
      <c r="AP50" s="318" t="s">
        <v>535</v>
      </c>
      <c r="AQ50" s="319" t="s">
        <v>536</v>
      </c>
      <c r="AR50" s="320" t="s">
        <v>537</v>
      </c>
    </row>
    <row r="51" spans="1:44" ht="13.2" x14ac:dyDescent="0.2">
      <c r="A51" s="256"/>
      <c r="AK51" s="312" t="s">
        <v>538</v>
      </c>
      <c r="AL51" s="313"/>
      <c r="AM51" s="321">
        <v>9571572</v>
      </c>
      <c r="AN51" s="322">
        <v>34466</v>
      </c>
      <c r="AO51" s="323">
        <v>2.7</v>
      </c>
      <c r="AP51" s="324">
        <v>51875</v>
      </c>
      <c r="AQ51" s="325">
        <v>-1.4</v>
      </c>
      <c r="AR51" s="326">
        <v>4.0999999999999996</v>
      </c>
    </row>
    <row r="52" spans="1:44" ht="13.2" x14ac:dyDescent="0.2">
      <c r="A52" s="256"/>
      <c r="AK52" s="327"/>
      <c r="AL52" s="328" t="s">
        <v>539</v>
      </c>
      <c r="AM52" s="329">
        <v>6935554</v>
      </c>
      <c r="AN52" s="330">
        <v>24974</v>
      </c>
      <c r="AO52" s="331">
        <v>20</v>
      </c>
      <c r="AP52" s="332">
        <v>29372</v>
      </c>
      <c r="AQ52" s="333">
        <v>-5.7</v>
      </c>
      <c r="AR52" s="334">
        <v>25.7</v>
      </c>
    </row>
    <row r="53" spans="1:44" ht="13.2" x14ac:dyDescent="0.2">
      <c r="A53" s="256"/>
      <c r="AK53" s="312" t="s">
        <v>540</v>
      </c>
      <c r="AL53" s="313"/>
      <c r="AM53" s="321">
        <v>6439186</v>
      </c>
      <c r="AN53" s="322">
        <v>23268</v>
      </c>
      <c r="AO53" s="323">
        <v>-32.5</v>
      </c>
      <c r="AP53" s="324">
        <v>48064</v>
      </c>
      <c r="AQ53" s="325">
        <v>-7.3</v>
      </c>
      <c r="AR53" s="326">
        <v>-25.2</v>
      </c>
    </row>
    <row r="54" spans="1:44" ht="13.2" x14ac:dyDescent="0.2">
      <c r="A54" s="256"/>
      <c r="AK54" s="327"/>
      <c r="AL54" s="328" t="s">
        <v>539</v>
      </c>
      <c r="AM54" s="329">
        <v>4205881</v>
      </c>
      <c r="AN54" s="330">
        <v>15198</v>
      </c>
      <c r="AO54" s="331">
        <v>-39.1</v>
      </c>
      <c r="AP54" s="332">
        <v>30373</v>
      </c>
      <c r="AQ54" s="333">
        <v>3.4</v>
      </c>
      <c r="AR54" s="334">
        <v>-42.5</v>
      </c>
    </row>
    <row r="55" spans="1:44" ht="13.2" x14ac:dyDescent="0.2">
      <c r="A55" s="256"/>
      <c r="AK55" s="312" t="s">
        <v>541</v>
      </c>
      <c r="AL55" s="313"/>
      <c r="AM55" s="321">
        <v>11653222</v>
      </c>
      <c r="AN55" s="322">
        <v>42316</v>
      </c>
      <c r="AO55" s="323">
        <v>81.900000000000006</v>
      </c>
      <c r="AP55" s="324">
        <v>56662</v>
      </c>
      <c r="AQ55" s="325">
        <v>17.899999999999999</v>
      </c>
      <c r="AR55" s="326">
        <v>64</v>
      </c>
    </row>
    <row r="56" spans="1:44" ht="13.2" x14ac:dyDescent="0.2">
      <c r="A56" s="256"/>
      <c r="AK56" s="327"/>
      <c r="AL56" s="328" t="s">
        <v>539</v>
      </c>
      <c r="AM56" s="329">
        <v>7662021</v>
      </c>
      <c r="AN56" s="330">
        <v>27823</v>
      </c>
      <c r="AO56" s="331">
        <v>83.1</v>
      </c>
      <c r="AP56" s="332">
        <v>34709</v>
      </c>
      <c r="AQ56" s="333">
        <v>14.3</v>
      </c>
      <c r="AR56" s="334">
        <v>68.8</v>
      </c>
    </row>
    <row r="57" spans="1:44" ht="13.2" x14ac:dyDescent="0.2">
      <c r="A57" s="256"/>
      <c r="AK57" s="312" t="s">
        <v>542</v>
      </c>
      <c r="AL57" s="313"/>
      <c r="AM57" s="321">
        <v>8770723</v>
      </c>
      <c r="AN57" s="322">
        <v>32037</v>
      </c>
      <c r="AO57" s="323">
        <v>-24.3</v>
      </c>
      <c r="AP57" s="324">
        <v>60285</v>
      </c>
      <c r="AQ57" s="325">
        <v>6.4</v>
      </c>
      <c r="AR57" s="326">
        <v>-30.7</v>
      </c>
    </row>
    <row r="58" spans="1:44" ht="13.2" x14ac:dyDescent="0.2">
      <c r="A58" s="256"/>
      <c r="AK58" s="327"/>
      <c r="AL58" s="328" t="s">
        <v>539</v>
      </c>
      <c r="AM58" s="329">
        <v>5468237</v>
      </c>
      <c r="AN58" s="330">
        <v>19974</v>
      </c>
      <c r="AO58" s="331">
        <v>-28.2</v>
      </c>
      <c r="AP58" s="332">
        <v>36445</v>
      </c>
      <c r="AQ58" s="333">
        <v>5</v>
      </c>
      <c r="AR58" s="334">
        <v>-33.200000000000003</v>
      </c>
    </row>
    <row r="59" spans="1:44" ht="13.2" x14ac:dyDescent="0.2">
      <c r="A59" s="256"/>
      <c r="AK59" s="312" t="s">
        <v>543</v>
      </c>
      <c r="AL59" s="313"/>
      <c r="AM59" s="321">
        <v>7748541</v>
      </c>
      <c r="AN59" s="322">
        <v>28515</v>
      </c>
      <c r="AO59" s="323">
        <v>-11</v>
      </c>
      <c r="AP59" s="324">
        <v>38566</v>
      </c>
      <c r="AQ59" s="325">
        <v>-36</v>
      </c>
      <c r="AR59" s="326">
        <v>25</v>
      </c>
    </row>
    <row r="60" spans="1:44" ht="13.2" x14ac:dyDescent="0.2">
      <c r="A60" s="256"/>
      <c r="AK60" s="327"/>
      <c r="AL60" s="328" t="s">
        <v>539</v>
      </c>
      <c r="AM60" s="329">
        <v>4525071</v>
      </c>
      <c r="AN60" s="330">
        <v>16652</v>
      </c>
      <c r="AO60" s="331">
        <v>-16.600000000000001</v>
      </c>
      <c r="AP60" s="332">
        <v>24059</v>
      </c>
      <c r="AQ60" s="333">
        <v>-34</v>
      </c>
      <c r="AR60" s="334">
        <v>17.399999999999999</v>
      </c>
    </row>
    <row r="61" spans="1:44" ht="13.2" x14ac:dyDescent="0.2">
      <c r="A61" s="256"/>
      <c r="AK61" s="312" t="s">
        <v>544</v>
      </c>
      <c r="AL61" s="335"/>
      <c r="AM61" s="321">
        <v>8836649</v>
      </c>
      <c r="AN61" s="322">
        <v>32120</v>
      </c>
      <c r="AO61" s="323">
        <v>3.4</v>
      </c>
      <c r="AP61" s="324">
        <v>51090</v>
      </c>
      <c r="AQ61" s="336">
        <v>-4.0999999999999996</v>
      </c>
      <c r="AR61" s="326">
        <v>7.5</v>
      </c>
    </row>
    <row r="62" spans="1:44" ht="13.2" x14ac:dyDescent="0.2">
      <c r="A62" s="256"/>
      <c r="AK62" s="327"/>
      <c r="AL62" s="328" t="s">
        <v>539</v>
      </c>
      <c r="AM62" s="329">
        <v>5759353</v>
      </c>
      <c r="AN62" s="330">
        <v>20924</v>
      </c>
      <c r="AO62" s="331">
        <v>3.8</v>
      </c>
      <c r="AP62" s="332">
        <v>30992</v>
      </c>
      <c r="AQ62" s="333">
        <v>-3.4</v>
      </c>
      <c r="AR62" s="334">
        <v>7.2</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QCWQ41F4DtmpiyY1r+fyHDjkTQl+7ytz8QNmLcM2g6CjzekXDqPJak7EHKXpLlfwd5+BZen0efKTAgpHcT8eg==" saltValue="k7vCKRaY8NVk/yC6IyWYZ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546</v>
      </c>
    </row>
    <row r="121" spans="125:125" ht="13.5" hidden="1" customHeight="1" x14ac:dyDescent="0.2">
      <c r="DU121" s="250"/>
    </row>
  </sheetData>
  <sheetProtection algorithmName="SHA-512" hashValue="eDT6vKsFSAQOKdqfyJ2gYae67ZyepDsZYhhlqW0rasFPTRAurc6PWv2vZsGU/+JoO75xpT0K9+nv5qVhMd61NQ==" saltValue="XvxZh7/zmoYeplVebBg6+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547</v>
      </c>
    </row>
  </sheetData>
  <sheetProtection algorithmName="SHA-512" hashValue="HtawcAB9GqHalG/HkVrx91TDP+QNRvhWFmiZZz74sNuW0/0xqXYu2mZp7ubQ64nF2gtFivlxoj6qYJYfD+Cv3A==" saltValue="vnSzVV0qrPUxWi3HAJ4AZ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126" t="s">
        <v>556</v>
      </c>
      <c r="D34" s="1126"/>
      <c r="E34" s="1127"/>
      <c r="F34" s="32">
        <v>8.2799999999999994</v>
      </c>
      <c r="G34" s="33">
        <v>5.86</v>
      </c>
      <c r="H34" s="33">
        <v>7.76</v>
      </c>
      <c r="I34" s="33">
        <v>8.85</v>
      </c>
      <c r="J34" s="34">
        <v>11.84</v>
      </c>
      <c r="K34" s="22"/>
      <c r="L34" s="22"/>
      <c r="M34" s="22"/>
      <c r="N34" s="22"/>
      <c r="O34" s="22"/>
      <c r="P34" s="22"/>
    </row>
    <row r="35" spans="1:16" ht="39" customHeight="1" x14ac:dyDescent="0.2">
      <c r="A35" s="22"/>
      <c r="B35" s="35"/>
      <c r="C35" s="1122" t="s">
        <v>557</v>
      </c>
      <c r="D35" s="1122"/>
      <c r="E35" s="1123"/>
      <c r="F35" s="36">
        <v>5.12</v>
      </c>
      <c r="G35" s="37">
        <v>4.4800000000000004</v>
      </c>
      <c r="H35" s="37">
        <v>4.24</v>
      </c>
      <c r="I35" s="37">
        <v>3.79</v>
      </c>
      <c r="J35" s="38">
        <v>3.63</v>
      </c>
      <c r="K35" s="22"/>
      <c r="L35" s="22"/>
      <c r="M35" s="22"/>
      <c r="N35" s="22"/>
      <c r="O35" s="22"/>
      <c r="P35" s="22"/>
    </row>
    <row r="36" spans="1:16" ht="39" customHeight="1" x14ac:dyDescent="0.2">
      <c r="A36" s="22"/>
      <c r="B36" s="35"/>
      <c r="C36" s="1122" t="s">
        <v>558</v>
      </c>
      <c r="D36" s="1122"/>
      <c r="E36" s="1123"/>
      <c r="F36" s="36">
        <v>0.04</v>
      </c>
      <c r="G36" s="37">
        <v>0.4</v>
      </c>
      <c r="H36" s="37">
        <v>0.79</v>
      </c>
      <c r="I36" s="37">
        <v>0.91</v>
      </c>
      <c r="J36" s="38">
        <v>1.07</v>
      </c>
      <c r="K36" s="22"/>
      <c r="L36" s="22"/>
      <c r="M36" s="22"/>
      <c r="N36" s="22"/>
      <c r="O36" s="22"/>
      <c r="P36" s="22"/>
    </row>
    <row r="37" spans="1:16" ht="39" customHeight="1" x14ac:dyDescent="0.2">
      <c r="A37" s="22"/>
      <c r="B37" s="35"/>
      <c r="C37" s="1122" t="s">
        <v>559</v>
      </c>
      <c r="D37" s="1122"/>
      <c r="E37" s="1123"/>
      <c r="F37" s="36">
        <v>0.99</v>
      </c>
      <c r="G37" s="37">
        <v>0.81</v>
      </c>
      <c r="H37" s="37">
        <v>0.24</v>
      </c>
      <c r="I37" s="37">
        <v>1.01</v>
      </c>
      <c r="J37" s="38">
        <v>0.77</v>
      </c>
      <c r="K37" s="22"/>
      <c r="L37" s="22"/>
      <c r="M37" s="22"/>
      <c r="N37" s="22"/>
      <c r="O37" s="22"/>
      <c r="P37" s="22"/>
    </row>
    <row r="38" spans="1:16" ht="39" customHeight="1" x14ac:dyDescent="0.2">
      <c r="A38" s="22"/>
      <c r="B38" s="35"/>
      <c r="C38" s="1122" t="s">
        <v>560</v>
      </c>
      <c r="D38" s="1122"/>
      <c r="E38" s="1123"/>
      <c r="F38" s="36">
        <v>0.12</v>
      </c>
      <c r="G38" s="37">
        <v>0.21</v>
      </c>
      <c r="H38" s="37">
        <v>0.86</v>
      </c>
      <c r="I38" s="37">
        <v>0.42</v>
      </c>
      <c r="J38" s="38">
        <v>0.61</v>
      </c>
      <c r="K38" s="22"/>
      <c r="L38" s="22"/>
      <c r="M38" s="22"/>
      <c r="N38" s="22"/>
      <c r="O38" s="22"/>
      <c r="P38" s="22"/>
    </row>
    <row r="39" spans="1:16" ht="39" customHeight="1" x14ac:dyDescent="0.2">
      <c r="A39" s="22"/>
      <c r="B39" s="35"/>
      <c r="C39" s="1122" t="s">
        <v>561</v>
      </c>
      <c r="D39" s="1122"/>
      <c r="E39" s="1123"/>
      <c r="F39" s="36">
        <v>0</v>
      </c>
      <c r="G39" s="37">
        <v>0</v>
      </c>
      <c r="H39" s="37">
        <v>0</v>
      </c>
      <c r="I39" s="37">
        <v>0</v>
      </c>
      <c r="J39" s="38">
        <v>0</v>
      </c>
      <c r="K39" s="22"/>
      <c r="L39" s="22"/>
      <c r="M39" s="22"/>
      <c r="N39" s="22"/>
      <c r="O39" s="22"/>
      <c r="P39" s="22"/>
    </row>
    <row r="40" spans="1:16" ht="39" customHeight="1" x14ac:dyDescent="0.2">
      <c r="A40" s="22"/>
      <c r="B40" s="35"/>
      <c r="C40" s="1122" t="s">
        <v>562</v>
      </c>
      <c r="D40" s="1122"/>
      <c r="E40" s="1123"/>
      <c r="F40" s="36">
        <v>0</v>
      </c>
      <c r="G40" s="37">
        <v>0</v>
      </c>
      <c r="H40" s="37">
        <v>0</v>
      </c>
      <c r="I40" s="37">
        <v>0</v>
      </c>
      <c r="J40" s="38">
        <v>0</v>
      </c>
      <c r="K40" s="22"/>
      <c r="L40" s="22"/>
      <c r="M40" s="22"/>
      <c r="N40" s="22"/>
      <c r="O40" s="22"/>
      <c r="P40" s="22"/>
    </row>
    <row r="41" spans="1:16" ht="39" customHeight="1" x14ac:dyDescent="0.2">
      <c r="A41" s="22"/>
      <c r="B41" s="35"/>
      <c r="C41" s="1122"/>
      <c r="D41" s="1122"/>
      <c r="E41" s="1123"/>
      <c r="F41" s="36"/>
      <c r="G41" s="37"/>
      <c r="H41" s="37"/>
      <c r="I41" s="37"/>
      <c r="J41" s="38"/>
      <c r="K41" s="22"/>
      <c r="L41" s="22"/>
      <c r="M41" s="22"/>
      <c r="N41" s="22"/>
      <c r="O41" s="22"/>
      <c r="P41" s="22"/>
    </row>
    <row r="42" spans="1:16" ht="39" customHeight="1" x14ac:dyDescent="0.2">
      <c r="A42" s="22"/>
      <c r="B42" s="39"/>
      <c r="C42" s="1122" t="s">
        <v>563</v>
      </c>
      <c r="D42" s="1122"/>
      <c r="E42" s="1123"/>
      <c r="F42" s="36" t="s">
        <v>521</v>
      </c>
      <c r="G42" s="37" t="s">
        <v>521</v>
      </c>
      <c r="H42" s="37" t="s">
        <v>521</v>
      </c>
      <c r="I42" s="37" t="s">
        <v>521</v>
      </c>
      <c r="J42" s="38" t="s">
        <v>521</v>
      </c>
      <c r="K42" s="22"/>
      <c r="L42" s="22"/>
      <c r="M42" s="22"/>
      <c r="N42" s="22"/>
      <c r="O42" s="22"/>
      <c r="P42" s="22"/>
    </row>
    <row r="43" spans="1:16" ht="39" customHeight="1" thickBot="1" x14ac:dyDescent="0.25">
      <c r="A43" s="22"/>
      <c r="B43" s="40"/>
      <c r="C43" s="1124" t="s">
        <v>564</v>
      </c>
      <c r="D43" s="1124"/>
      <c r="E43" s="1125"/>
      <c r="F43" s="41" t="s">
        <v>521</v>
      </c>
      <c r="G43" s="42" t="s">
        <v>521</v>
      </c>
      <c r="H43" s="42" t="s">
        <v>521</v>
      </c>
      <c r="I43" s="42" t="s">
        <v>521</v>
      </c>
      <c r="J43" s="43" t="s">
        <v>521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9xlYvmUmyLQzvYzCriPJtoiIpApTxoGkqkiFHWKGctVJAIBG3o4KMt7+82Fbk4OT0Uwa0VlG7QVZIQuFDGI6sg==" saltValue="/837F2NmB3+4/TyApJTW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連結実質赤字比率に係る赤字・黒字の構成分析</vt:lpstr>
      <vt:lpstr>実質収支比率等に係る経年分析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2023-03-23T00:48:32Z</cp:lastPrinted>
  <dcterms:created xsi:type="dcterms:W3CDTF">2023-02-20T04:36:50Z</dcterms:created>
  <dcterms:modified xsi:type="dcterms:W3CDTF">2023-10-12T02:02:39Z</dcterms:modified>
  <cp:category/>
</cp:coreProperties>
</file>