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stfs02\01170_市町村課$\01_所属全体フォルダ\5財政班\05fy\050_地方公会計\11 令和３年度財政状況資料集の作成について（ストック情報）\06_HP公表\"/>
    </mc:Choice>
  </mc:AlternateContent>
  <xr:revisionPtr revIDLastSave="0" documentId="13_ncr:1_{FF3548CC-247F-42AF-BDD7-28A7CF7C92FE}" xr6:coauthVersionLast="47" xr6:coauthVersionMax="47" xr10:uidLastSave="{00000000-0000-0000-0000-000000000000}"/>
  <bookViews>
    <workbookView xWindow="-108" yWindow="-108" windowWidth="23256" windowHeight="12456"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連結実質赤字比率に係る赤字・黒字の構成分析" sheetId="5" r:id="rId9"/>
    <sheet name="実質収支比率等に係る経年分析" sheetId="4"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BE38" i="10"/>
  <c r="AM38" i="10"/>
  <c r="U38" i="10"/>
  <c r="C38" i="10"/>
  <c r="BE37" i="10"/>
  <c r="AM37" i="10"/>
  <c r="U37" i="10"/>
  <c r="C37" i="10"/>
  <c r="BE36" i="10"/>
  <c r="AM36" i="10"/>
  <c r="C36" i="10"/>
  <c r="BE35" i="10"/>
  <c r="C35" i="10"/>
  <c r="BW34" i="10"/>
  <c r="BW35" i="10" s="1"/>
  <c r="BW36" i="10" s="1"/>
  <c r="BW37" i="10" s="1"/>
  <c r="BW38" i="10" s="1"/>
  <c r="BW39" i="10" s="1"/>
  <c r="U34" i="10"/>
  <c r="C34" i="10"/>
  <c r="CO34" i="10" l="1"/>
  <c r="CO35" i="10" s="1"/>
  <c r="CO36" i="10" s="1"/>
  <c r="CO37" i="10" s="1"/>
  <c r="CO38" i="10" s="1"/>
  <c r="U35" i="10"/>
  <c r="U36"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<sst xmlns="http://schemas.openxmlformats.org/spreadsheetml/2006/main" count="1103" uniqueCount="600">
  <si>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</si>
  <si>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</si>
  <si>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</si>
  <si>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</si>
  <si>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</si>
  <si>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</si>
  <si>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</si>
  <si>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</si>
  <si>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</si>
  <si>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</si>
  <si>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</si>
  <si>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</si>
  <si>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</si>
  <si>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</si>
  <si>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</si>
  <si>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</si>
  <si>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</si>
  <si>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</si>
  <si>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</si>
  <si>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</si>
  <si>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</si>
  <si>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</si>
  <si>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</si>
  <si>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</si>
  <si>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</si>
  <si>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</si>
  <si>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</si>
  <si>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</si>
  <si>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</si>
  <si>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</si>
  <si>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</si>
  <si>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</si>
  <si>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</si>
  <si>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</si>
  <si>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</si>
  <si>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</si>
  <si>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</si>
  <si>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</si>
  <si>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</si>
  <si>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</si>
  <si>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</si>
  <si>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</si>
  <si>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</si>
  <si>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</si>
  <si>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</si>
  <si>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</si>
  <si>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</si>
  <si>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</si>
  <si>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</si>
  <si>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</si>
  <si>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</si>
  <si>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</si>
  <si>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</si>
  <si>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</si>
  <si>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</si>
  <si>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</si>
  <si>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</si>
  <si>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</si>
  <si>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</si>
  <si>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</si>
  <si>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</si>
  <si>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</si>
  <si>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</si>
  <si>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</si>
  <si>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</si>
  <si>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</si>
  <si>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</si>
  <si>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</si>
  <si>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</si>
  <si>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</si>
  <si>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</si>
  <si>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</si>
  <si>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</si>
  <si>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</si>
  <si>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</si>
  <si>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</si>
  <si>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</si>
  <si>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</si>
  <si>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</si>
  <si>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</si>
  <si>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</si>
  <si>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</si>
  <si>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</si>
  <si>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</si>
  <si>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</si>
  <si>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Ⅳ－３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</si>
  <si>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</si>
  <si>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</si>
  <si>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</si>
  <si>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</si>
  <si>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</si>
  <si>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</si>
  <si>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</si>
  <si>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</si>
  <si>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</si>
  <si>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</si>
  <si>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</si>
  <si>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</si>
  <si>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市原市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</si>
  <si>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</si>
  <si>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</si>
  <si>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</si>
  <si>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</si>
  <si>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</si>
  <si>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</si>
  <si>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</si>
  <si>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</si>
  <si>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</si>
  <si>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</si>
  <si>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</si>
  <si>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</si>
  <si>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</si>
  <si>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</si>
  <si>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</si>
  <si>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</si>
  <si>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</si>
  <si>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</si>
  <si>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</si>
  <si>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</si>
  <si>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</si>
  <si>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</si>
  <si>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</si>
  <si>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</si>
  <si>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</si>
  <si>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</si>
  <si>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</si>
  <si>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</si>
  <si>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</si>
  <si>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</si>
  <si>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</si>
  <si>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</si>
  <si>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</si>
  <si>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</si>
  <si>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</si>
  <si>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</si>
  <si>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</si>
  <si>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</si>
  <si>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</si>
  <si>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</si>
  <si>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</si>
  <si>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</si>
  <si>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</si>
  <si>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</si>
  <si>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</si>
  <si>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</si>
  <si>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</si>
  <si>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</si>
  <si>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</si>
  <si>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</si>
  <si>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</si>
  <si>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</si>
  <si>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</si>
  <si>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</si>
  <si>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</si>
  <si>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</si>
  <si>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</si>
  <si>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</si>
  <si>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</si>
  <si>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</si>
  <si>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</si>
  <si>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</si>
  <si>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</si>
  <si>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</si>
  <si>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</si>
  <si>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</si>
  <si>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</si>
  <si>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</si>
  <si>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</si>
  <si>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</si>
  <si>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</si>
  <si>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</si>
  <si>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</si>
  <si>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</si>
  <si>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</si>
  <si>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</si>
  <si>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</si>
  <si>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</si>
  <si>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</si>
  <si>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</si>
  <si>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</si>
  <si>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</si>
  <si>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</si>
  <si>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</si>
  <si>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</si>
  <si>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</si>
  <si>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</si>
  <si>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</si>
  <si>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</si>
  <si>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</si>
  <si>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</si>
  <si>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</si>
  <si>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</si>
  <si>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</si>
  <si>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</si>
  <si>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</si>
  <si>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</si>
  <si>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</si>
  <si>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</si>
  <si>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</si>
  <si>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</si>
  <si>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</si>
  <si>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</si>
  <si>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</si>
  <si>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</si>
  <si>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</si>
  <si>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</si>
  <si>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</si>
  <si>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</si>
  <si>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</si>
  <si>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</si>
  <si>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</si>
  <si>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</si>
  <si>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</si>
  <si>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千葉県市原市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</si>
  <si>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</si>
  <si>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</si>
  <si>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</si>
  <si>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</si>
  <si>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</si>
  <si>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</si>
  <si>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</si>
  <si>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</si>
  <si>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</si>
  <si>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</si>
  <si>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</si>
  <si>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</si>
  <si>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</si>
  <si>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</si>
  <si>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</si>
  <si>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</si>
  <si>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</si>
  <si>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</si>
  <si>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</si>
  <si>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</si>
  <si>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</si>
  <si>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</si>
  <si>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</si>
  <si>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</si>
  <si>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</si>
  <si>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</si>
  <si>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</si>
  <si>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</si>
  <si>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</si>
  <si>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</si>
  <si>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</si>
  <si>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</si>
  <si>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</si>
  <si>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</si>
  <si>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</si>
  <si>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</si>
  <si>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</si>
  <si>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</si>
  <si>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</si>
  <si>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</si>
  <si>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</si>
  <si>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</si>
  <si>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</si>
  <si>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</si>
  <si>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</si>
  <si>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</si>
  <si>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</si>
  <si>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</si>
  <si>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</si>
  <si>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</si>
  <si>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</si>
  <si>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</si>
  <si>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</si>
  <si>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</si>
  <si>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</si>
  <si>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</si>
  <si>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</si>
  <si>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</si>
  <si>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</si>
  <si>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</si>
  <si>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</si>
  <si>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</si>
  <si>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</si>
  <si>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</si>
  <si>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</si>
  <si>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</si>
  <si>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</si>
  <si>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</si>
  <si>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</si>
  <si>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</si>
  <si>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</si>
  <si>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</si>
  <si>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</si>
  <si>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</si>
  <si>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</si>
  <si>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</si>
  <si>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</si>
  <si>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</si>
  <si>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</si>
  <si>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</si>
  <si>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</si>
  <si>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</si>
  <si>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</si>
  <si>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</si>
  <si>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</si>
  <si>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</si>
  <si>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</si>
  <si>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</si>
  <si>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</si>
  <si>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</si>
  <si>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</si>
  <si>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</si>
  <si>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</si>
  <si>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</si>
  <si>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</si>
  <si>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</si>
  <si>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</si>
  <si>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</si>
  <si>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</si>
  <si>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</si>
  <si>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</si>
  <si>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</si>
  <si>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</si>
  <si>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</si>
  <si>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</si>
  <si>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</si>
  <si>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</si>
  <si>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</si>
  <si>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</si>
  <si>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</si>
  <si>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</si>
  <si>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</si>
  <si>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</si>
  <si>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</si>
  <si>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</si>
  <si>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</si>
  <si>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</si>
  <si>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</si>
  <si>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</si>
  <si>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</si>
  <si>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</si>
  <si>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</si>
  <si>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</si>
  <si>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駐車場整備</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</si>
  <si>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</si>
  <si>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</si>
  <si>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</si>
  <si>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</si>
  <si>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</si>
  <si>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</si>
  <si>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</si>
  <si>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</si>
  <si>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</si>
  <si>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</si>
  <si>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</si>
  <si>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</si>
  <si>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</si>
  <si>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</si>
  <si>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</si>
  <si>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</si>
  <si>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</si>
  <si>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</si>
  <si>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</si>
  <si>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</si>
  <si>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</si>
  <si>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</si>
  <si>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</si>
  <si>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</si>
  <si>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</si>
  <si>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</si>
  <si>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</si>
  <si>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</si>
  <si>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</si>
  <si>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千葉県市原市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</si>
  <si>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</si>
  <si>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</si>
  <si>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</si>
  <si>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</si>
  <si>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</si>
  <si>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</si>
  <si>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</si>
  <si>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</si>
  <si>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</si>
  <si>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</si>
  <si>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</si>
  <si>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</si>
  <si>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</si>
  <si>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</si>
  <si>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</si>
  <si>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</si>
  <si>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</si>
  <si>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</si>
  <si>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</si>
  <si>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</si>
  <si>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</si>
  <si>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</si>
  <si>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</si>
  <si>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</si>
  <si>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</si>
  <si>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</si>
  <si>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</si>
  <si>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</si>
  <si>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</si>
  <si>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</si>
  <si>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</si>
  <si>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</si>
  <si>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</si>
  <si>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</si>
  <si>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</si>
  <si>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</si>
  <si>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</si>
  <si>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</si>
  <si>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</si>
  <si>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</si>
  <si>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</si>
  <si>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</si>
  <si>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</si>
  <si>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</si>
  <si>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</si>
  <si>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</si>
  <si>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</si>
  <si>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</si>
  <si>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</si>
  <si>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</si>
  <si>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</si>
  <si>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</si>
  <si>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</si>
  <si>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</si>
  <si>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</si>
  <si>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</si>
  <si>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</si>
  <si>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</si>
  <si>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</si>
  <si>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</si>
  <si>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</si>
  <si>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</si>
  <si>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</si>
  <si>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</si>
  <si>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</si>
  <si>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</si>
  <si>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</si>
  <si>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</si>
  <si>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</si>
  <si>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</si>
  <si>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</si>
  <si>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</si>
  <si>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</si>
  <si>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</si>
  <si>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</si>
  <si>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</si>
  <si>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</si>
  <si>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</si>
  <si>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</si>
  <si>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</si>
  <si>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</si>
  <si>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</si>
  <si>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</si>
  <si>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</si>
  <si>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</si>
  <si>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</si>
  <si>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</si>
  <si>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</si>
  <si>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</si>
  <si>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</si>
  <si>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</si>
  <si>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</si>
  <si>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</si>
  <si>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</si>
  <si>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</si>
  <si>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</si>
  <si>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</si>
  <si>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</si>
  <si>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</si>
  <si>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</si>
  <si>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</si>
  <si>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</si>
  <si>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</si>
  <si>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</si>
  <si>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</si>
  <si>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</si>
  <si>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</si>
  <si>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</si>
  <si>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</si>
  <si>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</si>
  <si>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</si>
  <si>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</si>
  <si>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</si>
  <si>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</si>
  <si>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</si>
  <si>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</si>
  <si>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</si>
  <si>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</si>
  <si>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</si>
  <si>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</si>
  <si>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</si>
  <si>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</si>
  <si>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</si>
  <si>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</si>
  <si>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</si>
  <si>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</si>
  <si>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</si>
  <si>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</si>
  <si>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</si>
  <si>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</si>
  <si>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</si>
  <si>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</si>
  <si>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</si>
  <si>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</si>
  <si>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</si>
  <si>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</si>
  <si>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</si>
  <si>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</si>
  <si>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</si>
  <si>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</si>
  <si>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</si>
  <si>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</si>
  <si>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</si>
  <si>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</si>
  <si>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</si>
  <si>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</si>
  <si>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</si>
  <si>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</si>
  <si>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</si>
  <si>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</si>
  <si>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</si>
  <si>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</si>
  <si>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</si>
  <si>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</si>
  <si>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</si>
  <si>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</si>
  <si>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</si>
  <si>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</si>
  <si>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</si>
  <si>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</si>
  <si>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</si>
  <si>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</si>
  <si>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</si>
  <si>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</si>
  <si>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</si>
  <si>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</si>
  <si>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</si>
  <si>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</si>
  <si>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</si>
  <si>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</si>
  <si>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</si>
  <si>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</si>
  <si>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</si>
  <si>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</si>
  <si>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</si>
  <si>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</si>
  <si>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</si>
  <si>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</si>
  <si>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</si>
  <si>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</si>
  <si>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</si>
  <si>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</si>
  <si>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</si>
  <si>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</si>
  <si>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</si>
  <si>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2.08</t>
  </si>
  <si>
    <t>▲ 5.70</t>
  </si>
  <si>
    <t>▲ 5.22</t>
  </si>
  <si>
    <t>一般会計</t>
  </si>
  <si>
    <t>水道事業会計</t>
  </si>
  <si>
    <t>下水道事業会計</t>
  </si>
  <si>
    <t>介護保険事業特別会計</t>
  </si>
  <si>
    <t>国民健康保険事業特別会計</t>
  </si>
  <si>
    <t>後期高齢者医療事業特別会計</t>
  </si>
  <si>
    <t>農業集落排水事業特別会計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</si>
  <si>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</si>
  <si>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</si>
  <si>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</si>
  <si>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</si>
  <si>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</si>
  <si>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</si>
  <si>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</si>
  <si>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</si>
  <si>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</si>
  <si>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公共施設整備基金</t>
    <phoneticPr fontId="5"/>
  </si>
  <si>
    <t>緑化基金</t>
    <phoneticPr fontId="5"/>
  </si>
  <si>
    <t>文化基金</t>
  </si>
  <si>
    <t>福祉基金</t>
    <rPh sb="0" eb="2">
      <t>フクシ</t>
    </rPh>
    <rPh sb="2" eb="4">
      <t>キキン</t>
    </rPh>
    <phoneticPr fontId="5"/>
  </si>
  <si>
    <t>国際交流基金</t>
    <rPh sb="0" eb="2">
      <t>コクサイ</t>
    </rPh>
    <rPh sb="2" eb="4">
      <t>コウリュウ</t>
    </rPh>
    <rPh sb="4" eb="6">
      <t>キキン</t>
    </rPh>
    <phoneticPr fontId="5"/>
  </si>
  <si>
    <t>観光協会</t>
    <rPh sb="0" eb="2">
      <t>カンコウ</t>
    </rPh>
    <rPh sb="2" eb="4">
      <t>キョウカイ</t>
    </rPh>
    <phoneticPr fontId="2"/>
  </si>
  <si>
    <t>文化振興財団</t>
    <rPh sb="0" eb="2">
      <t>ブンカ</t>
    </rPh>
    <rPh sb="2" eb="4">
      <t>シンコウ</t>
    </rPh>
    <rPh sb="4" eb="6">
      <t>ザイダン</t>
    </rPh>
    <phoneticPr fontId="2"/>
  </si>
  <si>
    <t>スポーツ協会</t>
    <rPh sb="4" eb="6">
      <t>キョウカイ</t>
    </rPh>
    <phoneticPr fontId="2"/>
  </si>
  <si>
    <t>地域振興財団</t>
    <rPh sb="0" eb="2">
      <t>チイキ</t>
    </rPh>
    <rPh sb="2" eb="4">
      <t>シンコウ</t>
    </rPh>
    <rPh sb="4" eb="6">
      <t>ザイダン</t>
    </rPh>
    <phoneticPr fontId="2"/>
  </si>
  <si>
    <t>○</t>
    <phoneticPr fontId="2"/>
  </si>
  <si>
    <t>市町村総合（一般）</t>
    <rPh sb="0" eb="3">
      <t>シチョウソン</t>
    </rPh>
    <rPh sb="3" eb="5">
      <t>ソウゴウ</t>
    </rPh>
    <rPh sb="6" eb="8">
      <t>イッパン</t>
    </rPh>
    <phoneticPr fontId="2"/>
  </si>
  <si>
    <t>市町村総合（自治会館）</t>
    <rPh sb="0" eb="3">
      <t>シチョウソン</t>
    </rPh>
    <rPh sb="3" eb="5">
      <t>ソウゴウ</t>
    </rPh>
    <rPh sb="6" eb="8">
      <t>ジチ</t>
    </rPh>
    <rPh sb="8" eb="10">
      <t>カイカン</t>
    </rPh>
    <phoneticPr fontId="2"/>
  </si>
  <si>
    <t>市町村総合（研修センター）</t>
    <rPh sb="0" eb="3">
      <t>シチョウソン</t>
    </rPh>
    <rPh sb="3" eb="5">
      <t>ソウゴウ</t>
    </rPh>
    <rPh sb="6" eb="8">
      <t>ケンシュウ</t>
    </rPh>
    <phoneticPr fontId="2"/>
  </si>
  <si>
    <t>市町村総合（交通災害）</t>
    <rPh sb="0" eb="3">
      <t>シチョウソン</t>
    </rPh>
    <rPh sb="3" eb="5">
      <t>ソウゴウ</t>
    </rPh>
    <rPh sb="6" eb="8">
      <t>コウツウ</t>
    </rPh>
    <rPh sb="8" eb="10">
      <t>サイガイ</t>
    </rPh>
    <phoneticPr fontId="2"/>
  </si>
  <si>
    <t>高齢者医療連合（一般）</t>
    <rPh sb="0" eb="3">
      <t>コウレイシャ</t>
    </rPh>
    <rPh sb="3" eb="5">
      <t>イリョウ</t>
    </rPh>
    <rPh sb="5" eb="7">
      <t>レンゴウ</t>
    </rPh>
    <rPh sb="8" eb="10">
      <t>イッパン</t>
    </rPh>
    <phoneticPr fontId="2"/>
  </si>
  <si>
    <t>高齢者医療連合（特会）</t>
    <rPh sb="0" eb="3">
      <t>コウレイシャ</t>
    </rPh>
    <rPh sb="3" eb="5">
      <t>イリョウ</t>
    </rPh>
    <rPh sb="5" eb="7">
      <t>レンゴウ</t>
    </rPh>
    <rPh sb="8" eb="9">
      <t>トク</t>
    </rPh>
    <rPh sb="9" eb="10">
      <t>カイ</t>
    </rPh>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</si>
  <si>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</si>
  <si>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</si>
  <si>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</si>
  <si>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財政規模に占める将来負担額は減少傾向にあるものの、類似団体と比べ将来負担比率は依然として大きい。また、保有する有形固定資産の老朽化についても進行している。
個別施設計画等により、将来負担を考慮しつつ、施設・設備の改修、更新に取り組むなど、公共資産マネジメントの推進に努めていく。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</si>
  <si>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</si>
  <si>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</si>
  <si>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</si>
  <si>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</si>
  <si>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</si>
  <si>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</si>
  <si>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実質公債費比率、将来負担比率ともに類似団体と比較して高いものの、将来負担を考慮し市債の発行額を抑制していることなどから、近年は指標が改善傾向となっている。
引き続き債務負担行為の適切な設定や、市債発行の抑制に努めていく。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</si>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</sst>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BAE061AC-964B-465B-9395-4100086CFED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51875</c:v>
                </c:pt>
                <c:pt idx="1">
                  <c:v>48064</c:v>
                </c:pt>
                <c:pt idx="2">
                  <c:v>56662</c:v>
                </c:pt>
                <c:pt idx="3">
                  <c:v>60285</c:v>
                </c:pt>
                <c:pt idx="4">
                  <c:v>38566</c:v>
                </c:pt>
              </c:numCache>
            </c:numRef>
          </c:val>
          <c:smooth val="0"/>
          <c:extLst>
            <c:ext xmlns:c16="http://schemas.microsoft.com/office/drawing/2014/chart" uri="{C3380CC4-5D6E-409C-BE32-E72D297353CC}">
              <c16:uniqueId val="{00000000-93D8-49F6-BE2A-F83F7457583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34466</c:v>
                </c:pt>
                <c:pt idx="1">
                  <c:v>23268</c:v>
                </c:pt>
                <c:pt idx="2">
                  <c:v>42316</c:v>
                </c:pt>
                <c:pt idx="3">
                  <c:v>32037</c:v>
                </c:pt>
                <c:pt idx="4">
                  <c:v>28515</c:v>
                </c:pt>
              </c:numCache>
            </c:numRef>
          </c:val>
          <c:smooth val="0"/>
          <c:extLst>
            <c:ext xmlns:c16="http://schemas.microsoft.com/office/drawing/2014/chart" uri="{C3380CC4-5D6E-409C-BE32-E72D297353CC}">
              <c16:uniqueId val="{00000001-93D8-49F6-BE2A-F83F7457583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671-4FE9-B394-4F0AB153DBD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671-4FE9-B394-4F0AB153DBD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671-4FE9-B394-4F0AB153DBD9}"/>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1671-4FE9-B394-4F0AB153DBD9}"/>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1671-4FE9-B394-4F0AB153DBD9}"/>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0.12</c:v>
                </c:pt>
                <c:pt idx="2">
                  <c:v>#N/A</c:v>
                </c:pt>
                <c:pt idx="3">
                  <c:v>0.21</c:v>
                </c:pt>
                <c:pt idx="4">
                  <c:v>#N/A</c:v>
                </c:pt>
                <c:pt idx="5">
                  <c:v>0.86</c:v>
                </c:pt>
                <c:pt idx="6">
                  <c:v>#N/A</c:v>
                </c:pt>
                <c:pt idx="7">
                  <c:v>0.42</c:v>
                </c:pt>
                <c:pt idx="8">
                  <c:v>#N/A</c:v>
                </c:pt>
                <c:pt idx="9">
                  <c:v>0.61</c:v>
                </c:pt>
              </c:numCache>
            </c:numRef>
          </c:val>
          <c:extLst>
            <c:ext xmlns:c16="http://schemas.microsoft.com/office/drawing/2014/chart" uri="{C3380CC4-5D6E-409C-BE32-E72D297353CC}">
              <c16:uniqueId val="{00000005-1671-4FE9-B394-4F0AB153DBD9}"/>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0.99</c:v>
                </c:pt>
                <c:pt idx="2">
                  <c:v>#N/A</c:v>
                </c:pt>
                <c:pt idx="3">
                  <c:v>0.81</c:v>
                </c:pt>
                <c:pt idx="4">
                  <c:v>#N/A</c:v>
                </c:pt>
                <c:pt idx="5">
                  <c:v>0.24</c:v>
                </c:pt>
                <c:pt idx="6">
                  <c:v>#N/A</c:v>
                </c:pt>
                <c:pt idx="7">
                  <c:v>1.01</c:v>
                </c:pt>
                <c:pt idx="8">
                  <c:v>#N/A</c:v>
                </c:pt>
                <c:pt idx="9">
                  <c:v>0.77</c:v>
                </c:pt>
              </c:numCache>
            </c:numRef>
          </c:val>
          <c:extLst>
            <c:ext xmlns:c16="http://schemas.microsoft.com/office/drawing/2014/chart" uri="{C3380CC4-5D6E-409C-BE32-E72D297353CC}">
              <c16:uniqueId val="{00000006-1671-4FE9-B394-4F0AB153DBD9}"/>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0.04</c:v>
                </c:pt>
                <c:pt idx="2">
                  <c:v>#N/A</c:v>
                </c:pt>
                <c:pt idx="3">
                  <c:v>0.4</c:v>
                </c:pt>
                <c:pt idx="4">
                  <c:v>#N/A</c:v>
                </c:pt>
                <c:pt idx="5">
                  <c:v>0.79</c:v>
                </c:pt>
                <c:pt idx="6">
                  <c:v>#N/A</c:v>
                </c:pt>
                <c:pt idx="7">
                  <c:v>0.91</c:v>
                </c:pt>
                <c:pt idx="8">
                  <c:v>#N/A</c:v>
                </c:pt>
                <c:pt idx="9">
                  <c:v>1.07</c:v>
                </c:pt>
              </c:numCache>
            </c:numRef>
          </c:val>
          <c:extLst>
            <c:ext xmlns:c16="http://schemas.microsoft.com/office/drawing/2014/chart" uri="{C3380CC4-5D6E-409C-BE32-E72D297353CC}">
              <c16:uniqueId val="{00000007-1671-4FE9-B394-4F0AB153DBD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5.12</c:v>
                </c:pt>
                <c:pt idx="2">
                  <c:v>#N/A</c:v>
                </c:pt>
                <c:pt idx="3">
                  <c:v>4.4800000000000004</c:v>
                </c:pt>
                <c:pt idx="4">
                  <c:v>#N/A</c:v>
                </c:pt>
                <c:pt idx="5">
                  <c:v>4.24</c:v>
                </c:pt>
                <c:pt idx="6">
                  <c:v>#N/A</c:v>
                </c:pt>
                <c:pt idx="7">
                  <c:v>3.79</c:v>
                </c:pt>
                <c:pt idx="8">
                  <c:v>#N/A</c:v>
                </c:pt>
                <c:pt idx="9">
                  <c:v>3.63</c:v>
                </c:pt>
              </c:numCache>
            </c:numRef>
          </c:val>
          <c:extLst>
            <c:ext xmlns:c16="http://schemas.microsoft.com/office/drawing/2014/chart" uri="{C3380CC4-5D6E-409C-BE32-E72D297353CC}">
              <c16:uniqueId val="{00000008-1671-4FE9-B394-4F0AB153DBD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8.2799999999999994</c:v>
                </c:pt>
                <c:pt idx="2">
                  <c:v>#N/A</c:v>
                </c:pt>
                <c:pt idx="3">
                  <c:v>5.86</c:v>
                </c:pt>
                <c:pt idx="4">
                  <c:v>#N/A</c:v>
                </c:pt>
                <c:pt idx="5">
                  <c:v>7.76</c:v>
                </c:pt>
                <c:pt idx="6">
                  <c:v>#N/A</c:v>
                </c:pt>
                <c:pt idx="7">
                  <c:v>8.85</c:v>
                </c:pt>
                <c:pt idx="8">
                  <c:v>#N/A</c:v>
                </c:pt>
                <c:pt idx="9">
                  <c:v>11.84</c:v>
                </c:pt>
              </c:numCache>
            </c:numRef>
          </c:val>
          <c:extLst>
            <c:ext xmlns:c16="http://schemas.microsoft.com/office/drawing/2014/chart" uri="{C3380CC4-5D6E-409C-BE32-E72D297353CC}">
              <c16:uniqueId val="{00000009-1671-4FE9-B394-4F0AB153DBD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8.2899999999999991</c:v>
                </c:pt>
                <c:pt idx="1">
                  <c:v>5.87</c:v>
                </c:pt>
                <c:pt idx="2">
                  <c:v>7.77</c:v>
                </c:pt>
                <c:pt idx="3">
                  <c:v>8.85</c:v>
                </c:pt>
                <c:pt idx="4">
                  <c:v>11.84</c:v>
                </c:pt>
              </c:numCache>
            </c:numRef>
          </c:val>
          <c:extLst>
            <c:ext xmlns:c16="http://schemas.microsoft.com/office/drawing/2014/chart" uri="{C3380CC4-5D6E-409C-BE32-E72D297353CC}">
              <c16:uniqueId val="{00000000-0FBB-4923-9250-0FEA1D96212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13.21</c:v>
                </c:pt>
                <c:pt idx="1">
                  <c:v>16.82</c:v>
                </c:pt>
                <c:pt idx="2">
                  <c:v>12.15</c:v>
                </c:pt>
                <c:pt idx="3">
                  <c:v>15.84</c:v>
                </c:pt>
                <c:pt idx="4">
                  <c:v>12.99</c:v>
                </c:pt>
              </c:numCache>
            </c:numRef>
          </c:val>
          <c:extLst>
            <c:ext xmlns:c16="http://schemas.microsoft.com/office/drawing/2014/chart" uri="{C3380CC4-5D6E-409C-BE32-E72D297353CC}">
              <c16:uniqueId val="{00000001-0FBB-4923-9250-0FEA1D96212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2.58</c:v>
                </c:pt>
                <c:pt idx="1">
                  <c:v>-2.08</c:v>
                </c:pt>
                <c:pt idx="2">
                  <c:v>-5.7</c:v>
                </c:pt>
                <c:pt idx="3">
                  <c:v>1.19</c:v>
                </c:pt>
                <c:pt idx="4">
                  <c:v>-5.22</c:v>
                </c:pt>
              </c:numCache>
            </c:numRef>
          </c:val>
          <c:smooth val="0"/>
          <c:extLst>
            <c:ext xmlns:c16="http://schemas.microsoft.com/office/drawing/2014/chart" uri="{C3380CC4-5D6E-409C-BE32-E72D297353CC}">
              <c16:uniqueId val="{00000002-0FBB-4923-9250-0FEA1D96212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5752</c:v>
                </c:pt>
                <c:pt idx="5">
                  <c:v>5508</c:v>
                </c:pt>
                <c:pt idx="8">
                  <c:v>5023</c:v>
                </c:pt>
                <c:pt idx="11">
                  <c:v>4570</c:v>
                </c:pt>
                <c:pt idx="14">
                  <c:v>4634</c:v>
                </c:pt>
              </c:numCache>
            </c:numRef>
          </c:val>
          <c:extLst>
            <c:ext xmlns:c16="http://schemas.microsoft.com/office/drawing/2014/chart" uri="{C3380CC4-5D6E-409C-BE32-E72D297353CC}">
              <c16:uniqueId val="{00000000-AEC7-48EC-9507-F215E118A15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EC7-48EC-9507-F215E118A15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213</c:v>
                </c:pt>
                <c:pt idx="3">
                  <c:v>187</c:v>
                </c:pt>
                <c:pt idx="6">
                  <c:v>146</c:v>
                </c:pt>
                <c:pt idx="9">
                  <c:v>127</c:v>
                </c:pt>
                <c:pt idx="12">
                  <c:v>88</c:v>
                </c:pt>
              </c:numCache>
            </c:numRef>
          </c:val>
          <c:extLst>
            <c:ext xmlns:c16="http://schemas.microsoft.com/office/drawing/2014/chart" uri="{C3380CC4-5D6E-409C-BE32-E72D297353CC}">
              <c16:uniqueId val="{00000002-AEC7-48EC-9507-F215E118A15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EC7-48EC-9507-F215E118A15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1865</c:v>
                </c:pt>
                <c:pt idx="3">
                  <c:v>2124</c:v>
                </c:pt>
                <c:pt idx="6">
                  <c:v>1421</c:v>
                </c:pt>
                <c:pt idx="9">
                  <c:v>1303</c:v>
                </c:pt>
                <c:pt idx="12">
                  <c:v>1223</c:v>
                </c:pt>
              </c:numCache>
            </c:numRef>
          </c:val>
          <c:extLst>
            <c:ext xmlns:c16="http://schemas.microsoft.com/office/drawing/2014/chart" uri="{C3380CC4-5D6E-409C-BE32-E72D297353CC}">
              <c16:uniqueId val="{00000004-AEC7-48EC-9507-F215E118A15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30</c:v>
                </c:pt>
                <c:pt idx="3">
                  <c:v>30</c:v>
                </c:pt>
                <c:pt idx="6">
                  <c:v>30</c:v>
                </c:pt>
                <c:pt idx="9">
                  <c:v>30</c:v>
                </c:pt>
                <c:pt idx="12">
                  <c:v>30</c:v>
                </c:pt>
              </c:numCache>
            </c:numRef>
          </c:val>
          <c:extLst>
            <c:ext xmlns:c16="http://schemas.microsoft.com/office/drawing/2014/chart" uri="{C3380CC4-5D6E-409C-BE32-E72D297353CC}">
              <c16:uniqueId val="{00000005-AEC7-48EC-9507-F215E118A15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EC7-48EC-9507-F215E118A15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6524</c:v>
                </c:pt>
                <c:pt idx="3">
                  <c:v>6304</c:v>
                </c:pt>
                <c:pt idx="6">
                  <c:v>6226</c:v>
                </c:pt>
                <c:pt idx="9">
                  <c:v>6066</c:v>
                </c:pt>
                <c:pt idx="12">
                  <c:v>5728</c:v>
                </c:pt>
              </c:numCache>
            </c:numRef>
          </c:val>
          <c:extLst>
            <c:ext xmlns:c16="http://schemas.microsoft.com/office/drawing/2014/chart" uri="{C3380CC4-5D6E-409C-BE32-E72D297353CC}">
              <c16:uniqueId val="{00000007-AEC7-48EC-9507-F215E118A15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2880</c:v>
                </c:pt>
                <c:pt idx="2">
                  <c:v>#N/A</c:v>
                </c:pt>
                <c:pt idx="3">
                  <c:v>#N/A</c:v>
                </c:pt>
                <c:pt idx="4">
                  <c:v>3137</c:v>
                </c:pt>
                <c:pt idx="5">
                  <c:v>#N/A</c:v>
                </c:pt>
                <c:pt idx="6">
                  <c:v>#N/A</c:v>
                </c:pt>
                <c:pt idx="7">
                  <c:v>2800</c:v>
                </c:pt>
                <c:pt idx="8">
                  <c:v>#N/A</c:v>
                </c:pt>
                <c:pt idx="9">
                  <c:v>#N/A</c:v>
                </c:pt>
                <c:pt idx="10">
                  <c:v>2956</c:v>
                </c:pt>
                <c:pt idx="11">
                  <c:v>#N/A</c:v>
                </c:pt>
                <c:pt idx="12">
                  <c:v>#N/A</c:v>
                </c:pt>
                <c:pt idx="13">
                  <c:v>2435</c:v>
                </c:pt>
                <c:pt idx="14">
                  <c:v>#N/A</c:v>
                </c:pt>
              </c:numCache>
            </c:numRef>
          </c:val>
          <c:smooth val="0"/>
          <c:extLst>
            <c:ext xmlns:c16="http://schemas.microsoft.com/office/drawing/2014/chart" uri="{C3380CC4-5D6E-409C-BE32-E72D297353CC}">
              <c16:uniqueId val="{00000008-AEC7-48EC-9507-F215E118A15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38850</c:v>
                </c:pt>
                <c:pt idx="5">
                  <c:v>36783</c:v>
                </c:pt>
                <c:pt idx="8">
                  <c:v>34622</c:v>
                </c:pt>
                <c:pt idx="11">
                  <c:v>34008</c:v>
                </c:pt>
                <c:pt idx="14">
                  <c:v>31992</c:v>
                </c:pt>
              </c:numCache>
            </c:numRef>
          </c:val>
          <c:extLst>
            <c:ext xmlns:c16="http://schemas.microsoft.com/office/drawing/2014/chart" uri="{C3380CC4-5D6E-409C-BE32-E72D297353CC}">
              <c16:uniqueId val="{00000000-D7D6-4DD0-9C30-EE6DCA30559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9544</c:v>
                </c:pt>
                <c:pt idx="5">
                  <c:v>8467</c:v>
                </c:pt>
                <c:pt idx="8">
                  <c:v>7820</c:v>
                </c:pt>
                <c:pt idx="11">
                  <c:v>7811</c:v>
                </c:pt>
                <c:pt idx="14">
                  <c:v>8474</c:v>
                </c:pt>
              </c:numCache>
            </c:numRef>
          </c:val>
          <c:extLst>
            <c:ext xmlns:c16="http://schemas.microsoft.com/office/drawing/2014/chart" uri="{C3380CC4-5D6E-409C-BE32-E72D297353CC}">
              <c16:uniqueId val="{00000001-D7D6-4DD0-9C30-EE6DCA30559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10752</c:v>
                </c:pt>
                <c:pt idx="5">
                  <c:v>13273</c:v>
                </c:pt>
                <c:pt idx="8">
                  <c:v>14961</c:v>
                </c:pt>
                <c:pt idx="11">
                  <c:v>17497</c:v>
                </c:pt>
                <c:pt idx="14">
                  <c:v>20222</c:v>
                </c:pt>
              </c:numCache>
            </c:numRef>
          </c:val>
          <c:extLst>
            <c:ext xmlns:c16="http://schemas.microsoft.com/office/drawing/2014/chart" uri="{C3380CC4-5D6E-409C-BE32-E72D297353CC}">
              <c16:uniqueId val="{00000002-D7D6-4DD0-9C30-EE6DCA30559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7D6-4DD0-9C30-EE6DCA30559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7D6-4DD0-9C30-EE6DCA30559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53</c:v>
                </c:pt>
                <c:pt idx="3">
                  <c:v>56</c:v>
                </c:pt>
                <c:pt idx="6">
                  <c:v>27</c:v>
                </c:pt>
                <c:pt idx="9">
                  <c:v>35</c:v>
                </c:pt>
                <c:pt idx="12">
                  <c:v>41</c:v>
                </c:pt>
              </c:numCache>
            </c:numRef>
          </c:val>
          <c:extLst>
            <c:ext xmlns:c16="http://schemas.microsoft.com/office/drawing/2014/chart" uri="{C3380CC4-5D6E-409C-BE32-E72D297353CC}">
              <c16:uniqueId val="{00000005-D7D6-4DD0-9C30-EE6DCA30559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14453</c:v>
                </c:pt>
                <c:pt idx="3">
                  <c:v>13158</c:v>
                </c:pt>
                <c:pt idx="6">
                  <c:v>12445</c:v>
                </c:pt>
                <c:pt idx="9">
                  <c:v>11397</c:v>
                </c:pt>
                <c:pt idx="12">
                  <c:v>10317</c:v>
                </c:pt>
              </c:numCache>
            </c:numRef>
          </c:val>
          <c:extLst>
            <c:ext xmlns:c16="http://schemas.microsoft.com/office/drawing/2014/chart" uri="{C3380CC4-5D6E-409C-BE32-E72D297353CC}">
              <c16:uniqueId val="{00000006-D7D6-4DD0-9C30-EE6DCA30559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D7D6-4DD0-9C30-EE6DCA30559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19332</c:v>
                </c:pt>
                <c:pt idx="3">
                  <c:v>19124</c:v>
                </c:pt>
                <c:pt idx="6">
                  <c:v>16595</c:v>
                </c:pt>
                <c:pt idx="9">
                  <c:v>14781</c:v>
                </c:pt>
                <c:pt idx="12">
                  <c:v>12191</c:v>
                </c:pt>
              </c:numCache>
            </c:numRef>
          </c:val>
          <c:extLst>
            <c:ext xmlns:c16="http://schemas.microsoft.com/office/drawing/2014/chart" uri="{C3380CC4-5D6E-409C-BE32-E72D297353CC}">
              <c16:uniqueId val="{00000008-D7D6-4DD0-9C30-EE6DCA30559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7D6-4DD0-9C30-EE6DCA30559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49084</c:v>
                </c:pt>
                <c:pt idx="3">
                  <c:v>45805</c:v>
                </c:pt>
                <c:pt idx="6">
                  <c:v>46041</c:v>
                </c:pt>
                <c:pt idx="9">
                  <c:v>45980</c:v>
                </c:pt>
                <c:pt idx="12">
                  <c:v>44130</c:v>
                </c:pt>
              </c:numCache>
            </c:numRef>
          </c:val>
          <c:extLst>
            <c:ext xmlns:c16="http://schemas.microsoft.com/office/drawing/2014/chart" uri="{C3380CC4-5D6E-409C-BE32-E72D297353CC}">
              <c16:uniqueId val="{0000000A-D7D6-4DD0-9C30-EE6DCA30559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23775</c:v>
                </c:pt>
                <c:pt idx="2">
                  <c:v>#N/A</c:v>
                </c:pt>
                <c:pt idx="3">
                  <c:v>#N/A</c:v>
                </c:pt>
                <c:pt idx="4">
                  <c:v>19621</c:v>
                </c:pt>
                <c:pt idx="5">
                  <c:v>#N/A</c:v>
                </c:pt>
                <c:pt idx="6">
                  <c:v>#N/A</c:v>
                </c:pt>
                <c:pt idx="7">
                  <c:v>17705</c:v>
                </c:pt>
                <c:pt idx="8">
                  <c:v>#N/A</c:v>
                </c:pt>
                <c:pt idx="9">
                  <c:v>#N/A</c:v>
                </c:pt>
                <c:pt idx="10">
                  <c:v>12876</c:v>
                </c:pt>
                <c:pt idx="11">
                  <c:v>#N/A</c:v>
                </c:pt>
                <c:pt idx="12">
                  <c:v>#N/A</c:v>
                </c:pt>
                <c:pt idx="13">
                  <c:v>5991</c:v>
                </c:pt>
                <c:pt idx="14">
                  <c:v>#N/A</c:v>
                </c:pt>
              </c:numCache>
            </c:numRef>
          </c:val>
          <c:smooth val="0"/>
          <c:extLst>
            <c:ext xmlns:c16="http://schemas.microsoft.com/office/drawing/2014/chart" uri="{C3380CC4-5D6E-409C-BE32-E72D297353CC}">
              <c16:uniqueId val="{0000000B-D7D6-4DD0-9C30-EE6DCA30559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6559</c:v>
                </c:pt>
                <c:pt idx="1">
                  <c:v>8730</c:v>
                </c:pt>
                <c:pt idx="2">
                  <c:v>6962</c:v>
                </c:pt>
              </c:numCache>
            </c:numRef>
          </c:val>
          <c:extLst>
            <c:ext xmlns:c16="http://schemas.microsoft.com/office/drawing/2014/chart" uri="{C3380CC4-5D6E-409C-BE32-E72D297353CC}">
              <c16:uniqueId val="{00000000-8C00-408C-8C3C-6702F40574D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8</c:v>
                </c:pt>
                <c:pt idx="1">
                  <c:v>8</c:v>
                </c:pt>
                <c:pt idx="2">
                  <c:v>8</c:v>
                </c:pt>
              </c:numCache>
            </c:numRef>
          </c:val>
          <c:extLst>
            <c:ext xmlns:c16="http://schemas.microsoft.com/office/drawing/2014/chart" uri="{C3380CC4-5D6E-409C-BE32-E72D297353CC}">
              <c16:uniqueId val="{00000001-8C00-408C-8C3C-6702F40574D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5951</c:v>
                </c:pt>
                <c:pt idx="1">
                  <c:v>6005</c:v>
                </c:pt>
                <c:pt idx="2">
                  <c:v>10258</c:v>
                </c:pt>
              </c:numCache>
            </c:numRef>
          </c:val>
          <c:extLst>
            <c:ext xmlns:c16="http://schemas.microsoft.com/office/drawing/2014/chart" uri="{C3380CC4-5D6E-409C-BE32-E72D297353CC}">
              <c16:uniqueId val="{00000002-8C00-408C-8C3C-6702F40574D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{50CA75DC-8146-4A04-AEA5-F23B799EFE84}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762D-4509-821D-CE09BBA1F26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{D4AB6ECE-EF38-4DD4-8CAE-B83131AADDD5}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62D-4509-821D-CE09BBA1F26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{645EEFCC-AB9E-4B6D-98F0-1D1E0084299A}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62D-4509-821D-CE09BBA1F26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{D72DC2D8-132C-48FE-B911-6C24EFCAE605}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62D-4509-821D-CE09BBA1F26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{00D25BA4-1661-45DC-A077-B5740A1F81EE}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62D-4509-821D-CE09BBA1F26F}"/>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{020CBD63-34BE-4AED-88F8-4A6D77786CD2}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762D-4509-821D-CE09BBA1F26F}"/>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{BDFD1949-70D8-470C-86F3-6D151949A794}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762D-4509-821D-CE09BBA1F26F}"/>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{9634D0E7-02CC-4AEB-B936-C7066057ED5D}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762D-4509-821D-CE09BBA1F26F}"/>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{43F315F1-1EA2-4ADB-A2B6-6C7907C933E8}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762D-4509-821D-CE09BBA1F26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c:v>
                </c:pt>
                <c:pt idx="8">
                  <c:v>64.900000000000006</c:v>
                </c:pt>
                <c:pt idx="16">
                  <c:v>65.599999999999994</c:v>
                </c:pt>
                <c:pt idx="24">
                  <c:v>66</c:v>
                </c:pt>
                <c:pt idx="32">
                  <c:v>67.5</c:v>
                </c:pt>
              </c:numCache>
            </c:numRef>
          </c:xVal>
          <c:yVal>
            <c:numRef>
              <c:f>公会計指標分析・財政指標組合せ分析表!$BP$51:$DC$51</c:f>
              <c:numCache>
                <c:formatCode>#,##0.0;"▲ "#,##0.0</c:formatCode>
                <c:ptCount val="40"/>
                <c:pt idx="0">
                  <c:v>49.7</c:v>
                </c:pt>
                <c:pt idx="8">
                  <c:v>39.200000000000003</c:v>
                </c:pt>
                <c:pt idx="16">
                  <c:v>35.200000000000003</c:v>
                </c:pt>
                <c:pt idx="24">
                  <c:v>25</c:v>
                </c:pt>
                <c:pt idx="32">
                  <c:v>11.9</c:v>
                </c:pt>
              </c:numCache>
            </c:numRef>
          </c:yVal>
          <c:smooth val="0"/>
          <c:extLst>
            <c:ext xmlns:c16="http://schemas.microsoft.com/office/drawing/2014/chart" uri="{C3380CC4-5D6E-409C-BE32-E72D297353CC}">
              <c16:uniqueId val="{00000009-762D-4509-821D-CE09BBA1F26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{0A276963-E460-4C20-8CA7-9BCFF986E6A0}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762D-4509-821D-CE09BBA1F26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{60B8E31C-30C1-4C4D-889C-9040054740ED}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62D-4509-821D-CE09BBA1F26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{417B3D99-A6C5-439F-B950-C1E3145D73D1}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62D-4509-821D-CE09BBA1F26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{0B90D514-666C-4B3D-9EC8-78BA46C4BC49}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62D-4509-821D-CE09BBA1F26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{CC1A9AAB-944A-4680-BF92-90B8CD67ED4A}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62D-4509-821D-CE09BBA1F26F}"/>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{E30E9E66-EB99-4564-ACC3-A53ED74B2BA3}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762D-4509-821D-CE09BBA1F26F}"/>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{180E613D-61BE-40D6-8B92-F72A4BBAAEED}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762D-4509-821D-CE09BBA1F26F}"/>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{39F374FC-7E9D-472F-9103-1DBD07CEFCF6}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762D-4509-821D-CE09BBA1F26F}"/>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{423E2C08-C131-4A03-9102-FEAAD3DE2E43}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762D-4509-821D-CE09BBA1F26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58.8</c:v>
                </c:pt>
                <c:pt idx="16">
                  <c:v>59.8</c:v>
                </c:pt>
                <c:pt idx="24">
                  <c:v>60.2</c:v>
                </c:pt>
                <c:pt idx="32">
                  <c:v>62.1</c:v>
                </c:pt>
              </c:numCache>
            </c:numRef>
          </c:xVal>
          <c:yVal>
            <c:numRef>
              <c:f>公会計指標分析・財政指標組合せ分析表!$BP$55:$DC$55</c:f>
              <c:numCache>
                <c:formatCode>#,##0.0;"▲ "#,##0.0</c:formatCode>
                <c:ptCount val="40"/>
                <c:pt idx="0">
                  <c:v>20.100000000000001</c:v>
                </c:pt>
                <c:pt idx="8">
                  <c:v>16</c:v>
                </c:pt>
                <c:pt idx="16">
                  <c:v>18.399999999999999</c:v>
                </c:pt>
                <c:pt idx="24">
                  <c:v>13.5</c:v>
                </c:pt>
                <c:pt idx="32">
                  <c:v>5</c:v>
                </c:pt>
              </c:numCache>
            </c:numRef>
          </c:yVal>
          <c:smooth val="0"/>
          <c:extLst>
            <c:ext xmlns:c16="http://schemas.microsoft.com/office/drawing/2014/chart" uri="{C3380CC4-5D6E-409C-BE32-E72D297353CC}">
              <c16:uniqueId val="{00000013-762D-4509-821D-CE09BBA1F26F}"/>
            </c:ext>
          </c:extLst>
        </c:ser>
        <c:dLbls>
          <c:showLegendKey val="0"/>
          <c:showVal val="1"/>
          <c:showCatName val="0"/>
          <c:showSerName val="0"/>
          <c:showPercent val="0"/>
          <c:showBubbleSize val="0"/>
        </c:dLbls>
        <c:axId val="46179840"/>
        <c:axId val="46181760"/>
      </c:scatterChart>
      <c:valAx>
        <c:axId val="46179840"/>
        <c:scaling>
          <c:orientation val="maxMin"/>
          <c:max val="69"/>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{31CD0530-AD41-49BE-AE83-5E626EF6166C}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1D94-4364-9630-42C319556FB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{06CA9AF5-20DF-4666-A4AA-16D8989A00A6}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D94-4364-9630-42C319556FB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{C189E3BD-9C4E-45AA-B3E3-2579490312D8}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D94-4364-9630-42C319556FB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{8EDE2EB8-F17C-41A2-A71E-FFD2073D8EC4}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D94-4364-9630-42C319556FB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{EF7841E9-3DE9-4232-9099-CA6657CA727A}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D94-4364-9630-42C319556FB7}"/>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{E3925917-D980-4975-93AC-02C4FF99AB51}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1D94-4364-9630-42C319556FB7}"/>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{F7AF5752-4F1B-4005-8775-2CF849F59979}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1D94-4364-9630-42C319556FB7}"/>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{B463A509-6E92-413A-9B59-1C205CE205B4}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1D94-4364-9630-42C319556FB7}"/>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{04767469-268B-4A7F-B33C-6A0E3A9615AC}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1D94-4364-9630-42C319556FB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c:v>
                </c:pt>
                <c:pt idx="8">
                  <c:v>6.1</c:v>
                </c:pt>
                <c:pt idx="16">
                  <c:v>5.9</c:v>
                </c:pt>
                <c:pt idx="24">
                  <c:v>5.8</c:v>
                </c:pt>
                <c:pt idx="32">
                  <c:v>5.3</c:v>
                </c:pt>
              </c:numCache>
            </c:numRef>
          </c:xVal>
          <c:yVal>
            <c:numRef>
              <c:f>公会計指標分析・財政指標組合せ分析表!$BP$73:$DC$73</c:f>
              <c:numCache>
                <c:formatCode>#,##0.0;"▲ "#,##0.0</c:formatCode>
                <c:ptCount val="40"/>
                <c:pt idx="0">
                  <c:v>49.7</c:v>
                </c:pt>
                <c:pt idx="8">
                  <c:v>39.200000000000003</c:v>
                </c:pt>
                <c:pt idx="16">
                  <c:v>35.200000000000003</c:v>
                </c:pt>
                <c:pt idx="24">
                  <c:v>25</c:v>
                </c:pt>
                <c:pt idx="32">
                  <c:v>11.9</c:v>
                </c:pt>
              </c:numCache>
            </c:numRef>
          </c:yVal>
          <c:smooth val="0"/>
          <c:extLst>
            <c:ext xmlns:c16="http://schemas.microsoft.com/office/drawing/2014/chart" uri="{C3380CC4-5D6E-409C-BE32-E72D297353CC}">
              <c16:uniqueId val="{00000009-1D94-4364-9630-42C319556FB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{3BAC00FD-DF19-43C1-82A2-8E8A6FDEE66D}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1D94-4364-9630-42C319556FB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{685BA85D-2307-4ED8-9BA0-10F0B37C0894}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D94-4364-9630-42C319556FB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{BCDE1A4A-A525-4A8B-8052-0B1A86F18B79}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D94-4364-9630-42C319556FB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{3125DA6A-9D28-468C-A32F-FA733727C39D}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D94-4364-9630-42C319556FB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{97546B89-8247-41CB-9874-4AE0A0C443E4}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D94-4364-9630-42C319556FB7}"/>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{8A0815AA-5D73-49B6-A33E-BF55E73CED96}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1D94-4364-9630-42C319556FB7}"/>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{DF47308C-D936-42CE-9E3B-8F522DD19C8F}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1D94-4364-9630-42C319556FB7}"/>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{225CFDE6-8712-40F0-853C-FA6198A70CEB}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1D94-4364-9630-42C319556FB7}"/>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{F4B79A86-857F-425A-8030-FB0895C4219F}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1D94-4364-9630-42C319556FB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5.8</c:v>
                </c:pt>
                <c:pt idx="8">
                  <c:v>5.3</c:v>
                </c:pt>
                <c:pt idx="16">
                  <c:v>5</c:v>
                </c:pt>
                <c:pt idx="24">
                  <c:v>4.3</c:v>
                </c:pt>
                <c:pt idx="32">
                  <c:v>3.6</c:v>
                </c:pt>
              </c:numCache>
            </c:numRef>
          </c:xVal>
          <c:yVal>
            <c:numRef>
              <c:f>公会計指標分析・財政指標組合せ分析表!$BP$77:$DC$77</c:f>
              <c:numCache>
                <c:formatCode>#,##0.0;"▲ "#,##0.0</c:formatCode>
                <c:ptCount val="40"/>
                <c:pt idx="0">
                  <c:v>20.100000000000001</c:v>
                </c:pt>
                <c:pt idx="8">
                  <c:v>16</c:v>
                </c:pt>
                <c:pt idx="16">
                  <c:v>18.399999999999999</c:v>
                </c:pt>
                <c:pt idx="24">
                  <c:v>13.5</c:v>
                </c:pt>
                <c:pt idx="32">
                  <c:v>5</c:v>
                </c:pt>
              </c:numCache>
            </c:numRef>
          </c:yVal>
          <c:smooth val="0"/>
          <c:extLst>
            <c:ext xmlns:c16="http://schemas.microsoft.com/office/drawing/2014/chart" uri="{C3380CC4-5D6E-409C-BE32-E72D297353CC}">
              <c16:uniqueId val="{00000013-1D94-4364-9630-42C319556FB7}"/>
            </c:ext>
          </c:extLst>
        </c:ser>
        <c:dLbls>
          <c:showLegendKey val="0"/>
          <c:showVal val="1"/>
          <c:showCatName val="0"/>
          <c:showSerName val="0"/>
          <c:showPercent val="0"/>
          <c:showBubbleSize val="0"/>
        </c:dLbls>
        <c:axId val="84219776"/>
        <c:axId val="84234240"/>
      </c:scatterChart>
      <c:valAx>
        <c:axId val="84219776"/>
        <c:scaling>
          <c:orientation val="maxMin"/>
          <c:max val="7"/>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D296BA04-3F4D-4B67-9829-044BCFF685CE}"/>
            </a:ext>
          </a:extLst>
        </xdr:cNvPr>
        <xdr:cNvSpPr>
          <a:spLocks noChangeArrowheads="1"/>
        </xdr:cNvSpPr>
      </xdr:nvSpPr>
      <xdr:spPr bwMode="auto">
        <a:xfrm rot="5400000">
          <a:off x="6165850" y="4635500"/>
          <a:ext cx="381000" cy="2921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CD6EB40A-BA0F-4427-9477-200B4FCABBE1}"/>
            </a:ext>
          </a:extLst>
        </xdr:cNvPr>
        <xdr:cNvSpPr>
          <a:spLocks/>
        </xdr:cNvSpPr>
      </xdr:nvSpPr>
      <xdr:spPr bwMode="auto">
        <a:xfrm>
          <a:off x="8229600" y="5883275"/>
          <a:ext cx="120650" cy="40322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千葉県市原市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271,740
265,661
368.16
118,354,676
111,039,179
6,349,132
53,604,309
44,129,755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本市は、臨海部に日本有数の石油化学コンビナート群を擁しており、償却資産等の固定資産税や法人市民税等の税収により、財政力指数は類似団体と比較し上位に位置している。令和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年度は、分子となる基準財政需要額は高齢者福祉費の増などにより</a:t>
          </a:r>
          <a:r>
            <a:rPr kumimoji="1" lang="en-US" altLang="ja-JP" sz="1300">
              <a:latin typeface="ＭＳ Ｐゴシック" panose="020B0600070205080204" pitchFamily="50" charset="-128"/>
              <a:ea typeface="ＭＳ Ｐゴシック" panose="020B0600070205080204" pitchFamily="50" charset="-128"/>
            </a:rPr>
            <a:t>12.3</a:t>
          </a:r>
          <a:r>
            <a:rPr kumimoji="1" lang="ja-JP" altLang="en-US" sz="1300">
              <a:latin typeface="ＭＳ Ｐゴシック" panose="020B0600070205080204" pitchFamily="50" charset="-128"/>
              <a:ea typeface="ＭＳ Ｐゴシック" panose="020B0600070205080204" pitchFamily="50" charset="-128"/>
            </a:rPr>
            <a:t>億円増加、分母となる基準財政収入額については、新型コロナウイルス感染症の影響による市民税の減などにより</a:t>
          </a:r>
          <a:r>
            <a:rPr kumimoji="1" lang="en-US" altLang="ja-JP" sz="1300">
              <a:latin typeface="ＭＳ Ｐゴシック" panose="020B0600070205080204" pitchFamily="50" charset="-128"/>
              <a:ea typeface="ＭＳ Ｐゴシック" panose="020B0600070205080204" pitchFamily="50" charset="-128"/>
            </a:rPr>
            <a:t>10.5</a:t>
          </a:r>
          <a:r>
            <a:rPr kumimoji="1" lang="ja-JP" altLang="en-US" sz="1300">
              <a:latin typeface="ＭＳ Ｐゴシック" panose="020B0600070205080204" pitchFamily="50" charset="-128"/>
              <a:ea typeface="ＭＳ Ｐゴシック" panose="020B0600070205080204" pitchFamily="50" charset="-128"/>
            </a:rPr>
            <a:t>億円減少した。そのため、財政力指数は前年度と比較して</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1.05</a:t>
          </a:r>
          <a:r>
            <a:rPr kumimoji="1" lang="ja-JP" altLang="en-US" sz="1300">
              <a:latin typeface="ＭＳ Ｐゴシック" panose="020B0600070205080204" pitchFamily="50" charset="-128"/>
              <a:ea typeface="ＭＳ Ｐゴシック" panose="020B0600070205080204" pitchFamily="50" charset="-128"/>
            </a:rPr>
            <a:t>となった。引き続き厳しい財政状況であるため、歳入確保や歳出の抑制による財政基盤の強化に取り組む。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07478"/>
          <a:ext cx="0" cy="13807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70555</xdr:rowOff>
    </xdr:from>
    <xdr:to>
      <xdr:col>23</xdr:col>
      <xdr:colOff>133350</xdr:colOff>
      <xdr:row>39</xdr:row>
      <xdr:rowOff>97367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757105"/>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21466</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79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49389</xdr:rowOff>
    </xdr:from>
    <xdr:to>
      <xdr:col>23</xdr:col>
      <xdr:colOff>184150</xdr:colOff>
      <xdr:row>40</xdr:row>
      <xdr:rowOff>150989</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70555</xdr:rowOff>
    </xdr:from>
    <xdr:to>
      <xdr:col>19</xdr:col>
      <xdr:colOff>133350</xdr:colOff>
      <xdr:row>39</xdr:row>
      <xdr:rowOff>97367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675710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31344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97367</xdr:rowOff>
    </xdr:from>
    <xdr:to>
      <xdr:col>15</xdr:col>
      <xdr:colOff>82550</xdr:colOff>
      <xdr:row>39</xdr:row>
      <xdr:rowOff>124178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78391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156633</xdr:rowOff>
    </xdr:from>
    <xdr:to>
      <xdr:col>15</xdr:col>
      <xdr:colOff>133350</xdr:colOff>
      <xdr:row>41</xdr:row>
      <xdr:rowOff>86783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71560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124178</xdr:rowOff>
    </xdr:from>
    <xdr:to>
      <xdr:col>11</xdr:col>
      <xdr:colOff>31750</xdr:colOff>
      <xdr:row>39</xdr:row>
      <xdr:rowOff>150989</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8107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170039</xdr:rowOff>
    </xdr:from>
    <xdr:to>
      <xdr:col>11</xdr:col>
      <xdr:colOff>82550</xdr:colOff>
      <xdr:row>41</xdr:row>
      <xdr:rowOff>100189</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2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84966</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1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170039</xdr:rowOff>
    </xdr:from>
    <xdr:to>
      <xdr:col>7</xdr:col>
      <xdr:colOff>31750</xdr:colOff>
      <xdr:row>41</xdr:row>
      <xdr:rowOff>100189</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2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84966</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1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46567</xdr:rowOff>
    </xdr:from>
    <xdr:to>
      <xdr:col>23</xdr:col>
      <xdr:colOff>184150</xdr:colOff>
      <xdr:row>39</xdr:row>
      <xdr:rowOff>148167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63094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19755</xdr:rowOff>
    </xdr:from>
    <xdr:to>
      <xdr:col>19</xdr:col>
      <xdr:colOff>184150</xdr:colOff>
      <xdr:row>39</xdr:row>
      <xdr:rowOff>121355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7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131532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475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46567</xdr:rowOff>
    </xdr:from>
    <xdr:to>
      <xdr:col>15</xdr:col>
      <xdr:colOff>133350</xdr:colOff>
      <xdr:row>39</xdr:row>
      <xdr:rowOff>148167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158344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73378</xdr:rowOff>
    </xdr:from>
    <xdr:to>
      <xdr:col>11</xdr:col>
      <xdr:colOff>82550</xdr:colOff>
      <xdr:row>40</xdr:row>
      <xdr:rowOff>3528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13705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100189</xdr:rowOff>
    </xdr:from>
    <xdr:to>
      <xdr:col>7</xdr:col>
      <xdr:colOff>31750</xdr:colOff>
      <xdr:row>40</xdr:row>
      <xdr:rowOff>30339</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78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40516</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経常収支比率は、分子の経常経費充当一般財源が人件費や物件費などの増加により</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億円増加したが、分母の経常一般財源が固定資産税の増加を主要因として</a:t>
          </a:r>
          <a:r>
            <a:rPr kumimoji="1" lang="en-US" altLang="ja-JP" sz="1300">
              <a:latin typeface="ＭＳ Ｐゴシック" panose="020B0600070205080204" pitchFamily="50" charset="-128"/>
              <a:ea typeface="ＭＳ Ｐゴシック" panose="020B0600070205080204" pitchFamily="50" charset="-128"/>
            </a:rPr>
            <a:t>23.4 </a:t>
          </a:r>
          <a:r>
            <a:rPr kumimoji="1" lang="ja-JP" altLang="en-US" sz="1300">
              <a:latin typeface="ＭＳ Ｐゴシック" panose="020B0600070205080204" pitchFamily="50" charset="-128"/>
              <a:ea typeface="ＭＳ Ｐゴシック" panose="020B0600070205080204" pitchFamily="50" charset="-128"/>
            </a:rPr>
            <a:t>億円増加したため、</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ポイント低下の</a:t>
          </a:r>
          <a:r>
            <a:rPr kumimoji="1" lang="en-US" altLang="ja-JP" sz="1300">
              <a:latin typeface="ＭＳ Ｐゴシック" panose="020B0600070205080204" pitchFamily="50" charset="-128"/>
              <a:ea typeface="ＭＳ Ｐゴシック" panose="020B0600070205080204" pitchFamily="50" charset="-128"/>
            </a:rPr>
            <a:t>88.8</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改善したものの、財政硬直化の主要因となる扶助費は、今後も増加が見込まれることから、制度のあり方、所得制限の導入などの視点から見直しを行い、その抑制を図るとともに、経常経費の削減を図るべく、事務事業の見直しや民間活力の活用など柔軟な財政運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143087</xdr:rowOff>
    </xdr:from>
    <xdr:to>
      <xdr:col>23</xdr:col>
      <xdr:colOff>133350</xdr:colOff>
      <xdr:row>67</xdr:row>
      <xdr:rowOff>104140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87187"/>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76217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104140</xdr:rowOff>
    </xdr:from>
    <xdr:to>
      <xdr:col>24</xdr:col>
      <xdr:colOff>12700</xdr:colOff>
      <xdr:row>67</xdr:row>
      <xdr:rowOff>104140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58014</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3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143087</xdr:rowOff>
    </xdr:from>
    <xdr:to>
      <xdr:col>24</xdr:col>
      <xdr:colOff>12700</xdr:colOff>
      <xdr:row>58</xdr:row>
      <xdr:rowOff>143087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8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68580</xdr:rowOff>
    </xdr:from>
    <xdr:to>
      <xdr:col>23</xdr:col>
      <xdr:colOff>133350</xdr:colOff>
      <xdr:row>63</xdr:row>
      <xdr:rowOff>114300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698480"/>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38117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6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9737</xdr:rowOff>
    </xdr:from>
    <xdr:to>
      <xdr:col>19</xdr:col>
      <xdr:colOff>133350</xdr:colOff>
      <xdr:row>63</xdr:row>
      <xdr:rowOff>114300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81108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41910</xdr:rowOff>
    </xdr:from>
    <xdr:to>
      <xdr:col>19</xdr:col>
      <xdr:colOff>184150</xdr:colOff>
      <xdr:row>62</xdr:row>
      <xdr:rowOff>143510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153687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44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9737</xdr:rowOff>
    </xdr:from>
    <xdr:to>
      <xdr:col>15</xdr:col>
      <xdr:colOff>82550</xdr:colOff>
      <xdr:row>63</xdr:row>
      <xdr:rowOff>90170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81108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49954</xdr:rowOff>
    </xdr:from>
    <xdr:to>
      <xdr:col>15</xdr:col>
      <xdr:colOff>133350</xdr:colOff>
      <xdr:row>62</xdr:row>
      <xdr:rowOff>151554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161731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25823</xdr:rowOff>
    </xdr:from>
    <xdr:to>
      <xdr:col>11</xdr:col>
      <xdr:colOff>31750</xdr:colOff>
      <xdr:row>63</xdr:row>
      <xdr:rowOff>90170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82717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25823</xdr:rowOff>
    </xdr:from>
    <xdr:to>
      <xdr:col>11</xdr:col>
      <xdr:colOff>82550</xdr:colOff>
      <xdr:row>62</xdr:row>
      <xdr:rowOff>127423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137600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74083</xdr:rowOff>
    </xdr:from>
    <xdr:to>
      <xdr:col>7</xdr:col>
      <xdr:colOff>31750</xdr:colOff>
      <xdr:row>63</xdr:row>
      <xdr:rowOff>4233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14410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17780</xdr:rowOff>
    </xdr:from>
    <xdr:to>
      <xdr:col>23</xdr:col>
      <xdr:colOff>184150</xdr:colOff>
      <xdr:row>62</xdr:row>
      <xdr:rowOff>119380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34307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63500</xdr:rowOff>
    </xdr:from>
    <xdr:to>
      <xdr:col>19</xdr:col>
      <xdr:colOff>184150</xdr:colOff>
      <xdr:row>63</xdr:row>
      <xdr:rowOff>165100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130387</xdr:rowOff>
    </xdr:from>
    <xdr:to>
      <xdr:col>15</xdr:col>
      <xdr:colOff>133350</xdr:colOff>
      <xdr:row>63</xdr:row>
      <xdr:rowOff>60537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45314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39370</xdr:rowOff>
    </xdr:from>
    <xdr:to>
      <xdr:col>11</xdr:col>
      <xdr:colOff>82550</xdr:colOff>
      <xdr:row>63</xdr:row>
      <xdr:rowOff>140970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125747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146473</xdr:rowOff>
    </xdr:from>
    <xdr:to>
      <xdr:col>7</xdr:col>
      <xdr:colOff>31750</xdr:colOff>
      <xdr:row>63</xdr:row>
      <xdr:rowOff>76623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61400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人件費は定員管理の適正化推進等により平成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年度以降減少を続けていたが、近年は増加傾向にあり、令和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年度の決算額は、新型コロナウイルス感染症対応等により前年度比</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物件費は新型コロナウイルスワクチンの接種対応や歴史ミュージアム開設準備等により</a:t>
          </a:r>
          <a:r>
            <a:rPr kumimoji="1" lang="en-US" altLang="ja-JP" sz="1300">
              <a:latin typeface="ＭＳ Ｐゴシック" panose="020B0600070205080204" pitchFamily="50" charset="-128"/>
              <a:ea typeface="ＭＳ Ｐゴシック" panose="020B0600070205080204" pitchFamily="50" charset="-128"/>
            </a:rPr>
            <a:t>16.0</a:t>
          </a:r>
          <a:r>
            <a:rPr kumimoji="1" lang="ja-JP" altLang="en-US" sz="1300">
              <a:latin typeface="ＭＳ Ｐゴシック" panose="020B0600070205080204" pitchFamily="50" charset="-128"/>
              <a:ea typeface="ＭＳ Ｐゴシック" panose="020B0600070205080204" pitchFamily="50" charset="-128"/>
            </a:rPr>
            <a:t>％の増となった。</a:t>
          </a:r>
        </a:p>
        <a:p>
          <a:r>
            <a:rPr kumimoji="1" lang="ja-JP" altLang="en-US" sz="1300">
              <a:latin typeface="ＭＳ Ｐゴシック" panose="020B0600070205080204" pitchFamily="50" charset="-128"/>
              <a:ea typeface="ＭＳ Ｐゴシック" panose="020B0600070205080204" pitchFamily="50" charset="-128"/>
            </a:rPr>
            <a:t>　維持補修費は前年度比</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％の減となったが、本市は市域が広大である上、各種公共施設の老朽化も進行していることから、公共資産マネジメントに基づいた対応を図り、経費の抑制に努める。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67856</xdr:rowOff>
    </xdr:from>
    <xdr:to>
      <xdr:col>23</xdr:col>
      <xdr:colOff>133350</xdr:colOff>
      <xdr:row>88</xdr:row>
      <xdr:rowOff>106521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83856"/>
          <a:ext cx="0" cy="14102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78598</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66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106521</xdr:rowOff>
    </xdr:from>
    <xdr:to>
      <xdr:col>24</xdr:col>
      <xdr:colOff>12700</xdr:colOff>
      <xdr:row>88</xdr:row>
      <xdr:rowOff>106521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9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154233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2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67856</xdr:rowOff>
    </xdr:from>
    <xdr:to>
      <xdr:col>24</xdr:col>
      <xdr:colOff>12700</xdr:colOff>
      <xdr:row>80</xdr:row>
      <xdr:rowOff>67856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8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34471</xdr:rowOff>
    </xdr:from>
    <xdr:to>
      <xdr:col>23</xdr:col>
      <xdr:colOff>133350</xdr:colOff>
      <xdr:row>84</xdr:row>
      <xdr:rowOff>1339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264821"/>
          <a:ext cx="838200" cy="13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42600</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015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26073</xdr:rowOff>
    </xdr:from>
    <xdr:to>
      <xdr:col>23</xdr:col>
      <xdr:colOff>184150</xdr:colOff>
      <xdr:row>83</xdr:row>
      <xdr:rowOff>127673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5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113100</xdr:rowOff>
    </xdr:from>
    <xdr:to>
      <xdr:col>19</xdr:col>
      <xdr:colOff>133350</xdr:colOff>
      <xdr:row>83</xdr:row>
      <xdr:rowOff>34471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172000"/>
          <a:ext cx="889000" cy="9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1822</xdr:rowOff>
    </xdr:from>
    <xdr:to>
      <xdr:col>19</xdr:col>
      <xdr:colOff>184150</xdr:colOff>
      <xdr:row>83</xdr:row>
      <xdr:rowOff>103422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3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88199</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1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33579</xdr:rowOff>
    </xdr:from>
    <xdr:to>
      <xdr:col>15</xdr:col>
      <xdr:colOff>82550</xdr:colOff>
      <xdr:row>82</xdr:row>
      <xdr:rowOff>113100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092479"/>
          <a:ext cx="889000" cy="7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49431</xdr:rowOff>
    </xdr:from>
    <xdr:to>
      <xdr:col>15</xdr:col>
      <xdr:colOff>133350</xdr:colOff>
      <xdr:row>82</xdr:row>
      <xdr:rowOff>151031</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08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161208</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877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17143</xdr:rowOff>
    </xdr:from>
    <xdr:to>
      <xdr:col>11</xdr:col>
      <xdr:colOff>31750</xdr:colOff>
      <xdr:row>82</xdr:row>
      <xdr:rowOff>33579</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076043"/>
          <a:ext cx="889000" cy="1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156172</xdr:rowOff>
    </xdr:from>
    <xdr:to>
      <xdr:col>11</xdr:col>
      <xdr:colOff>82550</xdr:colOff>
      <xdr:row>82</xdr:row>
      <xdr:rowOff>86322</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04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71099</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129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150958</xdr:rowOff>
    </xdr:from>
    <xdr:to>
      <xdr:col>7</xdr:col>
      <xdr:colOff>31750</xdr:colOff>
      <xdr:row>82</xdr:row>
      <xdr:rowOff>81108</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3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65885</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12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121989</xdr:rowOff>
    </xdr:from>
    <xdr:to>
      <xdr:col>23</xdr:col>
      <xdr:colOff>184150</xdr:colOff>
      <xdr:row>84</xdr:row>
      <xdr:rowOff>52139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35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94066</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32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155121</xdr:rowOff>
    </xdr:from>
    <xdr:to>
      <xdr:col>19</xdr:col>
      <xdr:colOff>184150</xdr:colOff>
      <xdr:row>83</xdr:row>
      <xdr:rowOff>85271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21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95448</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9828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62300</xdr:rowOff>
    </xdr:from>
    <xdr:to>
      <xdr:col>15</xdr:col>
      <xdr:colOff>133350</xdr:colOff>
      <xdr:row>82</xdr:row>
      <xdr:rowOff>163900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12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148677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20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154229</xdr:rowOff>
    </xdr:from>
    <xdr:to>
      <xdr:col>11</xdr:col>
      <xdr:colOff>82550</xdr:colOff>
      <xdr:row>82</xdr:row>
      <xdr:rowOff>84379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4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94556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81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137793</xdr:rowOff>
    </xdr:from>
    <xdr:to>
      <xdr:col>7</xdr:col>
      <xdr:colOff>31750</xdr:colOff>
      <xdr:row>82</xdr:row>
      <xdr:rowOff>67943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02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78120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79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国と比較し、給料表の継ぎ足し部分があることなどから、本市のラスパイレス指数は類似団体の平均を上回っており、令和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年度決算は令和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年度と同じ</a:t>
          </a:r>
          <a:r>
            <a:rPr kumimoji="1" lang="en-US" altLang="ja-JP" sz="1300">
              <a:latin typeface="ＭＳ Ｐゴシック" panose="020B0600070205080204" pitchFamily="50" charset="-128"/>
              <a:ea typeface="ＭＳ Ｐゴシック" panose="020B0600070205080204" pitchFamily="50" charset="-128"/>
            </a:rPr>
            <a:t>100.9</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引き続き人事管理や人事院勧告に準拠した給与制度の見直し等により適正化に努めていく。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120650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81641"/>
          <a:ext cx="0" cy="1226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41275</xdr:rowOff>
    </xdr:from>
    <xdr:to>
      <xdr:col>81</xdr:col>
      <xdr:colOff>44450</xdr:colOff>
      <xdr:row>86</xdr:row>
      <xdr:rowOff>41275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7859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41275</xdr:rowOff>
    </xdr:from>
    <xdr:to>
      <xdr:col>77</xdr:col>
      <xdr:colOff>44450</xdr:colOff>
      <xdr:row>86</xdr:row>
      <xdr:rowOff>101600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78597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162984</xdr:rowOff>
    </xdr:from>
    <xdr:to>
      <xdr:col>77</xdr:col>
      <xdr:colOff>95250</xdr:colOff>
      <xdr:row>84</xdr:row>
      <xdr:rowOff>93134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103311</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162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86</xdr:row>
      <xdr:rowOff>101600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84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11641</xdr:rowOff>
    </xdr:from>
    <xdr:to>
      <xdr:col>73</xdr:col>
      <xdr:colOff>44450</xdr:colOff>
      <xdr:row>84</xdr:row>
      <xdr:rowOff>113241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4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123418</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182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81491</xdr:rowOff>
    </xdr:from>
    <xdr:to>
      <xdr:col>68</xdr:col>
      <xdr:colOff>152400</xdr:colOff>
      <xdr:row>86</xdr:row>
      <xdr:rowOff>101600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82619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11641</xdr:rowOff>
    </xdr:from>
    <xdr:to>
      <xdr:col>68</xdr:col>
      <xdr:colOff>203200</xdr:colOff>
      <xdr:row>84</xdr:row>
      <xdr:rowOff>113241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4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123418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182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51859</xdr:rowOff>
    </xdr:from>
    <xdr:to>
      <xdr:col>64</xdr:col>
      <xdr:colOff>152400</xdr:colOff>
      <xdr:row>84</xdr:row>
      <xdr:rowOff>153459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45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163636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22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161925</xdr:rowOff>
    </xdr:from>
    <xdr:to>
      <xdr:col>81</xdr:col>
      <xdr:colOff>95250</xdr:colOff>
      <xdr:row>86</xdr:row>
      <xdr:rowOff>92075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134002</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70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161925</xdr:rowOff>
    </xdr:from>
    <xdr:to>
      <xdr:col>77</xdr:col>
      <xdr:colOff>95250</xdr:colOff>
      <xdr:row>86</xdr:row>
      <xdr:rowOff>92075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76852</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82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30691</xdr:rowOff>
    </xdr:from>
    <xdr:to>
      <xdr:col>64</xdr:col>
      <xdr:colOff>152400</xdr:colOff>
      <xdr:row>86</xdr:row>
      <xdr:rowOff>132291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117068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86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本市の人口千人当たりの職員数については、前年と比較して</a:t>
          </a:r>
          <a:r>
            <a:rPr kumimoji="1" lang="en-US" altLang="ja-JP" sz="1300">
              <a:latin typeface="ＭＳ Ｐゴシック" panose="020B0600070205080204" pitchFamily="50" charset="-128"/>
              <a:ea typeface="ＭＳ Ｐゴシック" panose="020B0600070205080204" pitchFamily="50" charset="-128"/>
            </a:rPr>
            <a:t>0.05</a:t>
          </a:r>
          <a:r>
            <a:rPr kumimoji="1" lang="ja-JP" altLang="en-US" sz="1300">
              <a:latin typeface="ＭＳ Ｐゴシック" panose="020B0600070205080204" pitchFamily="50" charset="-128"/>
              <a:ea typeface="ＭＳ Ｐゴシック" panose="020B0600070205080204" pitchFamily="50" charset="-128"/>
            </a:rPr>
            <a:t>人増加し、類似団体の平均を</a:t>
          </a:r>
          <a:r>
            <a:rPr kumimoji="1" lang="en-US" altLang="ja-JP" sz="1300">
              <a:latin typeface="ＭＳ Ｐゴシック" panose="020B0600070205080204" pitchFamily="50" charset="-128"/>
              <a:ea typeface="ＭＳ Ｐゴシック" panose="020B0600070205080204" pitchFamily="50" charset="-128"/>
            </a:rPr>
            <a:t>0.84</a:t>
          </a:r>
          <a:r>
            <a:rPr kumimoji="1" lang="ja-JP" altLang="en-US" sz="1300">
              <a:latin typeface="ＭＳ Ｐゴシック" panose="020B0600070205080204" pitchFamily="50" charset="-128"/>
              <a:ea typeface="ＭＳ Ｐゴシック" panose="020B0600070205080204" pitchFamily="50" charset="-128"/>
            </a:rPr>
            <a:t>人上回っている。引き続きＩＣＴの活用などにより、事務の効率化と行政サービスの向上を図り、今後の人口減少や厳しい財政状況を見据え、中長期的な視点で人件費の適正化を図るため、毎年度の定員・組織管理を着実に行う。</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7257</xdr:rowOff>
    </xdr:from>
    <xdr:to>
      <xdr:col>81</xdr:col>
      <xdr:colOff>44450</xdr:colOff>
      <xdr:row>67</xdr:row>
      <xdr:rowOff>80010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22807"/>
          <a:ext cx="0" cy="14443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52087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80010</xdr:rowOff>
    </xdr:from>
    <xdr:to>
      <xdr:col>81</xdr:col>
      <xdr:colOff>133350</xdr:colOff>
      <xdr:row>67</xdr:row>
      <xdr:rowOff>80010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93634</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6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7257</xdr:rowOff>
    </xdr:from>
    <xdr:to>
      <xdr:col>81</xdr:col>
      <xdr:colOff>133350</xdr:colOff>
      <xdr:row>59</xdr:row>
      <xdr:rowOff>7257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2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103959</xdr:rowOff>
    </xdr:from>
    <xdr:to>
      <xdr:col>81</xdr:col>
      <xdr:colOff>44450</xdr:colOff>
      <xdr:row>63</xdr:row>
      <xdr:rowOff>121194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905309"/>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140261</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27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123734</xdr:rowOff>
    </xdr:from>
    <xdr:to>
      <xdr:col>81</xdr:col>
      <xdr:colOff>95250</xdr:colOff>
      <xdr:row>62</xdr:row>
      <xdr:rowOff>53884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62593</xdr:rowOff>
    </xdr:from>
    <xdr:to>
      <xdr:col>77</xdr:col>
      <xdr:colOff>44450</xdr:colOff>
      <xdr:row>63</xdr:row>
      <xdr:rowOff>103959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863943"/>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63</xdr:row>
      <xdr:rowOff>42817</xdr:rowOff>
    </xdr:from>
    <xdr:to>
      <xdr:col>77</xdr:col>
      <xdr:colOff>95250</xdr:colOff>
      <xdr:row>63</xdr:row>
      <xdr:rowOff>144417</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84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154594</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613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52251</xdr:rowOff>
    </xdr:from>
    <xdr:to>
      <xdr:col>72</xdr:col>
      <xdr:colOff>203200</xdr:colOff>
      <xdr:row>63</xdr:row>
      <xdr:rowOff>62593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853601"/>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63</xdr:row>
      <xdr:rowOff>18687</xdr:rowOff>
    </xdr:from>
    <xdr:to>
      <xdr:col>73</xdr:col>
      <xdr:colOff>44450</xdr:colOff>
      <xdr:row>63</xdr:row>
      <xdr:rowOff>120287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82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105064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90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38463</xdr:rowOff>
    </xdr:from>
    <xdr:to>
      <xdr:col>68</xdr:col>
      <xdr:colOff>152400</xdr:colOff>
      <xdr:row>63</xdr:row>
      <xdr:rowOff>52251</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839813"/>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155666</xdr:rowOff>
    </xdr:from>
    <xdr:to>
      <xdr:col>68</xdr:col>
      <xdr:colOff>203200</xdr:colOff>
      <xdr:row>63</xdr:row>
      <xdr:rowOff>85816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78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95993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554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145324</xdr:rowOff>
    </xdr:from>
    <xdr:to>
      <xdr:col>64</xdr:col>
      <xdr:colOff>152400</xdr:colOff>
      <xdr:row>63</xdr:row>
      <xdr:rowOff>75474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77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85651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44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70394</xdr:rowOff>
    </xdr:from>
    <xdr:to>
      <xdr:col>81</xdr:col>
      <xdr:colOff>95250</xdr:colOff>
      <xdr:row>64</xdr:row>
      <xdr:rowOff>544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87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42471</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843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53159</xdr:rowOff>
    </xdr:from>
    <xdr:to>
      <xdr:col>77</xdr:col>
      <xdr:colOff>95250</xdr:colOff>
      <xdr:row>63</xdr:row>
      <xdr:rowOff>154759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85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139536</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940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11793</xdr:rowOff>
    </xdr:from>
    <xdr:to>
      <xdr:col>73</xdr:col>
      <xdr:colOff>44450</xdr:colOff>
      <xdr:row>63</xdr:row>
      <xdr:rowOff>113393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123570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1451</xdr:rowOff>
    </xdr:from>
    <xdr:to>
      <xdr:col>68</xdr:col>
      <xdr:colOff>203200</xdr:colOff>
      <xdr:row>63</xdr:row>
      <xdr:rowOff>103051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8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87828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889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159113</xdr:rowOff>
    </xdr:from>
    <xdr:to>
      <xdr:col>64</xdr:col>
      <xdr:colOff>152400</xdr:colOff>
      <xdr:row>63</xdr:row>
      <xdr:rowOff>89263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78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74040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87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公債費は、毎年度の元利償還額よりも市債の発行額を抑制してきたことや、元利償還額の大きい地方債の償還が終了したことにより、減少傾向にある。下水道事業会計に対する繰出金の減少などにより、　公営企業債の元利償還金に対する繰入金が減少となったため、実質公債費比率は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改善した。近年は減少傾向で推移しているものの、依然として類似団体平均値を上回っていることから、引き続き、事業の選択と集中により、新規市債発行額の上限設定や発行事業の厳選を行い、健全な財政運営を進め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19957</xdr:rowOff>
    </xdr:from>
    <xdr:to>
      <xdr:col>81</xdr:col>
      <xdr:colOff>44450</xdr:colOff>
      <xdr:row>44</xdr:row>
      <xdr:rowOff>153609</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192157"/>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125686</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6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153609</xdr:rowOff>
    </xdr:from>
    <xdr:to>
      <xdr:col>81</xdr:col>
      <xdr:colOff>133350</xdr:colOff>
      <xdr:row>44</xdr:row>
      <xdr:rowOff>153609</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106334</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19957</xdr:rowOff>
    </xdr:from>
    <xdr:to>
      <xdr:col>81</xdr:col>
      <xdr:colOff>133350</xdr:colOff>
      <xdr:row>36</xdr:row>
      <xdr:rowOff>19957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47474</xdr:rowOff>
    </xdr:from>
    <xdr:to>
      <xdr:col>81</xdr:col>
      <xdr:colOff>44450</xdr:colOff>
      <xdr:row>41</xdr:row>
      <xdr:rowOff>104926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076924"/>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160762</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675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104926</xdr:rowOff>
    </xdr:from>
    <xdr:to>
      <xdr:col>77</xdr:col>
      <xdr:colOff>44450</xdr:colOff>
      <xdr:row>41</xdr:row>
      <xdr:rowOff>116417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1343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53219</xdr:rowOff>
    </xdr:from>
    <xdr:to>
      <xdr:col>77</xdr:col>
      <xdr:colOff>95250</xdr:colOff>
      <xdr:row>40</xdr:row>
      <xdr:rowOff>154819</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164996</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680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116417</xdr:rowOff>
    </xdr:from>
    <xdr:to>
      <xdr:col>72</xdr:col>
      <xdr:colOff>203200</xdr:colOff>
      <xdr:row>41</xdr:row>
      <xdr:rowOff>139398</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14586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73979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127907</xdr:rowOff>
    </xdr:from>
    <xdr:to>
      <xdr:col>68</xdr:col>
      <xdr:colOff>152400</xdr:colOff>
      <xdr:row>41</xdr:row>
      <xdr:rowOff>139398</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71573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168124</xdr:rowOff>
    </xdr:from>
    <xdr:to>
      <xdr:col>68</xdr:col>
      <xdr:colOff>203200</xdr:colOff>
      <xdr:row>41</xdr:row>
      <xdr:rowOff>98274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108451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7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54126</xdr:rowOff>
    </xdr:from>
    <xdr:to>
      <xdr:col>64</xdr:col>
      <xdr:colOff>152400</xdr:colOff>
      <xdr:row>41</xdr:row>
      <xdr:rowOff>155726</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8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165903</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852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140201</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9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54126</xdr:rowOff>
    </xdr:from>
    <xdr:to>
      <xdr:col>77</xdr:col>
      <xdr:colOff>95250</xdr:colOff>
      <xdr:row>41</xdr:row>
      <xdr:rowOff>155726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140503</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169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65617</xdr:rowOff>
    </xdr:from>
    <xdr:to>
      <xdr:col>73</xdr:col>
      <xdr:colOff>44450</xdr:colOff>
      <xdr:row>41</xdr:row>
      <xdr:rowOff>167217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151994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88598</xdr:rowOff>
    </xdr:from>
    <xdr:to>
      <xdr:col>68</xdr:col>
      <xdr:colOff>203200</xdr:colOff>
      <xdr:row>42</xdr:row>
      <xdr:rowOff>18748</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3525</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20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77107</xdr:rowOff>
    </xdr:from>
    <xdr:to>
      <xdr:col>64</xdr:col>
      <xdr:colOff>152400</xdr:colOff>
      <xdr:row>42</xdr:row>
      <xdr:rowOff>7257</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163484</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将来負担比率については、分母となる単年度の標準財政規模が</a:t>
          </a:r>
          <a:r>
            <a:rPr kumimoji="1" lang="en-US" altLang="ja-JP" sz="1300">
              <a:latin typeface="ＭＳ Ｐゴシック" panose="020B0600070205080204" pitchFamily="50" charset="-128"/>
              <a:ea typeface="ＭＳ Ｐゴシック" panose="020B0600070205080204" pitchFamily="50" charset="-128"/>
            </a:rPr>
            <a:t>15.0</a:t>
          </a:r>
          <a:r>
            <a:rPr kumimoji="1" lang="ja-JP" altLang="en-US" sz="1300">
              <a:latin typeface="ＭＳ Ｐゴシック" panose="020B0600070205080204" pitchFamily="50" charset="-128"/>
              <a:ea typeface="ＭＳ Ｐゴシック" panose="020B0600070205080204" pitchFamily="50" charset="-128"/>
            </a:rPr>
            <a:t>億円減少したものの、分子となる将来負担額が地方債残高や公営企業債等繰入見込額等が</a:t>
          </a:r>
          <a:r>
            <a:rPr kumimoji="1" lang="en-US" altLang="ja-JP" sz="1300">
              <a:latin typeface="ＭＳ Ｐゴシック" panose="020B0600070205080204" pitchFamily="50" charset="-128"/>
              <a:ea typeface="ＭＳ Ｐゴシック" panose="020B0600070205080204" pitchFamily="50" charset="-128"/>
            </a:rPr>
            <a:t>55.1</a:t>
          </a:r>
          <a:r>
            <a:rPr kumimoji="1" lang="ja-JP" altLang="en-US" sz="1300">
              <a:latin typeface="ＭＳ Ｐゴシック" panose="020B0600070205080204" pitchFamily="50" charset="-128"/>
              <a:ea typeface="ＭＳ Ｐゴシック" panose="020B0600070205080204" pitchFamily="50" charset="-128"/>
            </a:rPr>
            <a:t>億円減少したことにより、</a:t>
          </a:r>
          <a:r>
            <a:rPr kumimoji="1" lang="en-US" altLang="ja-JP" sz="1300">
              <a:latin typeface="ＭＳ Ｐゴシック" panose="020B0600070205080204" pitchFamily="50" charset="-128"/>
              <a:ea typeface="ＭＳ Ｐゴシック" panose="020B0600070205080204" pitchFamily="50" charset="-128"/>
            </a:rPr>
            <a:t>13.1</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11.9%</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しかしながら、依然として類似団体の平均値を上回っており、、今後も市債発行額の適正管理や基金残高の確保などにより、更なる改善を目指していく。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113211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57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85288</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57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113211</xdr:rowOff>
    </xdr:from>
    <xdr:to>
      <xdr:col>81</xdr:col>
      <xdr:colOff>133350</xdr:colOff>
      <xdr:row>22</xdr:row>
      <xdr:rowOff>113211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885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118019</xdr:rowOff>
    </xdr:from>
    <xdr:to>
      <xdr:col>81</xdr:col>
      <xdr:colOff>44450</xdr:colOff>
      <xdr:row>16</xdr:row>
      <xdr:rowOff>907</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6179800" y="2518319"/>
          <a:ext cx="838200" cy="22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136270</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193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119743</xdr:rowOff>
    </xdr:from>
    <xdr:to>
      <xdr:col>81</xdr:col>
      <xdr:colOff>95250</xdr:colOff>
      <xdr:row>14</xdr:row>
      <xdr:rowOff>49893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907</xdr:rowOff>
    </xdr:from>
    <xdr:to>
      <xdr:col>77</xdr:col>
      <xdr:colOff>44450</xdr:colOff>
      <xdr:row>17</xdr:row>
      <xdr:rowOff>5262</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5290800" y="2744107"/>
          <a:ext cx="889000" cy="175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94796</xdr:rowOff>
    </xdr:from>
    <xdr:to>
      <xdr:col>77</xdr:col>
      <xdr:colOff>95250</xdr:colOff>
      <xdr:row>15</xdr:row>
      <xdr:rowOff>24946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49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35123</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263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5262</xdr:rowOff>
    </xdr:from>
    <xdr:to>
      <xdr:col>72</xdr:col>
      <xdr:colOff>203200</xdr:colOff>
      <xdr:row>17</xdr:row>
      <xdr:rowOff>74204</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4401800" y="2919912"/>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7801</xdr:rowOff>
    </xdr:from>
    <xdr:to>
      <xdr:col>73</xdr:col>
      <xdr:colOff>44450</xdr:colOff>
      <xdr:row>15</xdr:row>
      <xdr:rowOff>109401</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579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119578</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348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74204</xdr:rowOff>
    </xdr:from>
    <xdr:to>
      <xdr:col>68</xdr:col>
      <xdr:colOff>152400</xdr:colOff>
      <xdr:row>18</xdr:row>
      <xdr:rowOff>83729</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flipV="1">
          <a:off x="13512800" y="2988854"/>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137886</xdr:rowOff>
    </xdr:from>
    <xdr:to>
      <xdr:col>68</xdr:col>
      <xdr:colOff>203200</xdr:colOff>
      <xdr:row>15</xdr:row>
      <xdr:rowOff>68036</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53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78213</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30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37102</xdr:rowOff>
    </xdr:from>
    <xdr:to>
      <xdr:col>64</xdr:col>
      <xdr:colOff>152400</xdr:colOff>
      <xdr:row>15</xdr:row>
      <xdr:rowOff>138702</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608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148879</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377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67219</xdr:rowOff>
    </xdr:from>
    <xdr:to>
      <xdr:col>81</xdr:col>
      <xdr:colOff>95250</xdr:colOff>
      <xdr:row>14</xdr:row>
      <xdr:rowOff>168819</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246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39296</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243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121557</xdr:rowOff>
    </xdr:from>
    <xdr:to>
      <xdr:col>77</xdr:col>
      <xdr:colOff>95250</xdr:colOff>
      <xdr:row>16</xdr:row>
      <xdr:rowOff>51707</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269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36484</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2779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125912</xdr:rowOff>
    </xdr:from>
    <xdr:to>
      <xdr:col>73</xdr:col>
      <xdr:colOff>44450</xdr:colOff>
      <xdr:row>17</xdr:row>
      <xdr:rowOff>56062</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286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40839</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295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23404</xdr:rowOff>
    </xdr:from>
    <xdr:to>
      <xdr:col>68</xdr:col>
      <xdr:colOff>203200</xdr:colOff>
      <xdr:row>17</xdr:row>
      <xdr:rowOff>125004</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293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109781</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3024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32929</xdr:rowOff>
    </xdr:from>
    <xdr:to>
      <xdr:col>64</xdr:col>
      <xdr:colOff>152400</xdr:colOff>
      <xdr:row>18</xdr:row>
      <xdr:rowOff>134529</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311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119306</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320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千葉県市原市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271,740
265,661
368.16
118,354,676
111,039,179
6,349,132
53,604,309
44,129,755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本市の経常収支比率に占める人件費は類似団体に比べ高率で推移しているが、給料表の継ぎ足し部分があることやごみ処理等を市直営事業で行っていることが類似団体と比較して高い要因と考えられる。</a:t>
          </a:r>
        </a:p>
        <a:p>
          <a:r>
            <a:rPr kumimoji="1" lang="ja-JP" altLang="en-US" sz="1300">
              <a:latin typeface="ＭＳ Ｐゴシック" panose="020B0600070205080204" pitchFamily="50" charset="-128"/>
              <a:ea typeface="ＭＳ Ｐゴシック" panose="020B0600070205080204" pitchFamily="50" charset="-128"/>
            </a:rPr>
            <a:t>　今後も計画的な人事管理や人事院勧告に準拠した給与制度の見直しを行うとともに、指定管理者制度や民間委託等を活用し、適正な支出に努めていく。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104140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39370</xdr:rowOff>
    </xdr:from>
    <xdr:to>
      <xdr:col>24</xdr:col>
      <xdr:colOff>25400</xdr:colOff>
      <xdr:row>39</xdr:row>
      <xdr:rowOff>77470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7259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20337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92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149860</xdr:rowOff>
    </xdr:from>
    <xdr:to>
      <xdr:col>19</xdr:col>
      <xdr:colOff>187325</xdr:colOff>
      <xdr:row>39</xdr:row>
      <xdr:rowOff>77470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6649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87630</xdr:rowOff>
    </xdr:from>
    <xdr:to>
      <xdr:col>20</xdr:col>
      <xdr:colOff>38100</xdr:colOff>
      <xdr:row>38</xdr:row>
      <xdr:rowOff>17780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27957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0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149860</xdr:rowOff>
    </xdr:from>
    <xdr:to>
      <xdr:col>15</xdr:col>
      <xdr:colOff>98425</xdr:colOff>
      <xdr:row>39</xdr:row>
      <xdr:rowOff>62230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6649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39370</xdr:rowOff>
    </xdr:from>
    <xdr:to>
      <xdr:col>11</xdr:col>
      <xdr:colOff>9525</xdr:colOff>
      <xdr:row>39</xdr:row>
      <xdr:rowOff>62230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725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106680</xdr:rowOff>
    </xdr:from>
    <xdr:to>
      <xdr:col>11</xdr:col>
      <xdr:colOff>60325</xdr:colOff>
      <xdr:row>37</xdr:row>
      <xdr:rowOff>36830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47007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47007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160020</xdr:rowOff>
    </xdr:from>
    <xdr:to>
      <xdr:col>24</xdr:col>
      <xdr:colOff>76200</xdr:colOff>
      <xdr:row>39</xdr:row>
      <xdr:rowOff>90170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132097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26670</xdr:rowOff>
    </xdr:from>
    <xdr:to>
      <xdr:col>20</xdr:col>
      <xdr:colOff>38100</xdr:colOff>
      <xdr:row>39</xdr:row>
      <xdr:rowOff>128270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113047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99060</xdr:rowOff>
    </xdr:from>
    <xdr:to>
      <xdr:col>15</xdr:col>
      <xdr:colOff>149225</xdr:colOff>
      <xdr:row>39</xdr:row>
      <xdr:rowOff>29210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13987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11430</xdr:rowOff>
    </xdr:from>
    <xdr:to>
      <xdr:col>11</xdr:col>
      <xdr:colOff>60325</xdr:colOff>
      <xdr:row>39</xdr:row>
      <xdr:rowOff>113030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97807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160020</xdr:rowOff>
    </xdr:from>
    <xdr:to>
      <xdr:col>6</xdr:col>
      <xdr:colOff>171450</xdr:colOff>
      <xdr:row>39</xdr:row>
      <xdr:rowOff>90170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74947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6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本市の市域は、広域にわたるため、消防署、支所等の施設配置や都市基盤整備の必要性により、維持管理経費が嵩む傾向にあり、類似団体平均に比べ高率となっている。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前年度と同率であったが、今後も公共資産マネジメントの観点に基づき、公共施設配置の最適化の検討などによって歳出の抑制を図るほか、公共施設の使用料の適正化を推進し、充当一般財源の縮減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01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111760</xdr:rowOff>
    </xdr:from>
    <xdr:to>
      <xdr:col>82</xdr:col>
      <xdr:colOff>107950</xdr:colOff>
      <xdr:row>16</xdr:row>
      <xdr:rowOff>111760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8549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16527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588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0</xdr:rowOff>
    </xdr:from>
    <xdr:to>
      <xdr:col>82</xdr:col>
      <xdr:colOff>158750</xdr:colOff>
      <xdr:row>16</xdr:row>
      <xdr:rowOff>101600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81280</xdr:rowOff>
    </xdr:from>
    <xdr:to>
      <xdr:col>78</xdr:col>
      <xdr:colOff>69850</xdr:colOff>
      <xdr:row>16</xdr:row>
      <xdr:rowOff>111760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824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64770</xdr:rowOff>
    </xdr:from>
    <xdr:to>
      <xdr:col>78</xdr:col>
      <xdr:colOff>120650</xdr:colOff>
      <xdr:row>15</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5097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405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73660</xdr:rowOff>
    </xdr:from>
    <xdr:to>
      <xdr:col>73</xdr:col>
      <xdr:colOff>180975</xdr:colOff>
      <xdr:row>16</xdr:row>
      <xdr:rowOff>81280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816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12717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73660</xdr:rowOff>
    </xdr:from>
    <xdr:to>
      <xdr:col>69</xdr:col>
      <xdr:colOff>92075</xdr:colOff>
      <xdr:row>16</xdr:row>
      <xdr:rowOff>88900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8168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34290</xdr:rowOff>
    </xdr:from>
    <xdr:to>
      <xdr:col>69</xdr:col>
      <xdr:colOff>142875</xdr:colOff>
      <xdr:row>15</xdr:row>
      <xdr:rowOff>135890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60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146067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34290</xdr:rowOff>
    </xdr:from>
    <xdr:to>
      <xdr:col>65</xdr:col>
      <xdr:colOff>53975</xdr:colOff>
      <xdr:row>15</xdr:row>
      <xdr:rowOff>135890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60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146067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60960</xdr:rowOff>
    </xdr:from>
    <xdr:to>
      <xdr:col>82</xdr:col>
      <xdr:colOff>158750</xdr:colOff>
      <xdr:row>16</xdr:row>
      <xdr:rowOff>162560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33037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60960</xdr:rowOff>
    </xdr:from>
    <xdr:to>
      <xdr:col>78</xdr:col>
      <xdr:colOff>120650</xdr:colOff>
      <xdr:row>16</xdr:row>
      <xdr:rowOff>162560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147337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30480</xdr:rowOff>
    </xdr:from>
    <xdr:to>
      <xdr:col>74</xdr:col>
      <xdr:colOff>31750</xdr:colOff>
      <xdr:row>16</xdr:row>
      <xdr:rowOff>132080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116857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22860</xdr:rowOff>
    </xdr:from>
    <xdr:to>
      <xdr:col>69</xdr:col>
      <xdr:colOff>142875</xdr:colOff>
      <xdr:row>16</xdr:row>
      <xdr:rowOff>124460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109237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124477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扶助費は、児童措置費の減少などにより、全体として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ポイント減となった。しかし、生活保護費などが増加し続けており、今後についても増加が見込まれることから、財政状況の更なる硬直化が懸念される。</a:t>
          </a:r>
        </a:p>
        <a:p>
          <a:r>
            <a:rPr kumimoji="1" lang="ja-JP" altLang="en-US" sz="1300">
              <a:latin typeface="ＭＳ Ｐゴシック" panose="020B0600070205080204" pitchFamily="50" charset="-128"/>
              <a:ea typeface="ＭＳ Ｐゴシック" panose="020B0600070205080204" pitchFamily="50" charset="-128"/>
            </a:rPr>
            <a:t>　そのため、引き続き生活保護の自立支援への取り組みや市単独扶助費の見直しなどにより、健全な財政運用に向けて努めていく。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165100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614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56</xdr:row>
      <xdr:rowOff>165100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728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143527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44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165100</xdr:rowOff>
    </xdr:from>
    <xdr:to>
      <xdr:col>19</xdr:col>
      <xdr:colOff>187325</xdr:colOff>
      <xdr:row>57</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766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53</xdr:row>
      <xdr:rowOff>133350</xdr:rowOff>
    </xdr:from>
    <xdr:to>
      <xdr:col>20</xdr:col>
      <xdr:colOff>38100</xdr:colOff>
      <xdr:row>54</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58</xdr:row>
      <xdr:rowOff>31750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8425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133350</xdr:rowOff>
    </xdr:from>
    <xdr:to>
      <xdr:col>15</xdr:col>
      <xdr:colOff>149225</xdr:colOff>
      <xdr:row>55</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73677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58</xdr:row>
      <xdr:rowOff>31750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8425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57150</xdr:rowOff>
    </xdr:from>
    <xdr:to>
      <xdr:col>11</xdr:col>
      <xdr:colOff>60325</xdr:colOff>
      <xdr:row>54</xdr:row>
      <xdr:rowOff>158750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168927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92727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114300</xdr:rowOff>
    </xdr:from>
    <xdr:to>
      <xdr:col>20</xdr:col>
      <xdr:colOff>38100</xdr:colOff>
      <xdr:row>57</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152400</xdr:rowOff>
    </xdr:from>
    <xdr:to>
      <xdr:col>11</xdr:col>
      <xdr:colOff>60325</xdr:colOff>
      <xdr:row>58</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67327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その他については、道路や給食調理場に係る維持補修費や経常的繰出金の減少などにより、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依然として類似団体平均を大きく上回っているため、公共資産マネジメントに基づいた適正な維持管理を行うとともに、特別・企業会計の経営改善による繰出金の抑制など、経常経費の縮減に努め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62</xdr:row>
      <xdr:rowOff>5080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3478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148607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0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xdr:rowOff>
    </xdr:from>
    <xdr:to>
      <xdr:col>82</xdr:col>
      <xdr:colOff>196850</xdr:colOff>
      <xdr:row>62</xdr:row>
      <xdr:rowOff>5080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3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104140</xdr:rowOff>
    </xdr:from>
    <xdr:to>
      <xdr:col>82</xdr:col>
      <xdr:colOff>107950</xdr:colOff>
      <xdr:row>61</xdr:row>
      <xdr:rowOff>39370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1039114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107967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88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91440</xdr:rowOff>
    </xdr:from>
    <xdr:to>
      <xdr:col>82</xdr:col>
      <xdr:colOff>158750</xdr:colOff>
      <xdr:row>59</xdr:row>
      <xdr:rowOff>21590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1003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104140</xdr:rowOff>
    </xdr:from>
    <xdr:to>
      <xdr:col>78</xdr:col>
      <xdr:colOff>69850</xdr:colOff>
      <xdr:row>61</xdr:row>
      <xdr:rowOff>39370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103911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137160</xdr:rowOff>
    </xdr:from>
    <xdr:to>
      <xdr:col>78</xdr:col>
      <xdr:colOff>120650</xdr:colOff>
      <xdr:row>59</xdr:row>
      <xdr:rowOff>67310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1008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77487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5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104140</xdr:rowOff>
    </xdr:from>
    <xdr:to>
      <xdr:col>73</xdr:col>
      <xdr:colOff>180975</xdr:colOff>
      <xdr:row>60</xdr:row>
      <xdr:rowOff>165100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103911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41910</xdr:rowOff>
    </xdr:from>
    <xdr:to>
      <xdr:col>74</xdr:col>
      <xdr:colOff>31750</xdr:colOff>
      <xdr:row>59</xdr:row>
      <xdr:rowOff>143510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101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153687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92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12700</xdr:rowOff>
    </xdr:from>
    <xdr:to>
      <xdr:col>69</xdr:col>
      <xdr:colOff>92075</xdr:colOff>
      <xdr:row>60</xdr:row>
      <xdr:rowOff>165100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10299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163830</xdr:rowOff>
    </xdr:from>
    <xdr:to>
      <xdr:col>69</xdr:col>
      <xdr:colOff>142875</xdr:colOff>
      <xdr:row>60</xdr:row>
      <xdr:rowOff>93980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27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104157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04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83820</xdr:rowOff>
    </xdr:from>
    <xdr:to>
      <xdr:col>65</xdr:col>
      <xdr:colOff>53975</xdr:colOff>
      <xdr:row>61</xdr:row>
      <xdr:rowOff>13970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37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170197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45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53340</xdr:rowOff>
    </xdr:from>
    <xdr:to>
      <xdr:col>82</xdr:col>
      <xdr:colOff>158750</xdr:colOff>
      <xdr:row>60</xdr:row>
      <xdr:rowOff>154940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34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25417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160020</xdr:rowOff>
    </xdr:from>
    <xdr:to>
      <xdr:col>78</xdr:col>
      <xdr:colOff>120650</xdr:colOff>
      <xdr:row>61</xdr:row>
      <xdr:rowOff>90170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44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74947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53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53340</xdr:rowOff>
    </xdr:from>
    <xdr:to>
      <xdr:col>74</xdr:col>
      <xdr:colOff>31750</xdr:colOff>
      <xdr:row>60</xdr:row>
      <xdr:rowOff>154940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34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139717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42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114300</xdr:rowOff>
    </xdr:from>
    <xdr:to>
      <xdr:col>69</xdr:col>
      <xdr:colOff>142875</xdr:colOff>
      <xdr:row>61</xdr:row>
      <xdr:rowOff>44450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29227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133350</xdr:rowOff>
    </xdr:from>
    <xdr:to>
      <xdr:col>65</xdr:col>
      <xdr:colOff>53975</xdr:colOff>
      <xdr:row>60</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73677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補助費等は、水道事業会計及び下水道事業会計への補助金の減少などにより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ポイント減となった。</a:t>
          </a:r>
        </a:p>
        <a:p>
          <a:r>
            <a:rPr kumimoji="1" lang="ja-JP" altLang="en-US" sz="1300">
              <a:latin typeface="ＭＳ Ｐゴシック" panose="020B0600070205080204" pitchFamily="50" charset="-128"/>
              <a:ea typeface="ＭＳ Ｐゴシック" panose="020B0600070205080204" pitchFamily="50" charset="-128"/>
            </a:rPr>
            <a:t>　本市は、市直営事業が多く一部事務組合への負担金が少ないといった理由から、類似団体平均に比べ低率で推移しているが、引き続き経常的な補助金支出については、適正な支給額となるよう予算編成時に効果を確認するとともに、適正化の推進を図っていく。</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154214</xdr:rowOff>
    </xdr:from>
    <xdr:to>
      <xdr:col>82</xdr:col>
      <xdr:colOff>107950</xdr:colOff>
      <xdr:row>41</xdr:row>
      <xdr:rowOff>124278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40614"/>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96355</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2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124278</xdr:rowOff>
    </xdr:from>
    <xdr:to>
      <xdr:col>82</xdr:col>
      <xdr:colOff>196850</xdr:colOff>
      <xdr:row>41</xdr:row>
      <xdr:rowOff>124278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5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69141</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154214</xdr:rowOff>
    </xdr:from>
    <xdr:to>
      <xdr:col>82</xdr:col>
      <xdr:colOff>196850</xdr:colOff>
      <xdr:row>32</xdr:row>
      <xdr:rowOff>154214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69850</xdr:rowOff>
    </xdr:from>
    <xdr:to>
      <xdr:col>82</xdr:col>
      <xdr:colOff>107950</xdr:colOff>
      <xdr:row>33</xdr:row>
      <xdr:rowOff>102507</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57277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31949</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204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59872</xdr:rowOff>
    </xdr:from>
    <xdr:to>
      <xdr:col>82</xdr:col>
      <xdr:colOff>158750</xdr:colOff>
      <xdr:row>36</xdr:row>
      <xdr:rowOff>161472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102507</xdr:rowOff>
    </xdr:from>
    <xdr:to>
      <xdr:col>78</xdr:col>
      <xdr:colOff>69850</xdr:colOff>
      <xdr:row>33</xdr:row>
      <xdr:rowOff>124278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57603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59872</xdr:rowOff>
    </xdr:from>
    <xdr:to>
      <xdr:col>78</xdr:col>
      <xdr:colOff>120650</xdr:colOff>
      <xdr:row>36</xdr:row>
      <xdr:rowOff>161472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146249</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31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154214</xdr:rowOff>
    </xdr:from>
    <xdr:to>
      <xdr:col>73</xdr:col>
      <xdr:colOff>180975</xdr:colOff>
      <xdr:row>33</xdr:row>
      <xdr:rowOff>124278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5640614"/>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38100</xdr:rowOff>
    </xdr:from>
    <xdr:to>
      <xdr:col>74</xdr:col>
      <xdr:colOff>31750</xdr:colOff>
      <xdr:row>36</xdr:row>
      <xdr:rowOff>139700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124477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154214</xdr:rowOff>
    </xdr:from>
    <xdr:to>
      <xdr:col>69</xdr:col>
      <xdr:colOff>92075</xdr:colOff>
      <xdr:row>32</xdr:row>
      <xdr:rowOff>165100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56406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48277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100693</xdr:rowOff>
    </xdr:from>
    <xdr:to>
      <xdr:col>65</xdr:col>
      <xdr:colOff>53975</xdr:colOff>
      <xdr:row>36</xdr:row>
      <xdr:rowOff>30843</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15620</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19050</xdr:rowOff>
    </xdr:from>
    <xdr:to>
      <xdr:col>82</xdr:col>
      <xdr:colOff>158750</xdr:colOff>
      <xdr:row>33</xdr:row>
      <xdr:rowOff>120650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99077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51707</xdr:rowOff>
    </xdr:from>
    <xdr:to>
      <xdr:col>78</xdr:col>
      <xdr:colOff>120650</xdr:colOff>
      <xdr:row>33</xdr:row>
      <xdr:rowOff>153307</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70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163484</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47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73478</xdr:rowOff>
    </xdr:from>
    <xdr:to>
      <xdr:col>74</xdr:col>
      <xdr:colOff>31750</xdr:colOff>
      <xdr:row>34</xdr:row>
      <xdr:rowOff>3628</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73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13805</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50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103414</xdr:rowOff>
    </xdr:from>
    <xdr:to>
      <xdr:col>69</xdr:col>
      <xdr:colOff>142875</xdr:colOff>
      <xdr:row>33</xdr:row>
      <xdr:rowOff>33564</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58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43741</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35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114300</xdr:rowOff>
    </xdr:from>
    <xdr:to>
      <xdr:col>65</xdr:col>
      <xdr:colOff>53975</xdr:colOff>
      <xdr:row>33</xdr:row>
      <xdr:rowOff>44450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54627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公債費は、長期債償還元金及び利子が減少したことにより、前年度から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ポイント減となった。類似団体平均や千葉県平均を下回っていることから、引き続き事業の選択と集中を行うとともに、活用可能な地方債については、後年度負担に十分留意しながら積極的な活用を図る。</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81</xdr:row>
      <xdr:rowOff>37193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677140"/>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9270</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9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37193</xdr:rowOff>
    </xdr:from>
    <xdr:to>
      <xdr:col>24</xdr:col>
      <xdr:colOff>114300</xdr:colOff>
      <xdr:row>81</xdr:row>
      <xdr:rowOff>37193</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92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58420</xdr:rowOff>
    </xdr:from>
    <xdr:to>
      <xdr:col>24</xdr:col>
      <xdr:colOff>25400</xdr:colOff>
      <xdr:row>76</xdr:row>
      <xdr:rowOff>123734</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088620"/>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116857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123734</xdr:rowOff>
    </xdr:from>
    <xdr:to>
      <xdr:col>19</xdr:col>
      <xdr:colOff>187325</xdr:colOff>
      <xdr:row>76</xdr:row>
      <xdr:rowOff>156392</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098800" y="1315393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143148</xdr:rowOff>
    </xdr:from>
    <xdr:to>
      <xdr:col>20</xdr:col>
      <xdr:colOff>38100</xdr:colOff>
      <xdr:row>78</xdr:row>
      <xdr:rowOff>73298</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58075</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431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156392</xdr:rowOff>
    </xdr:from>
    <xdr:to>
      <xdr:col>15</xdr:col>
      <xdr:colOff>98425</xdr:colOff>
      <xdr:row>76</xdr:row>
      <xdr:rowOff>169455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186592"/>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30480</xdr:rowOff>
    </xdr:from>
    <xdr:to>
      <xdr:col>15</xdr:col>
      <xdr:colOff>149225</xdr:colOff>
      <xdr:row>78</xdr:row>
      <xdr:rowOff>132080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116857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169455</xdr:rowOff>
    </xdr:from>
    <xdr:to>
      <xdr:col>11</xdr:col>
      <xdr:colOff>9525</xdr:colOff>
      <xdr:row>77</xdr:row>
      <xdr:rowOff>56787</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3199655"/>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56606</xdr:rowOff>
    </xdr:from>
    <xdr:to>
      <xdr:col>11</xdr:col>
      <xdr:colOff>60325</xdr:colOff>
      <xdr:row>78</xdr:row>
      <xdr:rowOff>158206</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42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142983</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51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82731</xdr:rowOff>
    </xdr:from>
    <xdr:to>
      <xdr:col>6</xdr:col>
      <xdr:colOff>171450</xdr:colOff>
      <xdr:row>79</xdr:row>
      <xdr:rowOff>12881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45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169108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54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xdr:rowOff>
    </xdr:from>
    <xdr:to>
      <xdr:col>24</xdr:col>
      <xdr:colOff>76200</xdr:colOff>
      <xdr:row>76</xdr:row>
      <xdr:rowOff>109220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24147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72934</xdr:rowOff>
    </xdr:from>
    <xdr:to>
      <xdr:col>20</xdr:col>
      <xdr:colOff>38100</xdr:colOff>
      <xdr:row>77</xdr:row>
      <xdr:rowOff>3084</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10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13261</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872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105592</xdr:rowOff>
    </xdr:from>
    <xdr:to>
      <xdr:col>15</xdr:col>
      <xdr:colOff>149225</xdr:colOff>
      <xdr:row>77</xdr:row>
      <xdr:rowOff>35742</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13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45918</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90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118655</xdr:rowOff>
    </xdr:from>
    <xdr:to>
      <xdr:col>11</xdr:col>
      <xdr:colOff>60325</xdr:colOff>
      <xdr:row>77</xdr:row>
      <xdr:rowOff>48805</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14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58981</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917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5987</xdr:rowOff>
    </xdr:from>
    <xdr:to>
      <xdr:col>6</xdr:col>
      <xdr:colOff>171450</xdr:colOff>
      <xdr:row>77</xdr:row>
      <xdr:rowOff>107587</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20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117764</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97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公債費以外については、本市の人件費、物件費で類似団体平均の数値を上回っており、本年度は前年度と比べ</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減となったが、依然として類似団体平均を上回っていることから、公共施設の配置の最適化や事務事業の徹底した見直し、経常的な補助金の適正な支給額の判断など、行財政改革の取り組みにより、義務的経費ほか経常経費の削減に努める。</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14275"/>
          <a:ext cx="0" cy="117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41927</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69850</xdr:rowOff>
    </xdr:from>
    <xdr:to>
      <xdr:col>82</xdr:col>
      <xdr:colOff>196850</xdr:colOff>
      <xdr:row>80</xdr:row>
      <xdr:rowOff>69850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18414</xdr:rowOff>
    </xdr:from>
    <xdr:to>
      <xdr:col>82</xdr:col>
      <xdr:colOff>107950</xdr:colOff>
      <xdr:row>77</xdr:row>
      <xdr:rowOff>115570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220064"/>
          <a:ext cx="838200" cy="9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12700</xdr:rowOff>
    </xdr:from>
    <xdr:to>
      <xdr:col>78</xdr:col>
      <xdr:colOff>69850</xdr:colOff>
      <xdr:row>77</xdr:row>
      <xdr:rowOff>115570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21435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59055</xdr:rowOff>
    </xdr:from>
    <xdr:to>
      <xdr:col>78</xdr:col>
      <xdr:colOff>120650</xdr:colOff>
      <xdr:row>75</xdr:row>
      <xdr:rowOff>160655</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29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170832</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686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12700</xdr:rowOff>
    </xdr:from>
    <xdr:to>
      <xdr:col>73</xdr:col>
      <xdr:colOff>180975</xdr:colOff>
      <xdr:row>77</xdr:row>
      <xdr:rowOff>58420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2143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xdr:rowOff>
    </xdr:from>
    <xdr:to>
      <xdr:col>74</xdr:col>
      <xdr:colOff>31750</xdr:colOff>
      <xdr:row>75</xdr:row>
      <xdr:rowOff>114935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8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125112</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6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132714</xdr:rowOff>
    </xdr:from>
    <xdr:to>
      <xdr:col>69</xdr:col>
      <xdr:colOff>92075</xdr:colOff>
      <xdr:row>77</xdr:row>
      <xdr:rowOff>58420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162914"/>
          <a:ext cx="889000" cy="9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144780</xdr:rowOff>
    </xdr:from>
    <xdr:to>
      <xdr:col>69</xdr:col>
      <xdr:colOff>142875</xdr:colOff>
      <xdr:row>75</xdr:row>
      <xdr:rowOff>74930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85107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156210</xdr:rowOff>
    </xdr:from>
    <xdr:to>
      <xdr:col>65</xdr:col>
      <xdr:colOff>53975</xdr:colOff>
      <xdr:row>75</xdr:row>
      <xdr:rowOff>86360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96537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139064</xdr:rowOff>
    </xdr:from>
    <xdr:to>
      <xdr:col>82</xdr:col>
      <xdr:colOff>158750</xdr:colOff>
      <xdr:row>77</xdr:row>
      <xdr:rowOff>69214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16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111141</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14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64770</xdr:rowOff>
    </xdr:from>
    <xdr:to>
      <xdr:col>78</xdr:col>
      <xdr:colOff>120650</xdr:colOff>
      <xdr:row>77</xdr:row>
      <xdr:rowOff>166370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151147</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133350</xdr:rowOff>
    </xdr:from>
    <xdr:to>
      <xdr:col>74</xdr:col>
      <xdr:colOff>31750</xdr:colOff>
      <xdr:row>77</xdr:row>
      <xdr:rowOff>63500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48277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7620</xdr:rowOff>
    </xdr:from>
    <xdr:to>
      <xdr:col>69</xdr:col>
      <xdr:colOff>142875</xdr:colOff>
      <xdr:row>77</xdr:row>
      <xdr:rowOff>109220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93997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81914</xdr:rowOff>
    </xdr:from>
    <xdr:to>
      <xdr:col>65</xdr:col>
      <xdr:colOff>53975</xdr:colOff>
      <xdr:row>77</xdr:row>
      <xdr:rowOff>12064</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11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168291</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19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千葉県市原市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8318</xdr:rowOff>
    </xdr:from>
    <xdr:to>
      <xdr:col>29</xdr:col>
      <xdr:colOff>127000</xdr:colOff>
      <xdr:row>20</xdr:row>
      <xdr:rowOff>123647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84793"/>
          <a:ext cx="0" cy="1315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95724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123647</xdr:rowOff>
    </xdr:from>
    <xdr:to>
      <xdr:col>30</xdr:col>
      <xdr:colOff>25400</xdr:colOff>
      <xdr:row>20</xdr:row>
      <xdr:rowOff>123647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002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94695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28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8318</xdr:rowOff>
    </xdr:from>
    <xdr:to>
      <xdr:col>30</xdr:col>
      <xdr:colOff>25400</xdr:colOff>
      <xdr:row>13</xdr:row>
      <xdr:rowOff>8318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847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169901</xdr:rowOff>
    </xdr:from>
    <xdr:to>
      <xdr:col>29</xdr:col>
      <xdr:colOff>127000</xdr:colOff>
      <xdr:row>17</xdr:row>
      <xdr:rowOff>61887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60726"/>
          <a:ext cx="647700" cy="634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10253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725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38176</xdr:rowOff>
    </xdr:from>
    <xdr:to>
      <xdr:col>29</xdr:col>
      <xdr:colOff>177800</xdr:colOff>
      <xdr:row>17</xdr:row>
      <xdr:rowOff>139776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00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61887</xdr:rowOff>
    </xdr:from>
    <xdr:to>
      <xdr:col>26</xdr:col>
      <xdr:colOff>50800</xdr:colOff>
      <xdr:row>17</xdr:row>
      <xdr:rowOff>110541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24162"/>
          <a:ext cx="698500" cy="48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151867</xdr:rowOff>
    </xdr:from>
    <xdr:to>
      <xdr:col>26</xdr:col>
      <xdr:colOff>101600</xdr:colOff>
      <xdr:row>16</xdr:row>
      <xdr:rowOff>82017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712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92194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40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110541</xdr:rowOff>
    </xdr:from>
    <xdr:to>
      <xdr:col>22</xdr:col>
      <xdr:colOff>114300</xdr:colOff>
      <xdr:row>18</xdr:row>
      <xdr:rowOff>47904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72816"/>
          <a:ext cx="698500" cy="108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113424</xdr:rowOff>
    </xdr:from>
    <xdr:to>
      <xdr:col>22</xdr:col>
      <xdr:colOff>165100</xdr:colOff>
      <xdr:row>17</xdr:row>
      <xdr:rowOff>43574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04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53751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673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47904</xdr:rowOff>
    </xdr:from>
    <xdr:to>
      <xdr:col>18</xdr:col>
      <xdr:colOff>177800</xdr:colOff>
      <xdr:row>18</xdr:row>
      <xdr:rowOff>54572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81629"/>
          <a:ext cx="698500" cy="6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148514</xdr:rowOff>
    </xdr:from>
    <xdr:to>
      <xdr:col>19</xdr:col>
      <xdr:colOff>38100</xdr:colOff>
      <xdr:row>17</xdr:row>
      <xdr:rowOff>78664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393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88841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0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159639</xdr:rowOff>
    </xdr:from>
    <xdr:to>
      <xdr:col>15</xdr:col>
      <xdr:colOff>101600</xdr:colOff>
      <xdr:row>17</xdr:row>
      <xdr:rowOff>89789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50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99966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1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119101</xdr:rowOff>
    </xdr:from>
    <xdr:to>
      <xdr:col>29</xdr:col>
      <xdr:colOff>177800</xdr:colOff>
      <xdr:row>17</xdr:row>
      <xdr:rowOff>49251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09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135628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55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11087</xdr:rowOff>
    </xdr:from>
    <xdr:to>
      <xdr:col>26</xdr:col>
      <xdr:colOff>101600</xdr:colOff>
      <xdr:row>17</xdr:row>
      <xdr:rowOff>112687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73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97464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59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59741</xdr:rowOff>
    </xdr:from>
    <xdr:to>
      <xdr:col>22</xdr:col>
      <xdr:colOff>165100</xdr:colOff>
      <xdr:row>17</xdr:row>
      <xdr:rowOff>161341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22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146118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08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168554</xdr:rowOff>
    </xdr:from>
    <xdr:to>
      <xdr:col>19</xdr:col>
      <xdr:colOff>38100</xdr:colOff>
      <xdr:row>18</xdr:row>
      <xdr:rowOff>98704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308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83481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1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3772</xdr:rowOff>
    </xdr:from>
    <xdr:to>
      <xdr:col>15</xdr:col>
      <xdr:colOff>101600</xdr:colOff>
      <xdr:row>18</xdr:row>
      <xdr:rowOff>105372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37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90149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23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241529</xdr:rowOff>
    </xdr:from>
    <xdr:to>
      <xdr:col>29</xdr:col>
      <xdr:colOff>127000</xdr:colOff>
      <xdr:row>37</xdr:row>
      <xdr:rowOff>244310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66079"/>
          <a:ext cx="0" cy="120293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216387</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41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244310</xdr:rowOff>
    </xdr:from>
    <xdr:to>
      <xdr:col>30</xdr:col>
      <xdr:colOff>25400</xdr:colOff>
      <xdr:row>37</xdr:row>
      <xdr:rowOff>244310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690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156456</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09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241529</xdr:rowOff>
    </xdr:from>
    <xdr:to>
      <xdr:col>30</xdr:col>
      <xdr:colOff>25400</xdr:colOff>
      <xdr:row>33</xdr:row>
      <xdr:rowOff>241529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66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153708</xdr:rowOff>
    </xdr:from>
    <xdr:to>
      <xdr:col>29</xdr:col>
      <xdr:colOff>127000</xdr:colOff>
      <xdr:row>35</xdr:row>
      <xdr:rowOff>223698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764058"/>
          <a:ext cx="647700" cy="69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224565</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834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252488</xdr:rowOff>
    </xdr:from>
    <xdr:to>
      <xdr:col>29</xdr:col>
      <xdr:colOff>177800</xdr:colOff>
      <xdr:row>36</xdr:row>
      <xdr:rowOff>11188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62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153708</xdr:rowOff>
    </xdr:from>
    <xdr:to>
      <xdr:col>26</xdr:col>
      <xdr:colOff>50800</xdr:colOff>
      <xdr:row>35</xdr:row>
      <xdr:rowOff>177788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764058"/>
          <a:ext cx="698500" cy="24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188405</xdr:rowOff>
    </xdr:from>
    <xdr:to>
      <xdr:col>26</xdr:col>
      <xdr:colOff>101600</xdr:colOff>
      <xdr:row>35</xdr:row>
      <xdr:rowOff>290005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987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274782</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85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133248</xdr:rowOff>
    </xdr:from>
    <xdr:to>
      <xdr:col>22</xdr:col>
      <xdr:colOff>114300</xdr:colOff>
      <xdr:row>35</xdr:row>
      <xdr:rowOff>177788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743598"/>
          <a:ext cx="698500" cy="445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159601</xdr:rowOff>
    </xdr:from>
    <xdr:to>
      <xdr:col>22</xdr:col>
      <xdr:colOff>165100</xdr:colOff>
      <xdr:row>35</xdr:row>
      <xdr:rowOff>261201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69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245978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56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133248</xdr:rowOff>
    </xdr:from>
    <xdr:to>
      <xdr:col>18</xdr:col>
      <xdr:colOff>177800</xdr:colOff>
      <xdr:row>35</xdr:row>
      <xdr:rowOff>169900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743598"/>
          <a:ext cx="698500" cy="36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171412</xdr:rowOff>
    </xdr:from>
    <xdr:to>
      <xdr:col>19</xdr:col>
      <xdr:colOff>38100</xdr:colOff>
      <xdr:row>35</xdr:row>
      <xdr:rowOff>273012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81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257789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68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122072</xdr:rowOff>
    </xdr:from>
    <xdr:to>
      <xdr:col>15</xdr:col>
      <xdr:colOff>101600</xdr:colOff>
      <xdr:row>35</xdr:row>
      <xdr:rowOff>223672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32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208449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18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172898</xdr:rowOff>
    </xdr:from>
    <xdr:to>
      <xdr:col>29</xdr:col>
      <xdr:colOff>177800</xdr:colOff>
      <xdr:row>35</xdr:row>
      <xdr:rowOff>274498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783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17975</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62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102908</xdr:rowOff>
    </xdr:from>
    <xdr:to>
      <xdr:col>26</xdr:col>
      <xdr:colOff>101600</xdr:colOff>
      <xdr:row>35</xdr:row>
      <xdr:rowOff>204508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713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214685</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482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126988</xdr:rowOff>
    </xdr:from>
    <xdr:to>
      <xdr:col>22</xdr:col>
      <xdr:colOff>165100</xdr:colOff>
      <xdr:row>35</xdr:row>
      <xdr:rowOff>228588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737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238765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50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82448</xdr:rowOff>
    </xdr:from>
    <xdr:to>
      <xdr:col>19</xdr:col>
      <xdr:colOff>38100</xdr:colOff>
      <xdr:row>35</xdr:row>
      <xdr:rowOff>184048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692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194225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461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119100</xdr:rowOff>
    </xdr:from>
    <xdr:to>
      <xdr:col>15</xdr:col>
      <xdr:colOff>101600</xdr:colOff>
      <xdr:row>35</xdr:row>
      <xdr:rowOff>220700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729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230877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49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千葉県市原市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271,740
265,661
368.16
118,354,676
111,039,179
6,349,132
53,604,309
44,129,755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47052</xdr:rowOff>
    </xdr:from>
    <xdr:to>
      <xdr:col>24</xdr:col>
      <xdr:colOff>62865</xdr:colOff>
      <xdr:row>38</xdr:row>
      <xdr:rowOff>110896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62002"/>
          <a:ext cx="1270" cy="1263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114723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2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110896</xdr:rowOff>
    </xdr:from>
    <xdr:to>
      <xdr:col>24</xdr:col>
      <xdr:colOff>152400</xdr:colOff>
      <xdr:row>38</xdr:row>
      <xdr:rowOff>110896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25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165179</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3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47052</xdr:rowOff>
    </xdr:from>
    <xdr:to>
      <xdr:col>24</xdr:col>
      <xdr:colOff>152400</xdr:colOff>
      <xdr:row>31</xdr:row>
      <xdr:rowOff>47052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62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100936</xdr:rowOff>
    </xdr:from>
    <xdr:to>
      <xdr:col>24</xdr:col>
      <xdr:colOff>63500</xdr:colOff>
      <xdr:row>34</xdr:row>
      <xdr:rowOff>157923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930236"/>
          <a:ext cx="838200" cy="5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21803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225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43376</xdr:rowOff>
    </xdr:from>
    <xdr:to>
      <xdr:col>24</xdr:col>
      <xdr:colOff>114300</xdr:colOff>
      <xdr:row>35</xdr:row>
      <xdr:rowOff>144976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44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157923</xdr:rowOff>
    </xdr:from>
    <xdr:to>
      <xdr:col>19</xdr:col>
      <xdr:colOff>177800</xdr:colOff>
      <xdr:row>35</xdr:row>
      <xdr:rowOff>93588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987223"/>
          <a:ext cx="889000" cy="107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46805</xdr:rowOff>
    </xdr:from>
    <xdr:to>
      <xdr:col>20</xdr:col>
      <xdr:colOff>38100</xdr:colOff>
      <xdr:row>34</xdr:row>
      <xdr:rowOff>148405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8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164932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65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74353</xdr:rowOff>
    </xdr:from>
    <xdr:to>
      <xdr:col>15</xdr:col>
      <xdr:colOff>50800</xdr:colOff>
      <xdr:row>35</xdr:row>
      <xdr:rowOff>93588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075103"/>
          <a:ext cx="889000" cy="1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92362</xdr:rowOff>
    </xdr:from>
    <xdr:to>
      <xdr:col>15</xdr:col>
      <xdr:colOff>101600</xdr:colOff>
      <xdr:row>36</xdr:row>
      <xdr:rowOff>22512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9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13639</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8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74353</xdr:rowOff>
    </xdr:from>
    <xdr:to>
      <xdr:col>10</xdr:col>
      <xdr:colOff>114300</xdr:colOff>
      <xdr:row>35</xdr:row>
      <xdr:rowOff>96593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075103"/>
          <a:ext cx="889000" cy="2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90206</xdr:rowOff>
    </xdr:from>
    <xdr:to>
      <xdr:col>10</xdr:col>
      <xdr:colOff>165100</xdr:colOff>
      <xdr:row>36</xdr:row>
      <xdr:rowOff>20356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90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11483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8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100297</xdr:rowOff>
    </xdr:from>
    <xdr:to>
      <xdr:col>6</xdr:col>
      <xdr:colOff>38100</xdr:colOff>
      <xdr:row>36</xdr:row>
      <xdr:rowOff>30447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0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21574</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9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50136</xdr:rowOff>
    </xdr:from>
    <xdr:to>
      <xdr:col>24</xdr:col>
      <xdr:colOff>114300</xdr:colOff>
      <xdr:row>34</xdr:row>
      <xdr:rowOff>151736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87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73013</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73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107123</xdr:rowOff>
    </xdr:from>
    <xdr:to>
      <xdr:col>20</xdr:col>
      <xdr:colOff>38100</xdr:colOff>
      <xdr:row>35</xdr:row>
      <xdr:rowOff>37273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93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28400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029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42788</xdr:rowOff>
    </xdr:from>
    <xdr:to>
      <xdr:col>15</xdr:col>
      <xdr:colOff>101600</xdr:colOff>
      <xdr:row>35</xdr:row>
      <xdr:rowOff>144388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4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160915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81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23553</xdr:rowOff>
    </xdr:from>
    <xdr:to>
      <xdr:col>10</xdr:col>
      <xdr:colOff>165100</xdr:colOff>
      <xdr:row>35</xdr:row>
      <xdr:rowOff>125153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2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141680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79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45793</xdr:rowOff>
    </xdr:from>
    <xdr:to>
      <xdr:col>6</xdr:col>
      <xdr:colOff>38100</xdr:colOff>
      <xdr:row>35</xdr:row>
      <xdr:rowOff>147393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4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163920</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82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145624</xdr:rowOff>
    </xdr:from>
    <xdr:to>
      <xdr:col>24</xdr:col>
      <xdr:colOff>62865</xdr:colOff>
      <xdr:row>59</xdr:row>
      <xdr:rowOff>104324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18124"/>
          <a:ext cx="1270" cy="150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108151</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2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104324</xdr:rowOff>
    </xdr:from>
    <xdr:to>
      <xdr:col>24</xdr:col>
      <xdr:colOff>152400</xdr:colOff>
      <xdr:row>59</xdr:row>
      <xdr:rowOff>104324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92301</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9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145624</xdr:rowOff>
    </xdr:from>
    <xdr:to>
      <xdr:col>24</xdr:col>
      <xdr:colOff>152400</xdr:colOff>
      <xdr:row>50</xdr:row>
      <xdr:rowOff>145624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1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23285</xdr:rowOff>
    </xdr:from>
    <xdr:to>
      <xdr:col>24</xdr:col>
      <xdr:colOff>63500</xdr:colOff>
      <xdr:row>57</xdr:row>
      <xdr:rowOff>21666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624485"/>
          <a:ext cx="838200" cy="16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163777</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93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13900</xdr:rowOff>
    </xdr:from>
    <xdr:to>
      <xdr:col>24</xdr:col>
      <xdr:colOff>114300</xdr:colOff>
      <xdr:row>56</xdr:row>
      <xdr:rowOff>115500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21666</xdr:rowOff>
    </xdr:from>
    <xdr:to>
      <xdr:col>19</xdr:col>
      <xdr:colOff>177800</xdr:colOff>
      <xdr:row>57</xdr:row>
      <xdr:rowOff>109086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794316"/>
          <a:ext cx="889000" cy="8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2489</xdr:rowOff>
    </xdr:from>
    <xdr:to>
      <xdr:col>20</xdr:col>
      <xdr:colOff>38100</xdr:colOff>
      <xdr:row>57</xdr:row>
      <xdr:rowOff>104089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7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95216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86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109086</xdr:rowOff>
    </xdr:from>
    <xdr:to>
      <xdr:col>15</xdr:col>
      <xdr:colOff>50800</xdr:colOff>
      <xdr:row>58</xdr:row>
      <xdr:rowOff>26257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81736"/>
          <a:ext cx="889000" cy="8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33427</xdr:rowOff>
    </xdr:from>
    <xdr:to>
      <xdr:col>15</xdr:col>
      <xdr:colOff>101600</xdr:colOff>
      <xdr:row>57</xdr:row>
      <xdr:rowOff>135027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151554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8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26067</xdr:rowOff>
    </xdr:from>
    <xdr:to>
      <xdr:col>10</xdr:col>
      <xdr:colOff>114300</xdr:colOff>
      <xdr:row>58</xdr:row>
      <xdr:rowOff>26257</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970167"/>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115646</xdr:rowOff>
    </xdr:from>
    <xdr:to>
      <xdr:col>10</xdr:col>
      <xdr:colOff>165100</xdr:colOff>
      <xdr:row>58</xdr:row>
      <xdr:rowOff>45796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8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62323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6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115875</xdr:rowOff>
    </xdr:from>
    <xdr:to>
      <xdr:col>6</xdr:col>
      <xdr:colOff>38100</xdr:colOff>
      <xdr:row>58</xdr:row>
      <xdr:rowOff>46025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8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62552</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66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143935</xdr:rowOff>
    </xdr:from>
    <xdr:to>
      <xdr:col>24</xdr:col>
      <xdr:colOff>114300</xdr:colOff>
      <xdr:row>56</xdr:row>
      <xdr:rowOff>74085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57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166812</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42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142316</xdr:rowOff>
    </xdr:from>
    <xdr:to>
      <xdr:col>20</xdr:col>
      <xdr:colOff>38100</xdr:colOff>
      <xdr:row>57</xdr:row>
      <xdr:rowOff>72466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4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88993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51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58286</xdr:rowOff>
    </xdr:from>
    <xdr:to>
      <xdr:col>15</xdr:col>
      <xdr:colOff>101600</xdr:colOff>
      <xdr:row>57</xdr:row>
      <xdr:rowOff>159886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3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151013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2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146907</xdr:rowOff>
    </xdr:from>
    <xdr:to>
      <xdr:col>10</xdr:col>
      <xdr:colOff>165100</xdr:colOff>
      <xdr:row>58</xdr:row>
      <xdr:rowOff>77057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68184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1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146717</xdr:rowOff>
    </xdr:from>
    <xdr:to>
      <xdr:col>6</xdr:col>
      <xdr:colOff>38100</xdr:colOff>
      <xdr:row>58</xdr:row>
      <xdr:rowOff>76867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1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67994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1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59233</xdr:rowOff>
    </xdr:from>
    <xdr:to>
      <xdr:col>24</xdr:col>
      <xdr:colOff>62865</xdr:colOff>
      <xdr:row>78</xdr:row>
      <xdr:rowOff>99924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60733"/>
          <a:ext cx="1270"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103751</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6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99924</xdr:rowOff>
    </xdr:from>
    <xdr:to>
      <xdr:col>24</xdr:col>
      <xdr:colOff>152400</xdr:colOff>
      <xdr:row>78</xdr:row>
      <xdr:rowOff>99924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5910</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3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59233</xdr:rowOff>
    </xdr:from>
    <xdr:to>
      <xdr:col>24</xdr:col>
      <xdr:colOff>152400</xdr:colOff>
      <xdr:row>70</xdr:row>
      <xdr:rowOff>59233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60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136225</xdr:rowOff>
    </xdr:from>
    <xdr:to>
      <xdr:col>24</xdr:col>
      <xdr:colOff>63500</xdr:colOff>
      <xdr:row>75</xdr:row>
      <xdr:rowOff>138237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2994975"/>
          <a:ext cx="8382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127311</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57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148884</xdr:rowOff>
    </xdr:from>
    <xdr:to>
      <xdr:col>24</xdr:col>
      <xdr:colOff>114300</xdr:colOff>
      <xdr:row>77</xdr:row>
      <xdr:rowOff>79034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136225</xdr:rowOff>
    </xdr:from>
    <xdr:to>
      <xdr:col>19</xdr:col>
      <xdr:colOff>177800</xdr:colOff>
      <xdr:row>76</xdr:row>
      <xdr:rowOff>3180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2994975"/>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2581</xdr:rowOff>
    </xdr:from>
    <xdr:to>
      <xdr:col>20</xdr:col>
      <xdr:colOff>38100</xdr:colOff>
      <xdr:row>76</xdr:row>
      <xdr:rowOff>104181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3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95308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2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151954</xdr:rowOff>
    </xdr:from>
    <xdr:to>
      <xdr:col>15</xdr:col>
      <xdr:colOff>50800</xdr:colOff>
      <xdr:row>76</xdr:row>
      <xdr:rowOff>3180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010704"/>
          <a:ext cx="889000" cy="2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54336</xdr:rowOff>
    </xdr:from>
    <xdr:to>
      <xdr:col>15</xdr:col>
      <xdr:colOff>101600</xdr:colOff>
      <xdr:row>76</xdr:row>
      <xdr:rowOff>155936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8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147063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77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151954</xdr:rowOff>
    </xdr:from>
    <xdr:to>
      <xdr:col>10</xdr:col>
      <xdr:colOff>114300</xdr:colOff>
      <xdr:row>76</xdr:row>
      <xdr:rowOff>77612</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010704"/>
          <a:ext cx="889000" cy="9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33122</xdr:rowOff>
    </xdr:from>
    <xdr:to>
      <xdr:col>10</xdr:col>
      <xdr:colOff>165100</xdr:colOff>
      <xdr:row>76</xdr:row>
      <xdr:rowOff>134722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6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125849</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5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35773</xdr:rowOff>
    </xdr:from>
    <xdr:to>
      <xdr:col>6</xdr:col>
      <xdr:colOff>38100</xdr:colOff>
      <xdr:row>76</xdr:row>
      <xdr:rowOff>137373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6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128500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58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87437</xdr:rowOff>
    </xdr:from>
    <xdr:to>
      <xdr:col>24</xdr:col>
      <xdr:colOff>114300</xdr:colOff>
      <xdr:row>76</xdr:row>
      <xdr:rowOff>17587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94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110314</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797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85425</xdr:rowOff>
    </xdr:from>
    <xdr:to>
      <xdr:col>20</xdr:col>
      <xdr:colOff>38100</xdr:colOff>
      <xdr:row>76</xdr:row>
      <xdr:rowOff>15574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94417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32102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2719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123830</xdr:rowOff>
    </xdr:from>
    <xdr:to>
      <xdr:col>15</xdr:col>
      <xdr:colOff>101600</xdr:colOff>
      <xdr:row>76</xdr:row>
      <xdr:rowOff>53981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98258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70507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275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101153</xdr:rowOff>
    </xdr:from>
    <xdr:to>
      <xdr:col>10</xdr:col>
      <xdr:colOff>165100</xdr:colOff>
      <xdr:row>76</xdr:row>
      <xdr:rowOff>31304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295990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47830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2735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26812</xdr:rowOff>
    </xdr:from>
    <xdr:to>
      <xdr:col>6</xdr:col>
      <xdr:colOff>38100</xdr:colOff>
      <xdr:row>76</xdr:row>
      <xdr:rowOff>128412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05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144939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283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35599</xdr:rowOff>
    </xdr:from>
    <xdr:to>
      <xdr:col>24</xdr:col>
      <xdr:colOff>62865</xdr:colOff>
      <xdr:row>97</xdr:row>
      <xdr:rowOff>25498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66099"/>
          <a:ext cx="1270" cy="1190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29325</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65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25498</xdr:rowOff>
    </xdr:from>
    <xdr:to>
      <xdr:col>24</xdr:col>
      <xdr:colOff>152400</xdr:colOff>
      <xdr:row>97</xdr:row>
      <xdr:rowOff>25498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65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153726</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41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35599</xdr:rowOff>
    </xdr:from>
    <xdr:to>
      <xdr:col>24</xdr:col>
      <xdr:colOff>152400</xdr:colOff>
      <xdr:row>90</xdr:row>
      <xdr:rowOff>35599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6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66646</xdr:rowOff>
    </xdr:from>
    <xdr:to>
      <xdr:col>24</xdr:col>
      <xdr:colOff>63500</xdr:colOff>
      <xdr:row>97</xdr:row>
      <xdr:rowOff>1484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354396"/>
          <a:ext cx="838200" cy="277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158847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03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135970</xdr:rowOff>
    </xdr:from>
    <xdr:to>
      <xdr:col>24</xdr:col>
      <xdr:colOff>114300</xdr:colOff>
      <xdr:row>95</xdr:row>
      <xdr:rowOff>66120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1484</xdr:rowOff>
    </xdr:from>
    <xdr:to>
      <xdr:col>19</xdr:col>
      <xdr:colOff>177800</xdr:colOff>
      <xdr:row>97</xdr:row>
      <xdr:rowOff>57916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632134"/>
          <a:ext cx="889000" cy="56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98687</xdr:rowOff>
    </xdr:from>
    <xdr:to>
      <xdr:col>20</xdr:col>
      <xdr:colOff>38100</xdr:colOff>
      <xdr:row>98</xdr:row>
      <xdr:rowOff>28837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72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19964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82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57916</xdr:rowOff>
    </xdr:from>
    <xdr:to>
      <xdr:col>15</xdr:col>
      <xdr:colOff>50800</xdr:colOff>
      <xdr:row>97</xdr:row>
      <xdr:rowOff>101752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688566"/>
          <a:ext cx="889000" cy="4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119543</xdr:rowOff>
    </xdr:from>
    <xdr:to>
      <xdr:col>15</xdr:col>
      <xdr:colOff>101600</xdr:colOff>
      <xdr:row>98</xdr:row>
      <xdr:rowOff>49693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75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40820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8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101752</xdr:rowOff>
    </xdr:from>
    <xdr:to>
      <xdr:col>10</xdr:col>
      <xdr:colOff>114300</xdr:colOff>
      <xdr:row>97</xdr:row>
      <xdr:rowOff>119876</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732402"/>
          <a:ext cx="889000" cy="18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164382</xdr:rowOff>
    </xdr:from>
    <xdr:to>
      <xdr:col>10</xdr:col>
      <xdr:colOff>165100</xdr:colOff>
      <xdr:row>98</xdr:row>
      <xdr:rowOff>94532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9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85659</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88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163336</xdr:rowOff>
    </xdr:from>
    <xdr:to>
      <xdr:col>6</xdr:col>
      <xdr:colOff>38100</xdr:colOff>
      <xdr:row>98</xdr:row>
      <xdr:rowOff>93486</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9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84613</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88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15846</xdr:rowOff>
    </xdr:from>
    <xdr:to>
      <xdr:col>24</xdr:col>
      <xdr:colOff>114300</xdr:colOff>
      <xdr:row>95</xdr:row>
      <xdr:rowOff>117446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30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165723</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28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122134</xdr:rowOff>
    </xdr:from>
    <xdr:to>
      <xdr:col>20</xdr:col>
      <xdr:colOff>38100</xdr:colOff>
      <xdr:row>97</xdr:row>
      <xdr:rowOff>52284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58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68811</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356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7116</xdr:rowOff>
    </xdr:from>
    <xdr:to>
      <xdr:col>15</xdr:col>
      <xdr:colOff>101600</xdr:colOff>
      <xdr:row>97</xdr:row>
      <xdr:rowOff>108716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63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125243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41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50952</xdr:rowOff>
    </xdr:from>
    <xdr:to>
      <xdr:col>10</xdr:col>
      <xdr:colOff>165100</xdr:colOff>
      <xdr:row>97</xdr:row>
      <xdr:rowOff>152552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68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169079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45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69076</xdr:rowOff>
    </xdr:from>
    <xdr:to>
      <xdr:col>6</xdr:col>
      <xdr:colOff>38100</xdr:colOff>
      <xdr:row>97</xdr:row>
      <xdr:rowOff>170676</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69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15753</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47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50307</xdr:rowOff>
    </xdr:from>
    <xdr:to>
      <xdr:col>54</xdr:col>
      <xdr:colOff>189865</xdr:colOff>
      <xdr:row>38</xdr:row>
      <xdr:rowOff>116818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6051057"/>
          <a:ext cx="1270" cy="580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120645</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3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116818</xdr:rowOff>
    </xdr:from>
    <xdr:to>
      <xdr:col>55</xdr:col>
      <xdr:colOff>88900</xdr:colOff>
      <xdr:row>38</xdr:row>
      <xdr:rowOff>116818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31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168434</xdr:rowOff>
    </xdr:from>
    <xdr:ext cx="534377"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82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50307</xdr:rowOff>
    </xdr:from>
    <xdr:to>
      <xdr:col>55</xdr:col>
      <xdr:colOff>88900</xdr:colOff>
      <xdr:row>35</xdr:row>
      <xdr:rowOff>50307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05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87285</xdr:rowOff>
    </xdr:from>
    <xdr:to>
      <xdr:col>55</xdr:col>
      <xdr:colOff>0</xdr:colOff>
      <xdr:row>37</xdr:row>
      <xdr:rowOff>101741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402235"/>
          <a:ext cx="838200" cy="104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14851</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87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163424</xdr:rowOff>
    </xdr:from>
    <xdr:to>
      <xdr:col>55</xdr:col>
      <xdr:colOff>50800</xdr:colOff>
      <xdr:row>37</xdr:row>
      <xdr:rowOff>93574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33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87285</xdr:rowOff>
    </xdr:from>
    <xdr:to>
      <xdr:col>50</xdr:col>
      <xdr:colOff>114300</xdr:colOff>
      <xdr:row>38</xdr:row>
      <xdr:rowOff>48924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402235"/>
          <a:ext cx="889000" cy="116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19667</xdr:rowOff>
    </xdr:from>
    <xdr:to>
      <xdr:col>50</xdr:col>
      <xdr:colOff>165100</xdr:colOff>
      <xdr:row>30</xdr:row>
      <xdr:rowOff>121267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16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137794</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4938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48924</xdr:rowOff>
    </xdr:from>
    <xdr:to>
      <xdr:col>45</xdr:col>
      <xdr:colOff>177800</xdr:colOff>
      <xdr:row>38</xdr:row>
      <xdr:rowOff>92336</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564024"/>
          <a:ext cx="889000" cy="4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168464</xdr:rowOff>
    </xdr:from>
    <xdr:to>
      <xdr:col>46</xdr:col>
      <xdr:colOff>38100</xdr:colOff>
      <xdr:row>37</xdr:row>
      <xdr:rowOff>98614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4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115141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11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92336</xdr:rowOff>
    </xdr:from>
    <xdr:to>
      <xdr:col>41</xdr:col>
      <xdr:colOff>50800</xdr:colOff>
      <xdr:row>38</xdr:row>
      <xdr:rowOff>132875</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607436"/>
          <a:ext cx="889000" cy="4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41253</xdr:rowOff>
    </xdr:from>
    <xdr:to>
      <xdr:col>41</xdr:col>
      <xdr:colOff>101600</xdr:colOff>
      <xdr:row>37</xdr:row>
      <xdr:rowOff>142853</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38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159380</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16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56330</xdr:rowOff>
    </xdr:from>
    <xdr:to>
      <xdr:col>36</xdr:col>
      <xdr:colOff>165100</xdr:colOff>
      <xdr:row>37</xdr:row>
      <xdr:rowOff>157930</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3007</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17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50941</xdr:rowOff>
    </xdr:from>
    <xdr:to>
      <xdr:col>55</xdr:col>
      <xdr:colOff>50800</xdr:colOff>
      <xdr:row>37</xdr:row>
      <xdr:rowOff>152541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39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29368</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37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36485</xdr:rowOff>
    </xdr:from>
    <xdr:to>
      <xdr:col>50</xdr:col>
      <xdr:colOff>165100</xdr:colOff>
      <xdr:row>31</xdr:row>
      <xdr:rowOff>138085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3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129212</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444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169574</xdr:rowOff>
    </xdr:from>
    <xdr:to>
      <xdr:col>46</xdr:col>
      <xdr:colOff>38100</xdr:colOff>
      <xdr:row>38</xdr:row>
      <xdr:rowOff>99724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51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90851</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60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41536</xdr:rowOff>
    </xdr:from>
    <xdr:to>
      <xdr:col>41</xdr:col>
      <xdr:colOff>101600</xdr:colOff>
      <xdr:row>38</xdr:row>
      <xdr:rowOff>143136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55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134263</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64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82075</xdr:rowOff>
    </xdr:from>
    <xdr:to>
      <xdr:col>36</xdr:col>
      <xdr:colOff>165100</xdr:colOff>
      <xdr:row>39</xdr:row>
      <xdr:rowOff>12225</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59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3352</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68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103810</xdr:rowOff>
    </xdr:from>
    <xdr:to>
      <xdr:col>54</xdr:col>
      <xdr:colOff>189865</xdr:colOff>
      <xdr:row>57</xdr:row>
      <xdr:rowOff>132918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676310"/>
          <a:ext cx="1270" cy="1229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136745</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90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132918</xdr:rowOff>
    </xdr:from>
    <xdr:to>
      <xdr:col>55</xdr:col>
      <xdr:colOff>88900</xdr:colOff>
      <xdr:row>57</xdr:row>
      <xdr:rowOff>132918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90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50487</xdr:rowOff>
    </xdr:from>
    <xdr:ext cx="534377"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45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103810</xdr:rowOff>
    </xdr:from>
    <xdr:to>
      <xdr:col>55</xdr:col>
      <xdr:colOff>88900</xdr:colOff>
      <xdr:row>50</xdr:row>
      <xdr:rowOff>103810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67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119945</xdr:rowOff>
    </xdr:from>
    <xdr:to>
      <xdr:col>55</xdr:col>
      <xdr:colOff>0</xdr:colOff>
      <xdr:row>56</xdr:row>
      <xdr:rowOff>15589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9549695"/>
          <a:ext cx="838200" cy="6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139095</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225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116218</xdr:rowOff>
    </xdr:from>
    <xdr:to>
      <xdr:col>55</xdr:col>
      <xdr:colOff>50800</xdr:colOff>
      <xdr:row>55</xdr:row>
      <xdr:rowOff>46368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37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95580</xdr:rowOff>
    </xdr:from>
    <xdr:to>
      <xdr:col>50</xdr:col>
      <xdr:colOff>114300</xdr:colOff>
      <xdr:row>55</xdr:row>
      <xdr:rowOff>119945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353880"/>
          <a:ext cx="889000" cy="19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52</xdr:row>
      <xdr:rowOff>45371</xdr:rowOff>
    </xdr:from>
    <xdr:to>
      <xdr:col>50</xdr:col>
      <xdr:colOff>165100</xdr:colOff>
      <xdr:row>52</xdr:row>
      <xdr:rowOff>146971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896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163498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873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95580</xdr:rowOff>
    </xdr:from>
    <xdr:to>
      <xdr:col>45</xdr:col>
      <xdr:colOff>177800</xdr:colOff>
      <xdr:row>56</xdr:row>
      <xdr:rowOff>115545</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353880"/>
          <a:ext cx="889000" cy="3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52</xdr:row>
      <xdr:rowOff>114389</xdr:rowOff>
    </xdr:from>
    <xdr:to>
      <xdr:col>46</xdr:col>
      <xdr:colOff>38100</xdr:colOff>
      <xdr:row>53</xdr:row>
      <xdr:rowOff>44539</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02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61066</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880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73673</xdr:rowOff>
    </xdr:from>
    <xdr:to>
      <xdr:col>41</xdr:col>
      <xdr:colOff>50800</xdr:colOff>
      <xdr:row>56</xdr:row>
      <xdr:rowOff>115545</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9503423"/>
          <a:ext cx="889000" cy="21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106731</xdr:rowOff>
    </xdr:from>
    <xdr:to>
      <xdr:col>41</xdr:col>
      <xdr:colOff>101600</xdr:colOff>
      <xdr:row>54</xdr:row>
      <xdr:rowOff>36881</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19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53408</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896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34131</xdr:rowOff>
    </xdr:from>
    <xdr:to>
      <xdr:col>36</xdr:col>
      <xdr:colOff>165100</xdr:colOff>
      <xdr:row>53</xdr:row>
      <xdr:rowOff>135731</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120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152258</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8896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136239</xdr:rowOff>
    </xdr:from>
    <xdr:to>
      <xdr:col>55</xdr:col>
      <xdr:colOff>50800</xdr:colOff>
      <xdr:row>56</xdr:row>
      <xdr:rowOff>66389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56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114666</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54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69145</xdr:rowOff>
    </xdr:from>
    <xdr:to>
      <xdr:col>50</xdr:col>
      <xdr:colOff>165100</xdr:colOff>
      <xdr:row>55</xdr:row>
      <xdr:rowOff>170745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49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161872</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59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44780</xdr:rowOff>
    </xdr:from>
    <xdr:to>
      <xdr:col>46</xdr:col>
      <xdr:colOff>38100</xdr:colOff>
      <xdr:row>54</xdr:row>
      <xdr:rowOff>146380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3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137507</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395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64745</xdr:rowOff>
    </xdr:from>
    <xdr:to>
      <xdr:col>41</xdr:col>
      <xdr:colOff>101600</xdr:colOff>
      <xdr:row>56</xdr:row>
      <xdr:rowOff>166345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66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157472</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758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22873</xdr:rowOff>
    </xdr:from>
    <xdr:to>
      <xdr:col>36</xdr:col>
      <xdr:colOff>165100</xdr:colOff>
      <xdr:row>55</xdr:row>
      <xdr:rowOff>124473</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45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115600</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54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135608</xdr:rowOff>
    </xdr:from>
    <xdr:to>
      <xdr:col>54</xdr:col>
      <xdr:colOff>189865</xdr:colOff>
      <xdr:row>78</xdr:row>
      <xdr:rowOff>127355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308558"/>
          <a:ext cx="1270" cy="1191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131182</xdr:rowOff>
    </xdr:from>
    <xdr:ext cx="378565"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04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127355</xdr:rowOff>
    </xdr:from>
    <xdr:to>
      <xdr:col>55</xdr:col>
      <xdr:colOff>88900</xdr:colOff>
      <xdr:row>78</xdr:row>
      <xdr:rowOff>127355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00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82285</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208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135608</xdr:rowOff>
    </xdr:from>
    <xdr:to>
      <xdr:col>55</xdr:col>
      <xdr:colOff>88900</xdr:colOff>
      <xdr:row>71</xdr:row>
      <xdr:rowOff>135608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30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48</xdr:rowOff>
    </xdr:from>
    <xdr:to>
      <xdr:col>55</xdr:col>
      <xdr:colOff>0</xdr:colOff>
      <xdr:row>77</xdr:row>
      <xdr:rowOff>159427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201698"/>
          <a:ext cx="838200" cy="159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102519</xdr:rowOff>
    </xdr:from>
    <xdr:ext cx="469744"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32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79642</xdr:rowOff>
    </xdr:from>
    <xdr:to>
      <xdr:col>55</xdr:col>
      <xdr:colOff>50800</xdr:colOff>
      <xdr:row>78</xdr:row>
      <xdr:rowOff>9792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28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48</xdr:rowOff>
    </xdr:from>
    <xdr:to>
      <xdr:col>50</xdr:col>
      <xdr:colOff>114300</xdr:colOff>
      <xdr:row>77</xdr:row>
      <xdr:rowOff>100450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201698"/>
          <a:ext cx="889000" cy="10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164452</xdr:rowOff>
    </xdr:from>
    <xdr:to>
      <xdr:col>50</xdr:col>
      <xdr:colOff>165100</xdr:colOff>
      <xdr:row>76</xdr:row>
      <xdr:rowOff>94602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02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111129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279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100450</xdr:rowOff>
    </xdr:from>
    <xdr:to>
      <xdr:col>45</xdr:col>
      <xdr:colOff>177800</xdr:colOff>
      <xdr:row>77</xdr:row>
      <xdr:rowOff>132384</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302100"/>
          <a:ext cx="889000" cy="3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58931</xdr:rowOff>
    </xdr:from>
    <xdr:to>
      <xdr:col>46</xdr:col>
      <xdr:colOff>38100</xdr:colOff>
      <xdr:row>76</xdr:row>
      <xdr:rowOff>160531</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08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5608</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286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65497</xdr:rowOff>
    </xdr:from>
    <xdr:to>
      <xdr:col>41</xdr:col>
      <xdr:colOff>50800</xdr:colOff>
      <xdr:row>77</xdr:row>
      <xdr:rowOff>132384</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095697"/>
          <a:ext cx="889000" cy="238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96124</xdr:rowOff>
    </xdr:from>
    <xdr:to>
      <xdr:col>41</xdr:col>
      <xdr:colOff>101600</xdr:colOff>
      <xdr:row>77</xdr:row>
      <xdr:rowOff>26274</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12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42801</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290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103005</xdr:rowOff>
    </xdr:from>
    <xdr:to>
      <xdr:col>36</xdr:col>
      <xdr:colOff>165100</xdr:colOff>
      <xdr:row>77</xdr:row>
      <xdr:rowOff>33155</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13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24282</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22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108627</xdr:rowOff>
    </xdr:from>
    <xdr:to>
      <xdr:col>55</xdr:col>
      <xdr:colOff>50800</xdr:colOff>
      <xdr:row>78</xdr:row>
      <xdr:rowOff>38777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31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87054</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28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120698</xdr:rowOff>
    </xdr:from>
    <xdr:to>
      <xdr:col>50</xdr:col>
      <xdr:colOff>165100</xdr:colOff>
      <xdr:row>77</xdr:row>
      <xdr:rowOff>50848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15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41975</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324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49650</xdr:rowOff>
    </xdr:from>
    <xdr:to>
      <xdr:col>46</xdr:col>
      <xdr:colOff>38100</xdr:colOff>
      <xdr:row>77</xdr:row>
      <xdr:rowOff>151250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25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142377</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34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81584</xdr:rowOff>
    </xdr:from>
    <xdr:to>
      <xdr:col>41</xdr:col>
      <xdr:colOff>101600</xdr:colOff>
      <xdr:row>78</xdr:row>
      <xdr:rowOff>11734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28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2861</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37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14697</xdr:rowOff>
    </xdr:from>
    <xdr:to>
      <xdr:col>36</xdr:col>
      <xdr:colOff>165100</xdr:colOff>
      <xdr:row>76</xdr:row>
      <xdr:rowOff>116297</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04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132824</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282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65157</xdr:rowOff>
    </xdr:from>
    <xdr:to>
      <xdr:col>54</xdr:col>
      <xdr:colOff>189865</xdr:colOff>
      <xdr:row>98</xdr:row>
      <xdr:rowOff>123146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667107"/>
          <a:ext cx="1270" cy="1258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126973</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929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123146</xdr:rowOff>
    </xdr:from>
    <xdr:to>
      <xdr:col>55</xdr:col>
      <xdr:colOff>88900</xdr:colOff>
      <xdr:row>98</xdr:row>
      <xdr:rowOff>123146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925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11834</xdr:rowOff>
    </xdr:from>
    <xdr:ext cx="534377"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44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65157</xdr:rowOff>
    </xdr:from>
    <xdr:to>
      <xdr:col>55</xdr:col>
      <xdr:colOff>88900</xdr:colOff>
      <xdr:row>91</xdr:row>
      <xdr:rowOff>65157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667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32562</xdr:rowOff>
    </xdr:from>
    <xdr:to>
      <xdr:col>55</xdr:col>
      <xdr:colOff>0</xdr:colOff>
      <xdr:row>97</xdr:row>
      <xdr:rowOff>138309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663212"/>
          <a:ext cx="838200" cy="10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60019</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347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37142</xdr:rowOff>
    </xdr:from>
    <xdr:to>
      <xdr:col>55</xdr:col>
      <xdr:colOff>50800</xdr:colOff>
      <xdr:row>96</xdr:row>
      <xdr:rowOff>138742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49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161970</xdr:rowOff>
    </xdr:from>
    <xdr:to>
      <xdr:col>50</xdr:col>
      <xdr:colOff>114300</xdr:colOff>
      <xdr:row>97</xdr:row>
      <xdr:rowOff>138309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8750300" y="16449720"/>
          <a:ext cx="889000" cy="31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65887</xdr:rowOff>
    </xdr:from>
    <xdr:to>
      <xdr:col>50</xdr:col>
      <xdr:colOff>165100</xdr:colOff>
      <xdr:row>95</xdr:row>
      <xdr:rowOff>167487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35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12564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12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161970</xdr:rowOff>
    </xdr:from>
    <xdr:to>
      <xdr:col>45</xdr:col>
      <xdr:colOff>177800</xdr:colOff>
      <xdr:row>97</xdr:row>
      <xdr:rowOff>151873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6449720"/>
          <a:ext cx="889000" cy="33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87033</xdr:rowOff>
    </xdr:from>
    <xdr:to>
      <xdr:col>46</xdr:col>
      <xdr:colOff>38100</xdr:colOff>
      <xdr:row>96</xdr:row>
      <xdr:rowOff>17183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37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33710</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15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151873</xdr:rowOff>
    </xdr:from>
    <xdr:to>
      <xdr:col>41</xdr:col>
      <xdr:colOff>50800</xdr:colOff>
      <xdr:row>98</xdr:row>
      <xdr:rowOff>3245</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782523"/>
          <a:ext cx="889000" cy="2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42399</xdr:rowOff>
    </xdr:from>
    <xdr:to>
      <xdr:col>41</xdr:col>
      <xdr:colOff>101600</xdr:colOff>
      <xdr:row>96</xdr:row>
      <xdr:rowOff>143999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50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160526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2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164815</xdr:rowOff>
    </xdr:from>
    <xdr:to>
      <xdr:col>36</xdr:col>
      <xdr:colOff>165100</xdr:colOff>
      <xdr:row>96</xdr:row>
      <xdr:rowOff>94965</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4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111492</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22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153212</xdr:rowOff>
    </xdr:from>
    <xdr:to>
      <xdr:col>55</xdr:col>
      <xdr:colOff>50800</xdr:colOff>
      <xdr:row>97</xdr:row>
      <xdr:rowOff>83362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61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131639</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59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87509</xdr:rowOff>
    </xdr:from>
    <xdr:to>
      <xdr:col>50</xdr:col>
      <xdr:colOff>165100</xdr:colOff>
      <xdr:row>98</xdr:row>
      <xdr:rowOff>17659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71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8786</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81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111170</xdr:rowOff>
    </xdr:from>
    <xdr:to>
      <xdr:col>46</xdr:col>
      <xdr:colOff>38100</xdr:colOff>
      <xdr:row>96</xdr:row>
      <xdr:rowOff>41320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3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32447</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49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101073</xdr:rowOff>
    </xdr:from>
    <xdr:to>
      <xdr:col>41</xdr:col>
      <xdr:colOff>101600</xdr:colOff>
      <xdr:row>98</xdr:row>
      <xdr:rowOff>31223</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73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22350</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824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123895</xdr:rowOff>
    </xdr:from>
    <xdr:to>
      <xdr:col>36</xdr:col>
      <xdr:colOff>165100</xdr:colOff>
      <xdr:row>98</xdr:row>
      <xdr:rowOff>54045</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75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45172</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84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36</xdr:row>
      <xdr:rowOff>37287</xdr:rowOff>
    </xdr:from>
    <xdr:to>
      <xdr:col>85</xdr:col>
      <xdr:colOff>126364</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6209487"/>
          <a:ext cx="1269" cy="445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165523</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155414</xdr:rowOff>
    </xdr:from>
    <xdr:ext cx="469744"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984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36</xdr:row>
      <xdr:rowOff>37287</xdr:rowOff>
    </xdr:from>
    <xdr:to>
      <xdr:col>86</xdr:col>
      <xdr:colOff>25400</xdr:colOff>
      <xdr:row>36</xdr:row>
      <xdr:rowOff>37287</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209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120269</xdr:rowOff>
    </xdr:from>
    <xdr:to>
      <xdr:col>85</xdr:col>
      <xdr:colOff>127000</xdr:colOff>
      <xdr:row>36</xdr:row>
      <xdr:rowOff>37287</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5435219"/>
          <a:ext cx="838200" cy="77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38523</xdr:rowOff>
    </xdr:from>
    <xdr:ext cx="378565"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53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60096</xdr:rowOff>
    </xdr:from>
    <xdr:to>
      <xdr:col>85</xdr:col>
      <xdr:colOff>177800</xdr:colOff>
      <xdr:row>38</xdr:row>
      <xdr:rowOff>161696</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120269</xdr:rowOff>
    </xdr:from>
    <xdr:to>
      <xdr:col>81</xdr:col>
      <xdr:colOff>50800</xdr:colOff>
      <xdr:row>32</xdr:row>
      <xdr:rowOff>35001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5435219"/>
          <a:ext cx="889000" cy="8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32</xdr:row>
      <xdr:rowOff>55753</xdr:rowOff>
    </xdr:from>
    <xdr:to>
      <xdr:col>81</xdr:col>
      <xdr:colOff>101600</xdr:colOff>
      <xdr:row>32</xdr:row>
      <xdr:rowOff>157353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554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32</xdr:row>
      <xdr:rowOff>148480</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563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35001</xdr:rowOff>
    </xdr:from>
    <xdr:to>
      <xdr:col>76</xdr:col>
      <xdr:colOff>114300</xdr:colOff>
      <xdr:row>38</xdr:row>
      <xdr:rowOff>112496</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5521401"/>
          <a:ext cx="889000" cy="110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13691</xdr:rowOff>
    </xdr:from>
    <xdr:to>
      <xdr:col>76</xdr:col>
      <xdr:colOff>165100</xdr:colOff>
      <xdr:row>34</xdr:row>
      <xdr:rowOff>115291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5842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106418</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593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36373</xdr:rowOff>
    </xdr:from>
    <xdr:to>
      <xdr:col>71</xdr:col>
      <xdr:colOff>177800</xdr:colOff>
      <xdr:row>38</xdr:row>
      <xdr:rowOff>112496</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551473"/>
          <a:ext cx="889000" cy="76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133020</xdr:rowOff>
    </xdr:from>
    <xdr:to>
      <xdr:col>72</xdr:col>
      <xdr:colOff>38100</xdr:colOff>
      <xdr:row>35</xdr:row>
      <xdr:rowOff>63170</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596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33</xdr:row>
      <xdr:rowOff>79697</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57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160680</xdr:rowOff>
    </xdr:from>
    <xdr:to>
      <xdr:col>67</xdr:col>
      <xdr:colOff>101600</xdr:colOff>
      <xdr:row>38</xdr:row>
      <xdr:rowOff>90830</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5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81957</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5017" y="6597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157937</xdr:rowOff>
    </xdr:from>
    <xdr:to>
      <xdr:col>85</xdr:col>
      <xdr:colOff>177800</xdr:colOff>
      <xdr:row>36</xdr:row>
      <xdr:rowOff>88087</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15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110964</xdr:rowOff>
    </xdr:from>
    <xdr:ext cx="469744"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1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69469</xdr:rowOff>
    </xdr:from>
    <xdr:to>
      <xdr:col>81</xdr:col>
      <xdr:colOff>101600</xdr:colOff>
      <xdr:row>31</xdr:row>
      <xdr:rowOff>171069</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538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30</xdr:row>
      <xdr:rowOff>16146</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46428" y="5159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155651</xdr:rowOff>
    </xdr:from>
    <xdr:to>
      <xdr:col>76</xdr:col>
      <xdr:colOff>165100</xdr:colOff>
      <xdr:row>32</xdr:row>
      <xdr:rowOff>85801</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547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30</xdr:row>
      <xdr:rowOff>102328</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57428" y="524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61696</xdr:rowOff>
    </xdr:from>
    <xdr:to>
      <xdr:col>72</xdr:col>
      <xdr:colOff>38100</xdr:colOff>
      <xdr:row>38</xdr:row>
      <xdr:rowOff>163296</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57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154423</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14017" y="6669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157023</xdr:rowOff>
    </xdr:from>
    <xdr:to>
      <xdr:col>67</xdr:col>
      <xdr:colOff>101600</xdr:colOff>
      <xdr:row>38</xdr:row>
      <xdr:rowOff>87173</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50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103700</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5017" y="6275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84531</xdr:rowOff>
    </xdr:from>
    <xdr:to>
      <xdr:col>85</xdr:col>
      <xdr:colOff>126364</xdr:colOff>
      <xdr:row>78</xdr:row>
      <xdr:rowOff>17227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86031"/>
          <a:ext cx="1269" cy="1304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21054</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39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17227</xdr:rowOff>
    </xdr:from>
    <xdr:to>
      <xdr:col>86</xdr:col>
      <xdr:colOff>25400</xdr:colOff>
      <xdr:row>78</xdr:row>
      <xdr:rowOff>17227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390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31208</xdr:rowOff>
    </xdr:from>
    <xdr:ext cx="534377"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6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84531</xdr:rowOff>
    </xdr:from>
    <xdr:to>
      <xdr:col>86</xdr:col>
      <xdr:colOff>25400</xdr:colOff>
      <xdr:row>70</xdr:row>
      <xdr:rowOff>84531</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86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136709</xdr:rowOff>
    </xdr:from>
    <xdr:to>
      <xdr:col>85</xdr:col>
      <xdr:colOff>127000</xdr:colOff>
      <xdr:row>76</xdr:row>
      <xdr:rowOff>157265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481300" y="13166909"/>
          <a:ext cx="838200" cy="20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16870</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875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165443</xdr:rowOff>
    </xdr:from>
    <xdr:to>
      <xdr:col>85</xdr:col>
      <xdr:colOff>177800</xdr:colOff>
      <xdr:row>76</xdr:row>
      <xdr:rowOff>95593</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127908</xdr:rowOff>
    </xdr:from>
    <xdr:to>
      <xdr:col>81</xdr:col>
      <xdr:colOff>50800</xdr:colOff>
      <xdr:row>76</xdr:row>
      <xdr:rowOff>136709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3158108"/>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169063</xdr:rowOff>
    </xdr:from>
    <xdr:to>
      <xdr:col>81</xdr:col>
      <xdr:colOff>101600</xdr:colOff>
      <xdr:row>75</xdr:row>
      <xdr:rowOff>99213</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28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115740</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63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124840</xdr:rowOff>
    </xdr:from>
    <xdr:to>
      <xdr:col>76</xdr:col>
      <xdr:colOff>114300</xdr:colOff>
      <xdr:row>76</xdr:row>
      <xdr:rowOff>127908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3155040"/>
          <a:ext cx="889000" cy="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148622</xdr:rowOff>
    </xdr:from>
    <xdr:to>
      <xdr:col>76</xdr:col>
      <xdr:colOff>165100</xdr:colOff>
      <xdr:row>75</xdr:row>
      <xdr:rowOff>78772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283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95299</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61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96799</xdr:rowOff>
    </xdr:from>
    <xdr:to>
      <xdr:col>71</xdr:col>
      <xdr:colOff>177800</xdr:colOff>
      <xdr:row>76</xdr:row>
      <xdr:rowOff>124840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3126999"/>
          <a:ext cx="889000" cy="2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159900</xdr:rowOff>
    </xdr:from>
    <xdr:to>
      <xdr:col>72</xdr:col>
      <xdr:colOff>38100</xdr:colOff>
      <xdr:row>75</xdr:row>
      <xdr:rowOff>90050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28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106577</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62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141554</xdr:rowOff>
    </xdr:from>
    <xdr:to>
      <xdr:col>67</xdr:col>
      <xdr:colOff>101600</xdr:colOff>
      <xdr:row>75</xdr:row>
      <xdr:rowOff>71704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282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88231</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60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106465</xdr:rowOff>
    </xdr:from>
    <xdr:to>
      <xdr:col>85</xdr:col>
      <xdr:colOff>177800</xdr:colOff>
      <xdr:row>77</xdr:row>
      <xdr:rowOff>36615</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1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84892</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11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85909</xdr:rowOff>
    </xdr:from>
    <xdr:to>
      <xdr:col>81</xdr:col>
      <xdr:colOff>101600</xdr:colOff>
      <xdr:row>77</xdr:row>
      <xdr:rowOff>16059</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11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7186</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20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77108</xdr:rowOff>
    </xdr:from>
    <xdr:to>
      <xdr:col>76</xdr:col>
      <xdr:colOff>165100</xdr:colOff>
      <xdr:row>77</xdr:row>
      <xdr:rowOff>7258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10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169835</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20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74040</xdr:rowOff>
    </xdr:from>
    <xdr:to>
      <xdr:col>72</xdr:col>
      <xdr:colOff>38100</xdr:colOff>
      <xdr:row>77</xdr:row>
      <xdr:rowOff>4190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10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166767</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196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45999</xdr:rowOff>
    </xdr:from>
    <xdr:to>
      <xdr:col>67</xdr:col>
      <xdr:colOff>101600</xdr:colOff>
      <xdr:row>76</xdr:row>
      <xdr:rowOff>147599</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07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138726</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16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110847</xdr:rowOff>
    </xdr:from>
    <xdr:to>
      <xdr:col>85</xdr:col>
      <xdr:colOff>126364</xdr:colOff>
      <xdr:row>99</xdr:row>
      <xdr:rowOff>95842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41347"/>
          <a:ext cx="1269" cy="1528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99669</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73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95842</xdr:rowOff>
    </xdr:from>
    <xdr:to>
      <xdr:col>86</xdr:col>
      <xdr:colOff>25400</xdr:colOff>
      <xdr:row>99</xdr:row>
      <xdr:rowOff>95842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69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57524</xdr:rowOff>
    </xdr:from>
    <xdr:ext cx="534377"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1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110847</xdr:rowOff>
    </xdr:from>
    <xdr:to>
      <xdr:col>86</xdr:col>
      <xdr:colOff>25400</xdr:colOff>
      <xdr:row>90</xdr:row>
      <xdr:rowOff>110847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4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114669</xdr:rowOff>
    </xdr:from>
    <xdr:to>
      <xdr:col>85</xdr:col>
      <xdr:colOff>127000</xdr:colOff>
      <xdr:row>99</xdr:row>
      <xdr:rowOff>84559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745319"/>
          <a:ext cx="838200" cy="31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100016</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7306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121589</xdr:rowOff>
    </xdr:from>
    <xdr:to>
      <xdr:col>85</xdr:col>
      <xdr:colOff>177800</xdr:colOff>
      <xdr:row>98</xdr:row>
      <xdr:rowOff>51739</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75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117216</xdr:rowOff>
    </xdr:from>
    <xdr:to>
      <xdr:col>81</xdr:col>
      <xdr:colOff>50800</xdr:colOff>
      <xdr:row>99</xdr:row>
      <xdr:rowOff>84559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6919316"/>
          <a:ext cx="889000" cy="1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17577</xdr:rowOff>
    </xdr:from>
    <xdr:to>
      <xdr:col>81</xdr:col>
      <xdr:colOff>101600</xdr:colOff>
      <xdr:row>98</xdr:row>
      <xdr:rowOff>119177</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81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135704</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594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117216</xdr:rowOff>
    </xdr:from>
    <xdr:to>
      <xdr:col>76</xdr:col>
      <xdr:colOff>114300</xdr:colOff>
      <xdr:row>99</xdr:row>
      <xdr:rowOff>66743</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919316"/>
          <a:ext cx="889000" cy="120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110029</xdr:rowOff>
    </xdr:from>
    <xdr:to>
      <xdr:col>76</xdr:col>
      <xdr:colOff>165100</xdr:colOff>
      <xdr:row>99</xdr:row>
      <xdr:rowOff>40179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91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31306</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57428" y="17004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34675</xdr:rowOff>
    </xdr:from>
    <xdr:to>
      <xdr:col>71</xdr:col>
      <xdr:colOff>177800</xdr:colOff>
      <xdr:row>99</xdr:row>
      <xdr:rowOff>66743</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7008225"/>
          <a:ext cx="889000" cy="3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119385</xdr:rowOff>
    </xdr:from>
    <xdr:to>
      <xdr:col>72</xdr:col>
      <xdr:colOff>38100</xdr:colOff>
      <xdr:row>99</xdr:row>
      <xdr:rowOff>49535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92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66062</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68428" y="16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123076</xdr:rowOff>
    </xdr:from>
    <xdr:to>
      <xdr:col>67</xdr:col>
      <xdr:colOff>101600</xdr:colOff>
      <xdr:row>99</xdr:row>
      <xdr:rowOff>53226</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9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69753</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79428" y="16700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63869</xdr:rowOff>
    </xdr:from>
    <xdr:to>
      <xdr:col>85</xdr:col>
      <xdr:colOff>177800</xdr:colOff>
      <xdr:row>97</xdr:row>
      <xdr:rowOff>165469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69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86746</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54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33759</xdr:rowOff>
    </xdr:from>
    <xdr:to>
      <xdr:col>81</xdr:col>
      <xdr:colOff>101600</xdr:colOff>
      <xdr:row>99</xdr:row>
      <xdr:rowOff>135359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700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126486</xdr:rowOff>
    </xdr:from>
    <xdr:ext cx="378565"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2017" y="17100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66416</xdr:rowOff>
    </xdr:from>
    <xdr:to>
      <xdr:col>76</xdr:col>
      <xdr:colOff>165100</xdr:colOff>
      <xdr:row>98</xdr:row>
      <xdr:rowOff>168016</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86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13093</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57428" y="1664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15943</xdr:rowOff>
    </xdr:from>
    <xdr:to>
      <xdr:col>72</xdr:col>
      <xdr:colOff>38100</xdr:colOff>
      <xdr:row>99</xdr:row>
      <xdr:rowOff>117543</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98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108670</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68428" y="17082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155325</xdr:rowOff>
    </xdr:from>
    <xdr:to>
      <xdr:col>67</xdr:col>
      <xdr:colOff>101600</xdr:colOff>
      <xdr:row>99</xdr:row>
      <xdr:rowOff>85475</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95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76602</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79428" y="17050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54138</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369088"/>
          <a:ext cx="1269" cy="141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815</xdr:rowOff>
    </xdr:from>
    <xdr:ext cx="469744"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144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54138</xdr:rowOff>
    </xdr:from>
    <xdr:to>
      <xdr:col>116</xdr:col>
      <xdr:colOff>152400</xdr:colOff>
      <xdr:row>31</xdr:row>
      <xdr:rowOff>54138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369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164846</xdr:rowOff>
    </xdr:from>
    <xdr:to>
      <xdr:col>116</xdr:col>
      <xdr:colOff>63500</xdr:colOff>
      <xdr:row>34</xdr:row>
      <xdr:rowOff>166479</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1323300" y="5651246"/>
          <a:ext cx="838200" cy="34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76144</xdr:rowOff>
    </xdr:from>
    <xdr:ext cx="378565"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4197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97717</xdr:rowOff>
    </xdr:from>
    <xdr:to>
      <xdr:col>116</xdr:col>
      <xdr:colOff>114300</xdr:colOff>
      <xdr:row>38</xdr:row>
      <xdr:rowOff>27867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4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166479</xdr:rowOff>
    </xdr:from>
    <xdr:to>
      <xdr:col>111</xdr:col>
      <xdr:colOff>177800</xdr:colOff>
      <xdr:row>35</xdr:row>
      <xdr:rowOff>105084</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0434300" y="5995779"/>
          <a:ext cx="889000" cy="1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33</xdr:row>
      <xdr:rowOff>91513</xdr:rowOff>
    </xdr:from>
    <xdr:to>
      <xdr:col>112</xdr:col>
      <xdr:colOff>38100</xdr:colOff>
      <xdr:row>34</xdr:row>
      <xdr:rowOff>21663</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574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38190</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552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105084</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9545300" y="6105834"/>
          <a:ext cx="889000" cy="67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11176</xdr:rowOff>
    </xdr:from>
    <xdr:to>
      <xdr:col>107</xdr:col>
      <xdr:colOff>101600</xdr:colOff>
      <xdr:row>35</xdr:row>
      <xdr:rowOff>112776</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01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129303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5787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11829</xdr:rowOff>
    </xdr:from>
    <xdr:to>
      <xdr:col>102</xdr:col>
      <xdr:colOff>165100</xdr:colOff>
      <xdr:row>36</xdr:row>
      <xdr:rowOff>113429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129956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595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58529</xdr:rowOff>
    </xdr:from>
    <xdr:to>
      <xdr:col>98</xdr:col>
      <xdr:colOff>38100</xdr:colOff>
      <xdr:row>36</xdr:row>
      <xdr:rowOff>160129</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5206</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00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114046</xdr:rowOff>
    </xdr:from>
    <xdr:to>
      <xdr:col>116</xdr:col>
      <xdr:colOff>114300</xdr:colOff>
      <xdr:row>33</xdr:row>
      <xdr:rowOff>44196</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560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136923</xdr:rowOff>
    </xdr:from>
    <xdr:ext cx="469744"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5451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115679</xdr:rowOff>
    </xdr:from>
    <xdr:to>
      <xdr:col>112</xdr:col>
      <xdr:colOff>38100</xdr:colOff>
      <xdr:row>35</xdr:row>
      <xdr:rowOff>45829</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594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36956</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088428" y="6037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54284</xdr:rowOff>
    </xdr:from>
    <xdr:to>
      <xdr:col>107</xdr:col>
      <xdr:colOff>101600</xdr:colOff>
      <xdr:row>35</xdr:row>
      <xdr:rowOff>155884</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05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147011</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199428" y="614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88211</xdr:rowOff>
    </xdr:from>
    <xdr:to>
      <xdr:col>116</xdr:col>
      <xdr:colOff>62864</xdr:colOff>
      <xdr:row>59</xdr:row>
      <xdr:rowOff>98878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660711"/>
          <a:ext cx="1269" cy="155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34888</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43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88211</xdr:rowOff>
    </xdr:from>
    <xdr:to>
      <xdr:col>116</xdr:col>
      <xdr:colOff>152400</xdr:colOff>
      <xdr:row>50</xdr:row>
      <xdr:rowOff>88211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660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81244</xdr:rowOff>
    </xdr:from>
    <xdr:to>
      <xdr:col>116</xdr:col>
      <xdr:colOff>63500</xdr:colOff>
      <xdr:row>55</xdr:row>
      <xdr:rowOff>89953</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1323300" y="9510994"/>
          <a:ext cx="8382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125783</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898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147356</xdr:rowOff>
    </xdr:from>
    <xdr:to>
      <xdr:col>116</xdr:col>
      <xdr:colOff>114300</xdr:colOff>
      <xdr:row>58</xdr:row>
      <xdr:rowOff>77506</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992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81244</xdr:rowOff>
    </xdr:from>
    <xdr:to>
      <xdr:col>111</xdr:col>
      <xdr:colOff>177800</xdr:colOff>
      <xdr:row>55</xdr:row>
      <xdr:rowOff>83748</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0434300" y="9510994"/>
          <a:ext cx="889000" cy="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53</xdr:row>
      <xdr:rowOff>122646</xdr:rowOff>
    </xdr:from>
    <xdr:to>
      <xdr:col>112</xdr:col>
      <xdr:colOff>38100</xdr:colOff>
      <xdr:row>54</xdr:row>
      <xdr:rowOff>52796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20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52</xdr:row>
      <xdr:rowOff>69323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898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83748</xdr:rowOff>
    </xdr:from>
    <xdr:to>
      <xdr:col>107</xdr:col>
      <xdr:colOff>50800</xdr:colOff>
      <xdr:row>55</xdr:row>
      <xdr:rowOff>85162</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9545300" y="9513498"/>
          <a:ext cx="889000" cy="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53</xdr:row>
      <xdr:rowOff>128742</xdr:rowOff>
    </xdr:from>
    <xdr:to>
      <xdr:col>107</xdr:col>
      <xdr:colOff>101600</xdr:colOff>
      <xdr:row>54</xdr:row>
      <xdr:rowOff>58892</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21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52</xdr:row>
      <xdr:rowOff>75419</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899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85162</xdr:rowOff>
    </xdr:from>
    <xdr:to>
      <xdr:col>102</xdr:col>
      <xdr:colOff>114300</xdr:colOff>
      <xdr:row>55</xdr:row>
      <xdr:rowOff>87775</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18656300" y="9514912"/>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53</xdr:row>
      <xdr:rowOff>68652</xdr:rowOff>
    </xdr:from>
    <xdr:to>
      <xdr:col>102</xdr:col>
      <xdr:colOff>165100</xdr:colOff>
      <xdr:row>53</xdr:row>
      <xdr:rowOff>170252</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15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52</xdr:row>
      <xdr:rowOff>15329</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893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52</xdr:row>
      <xdr:rowOff>164447</xdr:rowOff>
    </xdr:from>
    <xdr:to>
      <xdr:col>98</xdr:col>
      <xdr:colOff>38100</xdr:colOff>
      <xdr:row>53</xdr:row>
      <xdr:rowOff>94597</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07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51</xdr:row>
      <xdr:rowOff>111124</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885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39153</xdr:rowOff>
    </xdr:from>
    <xdr:to>
      <xdr:col>116</xdr:col>
      <xdr:colOff>114300</xdr:colOff>
      <xdr:row>55</xdr:row>
      <xdr:rowOff>140753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946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62030</xdr:rowOff>
    </xdr:from>
    <xdr:ext cx="469744"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9320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30444</xdr:rowOff>
    </xdr:from>
    <xdr:to>
      <xdr:col>112</xdr:col>
      <xdr:colOff>38100</xdr:colOff>
      <xdr:row>55</xdr:row>
      <xdr:rowOff>132044</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946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123171</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088428" y="955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32948</xdr:rowOff>
    </xdr:from>
    <xdr:to>
      <xdr:col>107</xdr:col>
      <xdr:colOff>101600</xdr:colOff>
      <xdr:row>55</xdr:row>
      <xdr:rowOff>134548</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946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125675</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199428" y="955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34362</xdr:rowOff>
    </xdr:from>
    <xdr:to>
      <xdr:col>102</xdr:col>
      <xdr:colOff>165100</xdr:colOff>
      <xdr:row>55</xdr:row>
      <xdr:rowOff>135962</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946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127089</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10428" y="955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36975</xdr:rowOff>
    </xdr:from>
    <xdr:to>
      <xdr:col>98</xdr:col>
      <xdr:colOff>38100</xdr:colOff>
      <xdr:row>55</xdr:row>
      <xdr:rowOff>138575</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946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129702</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21428" y="9559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133390</xdr:rowOff>
    </xdr:from>
    <xdr:to>
      <xdr:col>116</xdr:col>
      <xdr:colOff>62864</xdr:colOff>
      <xdr:row>78</xdr:row>
      <xdr:rowOff>35961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306340"/>
          <a:ext cx="1269" cy="110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39788</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1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35961</xdr:rowOff>
    </xdr:from>
    <xdr:to>
      <xdr:col>116</xdr:col>
      <xdr:colOff>152400</xdr:colOff>
      <xdr:row>78</xdr:row>
      <xdr:rowOff>35961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80067</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8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133390</xdr:rowOff>
    </xdr:from>
    <xdr:to>
      <xdr:col>116</xdr:col>
      <xdr:colOff>152400</xdr:colOff>
      <xdr:row>71</xdr:row>
      <xdr:rowOff>133390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30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22794</xdr:rowOff>
    </xdr:from>
    <xdr:to>
      <xdr:col>116</xdr:col>
      <xdr:colOff>63500</xdr:colOff>
      <xdr:row>76</xdr:row>
      <xdr:rowOff>43231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052994"/>
          <a:ext cx="838200" cy="2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22714</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7100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171287</xdr:rowOff>
    </xdr:from>
    <xdr:to>
      <xdr:col>116</xdr:col>
      <xdr:colOff>114300</xdr:colOff>
      <xdr:row>75</xdr:row>
      <xdr:rowOff>101437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285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43231</xdr:rowOff>
    </xdr:from>
    <xdr:to>
      <xdr:col>111</xdr:col>
      <xdr:colOff>177800</xdr:colOff>
      <xdr:row>76</xdr:row>
      <xdr:rowOff>115103</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073431"/>
          <a:ext cx="889000" cy="7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40711</xdr:rowOff>
    </xdr:from>
    <xdr:to>
      <xdr:col>112</xdr:col>
      <xdr:colOff>38100</xdr:colOff>
      <xdr:row>75</xdr:row>
      <xdr:rowOff>142311</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289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158838</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67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19639</xdr:rowOff>
    </xdr:from>
    <xdr:to>
      <xdr:col>107</xdr:col>
      <xdr:colOff>50800</xdr:colOff>
      <xdr:row>76</xdr:row>
      <xdr:rowOff>115103</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2878389"/>
          <a:ext cx="889000" cy="26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156291</xdr:rowOff>
    </xdr:from>
    <xdr:to>
      <xdr:col>107</xdr:col>
      <xdr:colOff>101600</xdr:colOff>
      <xdr:row>75</xdr:row>
      <xdr:rowOff>86441</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284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102968</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61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19639</xdr:rowOff>
    </xdr:from>
    <xdr:to>
      <xdr:col>102</xdr:col>
      <xdr:colOff>114300</xdr:colOff>
      <xdr:row>75</xdr:row>
      <xdr:rowOff>109571</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2878389"/>
          <a:ext cx="889000" cy="89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164338</xdr:rowOff>
    </xdr:from>
    <xdr:to>
      <xdr:col>102</xdr:col>
      <xdr:colOff>165100</xdr:colOff>
      <xdr:row>74</xdr:row>
      <xdr:rowOff>94488</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68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111015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45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131922</xdr:rowOff>
    </xdr:from>
    <xdr:to>
      <xdr:col>98</xdr:col>
      <xdr:colOff>38100</xdr:colOff>
      <xdr:row>74</xdr:row>
      <xdr:rowOff>62072</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64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78599</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42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143444</xdr:rowOff>
    </xdr:from>
    <xdr:to>
      <xdr:col>116</xdr:col>
      <xdr:colOff>114300</xdr:colOff>
      <xdr:row>76</xdr:row>
      <xdr:rowOff>73594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00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121871</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98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163881</xdr:rowOff>
    </xdr:from>
    <xdr:to>
      <xdr:col>112</xdr:col>
      <xdr:colOff>38100</xdr:colOff>
      <xdr:row>76</xdr:row>
      <xdr:rowOff>94031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02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85158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11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64303</xdr:rowOff>
    </xdr:from>
    <xdr:to>
      <xdr:col>107</xdr:col>
      <xdr:colOff>101600</xdr:colOff>
      <xdr:row>76</xdr:row>
      <xdr:rowOff>165903</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09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157030</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18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140289</xdr:rowOff>
    </xdr:from>
    <xdr:to>
      <xdr:col>102</xdr:col>
      <xdr:colOff>165100</xdr:colOff>
      <xdr:row>75</xdr:row>
      <xdr:rowOff>70439</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82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61566</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292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58771</xdr:rowOff>
    </xdr:from>
    <xdr:to>
      <xdr:col>98</xdr:col>
      <xdr:colOff>38100</xdr:colOff>
      <xdr:row>75</xdr:row>
      <xdr:rowOff>160372</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91752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151497</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01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歳出決算総額は、住民一人当たり</a:t>
          </a:r>
          <a:r>
            <a:rPr kumimoji="1" lang="en-US" altLang="ja-JP" sz="1100">
              <a:latin typeface="ＭＳ Ｐゴシック" panose="020B0600070205080204" pitchFamily="50" charset="-128"/>
              <a:ea typeface="ＭＳ Ｐゴシック" panose="020B0600070205080204" pitchFamily="50" charset="-128"/>
            </a:rPr>
            <a:t>408,623</a:t>
          </a:r>
          <a:r>
            <a:rPr kumimoji="1" lang="ja-JP" altLang="en-US" sz="1100">
              <a:latin typeface="ＭＳ Ｐゴシック" panose="020B0600070205080204" pitchFamily="50" charset="-128"/>
              <a:ea typeface="ＭＳ Ｐゴシック" panose="020B0600070205080204" pitchFamily="50" charset="-128"/>
            </a:rPr>
            <a:t>円である。類似団体と比較して本市の人口規模は大きく、１人あたりコストは類似団体平均額よりも低くなる傾向にある。　</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主な構成項目について比較すると、人件費、維持補修費は類似団体平均額を上回っているが、これは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類似団体の他市に比べて</a:t>
          </a:r>
          <a:r>
            <a:rPr kumimoji="1" lang="ja-JP" altLang="en-US" sz="1100">
              <a:latin typeface="ＭＳ Ｐゴシック" panose="020B0600070205080204" pitchFamily="50" charset="-128"/>
              <a:ea typeface="ＭＳ Ｐゴシック" panose="020B0600070205080204" pitchFamily="50" charset="-128"/>
            </a:rPr>
            <a:t>本市の市域が広域であり、市内各地域に施設及び人員を配置していることが要因である。また、普通建設事業費（うち更新整備）は小中学校トイレ環境整備事業等の実施により増加しているが、その他の現有施設についても老朽化が著しいことから、今後も改修に多くの経費を要することが想定される。物件費は、維持管理費の高騰や業務のアウトソーシング化等により増加傾向であったが、</a:t>
          </a:r>
          <a:r>
            <a:rPr kumimoji="1" lang="en-US" altLang="ja-JP" sz="1100">
              <a:latin typeface="ＭＳ Ｐゴシック" panose="020B0600070205080204" pitchFamily="50" charset="-128"/>
              <a:ea typeface="ＭＳ Ｐゴシック" panose="020B0600070205080204" pitchFamily="50" charset="-128"/>
            </a:rPr>
            <a:t>R3</a:t>
          </a:r>
          <a:r>
            <a:rPr kumimoji="1" lang="ja-JP" altLang="en-US" sz="1100">
              <a:latin typeface="ＭＳ Ｐゴシック" panose="020B0600070205080204" pitchFamily="50" charset="-128"/>
              <a:ea typeface="ＭＳ Ｐゴシック" panose="020B0600070205080204" pitchFamily="50" charset="-128"/>
            </a:rPr>
            <a:t>年度は新型コロナウイルスワクチン接種や歴史ミュージアム開設準備等の要因もあり増加している。これらについては、公共施設配置の最適化の検討とともに、行財政改革大綱による支出の合理化、効率化を推進し、歳出の抑制を図っていく。</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扶助費は国費を財源とする給付があったため顕著に増加しているが、その他の扶助費についても年々増加している状況であるため、生活保護の自立助長への取り組みや市単独扶助費の見直しなどにより引き続き抑制を図っていく。</a:t>
          </a:r>
        </a:p>
        <a:p>
          <a:r>
            <a:rPr kumimoji="1" lang="ja-JP" altLang="en-US" sz="1100">
              <a:latin typeface="ＭＳ Ｐゴシック" panose="020B0600070205080204" pitchFamily="50" charset="-128"/>
              <a:ea typeface="ＭＳ Ｐゴシック" panose="020B0600070205080204" pitchFamily="50" charset="-128"/>
            </a:rPr>
            <a:t>　積立金の増加は後年度の財政需要への備えとして、公共施設整備基金に積み立てたものである。投資及び出資金は、下水道事業会計において大規模な施設整備を実施したことにより、増加したものである。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貸付金は例年実施している中小企業安定化経営基盤強化に係るものである。その他の項目は類似団体と比較して低い数値である。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千葉県市原市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271,740
265,661
368.16
118,354,676
111,039,179
6,349,132
53,604,309
44,129,755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150673</xdr:rowOff>
    </xdr:from>
    <xdr:to>
      <xdr:col>24</xdr:col>
      <xdr:colOff>62865</xdr:colOff>
      <xdr:row>39</xdr:row>
      <xdr:rowOff>17628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94173"/>
          <a:ext cx="1270" cy="1410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21455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0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17628</xdr:rowOff>
    </xdr:from>
    <xdr:to>
      <xdr:col>24</xdr:col>
      <xdr:colOff>152400</xdr:colOff>
      <xdr:row>39</xdr:row>
      <xdr:rowOff>17628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04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97350</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69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150673</xdr:rowOff>
    </xdr:from>
    <xdr:to>
      <xdr:col>24</xdr:col>
      <xdr:colOff>152400</xdr:colOff>
      <xdr:row>30</xdr:row>
      <xdr:rowOff>150673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94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22657</xdr:rowOff>
    </xdr:from>
    <xdr:to>
      <xdr:col>24</xdr:col>
      <xdr:colOff>63500</xdr:colOff>
      <xdr:row>36</xdr:row>
      <xdr:rowOff>60147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194857"/>
          <a:ext cx="838200" cy="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156125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54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133248</xdr:rowOff>
    </xdr:from>
    <xdr:to>
      <xdr:col>24</xdr:col>
      <xdr:colOff>114300</xdr:colOff>
      <xdr:row>36</xdr:row>
      <xdr:rowOff>63398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47346</xdr:rowOff>
    </xdr:from>
    <xdr:to>
      <xdr:col>19</xdr:col>
      <xdr:colOff>177800</xdr:colOff>
      <xdr:row>36</xdr:row>
      <xdr:rowOff>60147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219546"/>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64211</xdr:rowOff>
    </xdr:from>
    <xdr:to>
      <xdr:col>20</xdr:col>
      <xdr:colOff>38100</xdr:colOff>
      <xdr:row>34</xdr:row>
      <xdr:rowOff>165811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89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10888</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66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2540</xdr:rowOff>
    </xdr:from>
    <xdr:to>
      <xdr:col>15</xdr:col>
      <xdr:colOff>50800</xdr:colOff>
      <xdr:row>36</xdr:row>
      <xdr:rowOff>47346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174740"/>
          <a:ext cx="889000" cy="4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66954</xdr:rowOff>
    </xdr:from>
    <xdr:to>
      <xdr:col>15</xdr:col>
      <xdr:colOff>101600</xdr:colOff>
      <xdr:row>34</xdr:row>
      <xdr:rowOff>168554</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89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13631</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67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170332</xdr:rowOff>
    </xdr:from>
    <xdr:to>
      <xdr:col>10</xdr:col>
      <xdr:colOff>114300</xdr:colOff>
      <xdr:row>36</xdr:row>
      <xdr:rowOff>2540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171082"/>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49581</xdr:rowOff>
    </xdr:from>
    <xdr:to>
      <xdr:col>10</xdr:col>
      <xdr:colOff>165100</xdr:colOff>
      <xdr:row>34</xdr:row>
      <xdr:rowOff>151181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7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167708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654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59639</xdr:rowOff>
    </xdr:from>
    <xdr:to>
      <xdr:col>6</xdr:col>
      <xdr:colOff>38100</xdr:colOff>
      <xdr:row>34</xdr:row>
      <xdr:rowOff>161239</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8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6316</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66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143307</xdr:rowOff>
    </xdr:from>
    <xdr:to>
      <xdr:col>24</xdr:col>
      <xdr:colOff>114300</xdr:colOff>
      <xdr:row>36</xdr:row>
      <xdr:rowOff>73457</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4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121734</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2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9347</xdr:rowOff>
    </xdr:from>
    <xdr:to>
      <xdr:col>20</xdr:col>
      <xdr:colOff>38100</xdr:colOff>
      <xdr:row>36</xdr:row>
      <xdr:rowOff>110947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8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102074</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74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167996</xdr:rowOff>
    </xdr:from>
    <xdr:to>
      <xdr:col>15</xdr:col>
      <xdr:colOff>101600</xdr:colOff>
      <xdr:row>36</xdr:row>
      <xdr:rowOff>98146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6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89273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6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123190</xdr:rowOff>
    </xdr:from>
    <xdr:to>
      <xdr:col>10</xdr:col>
      <xdr:colOff>165100</xdr:colOff>
      <xdr:row>36</xdr:row>
      <xdr:rowOff>53340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2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44467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119532</xdr:rowOff>
    </xdr:from>
    <xdr:to>
      <xdr:col>6</xdr:col>
      <xdr:colOff>38100</xdr:colOff>
      <xdr:row>36</xdr:row>
      <xdr:rowOff>49682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2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40809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1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92684</xdr:rowOff>
    </xdr:from>
    <xdr:to>
      <xdr:col>24</xdr:col>
      <xdr:colOff>62865</xdr:colOff>
      <xdr:row>59</xdr:row>
      <xdr:rowOff>120167</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9179534"/>
          <a:ext cx="1270" cy="1056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123994</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2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120167</xdr:rowOff>
    </xdr:from>
    <xdr:to>
      <xdr:col>24</xdr:col>
      <xdr:colOff>152400</xdr:colOff>
      <xdr:row>59</xdr:row>
      <xdr:rowOff>120167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23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39361</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95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107,202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92684</xdr:rowOff>
    </xdr:from>
    <xdr:to>
      <xdr:col>24</xdr:col>
      <xdr:colOff>152400</xdr:colOff>
      <xdr:row>53</xdr:row>
      <xdr:rowOff>92684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917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76467</xdr:rowOff>
    </xdr:from>
    <xdr:to>
      <xdr:col>24</xdr:col>
      <xdr:colOff>63500</xdr:colOff>
      <xdr:row>57</xdr:row>
      <xdr:rowOff>80797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8820417"/>
          <a:ext cx="838200" cy="103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94390</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867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115963</xdr:rowOff>
    </xdr:from>
    <xdr:to>
      <xdr:col>24</xdr:col>
      <xdr:colOff>114300</xdr:colOff>
      <xdr:row>58</xdr:row>
      <xdr:rowOff>46113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88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76467</xdr:rowOff>
    </xdr:from>
    <xdr:to>
      <xdr:col>19</xdr:col>
      <xdr:colOff>177800</xdr:colOff>
      <xdr:row>58</xdr:row>
      <xdr:rowOff>59995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8820417"/>
          <a:ext cx="889000" cy="118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49</xdr:row>
      <xdr:rowOff>162471</xdr:rowOff>
    </xdr:from>
    <xdr:to>
      <xdr:col>20</xdr:col>
      <xdr:colOff>38100</xdr:colOff>
      <xdr:row>50</xdr:row>
      <xdr:rowOff>92621</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856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109148</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8338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59995</xdr:rowOff>
    </xdr:from>
    <xdr:to>
      <xdr:col>15</xdr:col>
      <xdr:colOff>50800</xdr:colOff>
      <xdr:row>59</xdr:row>
      <xdr:rowOff>1829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10004095"/>
          <a:ext cx="889000" cy="11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170574</xdr:rowOff>
    </xdr:from>
    <xdr:to>
      <xdr:col>15</xdr:col>
      <xdr:colOff>101600</xdr:colOff>
      <xdr:row>58</xdr:row>
      <xdr:rowOff>100724</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943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117251</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71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29908</xdr:rowOff>
    </xdr:from>
    <xdr:to>
      <xdr:col>10</xdr:col>
      <xdr:colOff>114300</xdr:colOff>
      <xdr:row>59</xdr:row>
      <xdr:rowOff>1829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974008"/>
          <a:ext cx="889000" cy="143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37909</xdr:rowOff>
    </xdr:from>
    <xdr:to>
      <xdr:col>10</xdr:col>
      <xdr:colOff>165100</xdr:colOff>
      <xdr:row>58</xdr:row>
      <xdr:rowOff>139509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982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156036</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75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31509</xdr:rowOff>
    </xdr:from>
    <xdr:to>
      <xdr:col>6</xdr:col>
      <xdr:colOff>38100</xdr:colOff>
      <xdr:row>58</xdr:row>
      <xdr:rowOff>133109</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97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124236</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1006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29997</xdr:rowOff>
    </xdr:from>
    <xdr:to>
      <xdr:col>24</xdr:col>
      <xdr:colOff>114300</xdr:colOff>
      <xdr:row>57</xdr:row>
      <xdr:rowOff>131597</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80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52874</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65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25667</xdr:rowOff>
    </xdr:from>
    <xdr:to>
      <xdr:col>20</xdr:col>
      <xdr:colOff>38100</xdr:colOff>
      <xdr:row>51</xdr:row>
      <xdr:rowOff>127267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876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118394</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8862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9195</xdr:rowOff>
    </xdr:from>
    <xdr:to>
      <xdr:col>15</xdr:col>
      <xdr:colOff>101600</xdr:colOff>
      <xdr:row>58</xdr:row>
      <xdr:rowOff>110795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95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101922</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1004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122479</xdr:rowOff>
    </xdr:from>
    <xdr:to>
      <xdr:col>10</xdr:col>
      <xdr:colOff>165100</xdr:colOff>
      <xdr:row>59</xdr:row>
      <xdr:rowOff>52629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06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43756</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1015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150558</xdr:rowOff>
    </xdr:from>
    <xdr:to>
      <xdr:col>6</xdr:col>
      <xdr:colOff>38100</xdr:colOff>
      <xdr:row>58</xdr:row>
      <xdr:rowOff>80708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2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97235</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69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115828</xdr:rowOff>
    </xdr:from>
    <xdr:to>
      <xdr:col>24</xdr:col>
      <xdr:colOff>62865</xdr:colOff>
      <xdr:row>77</xdr:row>
      <xdr:rowOff>155800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1945878"/>
          <a:ext cx="1270" cy="1411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159627</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361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155800</xdr:rowOff>
    </xdr:from>
    <xdr:to>
      <xdr:col>24</xdr:col>
      <xdr:colOff>152400</xdr:colOff>
      <xdr:row>77</xdr:row>
      <xdr:rowOff>155800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35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62505</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721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115828</xdr:rowOff>
    </xdr:from>
    <xdr:to>
      <xdr:col>24</xdr:col>
      <xdr:colOff>152400</xdr:colOff>
      <xdr:row>69</xdr:row>
      <xdr:rowOff>115828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1945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7787</xdr:rowOff>
    </xdr:from>
    <xdr:to>
      <xdr:col>24</xdr:col>
      <xdr:colOff>63500</xdr:colOff>
      <xdr:row>77</xdr:row>
      <xdr:rowOff>96582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037987"/>
          <a:ext cx="838200" cy="260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133276</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6491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110399</xdr:rowOff>
    </xdr:from>
    <xdr:to>
      <xdr:col>24</xdr:col>
      <xdr:colOff>114300</xdr:colOff>
      <xdr:row>75</xdr:row>
      <xdr:rowOff>40549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79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96582</xdr:rowOff>
    </xdr:from>
    <xdr:to>
      <xdr:col>19</xdr:col>
      <xdr:colOff>177800</xdr:colOff>
      <xdr:row>78</xdr:row>
      <xdr:rowOff>34925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298232"/>
          <a:ext cx="889000" cy="10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143373</xdr:rowOff>
    </xdr:from>
    <xdr:to>
      <xdr:col>20</xdr:col>
      <xdr:colOff>38100</xdr:colOff>
      <xdr:row>78</xdr:row>
      <xdr:rowOff>73523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34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64650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437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34925</xdr:rowOff>
    </xdr:from>
    <xdr:to>
      <xdr:col>15</xdr:col>
      <xdr:colOff>50800</xdr:colOff>
      <xdr:row>78</xdr:row>
      <xdr:rowOff>93404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408025"/>
          <a:ext cx="889000" cy="5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21332</xdr:rowOff>
    </xdr:from>
    <xdr:to>
      <xdr:col>15</xdr:col>
      <xdr:colOff>101600</xdr:colOff>
      <xdr:row>78</xdr:row>
      <xdr:rowOff>122932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394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114059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4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93404</xdr:rowOff>
    </xdr:from>
    <xdr:to>
      <xdr:col>10</xdr:col>
      <xdr:colOff>114300</xdr:colOff>
      <xdr:row>78</xdr:row>
      <xdr:rowOff>110483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466504"/>
          <a:ext cx="889000" cy="17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75510</xdr:rowOff>
    </xdr:from>
    <xdr:to>
      <xdr:col>10</xdr:col>
      <xdr:colOff>165100</xdr:colOff>
      <xdr:row>79</xdr:row>
      <xdr:rowOff>5660</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44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168237</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541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83327</xdr:rowOff>
    </xdr:from>
    <xdr:to>
      <xdr:col>6</xdr:col>
      <xdr:colOff>38100</xdr:colOff>
      <xdr:row>79</xdr:row>
      <xdr:rowOff>13477</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45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4604</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549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128437</xdr:rowOff>
    </xdr:from>
    <xdr:to>
      <xdr:col>24</xdr:col>
      <xdr:colOff>114300</xdr:colOff>
      <xdr:row>76</xdr:row>
      <xdr:rowOff>58587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98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106864</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965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45782</xdr:rowOff>
    </xdr:from>
    <xdr:to>
      <xdr:col>20</xdr:col>
      <xdr:colOff>38100</xdr:colOff>
      <xdr:row>77</xdr:row>
      <xdr:rowOff>147382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24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163909</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022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155575</xdr:rowOff>
    </xdr:from>
    <xdr:to>
      <xdr:col>15</xdr:col>
      <xdr:colOff>101600</xdr:colOff>
      <xdr:row>78</xdr:row>
      <xdr:rowOff>85725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35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102252</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132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42604</xdr:rowOff>
    </xdr:from>
    <xdr:to>
      <xdr:col>10</xdr:col>
      <xdr:colOff>165100</xdr:colOff>
      <xdr:row>78</xdr:row>
      <xdr:rowOff>144204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41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160731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190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59683</xdr:rowOff>
    </xdr:from>
    <xdr:to>
      <xdr:col>6</xdr:col>
      <xdr:colOff>38100</xdr:colOff>
      <xdr:row>78</xdr:row>
      <xdr:rowOff>161283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43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6360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208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74092</xdr:rowOff>
    </xdr:from>
    <xdr:to>
      <xdr:col>24</xdr:col>
      <xdr:colOff>62865</xdr:colOff>
      <xdr:row>97</xdr:row>
      <xdr:rowOff>150192</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76042"/>
          <a:ext cx="1270" cy="110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154019</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784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150192</xdr:rowOff>
    </xdr:from>
    <xdr:to>
      <xdr:col>24</xdr:col>
      <xdr:colOff>152400</xdr:colOff>
      <xdr:row>97</xdr:row>
      <xdr:rowOff>150192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780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20769</xdr:rowOff>
    </xdr:from>
    <xdr:ext cx="534377"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5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75,370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74092</xdr:rowOff>
    </xdr:from>
    <xdr:to>
      <xdr:col>24</xdr:col>
      <xdr:colOff>152400</xdr:colOff>
      <xdr:row>91</xdr:row>
      <xdr:rowOff>74092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7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30749</xdr:rowOff>
    </xdr:from>
    <xdr:to>
      <xdr:col>24</xdr:col>
      <xdr:colOff>63500</xdr:colOff>
      <xdr:row>97</xdr:row>
      <xdr:rowOff>49312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489949"/>
          <a:ext cx="838200" cy="19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111754</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228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88877</xdr:rowOff>
    </xdr:from>
    <xdr:to>
      <xdr:col>24</xdr:col>
      <xdr:colOff>114300</xdr:colOff>
      <xdr:row>96</xdr:row>
      <xdr:rowOff>19027</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37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49312</xdr:rowOff>
    </xdr:from>
    <xdr:to>
      <xdr:col>19</xdr:col>
      <xdr:colOff>177800</xdr:colOff>
      <xdr:row>97</xdr:row>
      <xdr:rowOff>112497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679962"/>
          <a:ext cx="889000" cy="6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117773</xdr:rowOff>
    </xdr:from>
    <xdr:to>
      <xdr:col>20</xdr:col>
      <xdr:colOff>38100</xdr:colOff>
      <xdr:row>97</xdr:row>
      <xdr:rowOff>47923</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7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64450</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35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112497</xdr:rowOff>
    </xdr:from>
    <xdr:to>
      <xdr:col>15</xdr:col>
      <xdr:colOff>50800</xdr:colOff>
      <xdr:row>97</xdr:row>
      <xdr:rowOff>160548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743147"/>
          <a:ext cx="889000" cy="4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6581</xdr:rowOff>
    </xdr:from>
    <xdr:to>
      <xdr:col>15</xdr:col>
      <xdr:colOff>101600</xdr:colOff>
      <xdr:row>97</xdr:row>
      <xdr:rowOff>108181</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63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124708</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412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160548</xdr:rowOff>
    </xdr:from>
    <xdr:to>
      <xdr:col>10</xdr:col>
      <xdr:colOff>114300</xdr:colOff>
      <xdr:row>98</xdr:row>
      <xdr:rowOff>17856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791198"/>
          <a:ext cx="889000" cy="28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28984</xdr:rowOff>
    </xdr:from>
    <xdr:to>
      <xdr:col>10</xdr:col>
      <xdr:colOff>165100</xdr:colOff>
      <xdr:row>97</xdr:row>
      <xdr:rowOff>130584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5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147111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43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142370</xdr:rowOff>
    </xdr:from>
    <xdr:to>
      <xdr:col>6</xdr:col>
      <xdr:colOff>38100</xdr:colOff>
      <xdr:row>97</xdr:row>
      <xdr:rowOff>72520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0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89047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37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151399</xdr:rowOff>
    </xdr:from>
    <xdr:to>
      <xdr:col>24</xdr:col>
      <xdr:colOff>114300</xdr:colOff>
      <xdr:row>96</xdr:row>
      <xdr:rowOff>81549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43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129826</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41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169962</xdr:rowOff>
    </xdr:from>
    <xdr:to>
      <xdr:col>20</xdr:col>
      <xdr:colOff>38100</xdr:colOff>
      <xdr:row>97</xdr:row>
      <xdr:rowOff>100112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62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91239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72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61697</xdr:rowOff>
    </xdr:from>
    <xdr:to>
      <xdr:col>15</xdr:col>
      <xdr:colOff>101600</xdr:colOff>
      <xdr:row>97</xdr:row>
      <xdr:rowOff>163297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69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154424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78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109748</xdr:rowOff>
    </xdr:from>
    <xdr:to>
      <xdr:col>10</xdr:col>
      <xdr:colOff>165100</xdr:colOff>
      <xdr:row>98</xdr:row>
      <xdr:rowOff>39898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4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31025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83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138506</xdr:rowOff>
    </xdr:from>
    <xdr:to>
      <xdr:col>6</xdr:col>
      <xdr:colOff>38100</xdr:colOff>
      <xdr:row>98</xdr:row>
      <xdr:rowOff>68656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76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59783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86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140462</xdr:rowOff>
    </xdr:from>
    <xdr:to>
      <xdr:col>54</xdr:col>
      <xdr:colOff>189865</xdr:colOff>
      <xdr:row>39</xdr:row>
      <xdr:rowOff>44069</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55412"/>
          <a:ext cx="1270" cy="1275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47896</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4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44069</xdr:rowOff>
    </xdr:from>
    <xdr:to>
      <xdr:col>55</xdr:col>
      <xdr:colOff>88900</xdr:colOff>
      <xdr:row>39</xdr:row>
      <xdr:rowOff>44069</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0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87139</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23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140462</xdr:rowOff>
    </xdr:from>
    <xdr:to>
      <xdr:col>55</xdr:col>
      <xdr:colOff>88900</xdr:colOff>
      <xdr:row>31</xdr:row>
      <xdr:rowOff>140462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55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11684</xdr:rowOff>
    </xdr:from>
    <xdr:to>
      <xdr:col>55</xdr:col>
      <xdr:colOff>0</xdr:colOff>
      <xdr:row>38</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526784"/>
          <a:ext cx="8382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43197</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2153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20320</xdr:rowOff>
    </xdr:from>
    <xdr:to>
      <xdr:col>55</xdr:col>
      <xdr:colOff>50800</xdr:colOff>
      <xdr:row>37</xdr:row>
      <xdr:rowOff>121920</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11684</xdr:rowOff>
    </xdr:from>
    <xdr:to>
      <xdr:col>50</xdr:col>
      <xdr:colOff>114300</xdr:colOff>
      <xdr:row>38</xdr:row>
      <xdr:rowOff>104267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526784"/>
          <a:ext cx="889000" cy="9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116332</xdr:rowOff>
    </xdr:from>
    <xdr:to>
      <xdr:col>50</xdr:col>
      <xdr:colOff>165100</xdr:colOff>
      <xdr:row>36</xdr:row>
      <xdr:rowOff>46482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11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63009</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04428" y="5892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90932</xdr:rowOff>
    </xdr:from>
    <xdr:to>
      <xdr:col>45</xdr:col>
      <xdr:colOff>177800</xdr:colOff>
      <xdr:row>38</xdr:row>
      <xdr:rowOff>104267</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06032"/>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127000</xdr:rowOff>
    </xdr:from>
    <xdr:to>
      <xdr:col>46</xdr:col>
      <xdr:colOff>38100</xdr:colOff>
      <xdr:row>36</xdr:row>
      <xdr:rowOff>57150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73677</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5902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90932</xdr:rowOff>
    </xdr:from>
    <xdr:to>
      <xdr:col>41</xdr:col>
      <xdr:colOff>50800</xdr:colOff>
      <xdr:row>38</xdr:row>
      <xdr:rowOff>98552</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606032"/>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96139</xdr:rowOff>
    </xdr:from>
    <xdr:to>
      <xdr:col>41</xdr:col>
      <xdr:colOff>101600</xdr:colOff>
      <xdr:row>36</xdr:row>
      <xdr:rowOff>26289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0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42816</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587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62611</xdr:rowOff>
    </xdr:from>
    <xdr:to>
      <xdr:col>36</xdr:col>
      <xdr:colOff>165100</xdr:colOff>
      <xdr:row>35</xdr:row>
      <xdr:rowOff>164211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9288</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583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165100</xdr:rowOff>
    </xdr:from>
    <xdr:to>
      <xdr:col>55</xdr:col>
      <xdr:colOff>50800</xdr:colOff>
      <xdr:row>38</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50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143527</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487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132334</xdr:rowOff>
    </xdr:from>
    <xdr:to>
      <xdr:col>50</xdr:col>
      <xdr:colOff>165100</xdr:colOff>
      <xdr:row>38</xdr:row>
      <xdr:rowOff>62485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4759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53611</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5687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53467</xdr:rowOff>
    </xdr:from>
    <xdr:to>
      <xdr:col>46</xdr:col>
      <xdr:colOff>38100</xdr:colOff>
      <xdr:row>38</xdr:row>
      <xdr:rowOff>155067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56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146194</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661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40132</xdr:rowOff>
    </xdr:from>
    <xdr:to>
      <xdr:col>41</xdr:col>
      <xdr:colOff>101600</xdr:colOff>
      <xdr:row>38</xdr:row>
      <xdr:rowOff>141732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55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132859</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6479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47752</xdr:rowOff>
    </xdr:from>
    <xdr:to>
      <xdr:col>36</xdr:col>
      <xdr:colOff>165100</xdr:colOff>
      <xdr:row>38</xdr:row>
      <xdr:rowOff>149352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56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140479</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655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102301</xdr:rowOff>
    </xdr:from>
    <xdr:to>
      <xdr:col>54</xdr:col>
      <xdr:colOff>189865</xdr:colOff>
      <xdr:row>58</xdr:row>
      <xdr:rowOff>134396</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74801"/>
          <a:ext cx="1270" cy="1403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138223</xdr:rowOff>
    </xdr:from>
    <xdr:ext cx="313932"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82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134396</xdr:rowOff>
    </xdr:from>
    <xdr:to>
      <xdr:col>55</xdr:col>
      <xdr:colOff>88900</xdr:colOff>
      <xdr:row>58</xdr:row>
      <xdr:rowOff>134396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78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48978</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5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102301</xdr:rowOff>
    </xdr:from>
    <xdr:to>
      <xdr:col>55</xdr:col>
      <xdr:colOff>88900</xdr:colOff>
      <xdr:row>50</xdr:row>
      <xdr:rowOff>102301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74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126350</xdr:rowOff>
    </xdr:from>
    <xdr:to>
      <xdr:col>55</xdr:col>
      <xdr:colOff>0</xdr:colOff>
      <xdr:row>56</xdr:row>
      <xdr:rowOff>13696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041750"/>
          <a:ext cx="838200" cy="57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3411</xdr:rowOff>
    </xdr:from>
    <xdr:ext cx="469744"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76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24984</xdr:rowOff>
    </xdr:from>
    <xdr:to>
      <xdr:col>55</xdr:col>
      <xdr:colOff>50800</xdr:colOff>
      <xdr:row>57</xdr:row>
      <xdr:rowOff>126584</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13696</xdr:rowOff>
    </xdr:from>
    <xdr:to>
      <xdr:col>50</xdr:col>
      <xdr:colOff>114300</xdr:colOff>
      <xdr:row>56</xdr:row>
      <xdr:rowOff>150582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614896"/>
          <a:ext cx="889000" cy="136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148519</xdr:rowOff>
    </xdr:from>
    <xdr:to>
      <xdr:col>50</xdr:col>
      <xdr:colOff>165100</xdr:colOff>
      <xdr:row>54</xdr:row>
      <xdr:rowOff>78669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2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52</xdr:row>
      <xdr:rowOff>95196</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404428" y="901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111171</xdr:rowOff>
    </xdr:from>
    <xdr:to>
      <xdr:col>45</xdr:col>
      <xdr:colOff>177800</xdr:colOff>
      <xdr:row>56</xdr:row>
      <xdr:rowOff>150582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712371"/>
          <a:ext cx="889000" cy="3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156657</xdr:rowOff>
    </xdr:from>
    <xdr:to>
      <xdr:col>46</xdr:col>
      <xdr:colOff>38100</xdr:colOff>
      <xdr:row>54</xdr:row>
      <xdr:rowOff>86807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24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52</xdr:row>
      <xdr:rowOff>103334</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15428" y="901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111171</xdr:rowOff>
    </xdr:from>
    <xdr:to>
      <xdr:col>41</xdr:col>
      <xdr:colOff>50800</xdr:colOff>
      <xdr:row>56</xdr:row>
      <xdr:rowOff>123058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712371"/>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155559</xdr:rowOff>
    </xdr:from>
    <xdr:to>
      <xdr:col>41</xdr:col>
      <xdr:colOff>101600</xdr:colOff>
      <xdr:row>54</xdr:row>
      <xdr:rowOff>85709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242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52</xdr:row>
      <xdr:rowOff>102236</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26428" y="9017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72258</xdr:rowOff>
    </xdr:from>
    <xdr:to>
      <xdr:col>36</xdr:col>
      <xdr:colOff>165100</xdr:colOff>
      <xdr:row>54</xdr:row>
      <xdr:rowOff>2408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15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52</xdr:row>
      <xdr:rowOff>18935</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37428" y="8934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75550</xdr:rowOff>
    </xdr:from>
    <xdr:to>
      <xdr:col>55</xdr:col>
      <xdr:colOff>50800</xdr:colOff>
      <xdr:row>53</xdr:row>
      <xdr:rowOff>5700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899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98427</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8842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134346</xdr:rowOff>
    </xdr:from>
    <xdr:to>
      <xdr:col>50</xdr:col>
      <xdr:colOff>165100</xdr:colOff>
      <xdr:row>56</xdr:row>
      <xdr:rowOff>64496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56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55623</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04428" y="9656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99782</xdr:rowOff>
    </xdr:from>
    <xdr:to>
      <xdr:col>46</xdr:col>
      <xdr:colOff>38100</xdr:colOff>
      <xdr:row>57</xdr:row>
      <xdr:rowOff>29932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70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21059</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15428" y="9793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60371</xdr:rowOff>
    </xdr:from>
    <xdr:to>
      <xdr:col>41</xdr:col>
      <xdr:colOff>101600</xdr:colOff>
      <xdr:row>56</xdr:row>
      <xdr:rowOff>161971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66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153098</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26428" y="975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72258</xdr:rowOff>
    </xdr:from>
    <xdr:to>
      <xdr:col>36</xdr:col>
      <xdr:colOff>165100</xdr:colOff>
      <xdr:row>57</xdr:row>
      <xdr:rowOff>2408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67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164985</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37428" y="9766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23434</xdr:rowOff>
    </xdr:from>
    <xdr:to>
      <xdr:col>54</xdr:col>
      <xdr:colOff>189865</xdr:colOff>
      <xdr:row>78</xdr:row>
      <xdr:rowOff>65542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196384"/>
          <a:ext cx="1270" cy="1242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69369</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442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65542</xdr:rowOff>
    </xdr:from>
    <xdr:to>
      <xdr:col>55</xdr:col>
      <xdr:colOff>88900</xdr:colOff>
      <xdr:row>78</xdr:row>
      <xdr:rowOff>65542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438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141561</xdr:rowOff>
    </xdr:from>
    <xdr:ext cx="534377"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7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23434</xdr:rowOff>
    </xdr:from>
    <xdr:to>
      <xdr:col>55</xdr:col>
      <xdr:colOff>88900</xdr:colOff>
      <xdr:row>71</xdr:row>
      <xdr:rowOff>23434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196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67737</xdr:rowOff>
    </xdr:from>
    <xdr:to>
      <xdr:col>55</xdr:col>
      <xdr:colOff>0</xdr:colOff>
      <xdr:row>75</xdr:row>
      <xdr:rowOff>103078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2926487"/>
          <a:ext cx="838200" cy="3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88816</xdr:rowOff>
    </xdr:from>
    <xdr:ext cx="469744"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19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110389</xdr:rowOff>
    </xdr:from>
    <xdr:to>
      <xdr:col>55</xdr:col>
      <xdr:colOff>50800</xdr:colOff>
      <xdr:row>77</xdr:row>
      <xdr:rowOff>40539</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103078</xdr:rowOff>
    </xdr:from>
    <xdr:to>
      <xdr:col>50</xdr:col>
      <xdr:colOff>114300</xdr:colOff>
      <xdr:row>75</xdr:row>
      <xdr:rowOff>156845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2961828"/>
          <a:ext cx="889000" cy="5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82317</xdr:rowOff>
    </xdr:from>
    <xdr:to>
      <xdr:col>50</xdr:col>
      <xdr:colOff>165100</xdr:colOff>
      <xdr:row>74</xdr:row>
      <xdr:rowOff>12467</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259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28994</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237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156845</xdr:rowOff>
    </xdr:from>
    <xdr:to>
      <xdr:col>45</xdr:col>
      <xdr:colOff>177800</xdr:colOff>
      <xdr:row>76</xdr:row>
      <xdr:rowOff>71486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015595"/>
          <a:ext cx="889000" cy="8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135534</xdr:rowOff>
    </xdr:from>
    <xdr:to>
      <xdr:col>46</xdr:col>
      <xdr:colOff>38100</xdr:colOff>
      <xdr:row>75</xdr:row>
      <xdr:rowOff>65684</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282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82211</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259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69794</xdr:rowOff>
    </xdr:from>
    <xdr:to>
      <xdr:col>41</xdr:col>
      <xdr:colOff>50800</xdr:colOff>
      <xdr:row>76</xdr:row>
      <xdr:rowOff>71486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6972300" y="13099994"/>
          <a:ext cx="889000" cy="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167218</xdr:rowOff>
    </xdr:from>
    <xdr:to>
      <xdr:col>41</xdr:col>
      <xdr:colOff>101600</xdr:colOff>
      <xdr:row>75</xdr:row>
      <xdr:rowOff>97368</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285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113895</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262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706</xdr:rowOff>
    </xdr:from>
    <xdr:to>
      <xdr:col>36</xdr:col>
      <xdr:colOff>165100</xdr:colOff>
      <xdr:row>75</xdr:row>
      <xdr:rowOff>102306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285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118833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263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16937</xdr:rowOff>
    </xdr:from>
    <xdr:to>
      <xdr:col>55</xdr:col>
      <xdr:colOff>50800</xdr:colOff>
      <xdr:row>75</xdr:row>
      <xdr:rowOff>118537</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287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39814</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272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52278</xdr:rowOff>
    </xdr:from>
    <xdr:to>
      <xdr:col>50</xdr:col>
      <xdr:colOff>165100</xdr:colOff>
      <xdr:row>75</xdr:row>
      <xdr:rowOff>153879</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291102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145006</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00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106045</xdr:rowOff>
    </xdr:from>
    <xdr:to>
      <xdr:col>46</xdr:col>
      <xdr:colOff>38100</xdr:colOff>
      <xdr:row>76</xdr:row>
      <xdr:rowOff>36195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296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27322</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05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20686</xdr:rowOff>
    </xdr:from>
    <xdr:to>
      <xdr:col>41</xdr:col>
      <xdr:colOff>101600</xdr:colOff>
      <xdr:row>76</xdr:row>
      <xdr:rowOff>122286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05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113413</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26428" y="1314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18994</xdr:rowOff>
    </xdr:from>
    <xdr:to>
      <xdr:col>36</xdr:col>
      <xdr:colOff>165100</xdr:colOff>
      <xdr:row>76</xdr:row>
      <xdr:rowOff>120594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04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111721</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37428" y="1314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35556</xdr:rowOff>
    </xdr:from>
    <xdr:to>
      <xdr:col>54</xdr:col>
      <xdr:colOff>189865</xdr:colOff>
      <xdr:row>98</xdr:row>
      <xdr:rowOff>76149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466056"/>
          <a:ext cx="1270" cy="1412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79976</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8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76149</xdr:rowOff>
    </xdr:from>
    <xdr:to>
      <xdr:col>55</xdr:col>
      <xdr:colOff>88900</xdr:colOff>
      <xdr:row>98</xdr:row>
      <xdr:rowOff>76149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78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153683</xdr:rowOff>
    </xdr:from>
    <xdr:ext cx="534377"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24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59,189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35556</xdr:rowOff>
    </xdr:from>
    <xdr:to>
      <xdr:col>55</xdr:col>
      <xdr:colOff>88900</xdr:colOff>
      <xdr:row>90</xdr:row>
      <xdr:rowOff>35556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46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26543</xdr:rowOff>
    </xdr:from>
    <xdr:to>
      <xdr:col>55</xdr:col>
      <xdr:colOff>0</xdr:colOff>
      <xdr:row>95</xdr:row>
      <xdr:rowOff>139210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314293"/>
          <a:ext cx="83820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18541</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134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167114</xdr:rowOff>
    </xdr:from>
    <xdr:to>
      <xdr:col>55</xdr:col>
      <xdr:colOff>50800</xdr:colOff>
      <xdr:row>95</xdr:row>
      <xdr:rowOff>97264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28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26543</xdr:rowOff>
    </xdr:from>
    <xdr:to>
      <xdr:col>50</xdr:col>
      <xdr:colOff>114300</xdr:colOff>
      <xdr:row>95</xdr:row>
      <xdr:rowOff>39932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314293"/>
          <a:ext cx="889000" cy="1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92</xdr:row>
      <xdr:rowOff>94256</xdr:rowOff>
    </xdr:from>
    <xdr:to>
      <xdr:col>50</xdr:col>
      <xdr:colOff>165100</xdr:colOff>
      <xdr:row>93</xdr:row>
      <xdr:rowOff>24406</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5867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40933</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564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39932</xdr:rowOff>
    </xdr:from>
    <xdr:to>
      <xdr:col>45</xdr:col>
      <xdr:colOff>177800</xdr:colOff>
      <xdr:row>95</xdr:row>
      <xdr:rowOff>65340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327682"/>
          <a:ext cx="889000" cy="2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92</xdr:row>
      <xdr:rowOff>108724</xdr:rowOff>
    </xdr:from>
    <xdr:to>
      <xdr:col>46</xdr:col>
      <xdr:colOff>38100</xdr:colOff>
      <xdr:row>93</xdr:row>
      <xdr:rowOff>38874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588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55401</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565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65340</xdr:rowOff>
    </xdr:from>
    <xdr:to>
      <xdr:col>41</xdr:col>
      <xdr:colOff>50800</xdr:colOff>
      <xdr:row>95</xdr:row>
      <xdr:rowOff>150281</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353090"/>
          <a:ext cx="889000" cy="8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92</xdr:row>
      <xdr:rowOff>135665</xdr:rowOff>
    </xdr:from>
    <xdr:to>
      <xdr:col>41</xdr:col>
      <xdr:colOff>101600</xdr:colOff>
      <xdr:row>93</xdr:row>
      <xdr:rowOff>65815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590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82342</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568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93374</xdr:rowOff>
    </xdr:from>
    <xdr:to>
      <xdr:col>36</xdr:col>
      <xdr:colOff>165100</xdr:colOff>
      <xdr:row>93</xdr:row>
      <xdr:rowOff>23524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586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40051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564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88410</xdr:rowOff>
    </xdr:from>
    <xdr:to>
      <xdr:col>55</xdr:col>
      <xdr:colOff>50800</xdr:colOff>
      <xdr:row>96</xdr:row>
      <xdr:rowOff>18560</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37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66837</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35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147193</xdr:rowOff>
    </xdr:from>
    <xdr:to>
      <xdr:col>50</xdr:col>
      <xdr:colOff>165100</xdr:colOff>
      <xdr:row>95</xdr:row>
      <xdr:rowOff>77343</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26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68470</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35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160582</xdr:rowOff>
    </xdr:from>
    <xdr:to>
      <xdr:col>46</xdr:col>
      <xdr:colOff>38100</xdr:colOff>
      <xdr:row>95</xdr:row>
      <xdr:rowOff>90732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27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81859</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36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14540</xdr:rowOff>
    </xdr:from>
    <xdr:to>
      <xdr:col>41</xdr:col>
      <xdr:colOff>101600</xdr:colOff>
      <xdr:row>95</xdr:row>
      <xdr:rowOff>116140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30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107267</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39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99481</xdr:rowOff>
    </xdr:from>
    <xdr:to>
      <xdr:col>36</xdr:col>
      <xdr:colOff>165100</xdr:colOff>
      <xdr:row>96</xdr:row>
      <xdr:rowOff>29631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38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20758</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47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168529</xdr:rowOff>
    </xdr:from>
    <xdr:to>
      <xdr:col>85</xdr:col>
      <xdr:colOff>126364</xdr:colOff>
      <xdr:row>39</xdr:row>
      <xdr:rowOff>14986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312029"/>
          <a:ext cx="1269" cy="1389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18813</xdr:rowOff>
    </xdr:from>
    <xdr:ext cx="469744"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0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14986</xdr:rowOff>
    </xdr:from>
    <xdr:to>
      <xdr:col>86</xdr:col>
      <xdr:colOff>25400</xdr:colOff>
      <xdr:row>39</xdr:row>
      <xdr:rowOff>14986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0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115206</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8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20,173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168529</xdr:rowOff>
    </xdr:from>
    <xdr:to>
      <xdr:col>86</xdr:col>
      <xdr:colOff>25400</xdr:colOff>
      <xdr:row>30</xdr:row>
      <xdr:rowOff>168529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312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19685</xdr:rowOff>
    </xdr:from>
    <xdr:to>
      <xdr:col>85</xdr:col>
      <xdr:colOff>127000</xdr:colOff>
      <xdr:row>34</xdr:row>
      <xdr:rowOff>50800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5677535"/>
          <a:ext cx="838200" cy="20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779</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72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22352</xdr:rowOff>
    </xdr:from>
    <xdr:to>
      <xdr:col>85</xdr:col>
      <xdr:colOff>177800</xdr:colOff>
      <xdr:row>36</xdr:row>
      <xdr:rowOff>123952</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19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147447</xdr:rowOff>
    </xdr:from>
    <xdr:to>
      <xdr:col>81</xdr:col>
      <xdr:colOff>50800</xdr:colOff>
      <xdr:row>34</xdr:row>
      <xdr:rowOff>50800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5633847"/>
          <a:ext cx="889000" cy="24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33</xdr:row>
      <xdr:rowOff>2794</xdr:rowOff>
    </xdr:from>
    <xdr:to>
      <xdr:col>81</xdr:col>
      <xdr:colOff>101600</xdr:colOff>
      <xdr:row>33</xdr:row>
      <xdr:rowOff>104394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566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120921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543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147447</xdr:rowOff>
    </xdr:from>
    <xdr:to>
      <xdr:col>76</xdr:col>
      <xdr:colOff>114300</xdr:colOff>
      <xdr:row>34</xdr:row>
      <xdr:rowOff>127762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5633847"/>
          <a:ext cx="889000" cy="32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10668</xdr:rowOff>
    </xdr:from>
    <xdr:to>
      <xdr:col>76</xdr:col>
      <xdr:colOff>165100</xdr:colOff>
      <xdr:row>34</xdr:row>
      <xdr:rowOff>112268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583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103395</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593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127762</xdr:rowOff>
    </xdr:from>
    <xdr:to>
      <xdr:col>71</xdr:col>
      <xdr:colOff>177800</xdr:colOff>
      <xdr:row>36</xdr:row>
      <xdr:rowOff>24765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5957062"/>
          <a:ext cx="889000" cy="23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69850</xdr:rowOff>
    </xdr:from>
    <xdr:to>
      <xdr:col>72</xdr:col>
      <xdr:colOff>38100</xdr:colOff>
      <xdr:row>35</xdr:row>
      <xdr:rowOff>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589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16527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567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32385</xdr:rowOff>
    </xdr:from>
    <xdr:to>
      <xdr:col>67</xdr:col>
      <xdr:colOff>101600</xdr:colOff>
      <xdr:row>35</xdr:row>
      <xdr:rowOff>133985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03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150512</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580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140335</xdr:rowOff>
    </xdr:from>
    <xdr:to>
      <xdr:col>85</xdr:col>
      <xdr:colOff>177800</xdr:colOff>
      <xdr:row>33</xdr:row>
      <xdr:rowOff>70485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562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163212</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547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0</xdr:rowOff>
    </xdr:from>
    <xdr:to>
      <xdr:col>81</xdr:col>
      <xdr:colOff>101600</xdr:colOff>
      <xdr:row>34</xdr:row>
      <xdr:rowOff>101600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92727</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592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96647</xdr:rowOff>
    </xdr:from>
    <xdr:to>
      <xdr:col>76</xdr:col>
      <xdr:colOff>165100</xdr:colOff>
      <xdr:row>33</xdr:row>
      <xdr:rowOff>26797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558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43324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535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76962</xdr:rowOff>
    </xdr:from>
    <xdr:to>
      <xdr:col>72</xdr:col>
      <xdr:colOff>38100</xdr:colOff>
      <xdr:row>35</xdr:row>
      <xdr:rowOff>7112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590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169689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599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145415</xdr:rowOff>
    </xdr:from>
    <xdr:to>
      <xdr:col>67</xdr:col>
      <xdr:colOff>101600</xdr:colOff>
      <xdr:row>36</xdr:row>
      <xdr:rowOff>75565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14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66692</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23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143764</xdr:rowOff>
    </xdr:from>
    <xdr:to>
      <xdr:col>85</xdr:col>
      <xdr:colOff>126364</xdr:colOff>
      <xdr:row>59</xdr:row>
      <xdr:rowOff>112649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887714"/>
          <a:ext cx="1269" cy="1340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116476</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23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112649</xdr:rowOff>
    </xdr:from>
    <xdr:to>
      <xdr:col>86</xdr:col>
      <xdr:colOff>25400</xdr:colOff>
      <xdr:row>59</xdr:row>
      <xdr:rowOff>112649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22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90441</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662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130,180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143764</xdr:rowOff>
    </xdr:from>
    <xdr:to>
      <xdr:col>86</xdr:col>
      <xdr:colOff>25400</xdr:colOff>
      <xdr:row>51</xdr:row>
      <xdr:rowOff>143764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88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59131</xdr:rowOff>
    </xdr:from>
    <xdr:to>
      <xdr:col>85</xdr:col>
      <xdr:colOff>127000</xdr:colOff>
      <xdr:row>58</xdr:row>
      <xdr:rowOff>76441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10003231"/>
          <a:ext cx="838200" cy="1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130941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7321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108064</xdr:rowOff>
    </xdr:from>
    <xdr:to>
      <xdr:col>85</xdr:col>
      <xdr:colOff>177800</xdr:colOff>
      <xdr:row>58</xdr:row>
      <xdr:rowOff>38214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88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24714</xdr:rowOff>
    </xdr:from>
    <xdr:to>
      <xdr:col>81</xdr:col>
      <xdr:colOff>50800</xdr:colOff>
      <xdr:row>58</xdr:row>
      <xdr:rowOff>76441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968814"/>
          <a:ext cx="889000" cy="5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27077</xdr:rowOff>
    </xdr:from>
    <xdr:to>
      <xdr:col>81</xdr:col>
      <xdr:colOff>101600</xdr:colOff>
      <xdr:row>57</xdr:row>
      <xdr:rowOff>128677</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799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145204</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574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24714</xdr:rowOff>
    </xdr:from>
    <xdr:to>
      <xdr:col>76</xdr:col>
      <xdr:colOff>114300</xdr:colOff>
      <xdr:row>59</xdr:row>
      <xdr:rowOff>24168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968814"/>
          <a:ext cx="889000" cy="17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96825</xdr:rowOff>
    </xdr:from>
    <xdr:to>
      <xdr:col>76</xdr:col>
      <xdr:colOff>165100</xdr:colOff>
      <xdr:row>58</xdr:row>
      <xdr:rowOff>26975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86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43502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64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21793</xdr:rowOff>
    </xdr:from>
    <xdr:to>
      <xdr:col>71</xdr:col>
      <xdr:colOff>177800</xdr:colOff>
      <xdr:row>59</xdr:row>
      <xdr:rowOff>24168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10137343"/>
          <a:ext cx="889000" cy="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6642</xdr:rowOff>
    </xdr:from>
    <xdr:to>
      <xdr:col>72</xdr:col>
      <xdr:colOff>38100</xdr:colOff>
      <xdr:row>58</xdr:row>
      <xdr:rowOff>108242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95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124769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72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9995</xdr:rowOff>
    </xdr:from>
    <xdr:to>
      <xdr:col>67</xdr:col>
      <xdr:colOff>101600</xdr:colOff>
      <xdr:row>58</xdr:row>
      <xdr:rowOff>111595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9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128122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72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8331</xdr:rowOff>
    </xdr:from>
    <xdr:to>
      <xdr:col>85</xdr:col>
      <xdr:colOff>177800</xdr:colOff>
      <xdr:row>58</xdr:row>
      <xdr:rowOff>109931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95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158208</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93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25641</xdr:rowOff>
    </xdr:from>
    <xdr:to>
      <xdr:col>81</xdr:col>
      <xdr:colOff>101600</xdr:colOff>
      <xdr:row>58</xdr:row>
      <xdr:rowOff>127241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96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118368</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1006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145364</xdr:rowOff>
    </xdr:from>
    <xdr:to>
      <xdr:col>76</xdr:col>
      <xdr:colOff>165100</xdr:colOff>
      <xdr:row>58</xdr:row>
      <xdr:rowOff>75514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9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66641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1001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144818</xdr:rowOff>
    </xdr:from>
    <xdr:to>
      <xdr:col>72</xdr:col>
      <xdr:colOff>38100</xdr:colOff>
      <xdr:row>59</xdr:row>
      <xdr:rowOff>74968</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1008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66095</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18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142443</xdr:rowOff>
    </xdr:from>
    <xdr:to>
      <xdr:col>67</xdr:col>
      <xdr:colOff>101600</xdr:colOff>
      <xdr:row>59</xdr:row>
      <xdr:rowOff>72593</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1008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63720</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17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76</xdr:row>
      <xdr:rowOff>37288</xdr:rowOff>
    </xdr:from>
    <xdr:to>
      <xdr:col>85</xdr:col>
      <xdr:colOff>126364</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3067488"/>
          <a:ext cx="1269" cy="445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165523</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38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155414</xdr:rowOff>
    </xdr:from>
    <xdr:ext cx="469744"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84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76</xdr:row>
      <xdr:rowOff>37288</xdr:rowOff>
    </xdr:from>
    <xdr:to>
      <xdr:col>86</xdr:col>
      <xdr:colOff>25400</xdr:colOff>
      <xdr:row>76</xdr:row>
      <xdr:rowOff>37288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067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120269</xdr:rowOff>
    </xdr:from>
    <xdr:to>
      <xdr:col>85</xdr:col>
      <xdr:colOff>127000</xdr:colOff>
      <xdr:row>76</xdr:row>
      <xdr:rowOff>37288</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2293219"/>
          <a:ext cx="838200" cy="77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38524</xdr:rowOff>
    </xdr:from>
    <xdr:ext cx="378565"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4116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60097</xdr:rowOff>
    </xdr:from>
    <xdr:to>
      <xdr:col>85</xdr:col>
      <xdr:colOff>177800</xdr:colOff>
      <xdr:row>78</xdr:row>
      <xdr:rowOff>161697</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120269</xdr:rowOff>
    </xdr:from>
    <xdr:to>
      <xdr:col>81</xdr:col>
      <xdr:colOff>50800</xdr:colOff>
      <xdr:row>72</xdr:row>
      <xdr:rowOff>35001</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4592300" y="12293219"/>
          <a:ext cx="889000" cy="8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72</xdr:row>
      <xdr:rowOff>55525</xdr:rowOff>
    </xdr:from>
    <xdr:to>
      <xdr:col>81</xdr:col>
      <xdr:colOff>101600</xdr:colOff>
      <xdr:row>72</xdr:row>
      <xdr:rowOff>157125</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239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72</xdr:row>
      <xdr:rowOff>148252</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2492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35001</xdr:rowOff>
    </xdr:from>
    <xdr:to>
      <xdr:col>76</xdr:col>
      <xdr:colOff>114300</xdr:colOff>
      <xdr:row>78</xdr:row>
      <xdr:rowOff>112497</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3703300" y="12379401"/>
          <a:ext cx="889000" cy="110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13691</xdr:rowOff>
    </xdr:from>
    <xdr:to>
      <xdr:col>76</xdr:col>
      <xdr:colOff>165100</xdr:colOff>
      <xdr:row>74</xdr:row>
      <xdr:rowOff>115291</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270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106418</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279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36373</xdr:rowOff>
    </xdr:from>
    <xdr:to>
      <xdr:col>71</xdr:col>
      <xdr:colOff>177800</xdr:colOff>
      <xdr:row>78</xdr:row>
      <xdr:rowOff>112497</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409473"/>
          <a:ext cx="889000" cy="7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133020</xdr:rowOff>
    </xdr:from>
    <xdr:to>
      <xdr:col>72</xdr:col>
      <xdr:colOff>38100</xdr:colOff>
      <xdr:row>75</xdr:row>
      <xdr:rowOff>63170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282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73</xdr:row>
      <xdr:rowOff>79697</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259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160680</xdr:rowOff>
    </xdr:from>
    <xdr:to>
      <xdr:col>67</xdr:col>
      <xdr:colOff>101600</xdr:colOff>
      <xdr:row>78</xdr:row>
      <xdr:rowOff>90830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36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81957</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5017" y="13455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157938</xdr:rowOff>
    </xdr:from>
    <xdr:to>
      <xdr:col>85</xdr:col>
      <xdr:colOff>177800</xdr:colOff>
      <xdr:row>76</xdr:row>
      <xdr:rowOff>88088</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0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110964</xdr:rowOff>
    </xdr:from>
    <xdr:ext cx="469744"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296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69469</xdr:rowOff>
    </xdr:from>
    <xdr:to>
      <xdr:col>81</xdr:col>
      <xdr:colOff>101600</xdr:colOff>
      <xdr:row>71</xdr:row>
      <xdr:rowOff>171069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224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70</xdr:row>
      <xdr:rowOff>16146</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2017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155651</xdr:rowOff>
    </xdr:from>
    <xdr:to>
      <xdr:col>76</xdr:col>
      <xdr:colOff>165100</xdr:colOff>
      <xdr:row>72</xdr:row>
      <xdr:rowOff>85801</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232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70</xdr:row>
      <xdr:rowOff>102328</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2103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61697</xdr:rowOff>
    </xdr:from>
    <xdr:to>
      <xdr:col>72</xdr:col>
      <xdr:colOff>38100</xdr:colOff>
      <xdr:row>78</xdr:row>
      <xdr:rowOff>163297</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43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154424</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4017" y="135275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157023</xdr:rowOff>
    </xdr:from>
    <xdr:to>
      <xdr:col>67</xdr:col>
      <xdr:colOff>101600</xdr:colOff>
      <xdr:row>78</xdr:row>
      <xdr:rowOff>87173</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35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103700</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5017" y="13133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84531</xdr:rowOff>
    </xdr:from>
    <xdr:to>
      <xdr:col>85</xdr:col>
      <xdr:colOff>126364</xdr:colOff>
      <xdr:row>98</xdr:row>
      <xdr:rowOff>17227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15031"/>
          <a:ext cx="1269" cy="1304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21054</xdr:rowOff>
    </xdr:from>
    <xdr:ext cx="534377"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82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17227</xdr:rowOff>
    </xdr:from>
    <xdr:to>
      <xdr:col>86</xdr:col>
      <xdr:colOff>25400</xdr:colOff>
      <xdr:row>98</xdr:row>
      <xdr:rowOff>17227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819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31208</xdr:rowOff>
    </xdr:from>
    <xdr:ext cx="534377"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9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84531</xdr:rowOff>
    </xdr:from>
    <xdr:to>
      <xdr:col>86</xdr:col>
      <xdr:colOff>25400</xdr:colOff>
      <xdr:row>90</xdr:row>
      <xdr:rowOff>84531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1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136709</xdr:rowOff>
    </xdr:from>
    <xdr:to>
      <xdr:col>85</xdr:col>
      <xdr:colOff>127000</xdr:colOff>
      <xdr:row>96</xdr:row>
      <xdr:rowOff>157265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5481300" y="16595909"/>
          <a:ext cx="838200" cy="20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16870</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304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165443</xdr:rowOff>
    </xdr:from>
    <xdr:to>
      <xdr:col>85</xdr:col>
      <xdr:colOff>177800</xdr:colOff>
      <xdr:row>96</xdr:row>
      <xdr:rowOff>95593</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4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127908</xdr:rowOff>
    </xdr:from>
    <xdr:to>
      <xdr:col>81</xdr:col>
      <xdr:colOff>50800</xdr:colOff>
      <xdr:row>96</xdr:row>
      <xdr:rowOff>136709</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592300" y="16587108"/>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169044</xdr:rowOff>
    </xdr:from>
    <xdr:to>
      <xdr:col>81</xdr:col>
      <xdr:colOff>101600</xdr:colOff>
      <xdr:row>95</xdr:row>
      <xdr:rowOff>99194</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28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115721</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06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124840</xdr:rowOff>
    </xdr:from>
    <xdr:to>
      <xdr:col>76</xdr:col>
      <xdr:colOff>114300</xdr:colOff>
      <xdr:row>96</xdr:row>
      <xdr:rowOff>127908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6584040"/>
          <a:ext cx="889000" cy="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148603</xdr:rowOff>
    </xdr:from>
    <xdr:to>
      <xdr:col>76</xdr:col>
      <xdr:colOff>165100</xdr:colOff>
      <xdr:row>95</xdr:row>
      <xdr:rowOff>78753</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26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95280</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04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96799</xdr:rowOff>
    </xdr:from>
    <xdr:to>
      <xdr:col>71</xdr:col>
      <xdr:colOff>177800</xdr:colOff>
      <xdr:row>96</xdr:row>
      <xdr:rowOff>124840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6555999"/>
          <a:ext cx="889000" cy="2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159880</xdr:rowOff>
    </xdr:from>
    <xdr:to>
      <xdr:col>72</xdr:col>
      <xdr:colOff>38100</xdr:colOff>
      <xdr:row>95</xdr:row>
      <xdr:rowOff>90030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2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106557</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05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141554</xdr:rowOff>
    </xdr:from>
    <xdr:to>
      <xdr:col>67</xdr:col>
      <xdr:colOff>101600</xdr:colOff>
      <xdr:row>95</xdr:row>
      <xdr:rowOff>71704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25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88231</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03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106465</xdr:rowOff>
    </xdr:from>
    <xdr:to>
      <xdr:col>85</xdr:col>
      <xdr:colOff>177800</xdr:colOff>
      <xdr:row>97</xdr:row>
      <xdr:rowOff>36615</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56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84892</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54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85909</xdr:rowOff>
    </xdr:from>
    <xdr:to>
      <xdr:col>81</xdr:col>
      <xdr:colOff>101600</xdr:colOff>
      <xdr:row>97</xdr:row>
      <xdr:rowOff>16059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54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7186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63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77108</xdr:rowOff>
    </xdr:from>
    <xdr:to>
      <xdr:col>76</xdr:col>
      <xdr:colOff>165100</xdr:colOff>
      <xdr:row>97</xdr:row>
      <xdr:rowOff>7258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53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169835</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62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74040</xdr:rowOff>
    </xdr:from>
    <xdr:to>
      <xdr:col>72</xdr:col>
      <xdr:colOff>38100</xdr:colOff>
      <xdr:row>97</xdr:row>
      <xdr:rowOff>4190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53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166767</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62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45999</xdr:rowOff>
    </xdr:from>
    <xdr:to>
      <xdr:col>67</xdr:col>
      <xdr:colOff>101600</xdr:colOff>
      <xdr:row>96</xdr:row>
      <xdr:rowOff>147599</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50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138726</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59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154940</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298440"/>
          <a:ext cx="1269"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101617</xdr:rowOff>
    </xdr:from>
    <xdr:ext cx="469744"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07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154940</xdr:rowOff>
    </xdr:from>
    <xdr:to>
      <xdr:col>116</xdr:col>
      <xdr:colOff>152400</xdr:colOff>
      <xdr:row>30</xdr:row>
      <xdr:rowOff>154940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298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82059</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257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59182</xdr:rowOff>
    </xdr:from>
    <xdr:to>
      <xdr:col>116</xdr:col>
      <xdr:colOff>114300</xdr:colOff>
      <xdr:row>38</xdr:row>
      <xdr:rowOff>160782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32512</xdr:rowOff>
    </xdr:from>
    <xdr:to>
      <xdr:col>112</xdr:col>
      <xdr:colOff>38100</xdr:colOff>
      <xdr:row>38</xdr:row>
      <xdr:rowOff>134112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150639</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322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107950</xdr:rowOff>
    </xdr:from>
    <xdr:to>
      <xdr:col>107</xdr:col>
      <xdr:colOff>101600</xdr:colOff>
      <xdr:row>37</xdr:row>
      <xdr:rowOff>38100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54627</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05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138430</xdr:rowOff>
    </xdr:from>
    <xdr:to>
      <xdr:col>102</xdr:col>
      <xdr:colOff>165100</xdr:colOff>
      <xdr:row>39</xdr:row>
      <xdr:rowOff>68580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65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85107</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88333" y="64287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117856</xdr:rowOff>
    </xdr:from>
    <xdr:to>
      <xdr:col>98</xdr:col>
      <xdr:colOff>38100</xdr:colOff>
      <xdr:row>39</xdr:row>
      <xdr:rowOff>48006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63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64533</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99333" y="64081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408,623</a:t>
          </a:r>
          <a:r>
            <a:rPr kumimoji="1" lang="ja-JP" altLang="en-US" sz="1300">
              <a:latin typeface="ＭＳ Ｐゴシック" panose="020B0600070205080204" pitchFamily="50" charset="-128"/>
              <a:ea typeface="ＭＳ Ｐゴシック" panose="020B0600070205080204" pitchFamily="50" charset="-128"/>
            </a:rPr>
            <a:t>円であるが、類似団体と比較して本市の人口規模は大きく、１人あたりコストは類似団体平均額よりも低くなる傾向にある。　</a:t>
          </a:r>
        </a:p>
        <a:p>
          <a:r>
            <a:rPr kumimoji="1" lang="ja-JP" altLang="en-US" sz="1300">
              <a:latin typeface="ＭＳ Ｐゴシック" panose="020B0600070205080204" pitchFamily="50" charset="-128"/>
              <a:ea typeface="ＭＳ Ｐゴシック" panose="020B0600070205080204" pitchFamily="50" charset="-128"/>
            </a:rPr>
            <a:t>　主な区分の特徴として総務費は、住民一人当たり</a:t>
          </a:r>
          <a:r>
            <a:rPr kumimoji="1" lang="en-US" altLang="ja-JP" sz="1300">
              <a:latin typeface="ＭＳ Ｐゴシック" panose="020B0600070205080204" pitchFamily="50" charset="-128"/>
              <a:ea typeface="ＭＳ Ｐゴシック" panose="020B0600070205080204" pitchFamily="50" charset="-128"/>
            </a:rPr>
            <a:t>54,138</a:t>
          </a:r>
          <a:r>
            <a:rPr kumimoji="1" lang="ja-JP" altLang="en-US" sz="1300">
              <a:latin typeface="ＭＳ Ｐゴシック" panose="020B0600070205080204" pitchFamily="50" charset="-128"/>
              <a:ea typeface="ＭＳ Ｐゴシック" panose="020B0600070205080204" pitchFamily="50" charset="-128"/>
            </a:rPr>
            <a:t>円と大幅に減少したが、前年度は特別定額給付金給付事業を実施にしたことによるものである。また、類似団体の平均よりも上回っているが、施設の老朽化に備えた公共施設整備基金への積立金によるものである。</a:t>
          </a:r>
        </a:p>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175,618</a:t>
          </a:r>
          <a:r>
            <a:rPr kumimoji="1" lang="ja-JP" altLang="en-US" sz="1300">
              <a:latin typeface="ＭＳ Ｐゴシック" panose="020B0600070205080204" pitchFamily="50" charset="-128"/>
              <a:ea typeface="ＭＳ Ｐゴシック" panose="020B0600070205080204" pitchFamily="50" charset="-128"/>
            </a:rPr>
            <a:t>円に増加しているが、主な要因は新型コロナウイルス感染症対応の給付金によるものではある。しかしながら、生活保護費をはじめとする各扶助費等も伸びているため、生活保護の自立助長への取り組みや市単独扶助費の見直しなどにより抑制を図っていく。</a:t>
          </a:r>
        </a:p>
        <a:p>
          <a:r>
            <a:rPr kumimoji="1" lang="ja-JP" altLang="en-US" sz="1300">
              <a:latin typeface="ＭＳ Ｐゴシック" panose="020B0600070205080204" pitchFamily="50" charset="-128"/>
              <a:ea typeface="ＭＳ Ｐゴシック" panose="020B0600070205080204" pitchFamily="50" charset="-128"/>
            </a:rPr>
            <a:t>　農林水産業費は、住民一人当たり</a:t>
          </a:r>
          <a:r>
            <a:rPr kumimoji="1" lang="en-US" altLang="ja-JP" sz="1300">
              <a:latin typeface="ＭＳ Ｐゴシック" panose="020B0600070205080204" pitchFamily="50" charset="-128"/>
              <a:ea typeface="ＭＳ Ｐゴシック" panose="020B0600070205080204" pitchFamily="50" charset="-128"/>
            </a:rPr>
            <a:t>11,396</a:t>
          </a:r>
          <a:r>
            <a:rPr kumimoji="1" lang="ja-JP" altLang="en-US" sz="1300">
              <a:latin typeface="ＭＳ Ｐゴシック" panose="020B0600070205080204" pitchFamily="50" charset="-128"/>
              <a:ea typeface="ＭＳ Ｐゴシック" panose="020B0600070205080204" pitchFamily="50" charset="-128"/>
            </a:rPr>
            <a:t>円と大幅に増加した。これは畜産競争力強化対策整備事業の増加によるものである。また、商工費は、住民一人当たり</a:t>
          </a:r>
          <a:r>
            <a:rPr kumimoji="1" lang="en-US" altLang="ja-JP" sz="1300">
              <a:latin typeface="ＭＳ Ｐゴシック" panose="020B0600070205080204" pitchFamily="50" charset="-128"/>
              <a:ea typeface="ＭＳ Ｐゴシック" panose="020B0600070205080204" pitchFamily="50" charset="-128"/>
            </a:rPr>
            <a:t>12,824</a:t>
          </a:r>
          <a:r>
            <a:rPr kumimoji="1" lang="ja-JP" altLang="en-US" sz="1300">
              <a:latin typeface="ＭＳ Ｐゴシック" panose="020B0600070205080204" pitchFamily="50" charset="-128"/>
              <a:ea typeface="ＭＳ Ｐゴシック" panose="020B0600070205080204" pitchFamily="50" charset="-128"/>
            </a:rPr>
            <a:t>円に増加した。これは企業の立地や投資を促進するための奨励措置や、新型コロナウイルス感染症の影響を受けた中小企業等経営緊急支援事業などの増加によるものである。</a:t>
          </a:r>
        </a:p>
        <a:p>
          <a:r>
            <a:rPr kumimoji="1" lang="ja-JP" altLang="en-US" sz="1300">
              <a:latin typeface="ＭＳ Ｐゴシック" panose="020B0600070205080204" pitchFamily="50" charset="-128"/>
              <a:ea typeface="ＭＳ Ｐゴシック" panose="020B0600070205080204" pitchFamily="50" charset="-128"/>
            </a:rPr>
            <a:t>　消防費は、住民一人当たり</a:t>
          </a:r>
          <a:r>
            <a:rPr kumimoji="1" lang="en-US" altLang="ja-JP" sz="1300">
              <a:latin typeface="ＭＳ Ｐゴシック" panose="020B0600070205080204" pitchFamily="50" charset="-128"/>
              <a:ea typeface="ＭＳ Ｐゴシック" panose="020B0600070205080204" pitchFamily="50" charset="-128"/>
            </a:rPr>
            <a:t>17,295</a:t>
          </a:r>
          <a:r>
            <a:rPr kumimoji="1" lang="ja-JP" altLang="en-US" sz="1300">
              <a:latin typeface="ＭＳ Ｐゴシック" panose="020B0600070205080204" pitchFamily="50" charset="-128"/>
              <a:ea typeface="ＭＳ Ｐゴシック" panose="020B0600070205080204" pitchFamily="50" charset="-128"/>
            </a:rPr>
            <a:t>円と増加したが、これは防災行政無線システム整備事業によるものである。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千葉県市原市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年度の黒字額は標準財政規模の</a:t>
          </a:r>
          <a:r>
            <a:rPr kumimoji="1" lang="en-US" altLang="ja-JP" sz="1400">
              <a:latin typeface="ＭＳ ゴシック" pitchFamily="49" charset="-128"/>
              <a:ea typeface="ＭＳ ゴシック" pitchFamily="49" charset="-128"/>
            </a:rPr>
            <a:t>17.92</a:t>
          </a:r>
          <a:r>
            <a:rPr kumimoji="1" lang="ja-JP" altLang="en-US" sz="1400">
              <a:latin typeface="ＭＳ ゴシック" pitchFamily="49" charset="-128"/>
              <a:ea typeface="ＭＳ ゴシック" pitchFamily="49" charset="-128"/>
            </a:rPr>
            <a:t>％であり、前年度と比較し</a:t>
          </a:r>
          <a:r>
            <a:rPr kumimoji="1" lang="en-US" altLang="ja-JP" sz="1400">
              <a:latin typeface="ＭＳ ゴシック" pitchFamily="49" charset="-128"/>
              <a:ea typeface="ＭＳ ゴシック" pitchFamily="49" charset="-128"/>
            </a:rPr>
            <a:t>2.94</a:t>
          </a:r>
          <a:r>
            <a:rPr kumimoji="1" lang="ja-JP" altLang="en-US" sz="1400">
              <a:latin typeface="ＭＳ ゴシック" pitchFamily="49" charset="-128"/>
              <a:ea typeface="ＭＳ ゴシック" pitchFamily="49" charset="-128"/>
            </a:rPr>
            <a:t>ポイントの増加となっている。</a:t>
          </a:r>
        </a:p>
        <a:p>
          <a:r>
            <a:rPr kumimoji="1" lang="ja-JP" altLang="en-US" sz="1400">
              <a:latin typeface="ＭＳ ゴシック" pitchFamily="49" charset="-128"/>
              <a:ea typeface="ＭＳ ゴシック" pitchFamily="49" charset="-128"/>
            </a:rPr>
            <a:t>　すべての特別・企業会計は一般会計からの繰入により黒字を保っている。財政状況を維持すべく、市税収入等の財源確保を図るとともに、一般会計の歳出抑制、特別・企業会計の歳入歳出面からの経営改善、自立化への取り組みを強化し、一般会計からの繰出額の縮減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千葉県市原市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標準財政規模に対する実質収支比率の割合は、</a:t>
          </a:r>
          <a:r>
            <a:rPr kumimoji="1" lang="en-US" altLang="ja-JP" sz="1400">
              <a:latin typeface="ＭＳ ゴシック" pitchFamily="49" charset="-128"/>
              <a:ea typeface="ＭＳ ゴシック" pitchFamily="49" charset="-128"/>
            </a:rPr>
            <a:t>2.99</a:t>
          </a:r>
          <a:r>
            <a:rPr kumimoji="1" lang="ja-JP" altLang="en-US" sz="1400">
              <a:latin typeface="ＭＳ ゴシック" pitchFamily="49" charset="-128"/>
              <a:ea typeface="ＭＳ ゴシック" pitchFamily="49" charset="-128"/>
            </a:rPr>
            <a:t>ポイント増の</a:t>
          </a:r>
          <a:r>
            <a:rPr kumimoji="1" lang="en-US" altLang="ja-JP" sz="1400">
              <a:latin typeface="ＭＳ ゴシック" pitchFamily="49" charset="-128"/>
              <a:ea typeface="ＭＳ ゴシック" pitchFamily="49" charset="-128"/>
            </a:rPr>
            <a:t>11.84</a:t>
          </a:r>
          <a:r>
            <a:rPr kumimoji="1" lang="ja-JP" altLang="en-US" sz="1400">
              <a:latin typeface="ＭＳ ゴシック" pitchFamily="49" charset="-128"/>
              <a:ea typeface="ＭＳ ゴシック" pitchFamily="49" charset="-128"/>
            </a:rPr>
            <a:t>％となったが、実質単年度収支の割合は</a:t>
          </a:r>
          <a:r>
            <a:rPr kumimoji="1" lang="en-US" altLang="ja-JP" sz="1400">
              <a:latin typeface="ＭＳ ゴシック" pitchFamily="49" charset="-128"/>
              <a:ea typeface="ＭＳ ゴシック" pitchFamily="49" charset="-128"/>
            </a:rPr>
            <a:t>6.41</a:t>
          </a:r>
          <a:r>
            <a:rPr kumimoji="1" lang="ja-JP" altLang="en-US" sz="1400">
              <a:latin typeface="ＭＳ ゴシック" pitchFamily="49" charset="-128"/>
              <a:ea typeface="ＭＳ ゴシック" pitchFamily="49" charset="-128"/>
            </a:rPr>
            <a:t>ポイント減の▲</a:t>
          </a:r>
          <a:r>
            <a:rPr kumimoji="1" lang="en-US" altLang="ja-JP" sz="1400">
              <a:latin typeface="ＭＳ ゴシック" pitchFamily="49" charset="-128"/>
              <a:ea typeface="ＭＳ ゴシック" pitchFamily="49" charset="-128"/>
            </a:rPr>
            <a:t>5.22</a:t>
          </a:r>
          <a:r>
            <a:rPr kumimoji="1" lang="ja-JP" altLang="en-US" sz="1400">
              <a:latin typeface="ＭＳ ゴシック" pitchFamily="49" charset="-128"/>
              <a:ea typeface="ＭＳ ゴシック" pitchFamily="49" charset="-128"/>
            </a:rPr>
            <a:t>％となり赤字となった。これは公共施設の老朽化対策を的確に行うため、財政調整基金を取り崩し公共施設整備基金へ積み立てたことによる。令和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年度の財政調整基金残高は、</a:t>
          </a:r>
          <a:r>
            <a:rPr kumimoji="1" lang="en-US" altLang="ja-JP" sz="1400">
              <a:latin typeface="ＭＳ ゴシック" pitchFamily="49" charset="-128"/>
              <a:ea typeface="ＭＳ ゴシック" pitchFamily="49" charset="-128"/>
            </a:rPr>
            <a:t>17.7</a:t>
          </a:r>
          <a:r>
            <a:rPr kumimoji="1" lang="ja-JP" altLang="en-US" sz="1400">
              <a:latin typeface="ＭＳ ゴシック" pitchFamily="49" charset="-128"/>
              <a:ea typeface="ＭＳ ゴシック" pitchFamily="49" charset="-128"/>
            </a:rPr>
            <a:t>億円減の</a:t>
          </a:r>
          <a:r>
            <a:rPr kumimoji="1" lang="en-US" altLang="ja-JP" sz="1400">
              <a:latin typeface="ＭＳ ゴシック" pitchFamily="49" charset="-128"/>
              <a:ea typeface="ＭＳ ゴシック" pitchFamily="49" charset="-128"/>
            </a:rPr>
            <a:t>69.6</a:t>
          </a:r>
          <a:r>
            <a:rPr kumimoji="1" lang="ja-JP" altLang="en-US" sz="1400">
              <a:latin typeface="ＭＳ ゴシック" pitchFamily="49" charset="-128"/>
              <a:ea typeface="ＭＳ ゴシック" pitchFamily="49" charset="-128"/>
            </a:rPr>
            <a:t>億円となった。後年度の財政需要を踏まえ歳出全体の縮減に努め、安定的な財政運営、今後も健全な財政運営を目指していく。</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千葉県市原市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財政運営上の過重な負担とならないよう、適正な範囲での債務負担行為の設定や、市債及び公営企業債の発行額の抑制及び厳選に努めていることなどから、横ばいで推移している。</a:t>
          </a: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年度決算においては、元利償還金や公営企業債の償還財源に対する繰入金の減少などによって</a:t>
          </a:r>
          <a:r>
            <a:rPr kumimoji="1" lang="en-US" altLang="ja-JP" sz="1400">
              <a:latin typeface="ＭＳ ゴシック" pitchFamily="49" charset="-128"/>
              <a:ea typeface="ＭＳ ゴシック" pitchFamily="49" charset="-128"/>
            </a:rPr>
            <a:t>0.5</a:t>
          </a:r>
          <a:r>
            <a:rPr kumimoji="1" lang="ja-JP" altLang="en-US" sz="1400">
              <a:latin typeface="ＭＳ ゴシック" pitchFamily="49" charset="-128"/>
              <a:ea typeface="ＭＳ ゴシック" pitchFamily="49" charset="-128"/>
            </a:rPr>
            <a:t>ポイント減の</a:t>
          </a:r>
          <a:r>
            <a:rPr kumimoji="1" lang="en-US" altLang="ja-JP" sz="1400">
              <a:latin typeface="ＭＳ ゴシック" pitchFamily="49" charset="-128"/>
              <a:ea typeface="ＭＳ ゴシック" pitchFamily="49" charset="-128"/>
            </a:rPr>
            <a:t>5.3%</a:t>
          </a:r>
          <a:r>
            <a:rPr kumimoji="1" lang="ja-JP" altLang="en-US" sz="1400">
              <a:latin typeface="ＭＳ ゴシック" pitchFamily="49" charset="-128"/>
              <a:ea typeface="ＭＳ ゴシック" pitchFamily="49" charset="-128"/>
            </a:rPr>
            <a:t>となったが、今後も健全な財政運営に向けて、事業の選択と集中により、新規市債の発行については、交付税措置のある市債の活用を優先し、資金手当債については抑制を図るなど厳選していく。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平成</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年度をもって満期一括償還地方債の償還が完了したことから、今後は地方債償還計画を踏まえ必要額を積み立てていく。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千葉県市原市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地方債の現在高、公営企業債等繰入見込額及び退職手当負担見込額の減少により、将来負担額は減少傾向にある。令和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年度決算においては、公営企業債等繰入見込額（</a:t>
          </a:r>
          <a:r>
            <a:rPr kumimoji="1" lang="en-US" altLang="ja-JP" sz="1400">
              <a:latin typeface="ＭＳ ゴシック" pitchFamily="49" charset="-128"/>
              <a:ea typeface="ＭＳ ゴシック" pitchFamily="49" charset="-128"/>
            </a:rPr>
            <a:t>25.9</a:t>
          </a:r>
          <a:r>
            <a:rPr kumimoji="1" lang="ja-JP" altLang="en-US" sz="1400">
              <a:latin typeface="ＭＳ ゴシック" pitchFamily="49" charset="-128"/>
              <a:ea typeface="ＭＳ ゴシック" pitchFamily="49" charset="-128"/>
            </a:rPr>
            <a:t>億円減）及び退職手当負担見込額（</a:t>
          </a:r>
          <a:r>
            <a:rPr kumimoji="1" lang="en-US" altLang="ja-JP" sz="1400">
              <a:latin typeface="ＭＳ ゴシック" pitchFamily="49" charset="-128"/>
              <a:ea typeface="ＭＳ ゴシック" pitchFamily="49" charset="-128"/>
            </a:rPr>
            <a:t>10.8</a:t>
          </a:r>
          <a:r>
            <a:rPr kumimoji="1" lang="ja-JP" altLang="en-US" sz="1400">
              <a:latin typeface="ＭＳ ゴシック" pitchFamily="49" charset="-128"/>
              <a:ea typeface="ＭＳ ゴシック" pitchFamily="49" charset="-128"/>
            </a:rPr>
            <a:t>億円減）の減少により、</a:t>
          </a:r>
          <a:r>
            <a:rPr kumimoji="1" lang="en-US" altLang="ja-JP" sz="1400">
              <a:latin typeface="ＭＳ ゴシック" pitchFamily="49" charset="-128"/>
              <a:ea typeface="ＭＳ ゴシック" pitchFamily="49" charset="-128"/>
            </a:rPr>
            <a:t>13.1</a:t>
          </a:r>
          <a:r>
            <a:rPr kumimoji="1" lang="ja-JP" altLang="en-US" sz="1400">
              <a:latin typeface="ＭＳ ゴシック" pitchFamily="49" charset="-128"/>
              <a:ea typeface="ＭＳ ゴシック" pitchFamily="49" charset="-128"/>
            </a:rPr>
            <a:t>ポイント減の</a:t>
          </a:r>
          <a:r>
            <a:rPr kumimoji="1" lang="en-US" altLang="ja-JP" sz="1400">
              <a:latin typeface="ＭＳ ゴシック" pitchFamily="49" charset="-128"/>
              <a:ea typeface="ＭＳ ゴシック" pitchFamily="49" charset="-128"/>
            </a:rPr>
            <a:t>11.9</a:t>
          </a:r>
          <a:r>
            <a:rPr kumimoji="1" lang="ja-JP" altLang="en-US" sz="1400">
              <a:latin typeface="ＭＳ ゴシック" pitchFamily="49" charset="-128"/>
              <a:ea typeface="ＭＳ ゴシック" pitchFamily="49" charset="-128"/>
            </a:rPr>
            <a:t>％となった。</a:t>
          </a:r>
        </a:p>
        <a:p>
          <a:r>
            <a:rPr kumimoji="1" lang="ja-JP" altLang="en-US" sz="1400">
              <a:latin typeface="ＭＳ ゴシック" pitchFamily="49" charset="-128"/>
              <a:ea typeface="ＭＳ ゴシック" pitchFamily="49" charset="-128"/>
            </a:rPr>
            <a:t>　今後も市債の発行額抑制や適正な範囲での債務負担行為の設定による将来負担額の抑制のほか、基金残高の確保、交付税措置のある市債活用による充当可能財源の確保に努めるなど、人口減少を踏まえ次世代への負担を極力減らせるよう取り組んで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千葉県市原市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財政調整基金に決算剰余金などを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億円、公共施設整備基金に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億、その他特定目的基金を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億円積立した一方で、財政調整基金を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億円、公共施設整備基金を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億、その他特定目的基金の取り崩しを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億円行ったことなどから、基金全体としては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各基金について、積極的な活用を図るほか、公共施設整備基金については、公共施設の大規模改修や更新に要する財政負担の平準化を図るため、貸借対照表の建物に係る減価償却累計額の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％相当である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億円を目標額として、計画的な積み立てと残高の確保に努める。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公共施設整備基金：大規模公共施設整備及び改修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緑化基金：緑化の推進と緑地の拡大</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福祉基金：保健医療福祉の増進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文化基金：市民の芸術、文化施設の整備並びに美術品等の展示資料の購入、制作</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国際交流基金：国際交流の振興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公共施設整備基金：今後の公共施設の整備や改修に備えるため財政調整基金からの積み替え等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万円、預金利子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万円を積立した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一方で、小中学校の大規模改修等に充当するため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緑化基金：寄附金及び預金利子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万円を積立した一方で、街区公園事業費等に充当するため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万円を取崩したことなどによる減少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福祉基金：寄附金及び預金利子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万円を積立した一方で、地域福祉活動支援事業費等に充当するため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万円を取崩したことなど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文化基金：寄附金及び預金利子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万円を積立した一方で、いちはら歴史のミュージアム整備事業等に充当するため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したことなどによる減少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国際交流基金：寄附金及び預金利子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万円を積立した一方で、多文化共生事業費等に充当するため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万円を取崩したことなどによる減少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公共施設整備基金：貸借対照表の建物に係る減価償却累計額の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％相当である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億円を目標額として、計画的な積み立てと残高の確保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億円、寄付金及び預金利子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億円を積立てた一方で、財源対策や公共施設整備基金への積替えのため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扶助費の増加や公共施設の老朽化対策など、今後も財政需要の増大が確実であり、また自然災害や新型コロナウイルス感染症などへの緊急的な財政需要への的確な対応が求められる中、生産年齢人口の減少や景気の動向による影響を受けやすい本市の産業構造から、年度間の収支均衡に対応できるよう、標準財政規模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億円以上の残高を確保するよう努める。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満期一括償還の地方債の償還が終了したことから最低限の積立額としているが、今後の地方債償還計画を踏まえ必要額を積み立てていく。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9B28EA2-13A7-4456-A75D-5CAECBB43F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9A9D978-E3D2-43FE-9649-918289AE8F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9FBD28D2-51CC-4540-8CBE-A9DF8E8DDD12}"/>
            </a:ext>
          </a:extLst>
        </xdr:cNvPr>
        <xdr:cNvSpPr/>
      </xdr:nvSpPr>
      <xdr:spPr>
        <a:xfrm>
          <a:off x="359410" y="59690"/>
          <a:ext cx="11391265" cy="638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7A0F23B6-ECB8-427A-89AC-560086D1F4A5}"/>
            </a:ext>
          </a:extLst>
        </xdr:cNvPr>
        <xdr:cNvSpPr/>
      </xdr:nvSpPr>
      <xdr:spPr>
        <a:xfrm>
          <a:off x="15346680" y="190500"/>
          <a:ext cx="355155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DBC79435-2EEE-4519-ADD0-530F59269CEB}"/>
            </a:ext>
          </a:extLst>
        </xdr:cNvPr>
        <xdr:cNvSpPr/>
      </xdr:nvSpPr>
      <xdr:spPr>
        <a:xfrm>
          <a:off x="15351125" y="212090"/>
          <a:ext cx="3524250"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F7B8B599-9818-4B59-840B-A0B3F3F08308}"/>
            </a:ext>
          </a:extLst>
        </xdr:cNvPr>
        <xdr:cNvSpPr/>
      </xdr:nvSpPr>
      <xdr:spPr>
        <a:xfrm>
          <a:off x="15372715" y="245110"/>
          <a:ext cx="3470910" cy="4387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千葉県市原市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DAF8B45E-4150-48E8-9C9E-DF1A6CA9049B}"/>
            </a:ext>
          </a:extLst>
        </xdr:cNvPr>
        <xdr:cNvSpPr/>
      </xdr:nvSpPr>
      <xdr:spPr>
        <a:xfrm>
          <a:off x="12817475" y="190500"/>
          <a:ext cx="239204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A725E981-656C-4D2A-AE93-6429FC69F171}"/>
            </a:ext>
          </a:extLst>
        </xdr:cNvPr>
        <xdr:cNvSpPr/>
      </xdr:nvSpPr>
      <xdr:spPr>
        <a:xfrm>
          <a:off x="12839065" y="212090"/>
          <a:ext cx="2355215"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76C2746C-D9E0-49FA-A6ED-AAB03A8BF641}"/>
            </a:ext>
          </a:extLst>
        </xdr:cNvPr>
        <xdr:cNvSpPr/>
      </xdr:nvSpPr>
      <xdr:spPr>
        <a:xfrm>
          <a:off x="12870180" y="245110"/>
          <a:ext cx="231330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FEEC060F-96FD-4568-B5FA-B7B3D36D384F}"/>
            </a:ext>
          </a:extLst>
        </xdr:cNvPr>
        <xdr:cNvSpPr/>
      </xdr:nvSpPr>
      <xdr:spPr>
        <a:xfrm>
          <a:off x="440690" y="885190"/>
          <a:ext cx="9081135"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A8B45EAA-6276-4550-9DD2-2132DC9CF8C6}"/>
            </a:ext>
          </a:extLst>
        </xdr:cNvPr>
        <xdr:cNvSpPr/>
      </xdr:nvSpPr>
      <xdr:spPr>
        <a:xfrm>
          <a:off x="563880" y="924560"/>
          <a:ext cx="1242695"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9AFD82E1-8EA0-45EE-86B4-AE792892DD5B}"/>
            </a:ext>
          </a:extLst>
        </xdr:cNvPr>
        <xdr:cNvSpPr/>
      </xdr:nvSpPr>
      <xdr:spPr>
        <a:xfrm>
          <a:off x="1764030" y="924560"/>
          <a:ext cx="120015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271,740
265,661
368.16
118,354,676
111,039,179
6,349,132
53,604,309
44,129,755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BA2EDA3E-C35E-420B-87BD-3213E1EBBCD7}"/>
            </a:ext>
          </a:extLst>
        </xdr:cNvPr>
        <xdr:cNvSpPr/>
      </xdr:nvSpPr>
      <xdr:spPr>
        <a:xfrm>
          <a:off x="2964180" y="924560"/>
          <a:ext cx="137160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F3D857CD-64AE-4363-9452-426C5B48CF71}"/>
            </a:ext>
          </a:extLst>
        </xdr:cNvPr>
        <xdr:cNvSpPr/>
      </xdr:nvSpPr>
      <xdr:spPr>
        <a:xfrm>
          <a:off x="4335780" y="939800"/>
          <a:ext cx="181673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39BF0A63-683A-45A8-930F-05132DC59BAF}"/>
            </a:ext>
          </a:extLst>
        </xdr:cNvPr>
        <xdr:cNvSpPr/>
      </xdr:nvSpPr>
      <xdr:spPr>
        <a:xfrm>
          <a:off x="6152515" y="939800"/>
          <a:ext cx="114046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C8B0DCFB-EE9C-4D51-9567-F9EEA1762E5B}"/>
            </a:ext>
          </a:extLst>
        </xdr:cNvPr>
        <xdr:cNvSpPr/>
      </xdr:nvSpPr>
      <xdr:spPr>
        <a:xfrm>
          <a:off x="7352665" y="954405"/>
          <a:ext cx="583565"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416FD544-E08E-4E4A-82C2-E248CCF95CCD}"/>
            </a:ext>
          </a:extLst>
        </xdr:cNvPr>
        <xdr:cNvSpPr/>
      </xdr:nvSpPr>
      <xdr:spPr>
        <a:xfrm>
          <a:off x="4335780" y="1716405"/>
          <a:ext cx="181673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45C78DF8-268C-4E7C-87C3-3D365980ECC4}"/>
            </a:ext>
          </a:extLst>
        </xdr:cNvPr>
        <xdr:cNvSpPr/>
      </xdr:nvSpPr>
      <xdr:spPr>
        <a:xfrm>
          <a:off x="6221730" y="1716405"/>
          <a:ext cx="330009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AF9E9959-8D56-4ED3-9598-FE21BC991910}"/>
            </a:ext>
          </a:extLst>
        </xdr:cNvPr>
        <xdr:cNvSpPr/>
      </xdr:nvSpPr>
      <xdr:spPr>
        <a:xfrm>
          <a:off x="9979025" y="885190"/>
          <a:ext cx="1371600" cy="12738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BAF09A60-F7F8-42E1-A9C4-4007DBDD2B94}"/>
            </a:ext>
          </a:extLst>
        </xdr:cNvPr>
        <xdr:cNvSpPr/>
      </xdr:nvSpPr>
      <xdr:spPr>
        <a:xfrm>
          <a:off x="10208895" y="954405"/>
          <a:ext cx="12001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FFE479AC-FF8F-4392-B55C-CBD01238CED5}"/>
            </a:ext>
          </a:extLst>
        </xdr:cNvPr>
        <xdr:cNvSpPr/>
      </xdr:nvSpPr>
      <xdr:spPr>
        <a:xfrm>
          <a:off x="10208895" y="1217295"/>
          <a:ext cx="1200150" cy="5226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F5518BA-F351-4A21-9822-CA9933EF174A}"/>
            </a:ext>
          </a:extLst>
        </xdr:cNvPr>
        <xdr:cNvSpPr/>
      </xdr:nvSpPr>
      <xdr:spPr>
        <a:xfrm>
          <a:off x="10208895" y="1560195"/>
          <a:ext cx="1319530" cy="651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5F6D5317-9E58-43F1-960E-6D2444EBA99B}"/>
            </a:ext>
          </a:extLst>
        </xdr:cNvPr>
        <xdr:cNvCxnSpPr/>
      </xdr:nvCxnSpPr>
      <xdr:spPr>
        <a:xfrm flipH="1">
          <a:off x="10042525" y="103759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D5530575-D4DB-44B6-A3AC-CAD829D6AD63}"/>
            </a:ext>
          </a:extLst>
        </xdr:cNvPr>
        <xdr:cNvSpPr/>
      </xdr:nvSpPr>
      <xdr:spPr>
        <a:xfrm>
          <a:off x="10092690" y="999490"/>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F81EBD0-DD91-4764-9830-EBF31D9C63E4}"/>
            </a:ext>
          </a:extLst>
        </xdr:cNvPr>
        <xdr:cNvSpPr/>
      </xdr:nvSpPr>
      <xdr:spPr>
        <a:xfrm>
          <a:off x="10092690" y="130810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F051A3AA-8070-40A6-A81D-E2D69086ECEF}"/>
            </a:ext>
          </a:extLst>
        </xdr:cNvPr>
        <xdr:cNvCxnSpPr/>
      </xdr:nvCxnSpPr>
      <xdr:spPr>
        <a:xfrm>
          <a:off x="10137140" y="156019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B61334A9-F4A6-44F0-BD48-FB2BF8213222}"/>
            </a:ext>
          </a:extLst>
        </xdr:cNvPr>
        <xdr:cNvCxnSpPr/>
      </xdr:nvCxnSpPr>
      <xdr:spPr>
        <a:xfrm>
          <a:off x="10057765" y="1560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AF8334BD-D386-4FF6-AC9C-609F7098AAFF}"/>
            </a:ext>
          </a:extLst>
        </xdr:cNvPr>
        <xdr:cNvCxnSpPr/>
      </xdr:nvCxnSpPr>
      <xdr:spPr>
        <a:xfrm flipV="1">
          <a:off x="10137140" y="179641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784D156B-F8CC-42CE-A0E5-45B3475F4D85}"/>
            </a:ext>
          </a:extLst>
        </xdr:cNvPr>
        <xdr:cNvCxnSpPr/>
      </xdr:nvCxnSpPr>
      <xdr:spPr>
        <a:xfrm>
          <a:off x="10057765" y="1941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64372152-FE78-41F8-B391-D96DA3B7E2DC}"/>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386B0BFC-4F5B-4BE2-B477-B85AEE1C5A43}"/>
            </a:ext>
          </a:extLst>
        </xdr:cNvPr>
        <xdr:cNvSpPr txBox="1"/>
      </xdr:nvSpPr>
      <xdr:spPr>
        <a:xfrm>
          <a:off x="419100" y="30079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6E4B3BD2-3DDE-47EC-9A29-C0A095A8726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AF3BE85-F1CA-4AB7-AFC7-D313919E3FDF}"/>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FDEA4496-F0A7-4FE2-A140-46D682D1D707}"/>
            </a:ext>
          </a:extLst>
        </xdr:cNvPr>
        <xdr:cNvSpPr txBox="1"/>
      </xdr:nvSpPr>
      <xdr:spPr>
        <a:xfrm>
          <a:off x="419100" y="37318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3DDB4F5F-7459-47E2-92F2-72C6151E4E25}"/>
            </a:ext>
          </a:extLst>
        </xdr:cNvPr>
        <xdr:cNvSpPr/>
      </xdr:nvSpPr>
      <xdr:spPr>
        <a:xfrm>
          <a:off x="1142365" y="4254500"/>
          <a:ext cx="3826510"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31565767-A1D0-4D57-9E90-3FD07F15F09E}"/>
            </a:ext>
          </a:extLst>
        </xdr:cNvPr>
        <xdr:cNvSpPr/>
      </xdr:nvSpPr>
      <xdr:spPr>
        <a:xfrm>
          <a:off x="1808974" y="4607497"/>
          <a:ext cx="1550316"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96CBE622-B614-45A9-A717-1CB443B16D83}"/>
            </a:ext>
          </a:extLst>
        </xdr:cNvPr>
        <xdr:cNvSpPr/>
      </xdr:nvSpPr>
      <xdr:spPr>
        <a:xfrm>
          <a:off x="3451854" y="4585111"/>
          <a:ext cx="765186"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B768E2D6-F5CE-4A31-A84A-F7F94D2891A3}"/>
            </a:ext>
          </a:extLst>
        </xdr:cNvPr>
        <xdr:cNvSpPr/>
      </xdr:nvSpPr>
      <xdr:spPr>
        <a:xfrm>
          <a:off x="49142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D576BE48-7384-4E1A-AF9A-60D9AF7F162A}"/>
            </a:ext>
          </a:extLst>
        </xdr:cNvPr>
        <xdr:cNvSpPr/>
      </xdr:nvSpPr>
      <xdr:spPr>
        <a:xfrm>
          <a:off x="49142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925147F3-116A-40CD-BDEF-1F8265AA5D1C}"/>
            </a:ext>
          </a:extLst>
        </xdr:cNvPr>
        <xdr:cNvSpPr/>
      </xdr:nvSpPr>
      <xdr:spPr>
        <a:xfrm>
          <a:off x="62858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7A7CAFD4-92E6-44A2-B677-A264424CE1E8}"/>
            </a:ext>
          </a:extLst>
        </xdr:cNvPr>
        <xdr:cNvSpPr/>
      </xdr:nvSpPr>
      <xdr:spPr>
        <a:xfrm>
          <a:off x="62858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53B8AECF-A56F-4E59-B9A0-8A600A117CD5}"/>
            </a:ext>
          </a:extLst>
        </xdr:cNvPr>
        <xdr:cNvSpPr/>
      </xdr:nvSpPr>
      <xdr:spPr>
        <a:xfrm>
          <a:off x="77882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EB517408-197E-4A06-956B-741F6751CD4F}"/>
            </a:ext>
          </a:extLst>
        </xdr:cNvPr>
        <xdr:cNvSpPr/>
      </xdr:nvSpPr>
      <xdr:spPr>
        <a:xfrm>
          <a:off x="77882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1FDDABB0-3526-43C9-81A6-445154ABABA5}"/>
            </a:ext>
          </a:extLst>
        </xdr:cNvPr>
        <xdr:cNvSpPr/>
      </xdr:nvSpPr>
      <xdr:spPr>
        <a:xfrm>
          <a:off x="1142365" y="4932045"/>
          <a:ext cx="3826510"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2045F401-C89F-4D14-81AE-517B9F506010}"/>
            </a:ext>
          </a:extLst>
        </xdr:cNvPr>
        <xdr:cNvSpPr/>
      </xdr:nvSpPr>
      <xdr:spPr>
        <a:xfrm>
          <a:off x="5216525"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ADE13E65-9F5C-46F5-ABDB-19028E410EE7}"/>
            </a:ext>
          </a:extLst>
        </xdr:cNvPr>
        <xdr:cNvSpPr/>
      </xdr:nvSpPr>
      <xdr:spPr>
        <a:xfrm>
          <a:off x="5216525"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466DA245-8887-489A-AB5C-13E8E988558D}"/>
            </a:ext>
          </a:extLst>
        </xdr:cNvPr>
        <xdr:cNvSpPr txBox="1"/>
      </xdr:nvSpPr>
      <xdr:spPr>
        <a:xfrm>
          <a:off x="5273675" y="5229860"/>
          <a:ext cx="4098290"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については、１９７０年代に整備された資産が多く、整備から５０年程度経過して更新時期を迎えていることなどから、類似団体より高い水準にあり、これらの公共施設等の老朽化が進んでいる。</a:t>
          </a:r>
        </a:p>
        <a:p>
          <a:r>
            <a:rPr kumimoji="1" lang="ja-JP" altLang="en-US" sz="1100">
              <a:latin typeface="ＭＳ Ｐゴシック" panose="020B0600070205080204" pitchFamily="50" charset="-128"/>
              <a:ea typeface="ＭＳ Ｐゴシック" panose="020B0600070205080204" pitchFamily="50" charset="-128"/>
            </a:rPr>
            <a:t>これらの老朽化した施設については、点検・診断や計画的な予防保全による長寿命化、複合化を進めていくなど、公共施設等の適正管理に努める。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B7198454-38AB-470A-AAA0-E2A4E9669554}"/>
            </a:ext>
          </a:extLst>
        </xdr:cNvPr>
        <xdr:cNvSpPr txBox="1"/>
      </xdr:nvSpPr>
      <xdr:spPr>
        <a:xfrm>
          <a:off x="112331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F083E822-64FB-4AF9-9978-306F1FC12985}"/>
            </a:ext>
          </a:extLst>
        </xdr:cNvPr>
        <xdr:cNvCxnSpPr/>
      </xdr:nvCxnSpPr>
      <xdr:spPr>
        <a:xfrm>
          <a:off x="1142365" y="709676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6C62B3AF-F84B-4FEB-807E-71D8BDC0301A}"/>
            </a:ext>
          </a:extLst>
        </xdr:cNvPr>
        <xdr:cNvSpPr txBox="1"/>
      </xdr:nvSpPr>
      <xdr:spPr>
        <a:xfrm>
          <a:off x="784241" y="69991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8E8071E5-788E-4102-82F7-D664A64891CA}"/>
            </a:ext>
          </a:extLst>
        </xdr:cNvPr>
        <xdr:cNvCxnSpPr/>
      </xdr:nvCxnSpPr>
      <xdr:spPr>
        <a:xfrm>
          <a:off x="1142365" y="673311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D9AE7FE0-34E9-4948-9972-D395AE12561B}"/>
            </a:ext>
          </a:extLst>
        </xdr:cNvPr>
        <xdr:cNvSpPr txBox="1"/>
      </xdr:nvSpPr>
      <xdr:spPr>
        <a:xfrm>
          <a:off x="784241" y="66355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8C084201-1C59-4A35-B9DA-430C616E458B}"/>
            </a:ext>
          </a:extLst>
        </xdr:cNvPr>
        <xdr:cNvCxnSpPr/>
      </xdr:nvCxnSpPr>
      <xdr:spPr>
        <a:xfrm>
          <a:off x="1142365" y="6369473"/>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EF01A467-8BF0-4E3E-8E12-10E763D35D69}"/>
            </a:ext>
          </a:extLst>
        </xdr:cNvPr>
        <xdr:cNvSpPr txBox="1"/>
      </xdr:nvSpPr>
      <xdr:spPr>
        <a:xfrm>
          <a:off x="784241" y="627948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44A710DE-BB2D-4AF3-ADD9-DCF46259DE4E}"/>
            </a:ext>
          </a:extLst>
        </xdr:cNvPr>
        <xdr:cNvCxnSpPr/>
      </xdr:nvCxnSpPr>
      <xdr:spPr>
        <a:xfrm>
          <a:off x="1142365" y="601345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55BFD467-F8D7-4F63-A6F8-9F1B2D8BDD5C}"/>
            </a:ext>
          </a:extLst>
        </xdr:cNvPr>
        <xdr:cNvSpPr txBox="1"/>
      </xdr:nvSpPr>
      <xdr:spPr>
        <a:xfrm>
          <a:off x="784241" y="591583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2CF18759-198D-448E-B701-30149CB67E99}"/>
            </a:ext>
          </a:extLst>
        </xdr:cNvPr>
        <xdr:cNvCxnSpPr/>
      </xdr:nvCxnSpPr>
      <xdr:spPr>
        <a:xfrm>
          <a:off x="1142365" y="564980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EA415F4E-819E-4FE3-A553-7B6BD5384E00}"/>
            </a:ext>
          </a:extLst>
        </xdr:cNvPr>
        <xdr:cNvSpPr txBox="1"/>
      </xdr:nvSpPr>
      <xdr:spPr>
        <a:xfrm>
          <a:off x="784241" y="55617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67B5B6B-EE6F-488E-980E-68076B542472}"/>
            </a:ext>
          </a:extLst>
        </xdr:cNvPr>
        <xdr:cNvCxnSpPr/>
      </xdr:nvCxnSpPr>
      <xdr:spPr>
        <a:xfrm>
          <a:off x="1142365" y="5295688"/>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8EFE1C18-06B8-49F9-95AE-CC158CACCBB3}"/>
            </a:ext>
          </a:extLst>
        </xdr:cNvPr>
        <xdr:cNvSpPr txBox="1"/>
      </xdr:nvSpPr>
      <xdr:spPr>
        <a:xfrm>
          <a:off x="784241" y="52018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315A8BFB-CC6A-4DF9-AD62-B5F7B2E7BBFE}"/>
            </a:ext>
          </a:extLst>
        </xdr:cNvPr>
        <xdr:cNvCxnSpPr/>
      </xdr:nvCxnSpPr>
      <xdr:spPr>
        <a:xfrm>
          <a:off x="1142365" y="493204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B1AC6F52-D801-474C-8C78-2E183C563801}"/>
            </a:ext>
          </a:extLst>
        </xdr:cNvPr>
        <xdr:cNvSpPr txBox="1"/>
      </xdr:nvSpPr>
      <xdr:spPr>
        <a:xfrm>
          <a:off x="784241" y="48382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C13DDC35-970E-4BAA-A665-C53999502F1A}"/>
            </a:ext>
          </a:extLst>
        </xdr:cNvPr>
        <xdr:cNvSpPr/>
      </xdr:nvSpPr>
      <xdr:spPr>
        <a:xfrm>
          <a:off x="1142365" y="4932045"/>
          <a:ext cx="3826510"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92075</xdr:rowOff>
    </xdr:from>
    <xdr:to>
      <xdr:col>23</xdr:col>
      <xdr:colOff>85090</xdr:colOff>
      <xdr:row>34</xdr:row>
      <xdr:rowOff>68580</xdr:rowOff>
    </xdr:to>
    <xdr:cxnSp macro="">
      <xdr:nvCxnSpPr>
        <xdr:cNvPr id="65" name="直線コネクタ 64">
          <a:extLst>
            <a:ext uri="{FF2B5EF4-FFF2-40B4-BE49-F238E27FC236}">
              <a16:creationId xmlns:a16="http://schemas.microsoft.com/office/drawing/2014/main" id="{1D0C1C02-A499-4E16-AE27-617D9D931682}"/>
            </a:ext>
          </a:extLst>
        </xdr:cNvPr>
        <xdr:cNvCxnSpPr/>
      </xdr:nvCxnSpPr>
      <xdr:spPr>
        <a:xfrm flipV="1">
          <a:off x="4295775" y="5477510"/>
          <a:ext cx="1270" cy="1170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72407</xdr:rowOff>
    </xdr:from>
    <xdr:ext cx="405111" cy="259045"/>
    <xdr:sp macro="" textlink="">
      <xdr:nvSpPr>
        <xdr:cNvPr id="66" name="有形固定資産減価償却率最小値テキスト">
          <a:extLst>
            <a:ext uri="{FF2B5EF4-FFF2-40B4-BE49-F238E27FC236}">
              <a16:creationId xmlns:a16="http://schemas.microsoft.com/office/drawing/2014/main" id="{39CC3EB6-D38F-46D5-82D1-D4399CF8BDD0}"/>
            </a:ext>
          </a:extLst>
        </xdr:cNvPr>
        <xdr:cNvSpPr txBox="1"/>
      </xdr:nvSpPr>
      <xdr:spPr>
        <a:xfrm>
          <a:off x="4342765"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68580</xdr:rowOff>
    </xdr:from>
    <xdr:to>
      <xdr:col>23</xdr:col>
      <xdr:colOff>174625</xdr:colOff>
      <xdr:row>34</xdr:row>
      <xdr:rowOff>68580</xdr:rowOff>
    </xdr:to>
    <xdr:cxnSp macro="">
      <xdr:nvCxnSpPr>
        <xdr:cNvPr id="67" name="直線コネクタ 66">
          <a:extLst>
            <a:ext uri="{FF2B5EF4-FFF2-40B4-BE49-F238E27FC236}">
              <a16:creationId xmlns:a16="http://schemas.microsoft.com/office/drawing/2014/main" id="{10D813BE-1C22-4E5D-A74A-E91A693FCE1F}"/>
            </a:ext>
          </a:extLst>
        </xdr:cNvPr>
        <xdr:cNvCxnSpPr/>
      </xdr:nvCxnSpPr>
      <xdr:spPr>
        <a:xfrm>
          <a:off x="4206875" y="6648450"/>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38752</xdr:rowOff>
    </xdr:from>
    <xdr:ext cx="405111" cy="259045"/>
    <xdr:sp macro="" textlink="">
      <xdr:nvSpPr>
        <xdr:cNvPr id="68" name="有形固定資産減価償却率最大値テキスト">
          <a:extLst>
            <a:ext uri="{FF2B5EF4-FFF2-40B4-BE49-F238E27FC236}">
              <a16:creationId xmlns:a16="http://schemas.microsoft.com/office/drawing/2014/main" id="{560BFE1D-D401-4A09-8629-E1A2CF1C1BDA}"/>
            </a:ext>
          </a:extLst>
        </xdr:cNvPr>
        <xdr:cNvSpPr txBox="1"/>
      </xdr:nvSpPr>
      <xdr:spPr>
        <a:xfrm>
          <a:off x="4342765" y="52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92075</xdr:rowOff>
    </xdr:from>
    <xdr:to>
      <xdr:col>23</xdr:col>
      <xdr:colOff>174625</xdr:colOff>
      <xdr:row>27</xdr:row>
      <xdr:rowOff>92075</xdr:rowOff>
    </xdr:to>
    <xdr:cxnSp macro="">
      <xdr:nvCxnSpPr>
        <xdr:cNvPr id="69" name="直線コネクタ 68">
          <a:extLst>
            <a:ext uri="{FF2B5EF4-FFF2-40B4-BE49-F238E27FC236}">
              <a16:creationId xmlns:a16="http://schemas.microsoft.com/office/drawing/2014/main" id="{6B20944E-08CB-4F05-87DD-4AB6E28DA168}"/>
            </a:ext>
          </a:extLst>
        </xdr:cNvPr>
        <xdr:cNvCxnSpPr/>
      </xdr:nvCxnSpPr>
      <xdr:spPr>
        <a:xfrm>
          <a:off x="4206875" y="5477510"/>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165117</xdr:rowOff>
    </xdr:from>
    <xdr:ext cx="405111" cy="259045"/>
    <xdr:sp macro="" textlink="">
      <xdr:nvSpPr>
        <xdr:cNvPr id="70" name="有形固定資産減価償却率平均値テキスト">
          <a:extLst>
            <a:ext uri="{FF2B5EF4-FFF2-40B4-BE49-F238E27FC236}">
              <a16:creationId xmlns:a16="http://schemas.microsoft.com/office/drawing/2014/main" id="{C523B9E7-2164-4D2B-BB71-D985C337E1F9}"/>
            </a:ext>
          </a:extLst>
        </xdr:cNvPr>
        <xdr:cNvSpPr txBox="1"/>
      </xdr:nvSpPr>
      <xdr:spPr>
        <a:xfrm>
          <a:off x="4342765" y="5893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1" name="フローチャート: 判断 70">
          <a:extLst>
            <a:ext uri="{FF2B5EF4-FFF2-40B4-BE49-F238E27FC236}">
              <a16:creationId xmlns:a16="http://schemas.microsoft.com/office/drawing/2014/main" id="{645C647F-4E69-4665-9811-2A7F752ABCE0}"/>
            </a:ext>
          </a:extLst>
        </xdr:cNvPr>
        <xdr:cNvSpPr/>
      </xdr:nvSpPr>
      <xdr:spPr>
        <a:xfrm>
          <a:off x="4244975" y="603631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73872</xdr:rowOff>
    </xdr:from>
    <xdr:to>
      <xdr:col>19</xdr:col>
      <xdr:colOff>187325</xdr:colOff>
      <xdr:row>31</xdr:row>
      <xdr:rowOff>4022</xdr:rowOff>
    </xdr:to>
    <xdr:sp macro="" textlink="">
      <xdr:nvSpPr>
        <xdr:cNvPr id="72" name="フローチャート: 判断 71">
          <a:extLst>
            <a:ext uri="{FF2B5EF4-FFF2-40B4-BE49-F238E27FC236}">
              <a16:creationId xmlns:a16="http://schemas.microsoft.com/office/drawing/2014/main" id="{31022BFF-0692-4670-B8D6-B5DE06B24D5F}"/>
            </a:ext>
          </a:extLst>
        </xdr:cNvPr>
        <xdr:cNvSpPr/>
      </xdr:nvSpPr>
      <xdr:spPr>
        <a:xfrm>
          <a:off x="3611880" y="5969847"/>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73" name="フローチャート: 判断 72">
          <a:extLst>
            <a:ext uri="{FF2B5EF4-FFF2-40B4-BE49-F238E27FC236}">
              <a16:creationId xmlns:a16="http://schemas.microsoft.com/office/drawing/2014/main" id="{39D66412-E95F-47A1-9BBE-EDACA671308E}"/>
            </a:ext>
          </a:extLst>
        </xdr:cNvPr>
        <xdr:cNvSpPr/>
      </xdr:nvSpPr>
      <xdr:spPr>
        <a:xfrm>
          <a:off x="2926080" y="5951643"/>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23495</xdr:rowOff>
    </xdr:from>
    <xdr:to>
      <xdr:col>11</xdr:col>
      <xdr:colOff>187325</xdr:colOff>
      <xdr:row>30</xdr:row>
      <xdr:rowOff>125095</xdr:rowOff>
    </xdr:to>
    <xdr:sp macro="" textlink="">
      <xdr:nvSpPr>
        <xdr:cNvPr id="74" name="フローチャート: 判断 73">
          <a:extLst>
            <a:ext uri="{FF2B5EF4-FFF2-40B4-BE49-F238E27FC236}">
              <a16:creationId xmlns:a16="http://schemas.microsoft.com/office/drawing/2014/main" id="{C08A409A-E29D-40F2-A76F-F240A13E3408}"/>
            </a:ext>
          </a:extLst>
        </xdr:cNvPr>
        <xdr:cNvSpPr/>
      </xdr:nvSpPr>
      <xdr:spPr>
        <a:xfrm>
          <a:off x="2240280" y="591566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155363</xdr:rowOff>
    </xdr:from>
    <xdr:to>
      <xdr:col>7</xdr:col>
      <xdr:colOff>187325</xdr:colOff>
      <xdr:row>30</xdr:row>
      <xdr:rowOff>85513</xdr:rowOff>
    </xdr:to>
    <xdr:sp macro="" textlink="">
      <xdr:nvSpPr>
        <xdr:cNvPr id="75" name="フローチャート: 判断 74">
          <a:extLst>
            <a:ext uri="{FF2B5EF4-FFF2-40B4-BE49-F238E27FC236}">
              <a16:creationId xmlns:a16="http://schemas.microsoft.com/office/drawing/2014/main" id="{394B99CB-2DDB-4BC3-81DD-EB165B7A52B8}"/>
            </a:ext>
          </a:extLst>
        </xdr:cNvPr>
        <xdr:cNvSpPr/>
      </xdr:nvSpPr>
      <xdr:spPr>
        <a:xfrm>
          <a:off x="1554480" y="5879888"/>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4E07DB5A-277B-42D2-9CD5-928DEBAC8C73}"/>
            </a:ext>
          </a:extLst>
        </xdr:cNvPr>
        <xdr:cNvSpPr txBox="1"/>
      </xdr:nvSpPr>
      <xdr:spPr>
        <a:xfrm>
          <a:off x="413321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DD9097A3-BF11-41EC-994F-B4B092D9A701}"/>
            </a:ext>
          </a:extLst>
        </xdr:cNvPr>
        <xdr:cNvSpPr txBox="1"/>
      </xdr:nvSpPr>
      <xdr:spPr>
        <a:xfrm>
          <a:off x="35020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CF7B6A35-312A-4803-A4EC-AB486F3FB1A8}"/>
            </a:ext>
          </a:extLst>
        </xdr:cNvPr>
        <xdr:cNvSpPr txBox="1"/>
      </xdr:nvSpPr>
      <xdr:spPr>
        <a:xfrm>
          <a:off x="28162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1B5898CC-81FD-4530-821F-672B487B2AC2}"/>
            </a:ext>
          </a:extLst>
        </xdr:cNvPr>
        <xdr:cNvSpPr txBox="1"/>
      </xdr:nvSpPr>
      <xdr:spPr>
        <a:xfrm>
          <a:off x="21304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3B554931-DD8B-4C82-A257-FE5D61568A55}"/>
            </a:ext>
          </a:extLst>
        </xdr:cNvPr>
        <xdr:cNvSpPr txBox="1"/>
      </xdr:nvSpPr>
      <xdr:spPr>
        <a:xfrm>
          <a:off x="14446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165100</xdr:rowOff>
    </xdr:from>
    <xdr:to>
      <xdr:col>23</xdr:col>
      <xdr:colOff>136525</xdr:colOff>
      <xdr:row>32</xdr:row>
      <xdr:rowOff>95250</xdr:rowOff>
    </xdr:to>
    <xdr:sp macro="" textlink="">
      <xdr:nvSpPr>
        <xdr:cNvPr id="81" name="楕円 80">
          <a:extLst>
            <a:ext uri="{FF2B5EF4-FFF2-40B4-BE49-F238E27FC236}">
              <a16:creationId xmlns:a16="http://schemas.microsoft.com/office/drawing/2014/main" id="{36F371F6-6AAF-4C5A-BCFA-2B0216C9ADD5}"/>
            </a:ext>
          </a:extLst>
        </xdr:cNvPr>
        <xdr:cNvSpPr/>
      </xdr:nvSpPr>
      <xdr:spPr>
        <a:xfrm>
          <a:off x="4244975" y="6236335"/>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143527</xdr:rowOff>
    </xdr:from>
    <xdr:ext cx="405111" cy="259045"/>
    <xdr:sp macro="" textlink="">
      <xdr:nvSpPr>
        <xdr:cNvPr id="82" name="有形固定資産減価償却率該当値テキスト">
          <a:extLst>
            <a:ext uri="{FF2B5EF4-FFF2-40B4-BE49-F238E27FC236}">
              <a16:creationId xmlns:a16="http://schemas.microsoft.com/office/drawing/2014/main" id="{83157A11-5AB6-441C-BC9E-BAA426A88ABB}"/>
            </a:ext>
          </a:extLst>
        </xdr:cNvPr>
        <xdr:cNvSpPr txBox="1"/>
      </xdr:nvSpPr>
      <xdr:spPr>
        <a:xfrm>
          <a:off x="4342765"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111125</xdr:rowOff>
    </xdr:from>
    <xdr:to>
      <xdr:col>19</xdr:col>
      <xdr:colOff>187325</xdr:colOff>
      <xdr:row>32</xdr:row>
      <xdr:rowOff>41275</xdr:rowOff>
    </xdr:to>
    <xdr:sp macro="" textlink="">
      <xdr:nvSpPr>
        <xdr:cNvPr id="83" name="楕円 82">
          <a:extLst>
            <a:ext uri="{FF2B5EF4-FFF2-40B4-BE49-F238E27FC236}">
              <a16:creationId xmlns:a16="http://schemas.microsoft.com/office/drawing/2014/main" id="{4D061BA4-0685-47AE-8B09-D1563AD15870}"/>
            </a:ext>
          </a:extLst>
        </xdr:cNvPr>
        <xdr:cNvSpPr/>
      </xdr:nvSpPr>
      <xdr:spPr>
        <a:xfrm>
          <a:off x="3611880" y="617855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161925</xdr:rowOff>
    </xdr:from>
    <xdr:to>
      <xdr:col>23</xdr:col>
      <xdr:colOff>85725</xdr:colOff>
      <xdr:row>32</xdr:row>
      <xdr:rowOff>44450</xdr:rowOff>
    </xdr:to>
    <xdr:cxnSp macro="">
      <xdr:nvCxnSpPr>
        <xdr:cNvPr id="84" name="直線コネクタ 83">
          <a:extLst>
            <a:ext uri="{FF2B5EF4-FFF2-40B4-BE49-F238E27FC236}">
              <a16:creationId xmlns:a16="http://schemas.microsoft.com/office/drawing/2014/main" id="{BCB72A96-88D5-4D33-AA98-CE3EC0AE9887}"/>
            </a:ext>
          </a:extLst>
        </xdr:cNvPr>
        <xdr:cNvCxnSpPr/>
      </xdr:nvCxnSpPr>
      <xdr:spPr>
        <a:xfrm>
          <a:off x="3656965" y="6231255"/>
          <a:ext cx="640715"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96732</xdr:rowOff>
    </xdr:from>
    <xdr:to>
      <xdr:col>15</xdr:col>
      <xdr:colOff>187325</xdr:colOff>
      <xdr:row>32</xdr:row>
      <xdr:rowOff>26882</xdr:rowOff>
    </xdr:to>
    <xdr:sp macro="" textlink="">
      <xdr:nvSpPr>
        <xdr:cNvPr id="85" name="楕円 84">
          <a:extLst>
            <a:ext uri="{FF2B5EF4-FFF2-40B4-BE49-F238E27FC236}">
              <a16:creationId xmlns:a16="http://schemas.microsoft.com/office/drawing/2014/main" id="{CE3EB81A-D777-4FF3-B7DB-598AF73E0A42}"/>
            </a:ext>
          </a:extLst>
        </xdr:cNvPr>
        <xdr:cNvSpPr/>
      </xdr:nvSpPr>
      <xdr:spPr>
        <a:xfrm>
          <a:off x="2926080" y="6160347"/>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147532</xdr:rowOff>
    </xdr:from>
    <xdr:to>
      <xdr:col>19</xdr:col>
      <xdr:colOff>136525</xdr:colOff>
      <xdr:row>31</xdr:row>
      <xdr:rowOff>161925</xdr:rowOff>
    </xdr:to>
    <xdr:cxnSp macro="">
      <xdr:nvCxnSpPr>
        <xdr:cNvPr id="86" name="直線コネクタ 85">
          <a:extLst>
            <a:ext uri="{FF2B5EF4-FFF2-40B4-BE49-F238E27FC236}">
              <a16:creationId xmlns:a16="http://schemas.microsoft.com/office/drawing/2014/main" id="{A7C76682-6DE2-468F-A098-55F2FF5F6988}"/>
            </a:ext>
          </a:extLst>
        </xdr:cNvPr>
        <xdr:cNvCxnSpPr/>
      </xdr:nvCxnSpPr>
      <xdr:spPr>
        <a:xfrm>
          <a:off x="2971165" y="6213052"/>
          <a:ext cx="685800" cy="18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71543</xdr:rowOff>
    </xdr:from>
    <xdr:to>
      <xdr:col>11</xdr:col>
      <xdr:colOff>187325</xdr:colOff>
      <xdr:row>32</xdr:row>
      <xdr:rowOff>1693</xdr:rowOff>
    </xdr:to>
    <xdr:sp macro="" textlink="">
      <xdr:nvSpPr>
        <xdr:cNvPr id="87" name="楕円 86">
          <a:extLst>
            <a:ext uri="{FF2B5EF4-FFF2-40B4-BE49-F238E27FC236}">
              <a16:creationId xmlns:a16="http://schemas.microsoft.com/office/drawing/2014/main" id="{CE854E5B-F557-4BB1-8900-88EEF9C823D3}"/>
            </a:ext>
          </a:extLst>
        </xdr:cNvPr>
        <xdr:cNvSpPr/>
      </xdr:nvSpPr>
      <xdr:spPr>
        <a:xfrm>
          <a:off x="2240280" y="6137063"/>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122343</xdr:rowOff>
    </xdr:from>
    <xdr:to>
      <xdr:col>15</xdr:col>
      <xdr:colOff>136525</xdr:colOff>
      <xdr:row>31</xdr:row>
      <xdr:rowOff>147532</xdr:rowOff>
    </xdr:to>
    <xdr:cxnSp macro="">
      <xdr:nvCxnSpPr>
        <xdr:cNvPr id="88" name="直線コネクタ 87">
          <a:extLst>
            <a:ext uri="{FF2B5EF4-FFF2-40B4-BE49-F238E27FC236}">
              <a16:creationId xmlns:a16="http://schemas.microsoft.com/office/drawing/2014/main" id="{FE3CEF4F-9BF2-4EF5-9C3C-20877DBEC97E}"/>
            </a:ext>
          </a:extLst>
        </xdr:cNvPr>
        <xdr:cNvCxnSpPr/>
      </xdr:nvCxnSpPr>
      <xdr:spPr>
        <a:xfrm>
          <a:off x="2285365" y="6191673"/>
          <a:ext cx="685800" cy="2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75142</xdr:rowOff>
    </xdr:from>
    <xdr:to>
      <xdr:col>7</xdr:col>
      <xdr:colOff>187325</xdr:colOff>
      <xdr:row>32</xdr:row>
      <xdr:rowOff>5292</xdr:rowOff>
    </xdr:to>
    <xdr:sp macro="" textlink="">
      <xdr:nvSpPr>
        <xdr:cNvPr id="89" name="楕円 88">
          <a:extLst>
            <a:ext uri="{FF2B5EF4-FFF2-40B4-BE49-F238E27FC236}">
              <a16:creationId xmlns:a16="http://schemas.microsoft.com/office/drawing/2014/main" id="{CAC8E334-3C06-494B-B5B3-909DF068007C}"/>
            </a:ext>
          </a:extLst>
        </xdr:cNvPr>
        <xdr:cNvSpPr/>
      </xdr:nvSpPr>
      <xdr:spPr>
        <a:xfrm>
          <a:off x="1554480" y="6142567"/>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122343</xdr:rowOff>
    </xdr:from>
    <xdr:to>
      <xdr:col>11</xdr:col>
      <xdr:colOff>136525</xdr:colOff>
      <xdr:row>31</xdr:row>
      <xdr:rowOff>125942</xdr:rowOff>
    </xdr:to>
    <xdr:cxnSp macro="">
      <xdr:nvCxnSpPr>
        <xdr:cNvPr id="90" name="直線コネクタ 89">
          <a:extLst>
            <a:ext uri="{FF2B5EF4-FFF2-40B4-BE49-F238E27FC236}">
              <a16:creationId xmlns:a16="http://schemas.microsoft.com/office/drawing/2014/main" id="{80C3DBB7-909D-401A-80FA-04A4D6EC62D8}"/>
            </a:ext>
          </a:extLst>
        </xdr:cNvPr>
        <xdr:cNvCxnSpPr/>
      </xdr:nvCxnSpPr>
      <xdr:spPr>
        <a:xfrm flipV="1">
          <a:off x="1599565" y="6191673"/>
          <a:ext cx="685800" cy="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20549</xdr:rowOff>
    </xdr:from>
    <xdr:ext cx="405111" cy="259045"/>
    <xdr:sp macro="" textlink="">
      <xdr:nvSpPr>
        <xdr:cNvPr id="91" name="n_1aveValue有形固定資産減価償却率">
          <a:extLst>
            <a:ext uri="{FF2B5EF4-FFF2-40B4-BE49-F238E27FC236}">
              <a16:creationId xmlns:a16="http://schemas.microsoft.com/office/drawing/2014/main" id="{1515573C-66D3-48D5-AB31-1B9E711A0E50}"/>
            </a:ext>
          </a:extLst>
        </xdr:cNvPr>
        <xdr:cNvSpPr txBox="1"/>
      </xdr:nvSpPr>
      <xdr:spPr>
        <a:xfrm>
          <a:off x="3464569" y="5741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6155</xdr:rowOff>
    </xdr:from>
    <xdr:ext cx="405111" cy="259045"/>
    <xdr:sp macro="" textlink="">
      <xdr:nvSpPr>
        <xdr:cNvPr id="92" name="n_2aveValue有形固定資産減価償却率">
          <a:extLst>
            <a:ext uri="{FF2B5EF4-FFF2-40B4-BE49-F238E27FC236}">
              <a16:creationId xmlns:a16="http://schemas.microsoft.com/office/drawing/2014/main" id="{8AD04E0D-41EB-47F9-8043-9427DEF9D701}"/>
            </a:ext>
          </a:extLst>
        </xdr:cNvPr>
        <xdr:cNvSpPr txBox="1"/>
      </xdr:nvSpPr>
      <xdr:spPr>
        <a:xfrm>
          <a:off x="2793374" y="5732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141622</xdr:rowOff>
    </xdr:from>
    <xdr:ext cx="405111" cy="259045"/>
    <xdr:sp macro="" textlink="">
      <xdr:nvSpPr>
        <xdr:cNvPr id="93" name="n_3aveValue有形固定資産減価償却率">
          <a:extLst>
            <a:ext uri="{FF2B5EF4-FFF2-40B4-BE49-F238E27FC236}">
              <a16:creationId xmlns:a16="http://schemas.microsoft.com/office/drawing/2014/main" id="{257C0E25-2F20-4712-BE7D-E401C4BA7588}"/>
            </a:ext>
          </a:extLst>
        </xdr:cNvPr>
        <xdr:cNvSpPr txBox="1"/>
      </xdr:nvSpPr>
      <xdr:spPr>
        <a:xfrm>
          <a:off x="2107574" y="569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102040</xdr:rowOff>
    </xdr:from>
    <xdr:ext cx="405111" cy="259045"/>
    <xdr:sp macro="" textlink="">
      <xdr:nvSpPr>
        <xdr:cNvPr id="94" name="n_4aveValue有形固定資産減価償却率">
          <a:extLst>
            <a:ext uri="{FF2B5EF4-FFF2-40B4-BE49-F238E27FC236}">
              <a16:creationId xmlns:a16="http://schemas.microsoft.com/office/drawing/2014/main" id="{BCA54574-F56C-4EBA-B046-0E6013947A94}"/>
            </a:ext>
          </a:extLst>
        </xdr:cNvPr>
        <xdr:cNvSpPr txBox="1"/>
      </xdr:nvSpPr>
      <xdr:spPr>
        <a:xfrm>
          <a:off x="1421774" y="5651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32402</xdr:rowOff>
    </xdr:from>
    <xdr:ext cx="405111" cy="259045"/>
    <xdr:sp macro="" textlink="">
      <xdr:nvSpPr>
        <xdr:cNvPr id="95" name="n_1mainValue有形固定資産減価償却率">
          <a:extLst>
            <a:ext uri="{FF2B5EF4-FFF2-40B4-BE49-F238E27FC236}">
              <a16:creationId xmlns:a16="http://schemas.microsoft.com/office/drawing/2014/main" id="{DC0BA507-1A75-4EEE-A01B-E2224D8CB42C}"/>
            </a:ext>
          </a:extLst>
        </xdr:cNvPr>
        <xdr:cNvSpPr txBox="1"/>
      </xdr:nvSpPr>
      <xdr:spPr>
        <a:xfrm>
          <a:off x="3464569" y="626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18009</xdr:rowOff>
    </xdr:from>
    <xdr:ext cx="405111" cy="259045"/>
    <xdr:sp macro="" textlink="">
      <xdr:nvSpPr>
        <xdr:cNvPr id="96" name="n_2mainValue有形固定資産減価償却率">
          <a:extLst>
            <a:ext uri="{FF2B5EF4-FFF2-40B4-BE49-F238E27FC236}">
              <a16:creationId xmlns:a16="http://schemas.microsoft.com/office/drawing/2014/main" id="{538E5610-E462-4F97-A437-050A2D9B3E11}"/>
            </a:ext>
          </a:extLst>
        </xdr:cNvPr>
        <xdr:cNvSpPr txBox="1"/>
      </xdr:nvSpPr>
      <xdr:spPr>
        <a:xfrm>
          <a:off x="2793374" y="6260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164270</xdr:rowOff>
    </xdr:from>
    <xdr:ext cx="405111" cy="259045"/>
    <xdr:sp macro="" textlink="">
      <xdr:nvSpPr>
        <xdr:cNvPr id="97" name="n_3mainValue有形固定資産減価償却率">
          <a:extLst>
            <a:ext uri="{FF2B5EF4-FFF2-40B4-BE49-F238E27FC236}">
              <a16:creationId xmlns:a16="http://schemas.microsoft.com/office/drawing/2014/main" id="{9F7C0C4F-3B82-425A-9A46-79EB3D2DE30C}"/>
            </a:ext>
          </a:extLst>
        </xdr:cNvPr>
        <xdr:cNvSpPr txBox="1"/>
      </xdr:nvSpPr>
      <xdr:spPr>
        <a:xfrm>
          <a:off x="2107574" y="6235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167869</xdr:rowOff>
    </xdr:from>
    <xdr:ext cx="405111" cy="259045"/>
    <xdr:sp macro="" textlink="">
      <xdr:nvSpPr>
        <xdr:cNvPr id="98" name="n_4mainValue有形固定資産減価償却率">
          <a:extLst>
            <a:ext uri="{FF2B5EF4-FFF2-40B4-BE49-F238E27FC236}">
              <a16:creationId xmlns:a16="http://schemas.microsoft.com/office/drawing/2014/main" id="{A6FB6F86-83FF-44E2-BF7B-B0A5D6A8B559}"/>
            </a:ext>
          </a:extLst>
        </xdr:cNvPr>
        <xdr:cNvSpPr txBox="1"/>
      </xdr:nvSpPr>
      <xdr:spPr>
        <a:xfrm>
          <a:off x="1421774" y="6239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C761EBF-8232-4E61-8A09-F8E9810BFC53}"/>
            </a:ext>
          </a:extLst>
        </xdr:cNvPr>
        <xdr:cNvSpPr/>
      </xdr:nvSpPr>
      <xdr:spPr>
        <a:xfrm>
          <a:off x="10188575" y="4254500"/>
          <a:ext cx="3805555"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C6B6F0E1-B5A3-4D81-A417-A290390C08CF}"/>
            </a:ext>
          </a:extLst>
        </xdr:cNvPr>
        <xdr:cNvSpPr/>
      </xdr:nvSpPr>
      <xdr:spPr>
        <a:xfrm>
          <a:off x="11144518" y="4607497"/>
          <a:ext cx="941169"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7345CE90-A283-49BA-8A6A-35FAD09A44A4}"/>
            </a:ext>
          </a:extLst>
        </xdr:cNvPr>
        <xdr:cNvSpPr/>
      </xdr:nvSpPr>
      <xdr:spPr>
        <a:xfrm>
          <a:off x="12437015" y="4585111"/>
          <a:ext cx="858709"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[ 286.5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85FAAA83-7359-491F-9437-470A56771EA3}"/>
            </a:ext>
          </a:extLst>
        </xdr:cNvPr>
        <xdr:cNvSpPr/>
      </xdr:nvSpPr>
      <xdr:spPr>
        <a:xfrm>
          <a:off x="139604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10FCE3CE-E089-49C0-9BF6-56ABF798D009}"/>
            </a:ext>
          </a:extLst>
        </xdr:cNvPr>
        <xdr:cNvSpPr/>
      </xdr:nvSpPr>
      <xdr:spPr>
        <a:xfrm>
          <a:off x="139604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D0E826B4-B082-42EB-9939-3DA0997772D1}"/>
            </a:ext>
          </a:extLst>
        </xdr:cNvPr>
        <xdr:cNvSpPr/>
      </xdr:nvSpPr>
      <xdr:spPr>
        <a:xfrm>
          <a:off x="153320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3A084433-9396-49BA-898F-BC8AA75163C6}"/>
            </a:ext>
          </a:extLst>
        </xdr:cNvPr>
        <xdr:cNvSpPr/>
      </xdr:nvSpPr>
      <xdr:spPr>
        <a:xfrm>
          <a:off x="153320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46A4090D-88CA-4447-9825-AAFA5B238B24}"/>
            </a:ext>
          </a:extLst>
        </xdr:cNvPr>
        <xdr:cNvSpPr/>
      </xdr:nvSpPr>
      <xdr:spPr>
        <a:xfrm>
          <a:off x="16813530"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652AFE24-6F4C-4B1F-873E-76CF450D88F9}"/>
            </a:ext>
          </a:extLst>
        </xdr:cNvPr>
        <xdr:cNvSpPr/>
      </xdr:nvSpPr>
      <xdr:spPr>
        <a:xfrm>
          <a:off x="16813530"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E1FE22A-4322-4CF0-A053-8C544D3D2874}"/>
            </a:ext>
          </a:extLst>
        </xdr:cNvPr>
        <xdr:cNvSpPr/>
      </xdr:nvSpPr>
      <xdr:spPr>
        <a:xfrm>
          <a:off x="10188575" y="4932045"/>
          <a:ext cx="3805555"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44A74EE8-1E60-4905-BDC8-8E0EF29F5384}"/>
            </a:ext>
          </a:extLst>
        </xdr:cNvPr>
        <xdr:cNvSpPr/>
      </xdr:nvSpPr>
      <xdr:spPr>
        <a:xfrm>
          <a:off x="14241780"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60CAABAC-CB75-4F29-8228-A09AED67CF91}"/>
            </a:ext>
          </a:extLst>
        </xdr:cNvPr>
        <xdr:cNvSpPr/>
      </xdr:nvSpPr>
      <xdr:spPr>
        <a:xfrm>
          <a:off x="14241780"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7ADCD8CA-CA5B-44A9-8BCE-4B37DC1F9440}"/>
            </a:ext>
          </a:extLst>
        </xdr:cNvPr>
        <xdr:cNvSpPr txBox="1"/>
      </xdr:nvSpPr>
      <xdr:spPr>
        <a:xfrm>
          <a:off x="14317980" y="5229860"/>
          <a:ext cx="4100195"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他団体と比べて債務償還比率が低くなっている。</a:t>
          </a:r>
          <a:endParaRPr lang="ja-JP" altLang="ja-JP">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今後の施設維持管理費、改修費の増加に備え、公共施設整備基金や財政調整基金への積み立てを増やすなどの取り組みを進めており、負担の平準化に努めていく。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B6E12381-4348-483E-8EF7-653B61215A25}"/>
            </a:ext>
          </a:extLst>
        </xdr:cNvPr>
        <xdr:cNvSpPr txBox="1"/>
      </xdr:nvSpPr>
      <xdr:spPr>
        <a:xfrm>
          <a:off x="1015047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D6AB3D1D-D533-4146-8FDE-E0369E9A9AB7}"/>
            </a:ext>
          </a:extLst>
        </xdr:cNvPr>
        <xdr:cNvCxnSpPr/>
      </xdr:nvCxnSpPr>
      <xdr:spPr>
        <a:xfrm>
          <a:off x="10188575" y="709676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E521C50F-8D81-474E-B365-CCB9D40B2756}"/>
            </a:ext>
          </a:extLst>
        </xdr:cNvPr>
        <xdr:cNvSpPr txBox="1"/>
      </xdr:nvSpPr>
      <xdr:spPr>
        <a:xfrm>
          <a:off x="9695591" y="699914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87775973-B545-44ED-80DC-1AFA6F84A6B4}"/>
            </a:ext>
          </a:extLst>
        </xdr:cNvPr>
        <xdr:cNvCxnSpPr/>
      </xdr:nvCxnSpPr>
      <xdr:spPr>
        <a:xfrm>
          <a:off x="10188575" y="67331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6" name="テキスト ボックス 115">
          <a:extLst>
            <a:ext uri="{FF2B5EF4-FFF2-40B4-BE49-F238E27FC236}">
              <a16:creationId xmlns:a16="http://schemas.microsoft.com/office/drawing/2014/main" id="{EA9323CF-3BDF-4700-88C0-02C8D0FBF5A4}"/>
            </a:ext>
          </a:extLst>
        </xdr:cNvPr>
        <xdr:cNvSpPr txBox="1"/>
      </xdr:nvSpPr>
      <xdr:spPr>
        <a:xfrm>
          <a:off x="9756296" y="663550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0C7CDB29-BA41-4180-9FAA-375245D56FB1}"/>
            </a:ext>
          </a:extLst>
        </xdr:cNvPr>
        <xdr:cNvCxnSpPr/>
      </xdr:nvCxnSpPr>
      <xdr:spPr>
        <a:xfrm>
          <a:off x="10188575" y="6369473"/>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0312499A-2580-4E2A-B766-706CF9E7BA25}"/>
            </a:ext>
          </a:extLst>
        </xdr:cNvPr>
        <xdr:cNvSpPr txBox="1"/>
      </xdr:nvSpPr>
      <xdr:spPr>
        <a:xfrm>
          <a:off x="9756296" y="627948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D258E79B-6E5B-4CF4-B7DC-4510105D87EC}"/>
            </a:ext>
          </a:extLst>
        </xdr:cNvPr>
        <xdr:cNvCxnSpPr/>
      </xdr:nvCxnSpPr>
      <xdr:spPr>
        <a:xfrm>
          <a:off x="10188575" y="601345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E54BD20C-96A1-4E6C-8E9D-C97FFDBCB5DA}"/>
            </a:ext>
          </a:extLst>
        </xdr:cNvPr>
        <xdr:cNvSpPr txBox="1"/>
      </xdr:nvSpPr>
      <xdr:spPr>
        <a:xfrm>
          <a:off x="9756296" y="591583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DBC7507C-5BC0-4508-88AB-1AE18ACAE837}"/>
            </a:ext>
          </a:extLst>
        </xdr:cNvPr>
        <xdr:cNvCxnSpPr/>
      </xdr:nvCxnSpPr>
      <xdr:spPr>
        <a:xfrm>
          <a:off x="10188575" y="564980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90F48D7B-AF0D-4D41-85E3-3E49AC7CCAC1}"/>
            </a:ext>
          </a:extLst>
        </xdr:cNvPr>
        <xdr:cNvSpPr txBox="1"/>
      </xdr:nvSpPr>
      <xdr:spPr>
        <a:xfrm>
          <a:off x="9756296" y="556172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9D4E1055-25B9-4845-9F61-042325899119}"/>
            </a:ext>
          </a:extLst>
        </xdr:cNvPr>
        <xdr:cNvCxnSpPr/>
      </xdr:nvCxnSpPr>
      <xdr:spPr>
        <a:xfrm>
          <a:off x="10188575" y="5295688"/>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8F666F57-11F7-4A33-A482-FFDA052B75DD}"/>
            </a:ext>
          </a:extLst>
        </xdr:cNvPr>
        <xdr:cNvSpPr txBox="1"/>
      </xdr:nvSpPr>
      <xdr:spPr>
        <a:xfrm>
          <a:off x="9856983" y="520188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5E57EC58-DABE-446A-8D03-8A3DB181FA32}"/>
            </a:ext>
          </a:extLst>
        </xdr:cNvPr>
        <xdr:cNvCxnSpPr/>
      </xdr:nvCxnSpPr>
      <xdr:spPr>
        <a:xfrm>
          <a:off x="10188575" y="493204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CF36BF9F-F365-4DE0-A818-21D32836B2CE}"/>
            </a:ext>
          </a:extLst>
        </xdr:cNvPr>
        <xdr:cNvSpPr/>
      </xdr:nvSpPr>
      <xdr:spPr>
        <a:xfrm>
          <a:off x="10188575" y="4932045"/>
          <a:ext cx="3805555"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115358</xdr:rowOff>
    </xdr:to>
    <xdr:cxnSp macro="">
      <xdr:nvCxnSpPr>
        <xdr:cNvPr id="127" name="直線コネクタ 126">
          <a:extLst>
            <a:ext uri="{FF2B5EF4-FFF2-40B4-BE49-F238E27FC236}">
              <a16:creationId xmlns:a16="http://schemas.microsoft.com/office/drawing/2014/main" id="{11BBDD84-BA77-4197-9336-9E3118EB8EE3}"/>
            </a:ext>
          </a:extLst>
        </xdr:cNvPr>
        <xdr:cNvCxnSpPr/>
      </xdr:nvCxnSpPr>
      <xdr:spPr>
        <a:xfrm flipV="1">
          <a:off x="13313410" y="5295688"/>
          <a:ext cx="1269" cy="1401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119185</xdr:rowOff>
    </xdr:from>
    <xdr:ext cx="469744" cy="259045"/>
    <xdr:sp macro="" textlink="">
      <xdr:nvSpPr>
        <xdr:cNvPr id="128" name="債務償還比率最小値テキスト">
          <a:extLst>
            <a:ext uri="{FF2B5EF4-FFF2-40B4-BE49-F238E27FC236}">
              <a16:creationId xmlns:a16="http://schemas.microsoft.com/office/drawing/2014/main" id="{9755A511-1B8C-4076-801A-EB83D1241138}"/>
            </a:ext>
          </a:extLst>
        </xdr:cNvPr>
        <xdr:cNvSpPr txBox="1"/>
      </xdr:nvSpPr>
      <xdr:spPr>
        <a:xfrm>
          <a:off x="13369925" y="670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115358</xdr:rowOff>
    </xdr:from>
    <xdr:to>
      <xdr:col>76</xdr:col>
      <xdr:colOff>111125</xdr:colOff>
      <xdr:row>34</xdr:row>
      <xdr:rowOff>115358</xdr:rowOff>
    </xdr:to>
    <xdr:cxnSp macro="">
      <xdr:nvCxnSpPr>
        <xdr:cNvPr id="129" name="直線コネクタ 128">
          <a:extLst>
            <a:ext uri="{FF2B5EF4-FFF2-40B4-BE49-F238E27FC236}">
              <a16:creationId xmlns:a16="http://schemas.microsoft.com/office/drawing/2014/main" id="{B703EB9E-1B8C-49B7-BC21-6B1DCD327517}"/>
            </a:ext>
          </a:extLst>
        </xdr:cNvPr>
        <xdr:cNvCxnSpPr/>
      </xdr:nvCxnSpPr>
      <xdr:spPr>
        <a:xfrm>
          <a:off x="13251180" y="6697133"/>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01FE3BDF-858A-4A7A-BE5C-60F33F4DB669}"/>
            </a:ext>
          </a:extLst>
        </xdr:cNvPr>
        <xdr:cNvSpPr txBox="1"/>
      </xdr:nvSpPr>
      <xdr:spPr>
        <a:xfrm>
          <a:off x="13369925" y="5067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FEE29959-3EAC-4A7F-AA60-957D2725B040}"/>
            </a:ext>
          </a:extLst>
        </xdr:cNvPr>
        <xdr:cNvCxnSpPr/>
      </xdr:nvCxnSpPr>
      <xdr:spPr>
        <a:xfrm>
          <a:off x="13251180" y="5295688"/>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11637</xdr:rowOff>
    </xdr:from>
    <xdr:ext cx="469744" cy="259045"/>
    <xdr:sp macro="" textlink="">
      <xdr:nvSpPr>
        <xdr:cNvPr id="132" name="債務償還比率平均値テキスト">
          <a:extLst>
            <a:ext uri="{FF2B5EF4-FFF2-40B4-BE49-F238E27FC236}">
              <a16:creationId xmlns:a16="http://schemas.microsoft.com/office/drawing/2014/main" id="{C91E9102-620D-4234-B453-EA00FCB691FF}"/>
            </a:ext>
          </a:extLst>
        </xdr:cNvPr>
        <xdr:cNvSpPr txBox="1"/>
      </xdr:nvSpPr>
      <xdr:spPr>
        <a:xfrm>
          <a:off x="13369925" y="59114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33210</xdr:rowOff>
    </xdr:from>
    <xdr:to>
      <xdr:col>76</xdr:col>
      <xdr:colOff>73025</xdr:colOff>
      <xdr:row>30</xdr:row>
      <xdr:rowOff>134810</xdr:rowOff>
    </xdr:to>
    <xdr:sp macro="" textlink="">
      <xdr:nvSpPr>
        <xdr:cNvPr id="133" name="フローチャート: 判断 132">
          <a:extLst>
            <a:ext uri="{FF2B5EF4-FFF2-40B4-BE49-F238E27FC236}">
              <a16:creationId xmlns:a16="http://schemas.microsoft.com/office/drawing/2014/main" id="{B12E68CB-E681-4DEF-B40F-80A2483FA2BB}"/>
            </a:ext>
          </a:extLst>
        </xdr:cNvPr>
        <xdr:cNvSpPr/>
      </xdr:nvSpPr>
      <xdr:spPr>
        <a:xfrm>
          <a:off x="13289280" y="5927280"/>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106627</xdr:rowOff>
    </xdr:from>
    <xdr:to>
      <xdr:col>72</xdr:col>
      <xdr:colOff>123825</xdr:colOff>
      <xdr:row>32</xdr:row>
      <xdr:rowOff>36777</xdr:rowOff>
    </xdr:to>
    <xdr:sp macro="" textlink="">
      <xdr:nvSpPr>
        <xdr:cNvPr id="134" name="フローチャート: 判断 133">
          <a:extLst>
            <a:ext uri="{FF2B5EF4-FFF2-40B4-BE49-F238E27FC236}">
              <a16:creationId xmlns:a16="http://schemas.microsoft.com/office/drawing/2014/main" id="{4D20DDAA-5C2D-4FA6-8F06-26AB6ADED637}"/>
            </a:ext>
          </a:extLst>
        </xdr:cNvPr>
        <xdr:cNvSpPr/>
      </xdr:nvSpPr>
      <xdr:spPr>
        <a:xfrm>
          <a:off x="12629515" y="6172147"/>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144409</xdr:rowOff>
    </xdr:from>
    <xdr:to>
      <xdr:col>68</xdr:col>
      <xdr:colOff>123825</xdr:colOff>
      <xdr:row>32</xdr:row>
      <xdr:rowOff>74559</xdr:rowOff>
    </xdr:to>
    <xdr:sp macro="" textlink="">
      <xdr:nvSpPr>
        <xdr:cNvPr id="135" name="フローチャート: 判断 134">
          <a:extLst>
            <a:ext uri="{FF2B5EF4-FFF2-40B4-BE49-F238E27FC236}">
              <a16:creationId xmlns:a16="http://schemas.microsoft.com/office/drawing/2014/main" id="{F079D3AF-5B5F-4A84-BF0B-D3B954E8E81A}"/>
            </a:ext>
          </a:extLst>
        </xdr:cNvPr>
        <xdr:cNvSpPr/>
      </xdr:nvSpPr>
      <xdr:spPr>
        <a:xfrm>
          <a:off x="11943715" y="6209929"/>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124799</xdr:rowOff>
    </xdr:from>
    <xdr:to>
      <xdr:col>64</xdr:col>
      <xdr:colOff>123825</xdr:colOff>
      <xdr:row>32</xdr:row>
      <xdr:rowOff>54949</xdr:rowOff>
    </xdr:to>
    <xdr:sp macro="" textlink="">
      <xdr:nvSpPr>
        <xdr:cNvPr id="136" name="フローチャート: 判断 135">
          <a:extLst>
            <a:ext uri="{FF2B5EF4-FFF2-40B4-BE49-F238E27FC236}">
              <a16:creationId xmlns:a16="http://schemas.microsoft.com/office/drawing/2014/main" id="{030F32C1-584F-464C-836C-47ADA3E21D00}"/>
            </a:ext>
          </a:extLst>
        </xdr:cNvPr>
        <xdr:cNvSpPr/>
      </xdr:nvSpPr>
      <xdr:spPr>
        <a:xfrm>
          <a:off x="11257915" y="6194129"/>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166899</xdr:rowOff>
    </xdr:from>
    <xdr:to>
      <xdr:col>60</xdr:col>
      <xdr:colOff>123825</xdr:colOff>
      <xdr:row>32</xdr:row>
      <xdr:rowOff>97049</xdr:rowOff>
    </xdr:to>
    <xdr:sp macro="" textlink="">
      <xdr:nvSpPr>
        <xdr:cNvPr id="137" name="フローチャート: 判断 136">
          <a:extLst>
            <a:ext uri="{FF2B5EF4-FFF2-40B4-BE49-F238E27FC236}">
              <a16:creationId xmlns:a16="http://schemas.microsoft.com/office/drawing/2014/main" id="{1318599D-D0DF-479C-B868-40F821E70AF4}"/>
            </a:ext>
          </a:extLst>
        </xdr:cNvPr>
        <xdr:cNvSpPr/>
      </xdr:nvSpPr>
      <xdr:spPr>
        <a:xfrm>
          <a:off x="10572115" y="6238134"/>
          <a:ext cx="10731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69E81911-6A85-4E26-B113-4982964FB78D}"/>
            </a:ext>
          </a:extLst>
        </xdr:cNvPr>
        <xdr:cNvSpPr txBox="1"/>
      </xdr:nvSpPr>
      <xdr:spPr>
        <a:xfrm>
          <a:off x="1316037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D4568326-BD2C-4BB8-A4CC-CDE7A7A302A3}"/>
            </a:ext>
          </a:extLst>
        </xdr:cNvPr>
        <xdr:cNvSpPr txBox="1"/>
      </xdr:nvSpPr>
      <xdr:spPr>
        <a:xfrm>
          <a:off x="125272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110012A1-6D7B-48B4-909E-1DB06DCE542A}"/>
            </a:ext>
          </a:extLst>
        </xdr:cNvPr>
        <xdr:cNvSpPr txBox="1"/>
      </xdr:nvSpPr>
      <xdr:spPr>
        <a:xfrm>
          <a:off x="118414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66D2E416-F379-446A-895F-019A1214DDCE}"/>
            </a:ext>
          </a:extLst>
        </xdr:cNvPr>
        <xdr:cNvSpPr txBox="1"/>
      </xdr:nvSpPr>
      <xdr:spPr>
        <a:xfrm>
          <a:off x="111556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6B757404-3732-43A8-90E6-885976A99304}"/>
            </a:ext>
          </a:extLst>
        </xdr:cNvPr>
        <xdr:cNvSpPr txBox="1"/>
      </xdr:nvSpPr>
      <xdr:spPr>
        <a:xfrm>
          <a:off x="104698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33920</xdr:rowOff>
    </xdr:from>
    <xdr:to>
      <xdr:col>76</xdr:col>
      <xdr:colOff>73025</xdr:colOff>
      <xdr:row>29</xdr:row>
      <xdr:rowOff>135520</xdr:rowOff>
    </xdr:to>
    <xdr:sp macro="" textlink="">
      <xdr:nvSpPr>
        <xdr:cNvPr id="143" name="楕円 142">
          <a:extLst>
            <a:ext uri="{FF2B5EF4-FFF2-40B4-BE49-F238E27FC236}">
              <a16:creationId xmlns:a16="http://schemas.microsoft.com/office/drawing/2014/main" id="{04353CB8-2800-495A-98F2-D902ED9A8B20}"/>
            </a:ext>
          </a:extLst>
        </xdr:cNvPr>
        <xdr:cNvSpPr/>
      </xdr:nvSpPr>
      <xdr:spPr>
        <a:xfrm>
          <a:off x="13289280" y="5756540"/>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56797</xdr:rowOff>
    </xdr:from>
    <xdr:ext cx="469744" cy="259045"/>
    <xdr:sp macro="" textlink="">
      <xdr:nvSpPr>
        <xdr:cNvPr id="144" name="債務償還比率該当値テキスト">
          <a:extLst>
            <a:ext uri="{FF2B5EF4-FFF2-40B4-BE49-F238E27FC236}">
              <a16:creationId xmlns:a16="http://schemas.microsoft.com/office/drawing/2014/main" id="{DF62D99A-4692-4857-9677-9D1CFAD58E52}"/>
            </a:ext>
          </a:extLst>
        </xdr:cNvPr>
        <xdr:cNvSpPr txBox="1"/>
      </xdr:nvSpPr>
      <xdr:spPr>
        <a:xfrm>
          <a:off x="13369925" y="561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51562</xdr:rowOff>
    </xdr:from>
    <xdr:to>
      <xdr:col>72</xdr:col>
      <xdr:colOff>123825</xdr:colOff>
      <xdr:row>30</xdr:row>
      <xdr:rowOff>153162</xdr:rowOff>
    </xdr:to>
    <xdr:sp macro="" textlink="">
      <xdr:nvSpPr>
        <xdr:cNvPr id="145" name="楕円 144">
          <a:extLst>
            <a:ext uri="{FF2B5EF4-FFF2-40B4-BE49-F238E27FC236}">
              <a16:creationId xmlns:a16="http://schemas.microsoft.com/office/drawing/2014/main" id="{3B774179-2333-4852-BA8D-663D6C935342}"/>
            </a:ext>
          </a:extLst>
        </xdr:cNvPr>
        <xdr:cNvSpPr/>
      </xdr:nvSpPr>
      <xdr:spPr>
        <a:xfrm>
          <a:off x="12629515" y="5951347"/>
          <a:ext cx="1073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84720</xdr:rowOff>
    </xdr:from>
    <xdr:to>
      <xdr:col>76</xdr:col>
      <xdr:colOff>22225</xdr:colOff>
      <xdr:row>30</xdr:row>
      <xdr:rowOff>102362</xdr:rowOff>
    </xdr:to>
    <xdr:cxnSp macro="">
      <xdr:nvCxnSpPr>
        <xdr:cNvPr id="146" name="直線コネクタ 145">
          <a:extLst>
            <a:ext uri="{FF2B5EF4-FFF2-40B4-BE49-F238E27FC236}">
              <a16:creationId xmlns:a16="http://schemas.microsoft.com/office/drawing/2014/main" id="{7FF59271-BF55-47A0-8008-37C76FDC5857}"/>
            </a:ext>
          </a:extLst>
        </xdr:cNvPr>
        <xdr:cNvCxnSpPr/>
      </xdr:nvCxnSpPr>
      <xdr:spPr>
        <a:xfrm flipV="1">
          <a:off x="12684125" y="5811150"/>
          <a:ext cx="631190" cy="183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78190</xdr:rowOff>
    </xdr:from>
    <xdr:to>
      <xdr:col>68</xdr:col>
      <xdr:colOff>123825</xdr:colOff>
      <xdr:row>31</xdr:row>
      <xdr:rowOff>8340</xdr:rowOff>
    </xdr:to>
    <xdr:sp macro="" textlink="">
      <xdr:nvSpPr>
        <xdr:cNvPr id="147" name="楕円 146">
          <a:extLst>
            <a:ext uri="{FF2B5EF4-FFF2-40B4-BE49-F238E27FC236}">
              <a16:creationId xmlns:a16="http://schemas.microsoft.com/office/drawing/2014/main" id="{F6AA5F05-669F-4561-BADD-301EE2232448}"/>
            </a:ext>
          </a:extLst>
        </xdr:cNvPr>
        <xdr:cNvSpPr/>
      </xdr:nvSpPr>
      <xdr:spPr>
        <a:xfrm>
          <a:off x="11943715" y="5974165"/>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102362</xdr:rowOff>
    </xdr:from>
    <xdr:to>
      <xdr:col>72</xdr:col>
      <xdr:colOff>73025</xdr:colOff>
      <xdr:row>30</xdr:row>
      <xdr:rowOff>128990</xdr:rowOff>
    </xdr:to>
    <xdr:cxnSp macro="">
      <xdr:nvCxnSpPr>
        <xdr:cNvPr id="148" name="直線コネクタ 147">
          <a:extLst>
            <a:ext uri="{FF2B5EF4-FFF2-40B4-BE49-F238E27FC236}">
              <a16:creationId xmlns:a16="http://schemas.microsoft.com/office/drawing/2014/main" id="{E639CB00-3E7C-48A2-A2A3-AC4B036F32E1}"/>
            </a:ext>
          </a:extLst>
        </xdr:cNvPr>
        <xdr:cNvCxnSpPr/>
      </xdr:nvCxnSpPr>
      <xdr:spPr>
        <a:xfrm flipV="1">
          <a:off x="11998325" y="5994527"/>
          <a:ext cx="685800" cy="3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125148</xdr:rowOff>
    </xdr:from>
    <xdr:to>
      <xdr:col>64</xdr:col>
      <xdr:colOff>123825</xdr:colOff>
      <xdr:row>31</xdr:row>
      <xdr:rowOff>55298</xdr:rowOff>
    </xdr:to>
    <xdr:sp macro="" textlink="">
      <xdr:nvSpPr>
        <xdr:cNvPr id="149" name="楕円 148">
          <a:extLst>
            <a:ext uri="{FF2B5EF4-FFF2-40B4-BE49-F238E27FC236}">
              <a16:creationId xmlns:a16="http://schemas.microsoft.com/office/drawing/2014/main" id="{639408FE-500D-4A42-A96F-0FE88C32D852}"/>
            </a:ext>
          </a:extLst>
        </xdr:cNvPr>
        <xdr:cNvSpPr/>
      </xdr:nvSpPr>
      <xdr:spPr>
        <a:xfrm>
          <a:off x="11257915" y="6023028"/>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128990</xdr:rowOff>
    </xdr:from>
    <xdr:to>
      <xdr:col>68</xdr:col>
      <xdr:colOff>73025</xdr:colOff>
      <xdr:row>31</xdr:row>
      <xdr:rowOff>4498</xdr:rowOff>
    </xdr:to>
    <xdr:cxnSp macro="">
      <xdr:nvCxnSpPr>
        <xdr:cNvPr id="150" name="直線コネクタ 149">
          <a:extLst>
            <a:ext uri="{FF2B5EF4-FFF2-40B4-BE49-F238E27FC236}">
              <a16:creationId xmlns:a16="http://schemas.microsoft.com/office/drawing/2014/main" id="{6CE81BA3-31D3-4E56-A11C-BB43332729BC}"/>
            </a:ext>
          </a:extLst>
        </xdr:cNvPr>
        <xdr:cNvCxnSpPr/>
      </xdr:nvCxnSpPr>
      <xdr:spPr>
        <a:xfrm flipV="1">
          <a:off x="11312525" y="6028775"/>
          <a:ext cx="685800" cy="4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5154</xdr:rowOff>
    </xdr:from>
    <xdr:to>
      <xdr:col>60</xdr:col>
      <xdr:colOff>123825</xdr:colOff>
      <xdr:row>31</xdr:row>
      <xdr:rowOff>106754</xdr:rowOff>
    </xdr:to>
    <xdr:sp macro="" textlink="">
      <xdr:nvSpPr>
        <xdr:cNvPr id="151" name="楕円 150">
          <a:extLst>
            <a:ext uri="{FF2B5EF4-FFF2-40B4-BE49-F238E27FC236}">
              <a16:creationId xmlns:a16="http://schemas.microsoft.com/office/drawing/2014/main" id="{AEE5985B-EA3E-435D-A028-48E0BD262A4D}"/>
            </a:ext>
          </a:extLst>
        </xdr:cNvPr>
        <xdr:cNvSpPr/>
      </xdr:nvSpPr>
      <xdr:spPr>
        <a:xfrm>
          <a:off x="10572115" y="6074484"/>
          <a:ext cx="1073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4498</xdr:rowOff>
    </xdr:from>
    <xdr:to>
      <xdr:col>64</xdr:col>
      <xdr:colOff>73025</xdr:colOff>
      <xdr:row>31</xdr:row>
      <xdr:rowOff>55954</xdr:rowOff>
    </xdr:to>
    <xdr:cxnSp macro="">
      <xdr:nvCxnSpPr>
        <xdr:cNvPr id="152" name="直線コネクタ 151">
          <a:extLst>
            <a:ext uri="{FF2B5EF4-FFF2-40B4-BE49-F238E27FC236}">
              <a16:creationId xmlns:a16="http://schemas.microsoft.com/office/drawing/2014/main" id="{515DFCD6-FF29-4BDB-8579-3A70FC214E85}"/>
            </a:ext>
          </a:extLst>
        </xdr:cNvPr>
        <xdr:cNvCxnSpPr/>
      </xdr:nvCxnSpPr>
      <xdr:spPr>
        <a:xfrm flipV="1">
          <a:off x="10626725" y="6073828"/>
          <a:ext cx="685800" cy="5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27904</xdr:rowOff>
    </xdr:from>
    <xdr:ext cx="469744" cy="259045"/>
    <xdr:sp macro="" textlink="">
      <xdr:nvSpPr>
        <xdr:cNvPr id="153" name="n_1aveValue債務償還比率">
          <a:extLst>
            <a:ext uri="{FF2B5EF4-FFF2-40B4-BE49-F238E27FC236}">
              <a16:creationId xmlns:a16="http://schemas.microsoft.com/office/drawing/2014/main" id="{ACD47472-11D5-41DA-A753-A4394472C539}"/>
            </a:ext>
          </a:extLst>
        </xdr:cNvPr>
        <xdr:cNvSpPr txBox="1"/>
      </xdr:nvSpPr>
      <xdr:spPr>
        <a:xfrm>
          <a:off x="12459412" y="6264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65686</xdr:rowOff>
    </xdr:from>
    <xdr:ext cx="469744" cy="259045"/>
    <xdr:sp macro="" textlink="">
      <xdr:nvSpPr>
        <xdr:cNvPr id="154" name="n_2aveValue債務償還比率">
          <a:extLst>
            <a:ext uri="{FF2B5EF4-FFF2-40B4-BE49-F238E27FC236}">
              <a16:creationId xmlns:a16="http://schemas.microsoft.com/office/drawing/2014/main" id="{8BCC63B5-092F-436B-BD76-954866F2D42A}"/>
            </a:ext>
          </a:extLst>
        </xdr:cNvPr>
        <xdr:cNvSpPr txBox="1"/>
      </xdr:nvSpPr>
      <xdr:spPr>
        <a:xfrm>
          <a:off x="11780597" y="6302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46076</xdr:rowOff>
    </xdr:from>
    <xdr:ext cx="469744" cy="259045"/>
    <xdr:sp macro="" textlink="">
      <xdr:nvSpPr>
        <xdr:cNvPr id="155" name="n_3aveValue債務償還比率">
          <a:extLst>
            <a:ext uri="{FF2B5EF4-FFF2-40B4-BE49-F238E27FC236}">
              <a16:creationId xmlns:a16="http://schemas.microsoft.com/office/drawing/2014/main" id="{BC5ABB53-63A3-4150-9292-865217950C02}"/>
            </a:ext>
          </a:extLst>
        </xdr:cNvPr>
        <xdr:cNvSpPr txBox="1"/>
      </xdr:nvSpPr>
      <xdr:spPr>
        <a:xfrm>
          <a:off x="11094797" y="6286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88176</xdr:rowOff>
    </xdr:from>
    <xdr:ext cx="469744" cy="259045"/>
    <xdr:sp macro="" textlink="">
      <xdr:nvSpPr>
        <xdr:cNvPr id="156" name="n_4aveValue債務償還比率">
          <a:extLst>
            <a:ext uri="{FF2B5EF4-FFF2-40B4-BE49-F238E27FC236}">
              <a16:creationId xmlns:a16="http://schemas.microsoft.com/office/drawing/2014/main" id="{57BD3EEA-C9AF-4A73-B2EC-6606E33D66EB}"/>
            </a:ext>
          </a:extLst>
        </xdr:cNvPr>
        <xdr:cNvSpPr txBox="1"/>
      </xdr:nvSpPr>
      <xdr:spPr>
        <a:xfrm>
          <a:off x="10408997" y="633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169689</xdr:rowOff>
    </xdr:from>
    <xdr:ext cx="469744" cy="259045"/>
    <xdr:sp macro="" textlink="">
      <xdr:nvSpPr>
        <xdr:cNvPr id="157" name="n_1mainValue債務償還比率">
          <a:extLst>
            <a:ext uri="{FF2B5EF4-FFF2-40B4-BE49-F238E27FC236}">
              <a16:creationId xmlns:a16="http://schemas.microsoft.com/office/drawing/2014/main" id="{163887EF-D76C-4CB5-8546-3A040290A206}"/>
            </a:ext>
          </a:extLst>
        </xdr:cNvPr>
        <xdr:cNvSpPr txBox="1"/>
      </xdr:nvSpPr>
      <xdr:spPr>
        <a:xfrm>
          <a:off x="12459412" y="5726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24867</xdr:rowOff>
    </xdr:from>
    <xdr:ext cx="469744" cy="259045"/>
    <xdr:sp macro="" textlink="">
      <xdr:nvSpPr>
        <xdr:cNvPr id="158" name="n_2mainValue債務償還比率">
          <a:extLst>
            <a:ext uri="{FF2B5EF4-FFF2-40B4-BE49-F238E27FC236}">
              <a16:creationId xmlns:a16="http://schemas.microsoft.com/office/drawing/2014/main" id="{F6F330DA-ED18-46E8-A6E2-27C8D2454120}"/>
            </a:ext>
          </a:extLst>
        </xdr:cNvPr>
        <xdr:cNvSpPr txBox="1"/>
      </xdr:nvSpPr>
      <xdr:spPr>
        <a:xfrm>
          <a:off x="11780597" y="574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71825</xdr:rowOff>
    </xdr:from>
    <xdr:ext cx="469744" cy="259045"/>
    <xdr:sp macro="" textlink="">
      <xdr:nvSpPr>
        <xdr:cNvPr id="159" name="n_3mainValue債務償還比率">
          <a:extLst>
            <a:ext uri="{FF2B5EF4-FFF2-40B4-BE49-F238E27FC236}">
              <a16:creationId xmlns:a16="http://schemas.microsoft.com/office/drawing/2014/main" id="{1A4F3C93-2AF7-4F7A-8C0F-DC69F92F47A4}"/>
            </a:ext>
          </a:extLst>
        </xdr:cNvPr>
        <xdr:cNvSpPr txBox="1"/>
      </xdr:nvSpPr>
      <xdr:spPr>
        <a:xfrm>
          <a:off x="11094797" y="579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123281</xdr:rowOff>
    </xdr:from>
    <xdr:ext cx="469744" cy="259045"/>
    <xdr:sp macro="" textlink="">
      <xdr:nvSpPr>
        <xdr:cNvPr id="160" name="n_4mainValue債務償還比率">
          <a:extLst>
            <a:ext uri="{FF2B5EF4-FFF2-40B4-BE49-F238E27FC236}">
              <a16:creationId xmlns:a16="http://schemas.microsoft.com/office/drawing/2014/main" id="{5EBB728B-4934-431E-A309-62AF781D13B2}"/>
            </a:ext>
          </a:extLst>
        </xdr:cNvPr>
        <xdr:cNvSpPr txBox="1"/>
      </xdr:nvSpPr>
      <xdr:spPr>
        <a:xfrm>
          <a:off x="10408997" y="5849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98B1776A-F599-401A-AB7B-0F0A40C0BBB7}"/>
            </a:ext>
          </a:extLst>
        </xdr:cNvPr>
        <xdr:cNvSpPr/>
      </xdr:nvSpPr>
      <xdr:spPr>
        <a:xfrm>
          <a:off x="1142365" y="797242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E5AB5990-82E2-4AAE-9F8D-0AAD9F0BF590}"/>
            </a:ext>
          </a:extLst>
        </xdr:cNvPr>
        <xdr:cNvSpPr/>
      </xdr:nvSpPr>
      <xdr:spPr>
        <a:xfrm>
          <a:off x="1142365" y="1177099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80C34DA8-1F78-4BF9-80DC-88F500444C13}"/>
            </a:ext>
          </a:extLst>
        </xdr:cNvPr>
        <xdr:cNvSpPr txBox="1"/>
      </xdr:nvSpPr>
      <xdr:spPr>
        <a:xfrm>
          <a:off x="830580" y="82226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7AFCE8C2-51E3-4115-9F50-CCCE8E36674A}"/>
            </a:ext>
          </a:extLst>
        </xdr:cNvPr>
        <xdr:cNvSpPr txBox="1"/>
      </xdr:nvSpPr>
      <xdr:spPr>
        <a:xfrm>
          <a:off x="6285865" y="108953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D729DE3A-7A28-4E33-820E-4407F840E762}"/>
            </a:ext>
          </a:extLst>
        </xdr:cNvPr>
        <xdr:cNvSpPr txBox="1"/>
      </xdr:nvSpPr>
      <xdr:spPr>
        <a:xfrm>
          <a:off x="830580" y="119995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F2C01B1A-4F8F-4809-8416-BDC31C8FB3A5}"/>
            </a:ext>
          </a:extLst>
        </xdr:cNvPr>
        <xdr:cNvSpPr txBox="1"/>
      </xdr:nvSpPr>
      <xdr:spPr>
        <a:xfrm>
          <a:off x="6285865" y="14757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D0C7D65-D4CA-47C1-A236-70320E1871CF}"/>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808D9E2-8FAB-4CBB-AED0-2DD87AEF2A05}"/>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5471391-F032-4D4D-AC39-4262A8CECD06}"/>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F61A9C3-2A21-4AF4-9050-5A0BE98D807A}"/>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千葉県市原市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47C66F0-E26E-4726-B1FC-492C735AFA4E}"/>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B576483-E526-4F1D-8575-69BFF278B50F}"/>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686C0D3-E56A-42EF-A9E6-2FFC9CA1E627}"/>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37D4864-BD33-4D91-ADDA-61D155DCBAB5}"/>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0B20F2C-9DA6-400E-BA16-A942F763076E}"/>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637C647-5CD9-476E-946D-3638F8E0E864}"/>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271,740
265,661
368.16
118,354,676
111,039,179
6,349,132
53,604,309
44,129,755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963DDAA-6DE8-481B-9489-0DDAFDAE2CAB}"/>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D3B4C6E-34F4-49EC-94E5-941D133A8622}"/>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94652BA-C7F8-4814-B6CE-B235485EEBA0}"/>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72A3EDC-31A2-4A65-95C5-6B69AB9B14A7}"/>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6890D10-6FCB-4868-B509-9A329726521F}"/>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2C90FD9-2026-4033-82EC-E258D8C4EAB2}"/>
            </a:ext>
          </a:extLst>
        </xdr:cNvPr>
        <xdr:cNvSpPr/>
      </xdr:nvSpPr>
      <xdr:spPr>
        <a:xfrm>
          <a:off x="6474460" y="1714500"/>
          <a:ext cx="329819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F570686-3060-4260-AD10-84818BC7BAD0}"/>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343551F-3334-49BB-AC5A-8F02FFC41280}"/>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40AAAF3-0DAD-449D-BBCA-805F4000F274}"/>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F1745B0-8D28-4E05-9E68-61447773FFE0}"/>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5A5D04A-BADD-4977-84D7-883E85496BDF}"/>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49E6A8B-2DE8-48C8-8549-454B43DC1DCE}"/>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5A18ED5-5CF5-44F7-A36F-7B128B2803F3}"/>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6AB68D4-D6D7-4518-8073-C13F3B5D0739}"/>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3A73C39-2A7F-4A7E-8A86-1D1FAF111BCA}"/>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0B14F1A-499E-4A5A-AAE1-FE7F874461DF}"/>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1450427-C43F-497E-B922-AE3201C9722B}"/>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066166E-45FD-4948-BE65-743685A1BF36}"/>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4D14D18-8355-4C49-9165-A67E043B9D57}"/>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4CDC85C-D086-453D-A2B0-B4FFA1106369}"/>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8843D24-3457-4BD7-A740-B09C6B4E0340}"/>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31BA6D8-861C-4EDE-A54F-851A5FF06011}"/>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16C84D1-2281-4FB5-BAAF-743D4C323D0E}"/>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82457A8-ED62-44D8-A9FF-8C2BCD0DC0A2}"/>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95BDE6C-0D29-4AEF-8FE2-91BC807B70D0}"/>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E1C8250-1313-4159-BA99-037792BBF418}"/>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6119D70-3516-4277-B41E-337641EC7128}"/>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F4EEC06-9D72-4629-8E6A-1AE61BAABDB1}"/>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2E7FEA9-C95A-4392-9606-A0B9B6ED2940}"/>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A767179-E381-4D6A-9012-D1339D8F9EB6}"/>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608B668-C8E1-4E3A-80F2-EEA136BE9A55}"/>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26BDE62-5290-4DDC-A5E8-1BEDC89410BC}"/>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BF92AD4F-3D77-4EBC-AF00-4FA7E63E6DE9}"/>
            </a:ext>
          </a:extLst>
        </xdr:cNvPr>
        <xdr:cNvCxnSpPr/>
      </xdr:nvCxnSpPr>
      <xdr:spPr>
        <a:xfrm>
          <a:off x="6858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19B598DC-2CC1-420E-9F87-B7B8B7EFFC3C}"/>
            </a:ext>
          </a:extLst>
        </xdr:cNvPr>
        <xdr:cNvSpPr txBox="1"/>
      </xdr:nvSpPr>
      <xdr:spPr>
        <a:xfrm>
          <a:off x="273866"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4D5A50B7-665E-4827-A7E3-5A840C3C6D38}"/>
            </a:ext>
          </a:extLst>
        </xdr:cNvPr>
        <xdr:cNvCxnSpPr/>
      </xdr:nvCxnSpPr>
      <xdr:spPr>
        <a:xfrm>
          <a:off x="6858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253755F4-36E1-4023-8BAD-90026EC70D67}"/>
            </a:ext>
          </a:extLst>
        </xdr:cNvPr>
        <xdr:cNvSpPr txBox="1"/>
      </xdr:nvSpPr>
      <xdr:spPr>
        <a:xfrm>
          <a:off x="34370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CF01033F-A73B-460A-B075-3C9FF8FA58A6}"/>
            </a:ext>
          </a:extLst>
        </xdr:cNvPr>
        <xdr:cNvCxnSpPr/>
      </xdr:nvCxnSpPr>
      <xdr:spPr>
        <a:xfrm>
          <a:off x="6858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C83ABB91-9E18-400F-82AD-7239D552EEEB}"/>
            </a:ext>
          </a:extLst>
        </xdr:cNvPr>
        <xdr:cNvSpPr txBox="1"/>
      </xdr:nvSpPr>
      <xdr:spPr>
        <a:xfrm>
          <a:off x="34370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24C6EDF8-95A1-42E3-BEF7-7C2147D975F1}"/>
            </a:ext>
          </a:extLst>
        </xdr:cNvPr>
        <xdr:cNvCxnSpPr/>
      </xdr:nvCxnSpPr>
      <xdr:spPr>
        <a:xfrm>
          <a:off x="6858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FD254DE7-2EC3-4785-A868-C414F441D59D}"/>
            </a:ext>
          </a:extLst>
        </xdr:cNvPr>
        <xdr:cNvSpPr txBox="1"/>
      </xdr:nvSpPr>
      <xdr:spPr>
        <a:xfrm>
          <a:off x="34370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3BBE339-1494-4495-8FD9-E5913CA053DA}"/>
            </a:ext>
          </a:extLst>
        </xdr:cNvPr>
        <xdr:cNvCxnSpPr/>
      </xdr:nvCxnSpPr>
      <xdr:spPr>
        <a:xfrm>
          <a:off x="6858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50D5C21B-32F3-4EC9-9C69-AA78521C31C8}"/>
            </a:ext>
          </a:extLst>
        </xdr:cNvPr>
        <xdr:cNvSpPr txBox="1"/>
      </xdr:nvSpPr>
      <xdr:spPr>
        <a:xfrm>
          <a:off x="34370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6EFD8AEF-A09A-4013-BA86-11DE7AC10580}"/>
            </a:ext>
          </a:extLst>
        </xdr:cNvPr>
        <xdr:cNvCxnSpPr/>
      </xdr:nvCxnSpPr>
      <xdr:spPr>
        <a:xfrm>
          <a:off x="6858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EFD698ED-A491-4851-B16A-C2F5D249B326}"/>
            </a:ext>
          </a:extLst>
        </xdr:cNvPr>
        <xdr:cNvSpPr txBox="1"/>
      </xdr:nvSpPr>
      <xdr:spPr>
        <a:xfrm>
          <a:off x="38686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180058C3-561A-4916-AB79-3D6E11F81942}"/>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3DEEC4A0-3702-44F6-B50A-D241B51EE53E}"/>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17417</xdr:rowOff>
    </xdr:from>
    <xdr:to>
      <xdr:col>24</xdr:col>
      <xdr:colOff>62865</xdr:colOff>
      <xdr:row>41</xdr:row>
      <xdr:rowOff>54973</xdr:rowOff>
    </xdr:to>
    <xdr:cxnSp macro="">
      <xdr:nvCxnSpPr>
        <xdr:cNvPr id="58" name="直線コネクタ 57">
          <a:extLst>
            <a:ext uri="{FF2B5EF4-FFF2-40B4-BE49-F238E27FC236}">
              <a16:creationId xmlns:a16="http://schemas.microsoft.com/office/drawing/2014/main" id="{2660E096-2E63-48E9-A01A-78336497CD9A}"/>
            </a:ext>
          </a:extLst>
        </xdr:cNvPr>
        <xdr:cNvCxnSpPr/>
      </xdr:nvCxnSpPr>
      <xdr:spPr>
        <a:xfrm flipV="1">
          <a:off x="4173855" y="5850527"/>
          <a:ext cx="0" cy="1237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58800</xdr:rowOff>
    </xdr:from>
    <xdr:ext cx="405111" cy="259045"/>
    <xdr:sp macro="" textlink="">
      <xdr:nvSpPr>
        <xdr:cNvPr id="59" name="【道路】&#10;有形固定資産減価償却率最小値テキスト">
          <a:extLst>
            <a:ext uri="{FF2B5EF4-FFF2-40B4-BE49-F238E27FC236}">
              <a16:creationId xmlns:a16="http://schemas.microsoft.com/office/drawing/2014/main" id="{B113ED0F-5309-4C69-971D-37B8A860F4A4}"/>
            </a:ext>
          </a:extLst>
        </xdr:cNvPr>
        <xdr:cNvSpPr txBox="1"/>
      </xdr:nvSpPr>
      <xdr:spPr>
        <a:xfrm>
          <a:off x="4212590" y="7084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54973</xdr:rowOff>
    </xdr:from>
    <xdr:to>
      <xdr:col>24</xdr:col>
      <xdr:colOff>152400</xdr:colOff>
      <xdr:row>41</xdr:row>
      <xdr:rowOff>54973</xdr:rowOff>
    </xdr:to>
    <xdr:cxnSp macro="">
      <xdr:nvCxnSpPr>
        <xdr:cNvPr id="60" name="直線コネクタ 59">
          <a:extLst>
            <a:ext uri="{FF2B5EF4-FFF2-40B4-BE49-F238E27FC236}">
              <a16:creationId xmlns:a16="http://schemas.microsoft.com/office/drawing/2014/main" id="{4C80DB7A-8CD8-4BAB-AF37-36E56B7AC1B9}"/>
            </a:ext>
          </a:extLst>
        </xdr:cNvPr>
        <xdr:cNvCxnSpPr/>
      </xdr:nvCxnSpPr>
      <xdr:spPr>
        <a:xfrm>
          <a:off x="4112260" y="70882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135544</xdr:rowOff>
    </xdr:from>
    <xdr:ext cx="405111" cy="259045"/>
    <xdr:sp macro="" textlink="">
      <xdr:nvSpPr>
        <xdr:cNvPr id="61" name="【道路】&#10;有形固定資産減価償却率最大値テキスト">
          <a:extLst>
            <a:ext uri="{FF2B5EF4-FFF2-40B4-BE49-F238E27FC236}">
              <a16:creationId xmlns:a16="http://schemas.microsoft.com/office/drawing/2014/main" id="{9D88DAD2-9C2D-4FDF-A81B-D72C236CDAE6}"/>
            </a:ext>
          </a:extLst>
        </xdr:cNvPr>
        <xdr:cNvSpPr txBox="1"/>
      </xdr:nvSpPr>
      <xdr:spPr>
        <a:xfrm>
          <a:off x="4212590" y="5618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17417</xdr:rowOff>
    </xdr:from>
    <xdr:to>
      <xdr:col>24</xdr:col>
      <xdr:colOff>152400</xdr:colOff>
      <xdr:row>34</xdr:row>
      <xdr:rowOff>17417</xdr:rowOff>
    </xdr:to>
    <xdr:cxnSp macro="">
      <xdr:nvCxnSpPr>
        <xdr:cNvPr id="62" name="直線コネクタ 61">
          <a:extLst>
            <a:ext uri="{FF2B5EF4-FFF2-40B4-BE49-F238E27FC236}">
              <a16:creationId xmlns:a16="http://schemas.microsoft.com/office/drawing/2014/main" id="{3BD5E952-7716-430A-B1EE-11E7B55864E2}"/>
            </a:ext>
          </a:extLst>
        </xdr:cNvPr>
        <xdr:cNvCxnSpPr/>
      </xdr:nvCxnSpPr>
      <xdr:spPr>
        <a:xfrm>
          <a:off x="4112260" y="58505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160944</xdr:rowOff>
    </xdr:from>
    <xdr:ext cx="405111" cy="259045"/>
    <xdr:sp macro="" textlink="">
      <xdr:nvSpPr>
        <xdr:cNvPr id="63" name="【道路】&#10;有形固定資産減価償却率平均値テキスト">
          <a:extLst>
            <a:ext uri="{FF2B5EF4-FFF2-40B4-BE49-F238E27FC236}">
              <a16:creationId xmlns:a16="http://schemas.microsoft.com/office/drawing/2014/main" id="{F9EFE3B5-19BA-4036-88F2-4C1F8F8BC21E}"/>
            </a:ext>
          </a:extLst>
        </xdr:cNvPr>
        <xdr:cNvSpPr txBox="1"/>
      </xdr:nvSpPr>
      <xdr:spPr>
        <a:xfrm>
          <a:off x="4212590" y="6506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138067</xdr:rowOff>
    </xdr:from>
    <xdr:to>
      <xdr:col>24</xdr:col>
      <xdr:colOff>114300</xdr:colOff>
      <xdr:row>39</xdr:row>
      <xdr:rowOff>68217</xdr:rowOff>
    </xdr:to>
    <xdr:sp macro="" textlink="">
      <xdr:nvSpPr>
        <xdr:cNvPr id="64" name="フローチャート: 判断 63">
          <a:extLst>
            <a:ext uri="{FF2B5EF4-FFF2-40B4-BE49-F238E27FC236}">
              <a16:creationId xmlns:a16="http://schemas.microsoft.com/office/drawing/2014/main" id="{E983161E-CB7B-46F9-852A-FFB6C82493B2}"/>
            </a:ext>
          </a:extLst>
        </xdr:cNvPr>
        <xdr:cNvSpPr/>
      </xdr:nvSpPr>
      <xdr:spPr>
        <a:xfrm>
          <a:off x="4131310" y="664935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97246</xdr:rowOff>
    </xdr:from>
    <xdr:to>
      <xdr:col>20</xdr:col>
      <xdr:colOff>38100</xdr:colOff>
      <xdr:row>39</xdr:row>
      <xdr:rowOff>27396</xdr:rowOff>
    </xdr:to>
    <xdr:sp macro="" textlink="">
      <xdr:nvSpPr>
        <xdr:cNvPr id="65" name="フローチャート: 判断 64">
          <a:extLst>
            <a:ext uri="{FF2B5EF4-FFF2-40B4-BE49-F238E27FC236}">
              <a16:creationId xmlns:a16="http://schemas.microsoft.com/office/drawing/2014/main" id="{00191079-E2AF-46C2-846D-633E51E77788}"/>
            </a:ext>
          </a:extLst>
        </xdr:cNvPr>
        <xdr:cNvSpPr/>
      </xdr:nvSpPr>
      <xdr:spPr>
        <a:xfrm>
          <a:off x="3388360" y="660853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67854</xdr:rowOff>
    </xdr:from>
    <xdr:to>
      <xdr:col>15</xdr:col>
      <xdr:colOff>101600</xdr:colOff>
      <xdr:row>38</xdr:row>
      <xdr:rowOff>169454</xdr:rowOff>
    </xdr:to>
    <xdr:sp macro="" textlink="">
      <xdr:nvSpPr>
        <xdr:cNvPr id="66" name="フローチャート: 判断 65">
          <a:extLst>
            <a:ext uri="{FF2B5EF4-FFF2-40B4-BE49-F238E27FC236}">
              <a16:creationId xmlns:a16="http://schemas.microsoft.com/office/drawing/2014/main" id="{FB10B2A9-C1F5-4C7E-9948-C2028B81F21C}"/>
            </a:ext>
          </a:extLst>
        </xdr:cNvPr>
        <xdr:cNvSpPr/>
      </xdr:nvSpPr>
      <xdr:spPr>
        <a:xfrm>
          <a:off x="2571750" y="6581049"/>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46627</xdr:rowOff>
    </xdr:from>
    <xdr:to>
      <xdr:col>10</xdr:col>
      <xdr:colOff>165100</xdr:colOff>
      <xdr:row>38</xdr:row>
      <xdr:rowOff>148227</xdr:rowOff>
    </xdr:to>
    <xdr:sp macro="" textlink="">
      <xdr:nvSpPr>
        <xdr:cNvPr id="67" name="フローチャート: 判断 66">
          <a:extLst>
            <a:ext uri="{FF2B5EF4-FFF2-40B4-BE49-F238E27FC236}">
              <a16:creationId xmlns:a16="http://schemas.microsoft.com/office/drawing/2014/main" id="{448B1A77-5ED9-4431-8137-966A90E46F8D}"/>
            </a:ext>
          </a:extLst>
        </xdr:cNvPr>
        <xdr:cNvSpPr/>
      </xdr:nvSpPr>
      <xdr:spPr>
        <a:xfrm>
          <a:off x="1774190" y="6563632"/>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20501</xdr:rowOff>
    </xdr:from>
    <xdr:to>
      <xdr:col>6</xdr:col>
      <xdr:colOff>38100</xdr:colOff>
      <xdr:row>38</xdr:row>
      <xdr:rowOff>122101</xdr:rowOff>
    </xdr:to>
    <xdr:sp macro="" textlink="">
      <xdr:nvSpPr>
        <xdr:cNvPr id="68" name="フローチャート: 判断 67">
          <a:extLst>
            <a:ext uri="{FF2B5EF4-FFF2-40B4-BE49-F238E27FC236}">
              <a16:creationId xmlns:a16="http://schemas.microsoft.com/office/drawing/2014/main" id="{AAF0A92D-15AB-4E4B-8256-82D3E5D6D39C}"/>
            </a:ext>
          </a:extLst>
        </xdr:cNvPr>
        <xdr:cNvSpPr/>
      </xdr:nvSpPr>
      <xdr:spPr>
        <a:xfrm>
          <a:off x="988060" y="6531791"/>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959EA31-AC3B-48C5-9684-F770F67664D0}"/>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65FAAA1-9C76-427A-825E-67E89F8D11DC}"/>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17F2140-5B24-407C-9A16-9EBFA9823F03}"/>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AE9EA27-C03D-43D6-A82F-ADAFFECA9C96}"/>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931BCCD6-693C-4DF2-8AA6-EFCECCBABA80}"/>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126637</xdr:rowOff>
    </xdr:from>
    <xdr:to>
      <xdr:col>24</xdr:col>
      <xdr:colOff>114300</xdr:colOff>
      <xdr:row>40</xdr:row>
      <xdr:rowOff>56787</xdr:rowOff>
    </xdr:to>
    <xdr:sp macro="" textlink="">
      <xdr:nvSpPr>
        <xdr:cNvPr id="74" name="楕円 73">
          <a:extLst>
            <a:ext uri="{FF2B5EF4-FFF2-40B4-BE49-F238E27FC236}">
              <a16:creationId xmlns:a16="http://schemas.microsoft.com/office/drawing/2014/main" id="{6917EAA2-E33F-4B0F-96D7-729FBD30527E}"/>
            </a:ext>
          </a:extLst>
        </xdr:cNvPr>
        <xdr:cNvSpPr/>
      </xdr:nvSpPr>
      <xdr:spPr>
        <a:xfrm>
          <a:off x="4131310" y="6816997"/>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105064</xdr:rowOff>
    </xdr:from>
    <xdr:ext cx="405111" cy="259045"/>
    <xdr:sp macro="" textlink="">
      <xdr:nvSpPr>
        <xdr:cNvPr id="75" name="【道路】&#10;有形固定資産減価償却率該当値テキスト">
          <a:extLst>
            <a:ext uri="{FF2B5EF4-FFF2-40B4-BE49-F238E27FC236}">
              <a16:creationId xmlns:a16="http://schemas.microsoft.com/office/drawing/2014/main" id="{F4C63EED-0301-4931-8D1E-5EC2C5D9D4EE}"/>
            </a:ext>
          </a:extLst>
        </xdr:cNvPr>
        <xdr:cNvSpPr txBox="1"/>
      </xdr:nvSpPr>
      <xdr:spPr>
        <a:xfrm>
          <a:off x="4212590" y="6789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92347</xdr:rowOff>
    </xdr:from>
    <xdr:to>
      <xdr:col>20</xdr:col>
      <xdr:colOff>38100</xdr:colOff>
      <xdr:row>40</xdr:row>
      <xdr:rowOff>22497</xdr:rowOff>
    </xdr:to>
    <xdr:sp macro="" textlink="">
      <xdr:nvSpPr>
        <xdr:cNvPr id="76" name="楕円 75">
          <a:extLst>
            <a:ext uri="{FF2B5EF4-FFF2-40B4-BE49-F238E27FC236}">
              <a16:creationId xmlns:a16="http://schemas.microsoft.com/office/drawing/2014/main" id="{B8CEEB7A-6303-4ADB-9381-12A8EA1DE3D4}"/>
            </a:ext>
          </a:extLst>
        </xdr:cNvPr>
        <xdr:cNvSpPr/>
      </xdr:nvSpPr>
      <xdr:spPr>
        <a:xfrm>
          <a:off x="3388360" y="6782707"/>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143147</xdr:rowOff>
    </xdr:from>
    <xdr:to>
      <xdr:col>24</xdr:col>
      <xdr:colOff>63500</xdr:colOff>
      <xdr:row>40</xdr:row>
      <xdr:rowOff>5987</xdr:rowOff>
    </xdr:to>
    <xdr:cxnSp macro="">
      <xdr:nvCxnSpPr>
        <xdr:cNvPr id="77" name="直線コネクタ 76">
          <a:extLst>
            <a:ext uri="{FF2B5EF4-FFF2-40B4-BE49-F238E27FC236}">
              <a16:creationId xmlns:a16="http://schemas.microsoft.com/office/drawing/2014/main" id="{33DFC16D-C6D1-40C9-A6E1-DF2145883166}"/>
            </a:ext>
          </a:extLst>
        </xdr:cNvPr>
        <xdr:cNvCxnSpPr/>
      </xdr:nvCxnSpPr>
      <xdr:spPr>
        <a:xfrm>
          <a:off x="3431540" y="6827792"/>
          <a:ext cx="7429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61323</xdr:rowOff>
    </xdr:from>
    <xdr:to>
      <xdr:col>15</xdr:col>
      <xdr:colOff>101600</xdr:colOff>
      <xdr:row>39</xdr:row>
      <xdr:rowOff>162923</xdr:rowOff>
    </xdr:to>
    <xdr:sp macro="" textlink="">
      <xdr:nvSpPr>
        <xdr:cNvPr id="78" name="楕円 77">
          <a:extLst>
            <a:ext uri="{FF2B5EF4-FFF2-40B4-BE49-F238E27FC236}">
              <a16:creationId xmlns:a16="http://schemas.microsoft.com/office/drawing/2014/main" id="{EF065E01-C596-4E13-9BFE-2C47120C2AC1}"/>
            </a:ext>
          </a:extLst>
        </xdr:cNvPr>
        <xdr:cNvSpPr/>
      </xdr:nvSpPr>
      <xdr:spPr>
        <a:xfrm>
          <a:off x="2571750" y="6744063"/>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112123</xdr:rowOff>
    </xdr:from>
    <xdr:to>
      <xdr:col>19</xdr:col>
      <xdr:colOff>177800</xdr:colOff>
      <xdr:row>39</xdr:row>
      <xdr:rowOff>143147</xdr:rowOff>
    </xdr:to>
    <xdr:cxnSp macro="">
      <xdr:nvCxnSpPr>
        <xdr:cNvPr id="79" name="直線コネクタ 78">
          <a:extLst>
            <a:ext uri="{FF2B5EF4-FFF2-40B4-BE49-F238E27FC236}">
              <a16:creationId xmlns:a16="http://schemas.microsoft.com/office/drawing/2014/main" id="{5CD25597-A09E-4E1A-B613-F4025E053061}"/>
            </a:ext>
          </a:extLst>
        </xdr:cNvPr>
        <xdr:cNvCxnSpPr/>
      </xdr:nvCxnSpPr>
      <xdr:spPr>
        <a:xfrm>
          <a:off x="2626360" y="6798673"/>
          <a:ext cx="805180" cy="2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28666</xdr:rowOff>
    </xdr:from>
    <xdr:to>
      <xdr:col>10</xdr:col>
      <xdr:colOff>165100</xdr:colOff>
      <xdr:row>39</xdr:row>
      <xdr:rowOff>130266</xdr:rowOff>
    </xdr:to>
    <xdr:sp macro="" textlink="">
      <xdr:nvSpPr>
        <xdr:cNvPr id="80" name="楕円 79">
          <a:extLst>
            <a:ext uri="{FF2B5EF4-FFF2-40B4-BE49-F238E27FC236}">
              <a16:creationId xmlns:a16="http://schemas.microsoft.com/office/drawing/2014/main" id="{46D6476F-8C5A-44B1-98C0-798946DC5AF8}"/>
            </a:ext>
          </a:extLst>
        </xdr:cNvPr>
        <xdr:cNvSpPr/>
      </xdr:nvSpPr>
      <xdr:spPr>
        <a:xfrm>
          <a:off x="1774190" y="6713311"/>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79466</xdr:rowOff>
    </xdr:from>
    <xdr:to>
      <xdr:col>15</xdr:col>
      <xdr:colOff>50800</xdr:colOff>
      <xdr:row>39</xdr:row>
      <xdr:rowOff>112123</xdr:rowOff>
    </xdr:to>
    <xdr:cxnSp macro="">
      <xdr:nvCxnSpPr>
        <xdr:cNvPr id="81" name="直線コネクタ 80">
          <a:extLst>
            <a:ext uri="{FF2B5EF4-FFF2-40B4-BE49-F238E27FC236}">
              <a16:creationId xmlns:a16="http://schemas.microsoft.com/office/drawing/2014/main" id="{2E7BDEFD-E79F-49F9-B27D-4C3F2BA07E9D}"/>
            </a:ext>
          </a:extLst>
        </xdr:cNvPr>
        <xdr:cNvCxnSpPr/>
      </xdr:nvCxnSpPr>
      <xdr:spPr>
        <a:xfrm>
          <a:off x="1828800" y="6766016"/>
          <a:ext cx="79756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165826</xdr:rowOff>
    </xdr:from>
    <xdr:to>
      <xdr:col>6</xdr:col>
      <xdr:colOff>38100</xdr:colOff>
      <xdr:row>39</xdr:row>
      <xdr:rowOff>95976</xdr:rowOff>
    </xdr:to>
    <xdr:sp macro="" textlink="">
      <xdr:nvSpPr>
        <xdr:cNvPr id="82" name="楕円 81">
          <a:extLst>
            <a:ext uri="{FF2B5EF4-FFF2-40B4-BE49-F238E27FC236}">
              <a16:creationId xmlns:a16="http://schemas.microsoft.com/office/drawing/2014/main" id="{11A0DCAE-C1BD-4AFF-9D5E-664BAED261A9}"/>
            </a:ext>
          </a:extLst>
        </xdr:cNvPr>
        <xdr:cNvSpPr/>
      </xdr:nvSpPr>
      <xdr:spPr>
        <a:xfrm>
          <a:off x="988060" y="6684736"/>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45176</xdr:rowOff>
    </xdr:from>
    <xdr:to>
      <xdr:col>10</xdr:col>
      <xdr:colOff>114300</xdr:colOff>
      <xdr:row>39</xdr:row>
      <xdr:rowOff>79466</xdr:rowOff>
    </xdr:to>
    <xdr:cxnSp macro="">
      <xdr:nvCxnSpPr>
        <xdr:cNvPr id="83" name="直線コネクタ 82">
          <a:extLst>
            <a:ext uri="{FF2B5EF4-FFF2-40B4-BE49-F238E27FC236}">
              <a16:creationId xmlns:a16="http://schemas.microsoft.com/office/drawing/2014/main" id="{946F4DD0-76E3-4042-9407-56B4671B8F92}"/>
            </a:ext>
          </a:extLst>
        </xdr:cNvPr>
        <xdr:cNvCxnSpPr/>
      </xdr:nvCxnSpPr>
      <xdr:spPr>
        <a:xfrm>
          <a:off x="1031240" y="6733631"/>
          <a:ext cx="7975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43923</xdr:rowOff>
    </xdr:from>
    <xdr:ext cx="405111" cy="259045"/>
    <xdr:sp macro="" textlink="">
      <xdr:nvSpPr>
        <xdr:cNvPr id="84" name="n_1aveValue【道路】&#10;有形固定資産減価償却率">
          <a:extLst>
            <a:ext uri="{FF2B5EF4-FFF2-40B4-BE49-F238E27FC236}">
              <a16:creationId xmlns:a16="http://schemas.microsoft.com/office/drawing/2014/main" id="{32671B9A-FAB4-4943-921A-1AC35BCD6E00}"/>
            </a:ext>
          </a:extLst>
        </xdr:cNvPr>
        <xdr:cNvSpPr txBox="1"/>
      </xdr:nvSpPr>
      <xdr:spPr>
        <a:xfrm>
          <a:off x="3239144" y="6389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14531</xdr:rowOff>
    </xdr:from>
    <xdr:ext cx="405111" cy="259045"/>
    <xdr:sp macro="" textlink="">
      <xdr:nvSpPr>
        <xdr:cNvPr id="85" name="n_2aveValue【道路】&#10;有形固定資産減価償却率">
          <a:extLst>
            <a:ext uri="{FF2B5EF4-FFF2-40B4-BE49-F238E27FC236}">
              <a16:creationId xmlns:a16="http://schemas.microsoft.com/office/drawing/2014/main" id="{23462D1A-50AC-45E9-BA9F-FA94A15D8F2E}"/>
            </a:ext>
          </a:extLst>
        </xdr:cNvPr>
        <xdr:cNvSpPr txBox="1"/>
      </xdr:nvSpPr>
      <xdr:spPr>
        <a:xfrm>
          <a:off x="2439044" y="6361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164754</xdr:rowOff>
    </xdr:from>
    <xdr:ext cx="405111" cy="259045"/>
    <xdr:sp macro="" textlink="">
      <xdr:nvSpPr>
        <xdr:cNvPr id="86" name="n_3aveValue【道路】&#10;有形固定資産減価償却率">
          <a:extLst>
            <a:ext uri="{FF2B5EF4-FFF2-40B4-BE49-F238E27FC236}">
              <a16:creationId xmlns:a16="http://schemas.microsoft.com/office/drawing/2014/main" id="{04DB45F1-908C-4E05-86FD-4DAEDDD4629F}"/>
            </a:ext>
          </a:extLst>
        </xdr:cNvPr>
        <xdr:cNvSpPr txBox="1"/>
      </xdr:nvSpPr>
      <xdr:spPr>
        <a:xfrm>
          <a:off x="1641484" y="6340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138628</xdr:rowOff>
    </xdr:from>
    <xdr:ext cx="405111" cy="259045"/>
    <xdr:sp macro="" textlink="">
      <xdr:nvSpPr>
        <xdr:cNvPr id="87" name="n_4aveValue【道路】&#10;有形固定資産減価償却率">
          <a:extLst>
            <a:ext uri="{FF2B5EF4-FFF2-40B4-BE49-F238E27FC236}">
              <a16:creationId xmlns:a16="http://schemas.microsoft.com/office/drawing/2014/main" id="{8420DFF5-CC64-4F67-B38A-EADEF2112F53}"/>
            </a:ext>
          </a:extLst>
        </xdr:cNvPr>
        <xdr:cNvSpPr txBox="1"/>
      </xdr:nvSpPr>
      <xdr:spPr>
        <a:xfrm>
          <a:off x="855354" y="6307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13624</xdr:rowOff>
    </xdr:from>
    <xdr:ext cx="405111" cy="259045"/>
    <xdr:sp macro="" textlink="">
      <xdr:nvSpPr>
        <xdr:cNvPr id="88" name="n_1mainValue【道路】&#10;有形固定資産減価償却率">
          <a:extLst>
            <a:ext uri="{FF2B5EF4-FFF2-40B4-BE49-F238E27FC236}">
              <a16:creationId xmlns:a16="http://schemas.microsoft.com/office/drawing/2014/main" id="{D9468512-C36C-401E-AE56-0D5EFD26CA31}"/>
            </a:ext>
          </a:extLst>
        </xdr:cNvPr>
        <xdr:cNvSpPr txBox="1"/>
      </xdr:nvSpPr>
      <xdr:spPr>
        <a:xfrm>
          <a:off x="3239144" y="6875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154050</xdr:rowOff>
    </xdr:from>
    <xdr:ext cx="405111" cy="259045"/>
    <xdr:sp macro="" textlink="">
      <xdr:nvSpPr>
        <xdr:cNvPr id="89" name="n_2mainValue【道路】&#10;有形固定資産減価償却率">
          <a:extLst>
            <a:ext uri="{FF2B5EF4-FFF2-40B4-BE49-F238E27FC236}">
              <a16:creationId xmlns:a16="http://schemas.microsoft.com/office/drawing/2014/main" id="{75DA1805-BA9A-45E7-80DF-F73957E70909}"/>
            </a:ext>
          </a:extLst>
        </xdr:cNvPr>
        <xdr:cNvSpPr txBox="1"/>
      </xdr:nvSpPr>
      <xdr:spPr>
        <a:xfrm>
          <a:off x="2439044" y="684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121393</xdr:rowOff>
    </xdr:from>
    <xdr:ext cx="405111" cy="259045"/>
    <xdr:sp macro="" textlink="">
      <xdr:nvSpPr>
        <xdr:cNvPr id="90" name="n_3mainValue【道路】&#10;有形固定資産減価償却率">
          <a:extLst>
            <a:ext uri="{FF2B5EF4-FFF2-40B4-BE49-F238E27FC236}">
              <a16:creationId xmlns:a16="http://schemas.microsoft.com/office/drawing/2014/main" id="{CD5A0FDC-BD39-4BA7-BD20-895354C16C24}"/>
            </a:ext>
          </a:extLst>
        </xdr:cNvPr>
        <xdr:cNvSpPr txBox="1"/>
      </xdr:nvSpPr>
      <xdr:spPr>
        <a:xfrm>
          <a:off x="1641484" y="6809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87103</xdr:rowOff>
    </xdr:from>
    <xdr:ext cx="405111" cy="259045"/>
    <xdr:sp macro="" textlink="">
      <xdr:nvSpPr>
        <xdr:cNvPr id="91" name="n_4mainValue【道路】&#10;有形固定資産減価償却率">
          <a:extLst>
            <a:ext uri="{FF2B5EF4-FFF2-40B4-BE49-F238E27FC236}">
              <a16:creationId xmlns:a16="http://schemas.microsoft.com/office/drawing/2014/main" id="{7FA99B44-159E-46C7-AEE9-5F5E570285FA}"/>
            </a:ext>
          </a:extLst>
        </xdr:cNvPr>
        <xdr:cNvSpPr txBox="1"/>
      </xdr:nvSpPr>
      <xdr:spPr>
        <a:xfrm>
          <a:off x="855354" y="6775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8D7E7EF5-9B0F-434A-8451-2D574BBAB330}"/>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685CF31E-6635-45BD-BBA4-E793BE9DAA07}"/>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79532C4F-CB26-4C05-B83D-5EEFAD691DBD}"/>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F0559968-1CDA-4590-9AE3-DEA7B18DA714}"/>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8A7F5DB0-B582-42B4-87F0-183F426DBDB2}"/>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7DF1F3D5-E926-4421-8FBE-6C79A2B18EE1}"/>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D38D1B91-B23C-44D4-ACE6-91922297372F}"/>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36DC4B64-3865-4968-8546-E289A8B5FB51}"/>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BD887CBE-2080-460A-BA8B-969BF281D228}"/>
            </a:ext>
          </a:extLst>
        </xdr:cNvPr>
        <xdr:cNvSpPr txBox="1"/>
      </xdr:nvSpPr>
      <xdr:spPr>
        <a:xfrm>
          <a:off x="592201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A87CFBCF-E6D5-4FF0-8896-088EDA484AB0}"/>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385CBF2D-96A7-402D-97A8-BBEA45C1B9C7}"/>
            </a:ext>
          </a:extLst>
        </xdr:cNvPr>
        <xdr:cNvCxnSpPr/>
      </xdr:nvCxnSpPr>
      <xdr:spPr>
        <a:xfrm>
          <a:off x="5960110" y="71589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FC5B81F6-F5DE-4FF3-BA49-0A5A5E005C25}"/>
            </a:ext>
          </a:extLst>
        </xdr:cNvPr>
        <xdr:cNvSpPr txBox="1"/>
      </xdr:nvSpPr>
      <xdr:spPr>
        <a:xfrm>
          <a:off x="5527221" y="70224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FD3DE971-946D-42BD-BB15-64F07110B3A5}"/>
            </a:ext>
          </a:extLst>
        </xdr:cNvPr>
        <xdr:cNvCxnSpPr/>
      </xdr:nvCxnSpPr>
      <xdr:spPr>
        <a:xfrm>
          <a:off x="5960110" y="670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a:extLst>
            <a:ext uri="{FF2B5EF4-FFF2-40B4-BE49-F238E27FC236}">
              <a16:creationId xmlns:a16="http://schemas.microsoft.com/office/drawing/2014/main" id="{DA034E37-16C3-447E-A52C-306E897B62D4}"/>
            </a:ext>
          </a:extLst>
        </xdr:cNvPr>
        <xdr:cNvSpPr txBox="1"/>
      </xdr:nvSpPr>
      <xdr:spPr>
        <a:xfrm>
          <a:off x="5485961" y="65652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3797A70C-33D1-4EB1-94A2-BD210CC5E922}"/>
            </a:ext>
          </a:extLst>
        </xdr:cNvPr>
        <xdr:cNvCxnSpPr/>
      </xdr:nvCxnSpPr>
      <xdr:spPr>
        <a:xfrm>
          <a:off x="596011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7" name="テキスト ボックス 106">
          <a:extLst>
            <a:ext uri="{FF2B5EF4-FFF2-40B4-BE49-F238E27FC236}">
              <a16:creationId xmlns:a16="http://schemas.microsoft.com/office/drawing/2014/main" id="{A2C961EF-8578-4453-9AB8-DB37BC3704FB}"/>
            </a:ext>
          </a:extLst>
        </xdr:cNvPr>
        <xdr:cNvSpPr txBox="1"/>
      </xdr:nvSpPr>
      <xdr:spPr>
        <a:xfrm>
          <a:off x="5485961" y="61042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A028F0CE-0848-4D7A-A583-0D9244203ED2}"/>
            </a:ext>
          </a:extLst>
        </xdr:cNvPr>
        <xdr:cNvCxnSpPr/>
      </xdr:nvCxnSpPr>
      <xdr:spPr>
        <a:xfrm>
          <a:off x="5960110" y="57873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9" name="テキスト ボックス 108">
          <a:extLst>
            <a:ext uri="{FF2B5EF4-FFF2-40B4-BE49-F238E27FC236}">
              <a16:creationId xmlns:a16="http://schemas.microsoft.com/office/drawing/2014/main" id="{EDEEF634-82C4-4DE9-B366-AF4EC3374F9F}"/>
            </a:ext>
          </a:extLst>
        </xdr:cNvPr>
        <xdr:cNvSpPr txBox="1"/>
      </xdr:nvSpPr>
      <xdr:spPr>
        <a:xfrm>
          <a:off x="5485961" y="56508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64E4B132-4C9B-4C95-8EEC-A08FB6F9AC81}"/>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a:extLst>
            <a:ext uri="{FF2B5EF4-FFF2-40B4-BE49-F238E27FC236}">
              <a16:creationId xmlns:a16="http://schemas.microsoft.com/office/drawing/2014/main" id="{2834A7BB-A6BF-4EBB-8E0C-78399D2C4C6E}"/>
            </a:ext>
          </a:extLst>
        </xdr:cNvPr>
        <xdr:cNvSpPr txBox="1"/>
      </xdr:nvSpPr>
      <xdr:spPr>
        <a:xfrm>
          <a:off x="5485961" y="519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5AE75BED-C03F-478D-9067-21E4AF676AF5}"/>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118857</xdr:rowOff>
    </xdr:from>
    <xdr:to>
      <xdr:col>54</xdr:col>
      <xdr:colOff>189865</xdr:colOff>
      <xdr:row>41</xdr:row>
      <xdr:rowOff>93848</xdr:rowOff>
    </xdr:to>
    <xdr:cxnSp macro="">
      <xdr:nvCxnSpPr>
        <xdr:cNvPr id="113" name="直線コネクタ 112">
          <a:extLst>
            <a:ext uri="{FF2B5EF4-FFF2-40B4-BE49-F238E27FC236}">
              <a16:creationId xmlns:a16="http://schemas.microsoft.com/office/drawing/2014/main" id="{1481FD7A-D3A0-48BA-81D4-61452892686F}"/>
            </a:ext>
          </a:extLst>
        </xdr:cNvPr>
        <xdr:cNvCxnSpPr/>
      </xdr:nvCxnSpPr>
      <xdr:spPr>
        <a:xfrm flipV="1">
          <a:off x="9429115" y="5950062"/>
          <a:ext cx="0" cy="1177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97675</xdr:rowOff>
    </xdr:from>
    <xdr:ext cx="469744" cy="259045"/>
    <xdr:sp macro="" textlink="">
      <xdr:nvSpPr>
        <xdr:cNvPr id="114" name="【道路】&#10;一人当たり延長最小値テキスト">
          <a:extLst>
            <a:ext uri="{FF2B5EF4-FFF2-40B4-BE49-F238E27FC236}">
              <a16:creationId xmlns:a16="http://schemas.microsoft.com/office/drawing/2014/main" id="{C313F4F7-BFB2-4ADF-B4CD-8B94FDC9D137}"/>
            </a:ext>
          </a:extLst>
        </xdr:cNvPr>
        <xdr:cNvSpPr txBox="1"/>
      </xdr:nvSpPr>
      <xdr:spPr>
        <a:xfrm>
          <a:off x="9467850" y="712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93848</xdr:rowOff>
    </xdr:from>
    <xdr:to>
      <xdr:col>55</xdr:col>
      <xdr:colOff>88900</xdr:colOff>
      <xdr:row>41</xdr:row>
      <xdr:rowOff>93848</xdr:rowOff>
    </xdr:to>
    <xdr:cxnSp macro="">
      <xdr:nvCxnSpPr>
        <xdr:cNvPr id="115" name="直線コネクタ 114">
          <a:extLst>
            <a:ext uri="{FF2B5EF4-FFF2-40B4-BE49-F238E27FC236}">
              <a16:creationId xmlns:a16="http://schemas.microsoft.com/office/drawing/2014/main" id="{87A1FD55-CCF3-4DCD-9D28-6F20C5D96C9C}"/>
            </a:ext>
          </a:extLst>
        </xdr:cNvPr>
        <xdr:cNvCxnSpPr/>
      </xdr:nvCxnSpPr>
      <xdr:spPr>
        <a:xfrm>
          <a:off x="9356090" y="712710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65534</xdr:rowOff>
    </xdr:from>
    <xdr:ext cx="534377" cy="259045"/>
    <xdr:sp macro="" textlink="">
      <xdr:nvSpPr>
        <xdr:cNvPr id="116" name="【道路】&#10;一人当たり延長最大値テキスト">
          <a:extLst>
            <a:ext uri="{FF2B5EF4-FFF2-40B4-BE49-F238E27FC236}">
              <a16:creationId xmlns:a16="http://schemas.microsoft.com/office/drawing/2014/main" id="{94E58D4F-6E98-47CB-A463-A60C78FB5F3B}"/>
            </a:ext>
          </a:extLst>
        </xdr:cNvPr>
        <xdr:cNvSpPr txBox="1"/>
      </xdr:nvSpPr>
      <xdr:spPr>
        <a:xfrm>
          <a:off x="9467850" y="572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118857</xdr:rowOff>
    </xdr:from>
    <xdr:to>
      <xdr:col>55</xdr:col>
      <xdr:colOff>88900</xdr:colOff>
      <xdr:row>34</xdr:row>
      <xdr:rowOff>118857</xdr:rowOff>
    </xdr:to>
    <xdr:cxnSp macro="">
      <xdr:nvCxnSpPr>
        <xdr:cNvPr id="117" name="直線コネクタ 116">
          <a:extLst>
            <a:ext uri="{FF2B5EF4-FFF2-40B4-BE49-F238E27FC236}">
              <a16:creationId xmlns:a16="http://schemas.microsoft.com/office/drawing/2014/main" id="{38068D9D-456B-468C-96A1-4600A8B7445C}"/>
            </a:ext>
          </a:extLst>
        </xdr:cNvPr>
        <xdr:cNvCxnSpPr/>
      </xdr:nvCxnSpPr>
      <xdr:spPr>
        <a:xfrm>
          <a:off x="9356090" y="595006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43741</xdr:rowOff>
    </xdr:from>
    <xdr:ext cx="469744" cy="259045"/>
    <xdr:sp macro="" textlink="">
      <xdr:nvSpPr>
        <xdr:cNvPr id="118" name="【道路】&#10;一人当たり延長平均値テキスト">
          <a:extLst>
            <a:ext uri="{FF2B5EF4-FFF2-40B4-BE49-F238E27FC236}">
              <a16:creationId xmlns:a16="http://schemas.microsoft.com/office/drawing/2014/main" id="{48495613-74B8-46E5-BE68-4D919D9AD99B}"/>
            </a:ext>
          </a:extLst>
        </xdr:cNvPr>
        <xdr:cNvSpPr txBox="1"/>
      </xdr:nvSpPr>
      <xdr:spPr>
        <a:xfrm>
          <a:off x="9467850" y="69036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65314</xdr:rowOff>
    </xdr:from>
    <xdr:to>
      <xdr:col>55</xdr:col>
      <xdr:colOff>50800</xdr:colOff>
      <xdr:row>40</xdr:row>
      <xdr:rowOff>166914</xdr:rowOff>
    </xdr:to>
    <xdr:sp macro="" textlink="">
      <xdr:nvSpPr>
        <xdr:cNvPr id="119" name="フローチャート: 判断 118">
          <a:extLst>
            <a:ext uri="{FF2B5EF4-FFF2-40B4-BE49-F238E27FC236}">
              <a16:creationId xmlns:a16="http://schemas.microsoft.com/office/drawing/2014/main" id="{C574457B-D41E-4B90-B502-39170C1104E4}"/>
            </a:ext>
          </a:extLst>
        </xdr:cNvPr>
        <xdr:cNvSpPr/>
      </xdr:nvSpPr>
      <xdr:spPr>
        <a:xfrm>
          <a:off x="9394190" y="6921409"/>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128041</xdr:rowOff>
    </xdr:from>
    <xdr:to>
      <xdr:col>50</xdr:col>
      <xdr:colOff>165100</xdr:colOff>
      <xdr:row>39</xdr:row>
      <xdr:rowOff>58191</xdr:rowOff>
    </xdr:to>
    <xdr:sp macro="" textlink="">
      <xdr:nvSpPr>
        <xdr:cNvPr id="120" name="フローチャート: 判断 119">
          <a:extLst>
            <a:ext uri="{FF2B5EF4-FFF2-40B4-BE49-F238E27FC236}">
              <a16:creationId xmlns:a16="http://schemas.microsoft.com/office/drawing/2014/main" id="{0C9CF11A-421E-4C1B-B3B6-934C0C8763BD}"/>
            </a:ext>
          </a:extLst>
        </xdr:cNvPr>
        <xdr:cNvSpPr/>
      </xdr:nvSpPr>
      <xdr:spPr>
        <a:xfrm>
          <a:off x="8632190" y="6646951"/>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119080</xdr:rowOff>
    </xdr:from>
    <xdr:to>
      <xdr:col>46</xdr:col>
      <xdr:colOff>38100</xdr:colOff>
      <xdr:row>39</xdr:row>
      <xdr:rowOff>49230</xdr:rowOff>
    </xdr:to>
    <xdr:sp macro="" textlink="">
      <xdr:nvSpPr>
        <xdr:cNvPr id="121" name="フローチャート: 判断 120">
          <a:extLst>
            <a:ext uri="{FF2B5EF4-FFF2-40B4-BE49-F238E27FC236}">
              <a16:creationId xmlns:a16="http://schemas.microsoft.com/office/drawing/2014/main" id="{90475CA5-CD2D-4DD6-B5BF-53BA60CDD33A}"/>
            </a:ext>
          </a:extLst>
        </xdr:cNvPr>
        <xdr:cNvSpPr/>
      </xdr:nvSpPr>
      <xdr:spPr>
        <a:xfrm>
          <a:off x="7846060" y="66360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121366</xdr:rowOff>
    </xdr:from>
    <xdr:to>
      <xdr:col>41</xdr:col>
      <xdr:colOff>101600</xdr:colOff>
      <xdr:row>39</xdr:row>
      <xdr:rowOff>51516</xdr:rowOff>
    </xdr:to>
    <xdr:sp macro="" textlink="">
      <xdr:nvSpPr>
        <xdr:cNvPr id="122" name="フローチャート: 判断 121">
          <a:extLst>
            <a:ext uri="{FF2B5EF4-FFF2-40B4-BE49-F238E27FC236}">
              <a16:creationId xmlns:a16="http://schemas.microsoft.com/office/drawing/2014/main" id="{8862536A-E9A8-483E-BA02-6A94AF584E44}"/>
            </a:ext>
          </a:extLst>
        </xdr:cNvPr>
        <xdr:cNvSpPr/>
      </xdr:nvSpPr>
      <xdr:spPr>
        <a:xfrm>
          <a:off x="7029450" y="663837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122875</xdr:rowOff>
    </xdr:from>
    <xdr:to>
      <xdr:col>36</xdr:col>
      <xdr:colOff>165100</xdr:colOff>
      <xdr:row>39</xdr:row>
      <xdr:rowOff>53025</xdr:rowOff>
    </xdr:to>
    <xdr:sp macro="" textlink="">
      <xdr:nvSpPr>
        <xdr:cNvPr id="123" name="フローチャート: 判断 122">
          <a:extLst>
            <a:ext uri="{FF2B5EF4-FFF2-40B4-BE49-F238E27FC236}">
              <a16:creationId xmlns:a16="http://schemas.microsoft.com/office/drawing/2014/main" id="{C694141E-E854-4F2B-B8DA-A3E66550D653}"/>
            </a:ext>
          </a:extLst>
        </xdr:cNvPr>
        <xdr:cNvSpPr/>
      </xdr:nvSpPr>
      <xdr:spPr>
        <a:xfrm>
          <a:off x="6231890" y="663988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BBCB9E82-DB25-4B52-9353-A77B07CDCD89}"/>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96455B6-1817-488C-A820-6FCCEB4ACC65}"/>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0DE1287-AA00-491C-9DAA-09A86A0FD447}"/>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9481C32-6E7E-4637-B64E-6F7606811A4F}"/>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4FDB314-CAF4-498F-92E9-65F3FB350BB0}"/>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70434</xdr:rowOff>
    </xdr:from>
    <xdr:to>
      <xdr:col>55</xdr:col>
      <xdr:colOff>50800</xdr:colOff>
      <xdr:row>40</xdr:row>
      <xdr:rowOff>584</xdr:rowOff>
    </xdr:to>
    <xdr:sp macro="" textlink="">
      <xdr:nvSpPr>
        <xdr:cNvPr id="129" name="楕円 128">
          <a:extLst>
            <a:ext uri="{FF2B5EF4-FFF2-40B4-BE49-F238E27FC236}">
              <a16:creationId xmlns:a16="http://schemas.microsoft.com/office/drawing/2014/main" id="{590B5020-E8A7-4397-9377-E708D0794D0B}"/>
            </a:ext>
          </a:extLst>
        </xdr:cNvPr>
        <xdr:cNvSpPr/>
      </xdr:nvSpPr>
      <xdr:spPr>
        <a:xfrm>
          <a:off x="9394190" y="6755079"/>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93311</xdr:rowOff>
    </xdr:from>
    <xdr:ext cx="469744" cy="259045"/>
    <xdr:sp macro="" textlink="">
      <xdr:nvSpPr>
        <xdr:cNvPr id="130" name="【道路】&#10;一人当たり延長該当値テキスト">
          <a:extLst>
            <a:ext uri="{FF2B5EF4-FFF2-40B4-BE49-F238E27FC236}">
              <a16:creationId xmlns:a16="http://schemas.microsoft.com/office/drawing/2014/main" id="{A3E507BF-5AFE-43C4-B899-9E5C6105F9F7}"/>
            </a:ext>
          </a:extLst>
        </xdr:cNvPr>
        <xdr:cNvSpPr txBox="1"/>
      </xdr:nvSpPr>
      <xdr:spPr>
        <a:xfrm>
          <a:off x="9467850" y="661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73543</xdr:rowOff>
    </xdr:from>
    <xdr:to>
      <xdr:col>50</xdr:col>
      <xdr:colOff>165100</xdr:colOff>
      <xdr:row>40</xdr:row>
      <xdr:rowOff>3693</xdr:rowOff>
    </xdr:to>
    <xdr:sp macro="" textlink="">
      <xdr:nvSpPr>
        <xdr:cNvPr id="131" name="楕円 130">
          <a:extLst>
            <a:ext uri="{FF2B5EF4-FFF2-40B4-BE49-F238E27FC236}">
              <a16:creationId xmlns:a16="http://schemas.microsoft.com/office/drawing/2014/main" id="{FA7AB8C2-1B84-4FE0-89E1-6ADB41CDD7E5}"/>
            </a:ext>
          </a:extLst>
        </xdr:cNvPr>
        <xdr:cNvSpPr/>
      </xdr:nvSpPr>
      <xdr:spPr>
        <a:xfrm>
          <a:off x="8632190" y="6760093"/>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121234</xdr:rowOff>
    </xdr:from>
    <xdr:to>
      <xdr:col>55</xdr:col>
      <xdr:colOff>0</xdr:colOff>
      <xdr:row>39</xdr:row>
      <xdr:rowOff>124343</xdr:rowOff>
    </xdr:to>
    <xdr:cxnSp macro="">
      <xdr:nvCxnSpPr>
        <xdr:cNvPr id="132" name="直線コネクタ 131">
          <a:extLst>
            <a:ext uri="{FF2B5EF4-FFF2-40B4-BE49-F238E27FC236}">
              <a16:creationId xmlns:a16="http://schemas.microsoft.com/office/drawing/2014/main" id="{62C7A6CC-24CF-4526-9BA3-B69B8198B260}"/>
            </a:ext>
          </a:extLst>
        </xdr:cNvPr>
        <xdr:cNvCxnSpPr/>
      </xdr:nvCxnSpPr>
      <xdr:spPr>
        <a:xfrm flipV="1">
          <a:off x="8686800" y="6809689"/>
          <a:ext cx="74295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76012</xdr:rowOff>
    </xdr:from>
    <xdr:to>
      <xdr:col>46</xdr:col>
      <xdr:colOff>38100</xdr:colOff>
      <xdr:row>40</xdr:row>
      <xdr:rowOff>6162</xdr:rowOff>
    </xdr:to>
    <xdr:sp macro="" textlink="">
      <xdr:nvSpPr>
        <xdr:cNvPr id="133" name="楕円 132">
          <a:extLst>
            <a:ext uri="{FF2B5EF4-FFF2-40B4-BE49-F238E27FC236}">
              <a16:creationId xmlns:a16="http://schemas.microsoft.com/office/drawing/2014/main" id="{FD7881BF-8467-4FC4-B170-AC973BB9CAF3}"/>
            </a:ext>
          </a:extLst>
        </xdr:cNvPr>
        <xdr:cNvSpPr/>
      </xdr:nvSpPr>
      <xdr:spPr>
        <a:xfrm>
          <a:off x="7846060" y="6762562"/>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124343</xdr:rowOff>
    </xdr:from>
    <xdr:to>
      <xdr:col>50</xdr:col>
      <xdr:colOff>114300</xdr:colOff>
      <xdr:row>39</xdr:row>
      <xdr:rowOff>126812</xdr:rowOff>
    </xdr:to>
    <xdr:cxnSp macro="">
      <xdr:nvCxnSpPr>
        <xdr:cNvPr id="134" name="直線コネクタ 133">
          <a:extLst>
            <a:ext uri="{FF2B5EF4-FFF2-40B4-BE49-F238E27FC236}">
              <a16:creationId xmlns:a16="http://schemas.microsoft.com/office/drawing/2014/main" id="{DD85EC18-0179-4003-8C70-9206709AF5C8}"/>
            </a:ext>
          </a:extLst>
        </xdr:cNvPr>
        <xdr:cNvCxnSpPr/>
      </xdr:nvCxnSpPr>
      <xdr:spPr>
        <a:xfrm flipV="1">
          <a:off x="7889240" y="6812798"/>
          <a:ext cx="797560" cy="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77795</xdr:rowOff>
    </xdr:from>
    <xdr:to>
      <xdr:col>41</xdr:col>
      <xdr:colOff>101600</xdr:colOff>
      <xdr:row>40</xdr:row>
      <xdr:rowOff>7945</xdr:rowOff>
    </xdr:to>
    <xdr:sp macro="" textlink="">
      <xdr:nvSpPr>
        <xdr:cNvPr id="135" name="楕円 134">
          <a:extLst>
            <a:ext uri="{FF2B5EF4-FFF2-40B4-BE49-F238E27FC236}">
              <a16:creationId xmlns:a16="http://schemas.microsoft.com/office/drawing/2014/main" id="{17B405FE-6687-46A6-8D11-8000B97A359B}"/>
            </a:ext>
          </a:extLst>
        </xdr:cNvPr>
        <xdr:cNvSpPr/>
      </xdr:nvSpPr>
      <xdr:spPr>
        <a:xfrm>
          <a:off x="7029450" y="676434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126812</xdr:rowOff>
    </xdr:from>
    <xdr:to>
      <xdr:col>45</xdr:col>
      <xdr:colOff>177800</xdr:colOff>
      <xdr:row>39</xdr:row>
      <xdr:rowOff>128595</xdr:rowOff>
    </xdr:to>
    <xdr:cxnSp macro="">
      <xdr:nvCxnSpPr>
        <xdr:cNvPr id="136" name="直線コネクタ 135">
          <a:extLst>
            <a:ext uri="{FF2B5EF4-FFF2-40B4-BE49-F238E27FC236}">
              <a16:creationId xmlns:a16="http://schemas.microsoft.com/office/drawing/2014/main" id="{CF9ABD3D-1E42-4C50-9714-F4F0329EB55D}"/>
            </a:ext>
          </a:extLst>
        </xdr:cNvPr>
        <xdr:cNvCxnSpPr/>
      </xdr:nvCxnSpPr>
      <xdr:spPr>
        <a:xfrm flipV="1">
          <a:off x="7084060" y="6817172"/>
          <a:ext cx="80518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80081</xdr:rowOff>
    </xdr:from>
    <xdr:to>
      <xdr:col>36</xdr:col>
      <xdr:colOff>165100</xdr:colOff>
      <xdr:row>40</xdr:row>
      <xdr:rowOff>10231</xdr:rowOff>
    </xdr:to>
    <xdr:sp macro="" textlink="">
      <xdr:nvSpPr>
        <xdr:cNvPr id="137" name="楕円 136">
          <a:extLst>
            <a:ext uri="{FF2B5EF4-FFF2-40B4-BE49-F238E27FC236}">
              <a16:creationId xmlns:a16="http://schemas.microsoft.com/office/drawing/2014/main" id="{8801232E-915C-4626-A515-5FB42E748769}"/>
            </a:ext>
          </a:extLst>
        </xdr:cNvPr>
        <xdr:cNvSpPr/>
      </xdr:nvSpPr>
      <xdr:spPr>
        <a:xfrm>
          <a:off x="6231890" y="6768536"/>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128595</xdr:rowOff>
    </xdr:from>
    <xdr:to>
      <xdr:col>41</xdr:col>
      <xdr:colOff>50800</xdr:colOff>
      <xdr:row>39</xdr:row>
      <xdr:rowOff>130881</xdr:rowOff>
    </xdr:to>
    <xdr:cxnSp macro="">
      <xdr:nvCxnSpPr>
        <xdr:cNvPr id="138" name="直線コネクタ 137">
          <a:extLst>
            <a:ext uri="{FF2B5EF4-FFF2-40B4-BE49-F238E27FC236}">
              <a16:creationId xmlns:a16="http://schemas.microsoft.com/office/drawing/2014/main" id="{A920BD65-626B-4080-8C90-D06A3B3AEE1D}"/>
            </a:ext>
          </a:extLst>
        </xdr:cNvPr>
        <xdr:cNvCxnSpPr/>
      </xdr:nvCxnSpPr>
      <xdr:spPr>
        <a:xfrm flipV="1">
          <a:off x="6286500" y="6818955"/>
          <a:ext cx="79756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74718</xdr:rowOff>
    </xdr:from>
    <xdr:ext cx="534377" cy="259045"/>
    <xdr:sp macro="" textlink="">
      <xdr:nvSpPr>
        <xdr:cNvPr id="139" name="n_1aveValue【道路】&#10;一人当たり延長">
          <a:extLst>
            <a:ext uri="{FF2B5EF4-FFF2-40B4-BE49-F238E27FC236}">
              <a16:creationId xmlns:a16="http://schemas.microsoft.com/office/drawing/2014/main" id="{8D7EF3EB-3968-4E8C-9D93-C181E55CF1F0}"/>
            </a:ext>
          </a:extLst>
        </xdr:cNvPr>
        <xdr:cNvSpPr txBox="1"/>
      </xdr:nvSpPr>
      <xdr:spPr>
        <a:xfrm>
          <a:off x="8422151" y="641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65757</xdr:rowOff>
    </xdr:from>
    <xdr:ext cx="534377" cy="259045"/>
    <xdr:sp macro="" textlink="">
      <xdr:nvSpPr>
        <xdr:cNvPr id="140" name="n_2aveValue【道路】&#10;一人当たり延長">
          <a:extLst>
            <a:ext uri="{FF2B5EF4-FFF2-40B4-BE49-F238E27FC236}">
              <a16:creationId xmlns:a16="http://schemas.microsoft.com/office/drawing/2014/main" id="{D3D2AB6C-58B5-4B74-9381-0C2A7E818F11}"/>
            </a:ext>
          </a:extLst>
        </xdr:cNvPr>
        <xdr:cNvSpPr txBox="1"/>
      </xdr:nvSpPr>
      <xdr:spPr>
        <a:xfrm>
          <a:off x="7641101" y="640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68043</xdr:rowOff>
    </xdr:from>
    <xdr:ext cx="534377" cy="259045"/>
    <xdr:sp macro="" textlink="">
      <xdr:nvSpPr>
        <xdr:cNvPr id="141" name="n_3aveValue【道路】&#10;一人当たり延長">
          <a:extLst>
            <a:ext uri="{FF2B5EF4-FFF2-40B4-BE49-F238E27FC236}">
              <a16:creationId xmlns:a16="http://schemas.microsoft.com/office/drawing/2014/main" id="{E70CE612-CB9E-4092-9CB6-9BBCC5515C01}"/>
            </a:ext>
          </a:extLst>
        </xdr:cNvPr>
        <xdr:cNvSpPr txBox="1"/>
      </xdr:nvSpPr>
      <xdr:spPr>
        <a:xfrm>
          <a:off x="6854971" y="6409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69552</xdr:rowOff>
    </xdr:from>
    <xdr:ext cx="534377" cy="259045"/>
    <xdr:sp macro="" textlink="">
      <xdr:nvSpPr>
        <xdr:cNvPr id="142" name="n_4aveValue【道路】&#10;一人当たり延長">
          <a:extLst>
            <a:ext uri="{FF2B5EF4-FFF2-40B4-BE49-F238E27FC236}">
              <a16:creationId xmlns:a16="http://schemas.microsoft.com/office/drawing/2014/main" id="{8CC8BE4C-B52C-4021-B418-3A34C39CAD1D}"/>
            </a:ext>
          </a:extLst>
        </xdr:cNvPr>
        <xdr:cNvSpPr txBox="1"/>
      </xdr:nvSpPr>
      <xdr:spPr>
        <a:xfrm>
          <a:off x="6038361" y="641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166270</xdr:rowOff>
    </xdr:from>
    <xdr:ext cx="469744" cy="259045"/>
    <xdr:sp macro="" textlink="">
      <xdr:nvSpPr>
        <xdr:cNvPr id="143" name="n_1mainValue【道路】&#10;一人当たり延長">
          <a:extLst>
            <a:ext uri="{FF2B5EF4-FFF2-40B4-BE49-F238E27FC236}">
              <a16:creationId xmlns:a16="http://schemas.microsoft.com/office/drawing/2014/main" id="{6F45A141-E8DC-4903-A21A-B6BFDE38C21D}"/>
            </a:ext>
          </a:extLst>
        </xdr:cNvPr>
        <xdr:cNvSpPr txBox="1"/>
      </xdr:nvSpPr>
      <xdr:spPr>
        <a:xfrm>
          <a:off x="8454467" y="685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168739</xdr:rowOff>
    </xdr:from>
    <xdr:ext cx="469744" cy="259045"/>
    <xdr:sp macro="" textlink="">
      <xdr:nvSpPr>
        <xdr:cNvPr id="144" name="n_2mainValue【道路】&#10;一人当たり延長">
          <a:extLst>
            <a:ext uri="{FF2B5EF4-FFF2-40B4-BE49-F238E27FC236}">
              <a16:creationId xmlns:a16="http://schemas.microsoft.com/office/drawing/2014/main" id="{124A10F8-9745-467C-9471-DD620D3E7D16}"/>
            </a:ext>
          </a:extLst>
        </xdr:cNvPr>
        <xdr:cNvSpPr txBox="1"/>
      </xdr:nvSpPr>
      <xdr:spPr>
        <a:xfrm>
          <a:off x="7673417" y="685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170522</xdr:rowOff>
    </xdr:from>
    <xdr:ext cx="469744" cy="259045"/>
    <xdr:sp macro="" textlink="">
      <xdr:nvSpPr>
        <xdr:cNvPr id="145" name="n_3mainValue【道路】&#10;一人当たり延長">
          <a:extLst>
            <a:ext uri="{FF2B5EF4-FFF2-40B4-BE49-F238E27FC236}">
              <a16:creationId xmlns:a16="http://schemas.microsoft.com/office/drawing/2014/main" id="{8621F46C-4B77-4010-84AF-B87CF6218943}"/>
            </a:ext>
          </a:extLst>
        </xdr:cNvPr>
        <xdr:cNvSpPr txBox="1"/>
      </xdr:nvSpPr>
      <xdr:spPr>
        <a:xfrm>
          <a:off x="6866332" y="686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1358</xdr:rowOff>
    </xdr:from>
    <xdr:ext cx="469744" cy="259045"/>
    <xdr:sp macro="" textlink="">
      <xdr:nvSpPr>
        <xdr:cNvPr id="146" name="n_4mainValue【道路】&#10;一人当たり延長">
          <a:extLst>
            <a:ext uri="{FF2B5EF4-FFF2-40B4-BE49-F238E27FC236}">
              <a16:creationId xmlns:a16="http://schemas.microsoft.com/office/drawing/2014/main" id="{4A7F0C25-1C07-47A2-857E-AE08D5D27ECD}"/>
            </a:ext>
          </a:extLst>
        </xdr:cNvPr>
        <xdr:cNvSpPr txBox="1"/>
      </xdr:nvSpPr>
      <xdr:spPr>
        <a:xfrm>
          <a:off x="6068772" y="685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B0880DC2-A76D-4343-A5A5-CCD07434477D}"/>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6FDCD050-2638-4D97-86A1-1FD108217A04}"/>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E0C35D58-5052-4258-988B-3EF29CD01CE9}"/>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3D4903F1-4B06-467C-8CF5-955C4D0D71FA}"/>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6AFCBBD2-E684-4E58-8FD1-072B39136BA3}"/>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E555E41B-4616-4E2E-8D84-C74F0DF84119}"/>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735804E9-331A-4E75-B757-3CC272CD7AEC}"/>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444F562F-1FAE-4646-BF0F-F3E7C38DE394}"/>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DBDA04A3-E201-4E46-AE81-22EEFDBCDAEA}"/>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C53A7638-A6B2-48BF-8D9F-9272672B5228}"/>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7EE8F110-8A8D-4071-B9A3-53765EFE61A5}"/>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45F805CA-3E2C-4792-81E1-188813DDBD9A}"/>
            </a:ext>
          </a:extLst>
        </xdr:cNvPr>
        <xdr:cNvCxnSpPr/>
      </xdr:nvCxnSpPr>
      <xdr:spPr>
        <a:xfrm>
          <a:off x="6858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2563BD2E-6929-4EEC-974E-DCAAAC024A11}"/>
            </a:ext>
          </a:extLst>
        </xdr:cNvPr>
        <xdr:cNvSpPr txBox="1"/>
      </xdr:nvSpPr>
      <xdr:spPr>
        <a:xfrm>
          <a:off x="2738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DE9D3A5B-44E2-430D-B57C-D28127F72394}"/>
            </a:ext>
          </a:extLst>
        </xdr:cNvPr>
        <xdr:cNvCxnSpPr/>
      </xdr:nvCxnSpPr>
      <xdr:spPr>
        <a:xfrm>
          <a:off x="6858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FECAADBC-5139-4AED-8D4A-42BA0F477AE6}"/>
            </a:ext>
          </a:extLst>
        </xdr:cNvPr>
        <xdr:cNvSpPr txBox="1"/>
      </xdr:nvSpPr>
      <xdr:spPr>
        <a:xfrm>
          <a:off x="34370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F2F0BF27-95A4-4218-BA0C-553FC2608462}"/>
            </a:ext>
          </a:extLst>
        </xdr:cNvPr>
        <xdr:cNvCxnSpPr/>
      </xdr:nvCxnSpPr>
      <xdr:spPr>
        <a:xfrm>
          <a:off x="6858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13FAC68A-A84F-4737-B985-02D944F5470B}"/>
            </a:ext>
          </a:extLst>
        </xdr:cNvPr>
        <xdr:cNvSpPr txBox="1"/>
      </xdr:nvSpPr>
      <xdr:spPr>
        <a:xfrm>
          <a:off x="34370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AB1744B3-08AF-4892-ABE3-1265E50BD094}"/>
            </a:ext>
          </a:extLst>
        </xdr:cNvPr>
        <xdr:cNvCxnSpPr/>
      </xdr:nvCxnSpPr>
      <xdr:spPr>
        <a:xfrm>
          <a:off x="6858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CC6ED428-0C55-4B48-B915-3756D1A6B125}"/>
            </a:ext>
          </a:extLst>
        </xdr:cNvPr>
        <xdr:cNvSpPr txBox="1"/>
      </xdr:nvSpPr>
      <xdr:spPr>
        <a:xfrm>
          <a:off x="34370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B3D37D69-F2E8-4083-B65E-B6C282847CA3}"/>
            </a:ext>
          </a:extLst>
        </xdr:cNvPr>
        <xdr:cNvCxnSpPr/>
      </xdr:nvCxnSpPr>
      <xdr:spPr>
        <a:xfrm>
          <a:off x="6858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9AE2B820-7010-407D-9CF2-6E60910D658C}"/>
            </a:ext>
          </a:extLst>
        </xdr:cNvPr>
        <xdr:cNvSpPr txBox="1"/>
      </xdr:nvSpPr>
      <xdr:spPr>
        <a:xfrm>
          <a:off x="34370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D310796B-396E-41F2-8DA7-2760363E774B}"/>
            </a:ext>
          </a:extLst>
        </xdr:cNvPr>
        <xdr:cNvCxnSpPr/>
      </xdr:nvCxnSpPr>
      <xdr:spPr>
        <a:xfrm>
          <a:off x="6858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05D6E7B3-8E4A-4CD2-8B61-D589013B3310}"/>
            </a:ext>
          </a:extLst>
        </xdr:cNvPr>
        <xdr:cNvSpPr txBox="1"/>
      </xdr:nvSpPr>
      <xdr:spPr>
        <a:xfrm>
          <a:off x="38686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5B1B3930-165F-4FD2-8A4C-6DC015FE121F}"/>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F2CD697C-8CAE-4487-AD2C-7674C962AB1F}"/>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119199</xdr:rowOff>
    </xdr:from>
    <xdr:to>
      <xdr:col>24</xdr:col>
      <xdr:colOff>62865</xdr:colOff>
      <xdr:row>63</xdr:row>
      <xdr:rowOff>81643</xdr:rowOff>
    </xdr:to>
    <xdr:cxnSp macro="">
      <xdr:nvCxnSpPr>
        <xdr:cNvPr id="172" name="直線コネクタ 171">
          <a:extLst>
            <a:ext uri="{FF2B5EF4-FFF2-40B4-BE49-F238E27FC236}">
              <a16:creationId xmlns:a16="http://schemas.microsoft.com/office/drawing/2014/main" id="{F5D529B0-89A8-4937-AE91-5D7BBEA5AB84}"/>
            </a:ext>
          </a:extLst>
        </xdr:cNvPr>
        <xdr:cNvCxnSpPr/>
      </xdr:nvCxnSpPr>
      <xdr:spPr>
        <a:xfrm flipV="1">
          <a:off x="4173855" y="9550854"/>
          <a:ext cx="0" cy="1334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85470</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A077F704-8B47-4604-81FD-3D6407E4EB07}"/>
            </a:ext>
          </a:extLst>
        </xdr:cNvPr>
        <xdr:cNvSpPr txBox="1"/>
      </xdr:nvSpPr>
      <xdr:spPr>
        <a:xfrm>
          <a:off x="4212590" y="1088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81643</xdr:rowOff>
    </xdr:from>
    <xdr:to>
      <xdr:col>24</xdr:col>
      <xdr:colOff>152400</xdr:colOff>
      <xdr:row>63</xdr:row>
      <xdr:rowOff>81643</xdr:rowOff>
    </xdr:to>
    <xdr:cxnSp macro="">
      <xdr:nvCxnSpPr>
        <xdr:cNvPr id="174" name="直線コネクタ 173">
          <a:extLst>
            <a:ext uri="{FF2B5EF4-FFF2-40B4-BE49-F238E27FC236}">
              <a16:creationId xmlns:a16="http://schemas.microsoft.com/office/drawing/2014/main" id="{CA2EF7C7-7D72-4428-9674-44CC0C615D59}"/>
            </a:ext>
          </a:extLst>
        </xdr:cNvPr>
        <xdr:cNvCxnSpPr/>
      </xdr:nvCxnSpPr>
      <xdr:spPr>
        <a:xfrm>
          <a:off x="4112260" y="108848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65876</xdr:rowOff>
    </xdr:from>
    <xdr:ext cx="340478" cy="259045"/>
    <xdr:sp macro="" textlink="">
      <xdr:nvSpPr>
        <xdr:cNvPr id="175" name="【橋りょう・トンネル】&#10;有形固定資産減価償却率最大値テキスト">
          <a:extLst>
            <a:ext uri="{FF2B5EF4-FFF2-40B4-BE49-F238E27FC236}">
              <a16:creationId xmlns:a16="http://schemas.microsoft.com/office/drawing/2014/main" id="{C86AA824-7FD3-469D-9B78-B8796C6FE693}"/>
            </a:ext>
          </a:extLst>
        </xdr:cNvPr>
        <xdr:cNvSpPr txBox="1"/>
      </xdr:nvSpPr>
      <xdr:spPr>
        <a:xfrm>
          <a:off x="4212590" y="93222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119199</xdr:rowOff>
    </xdr:from>
    <xdr:to>
      <xdr:col>24</xdr:col>
      <xdr:colOff>152400</xdr:colOff>
      <xdr:row>55</xdr:row>
      <xdr:rowOff>119199</xdr:rowOff>
    </xdr:to>
    <xdr:cxnSp macro="">
      <xdr:nvCxnSpPr>
        <xdr:cNvPr id="176" name="直線コネクタ 175">
          <a:extLst>
            <a:ext uri="{FF2B5EF4-FFF2-40B4-BE49-F238E27FC236}">
              <a16:creationId xmlns:a16="http://schemas.microsoft.com/office/drawing/2014/main" id="{ECD4CA6E-71A4-45A9-A4B0-F45843AF9622}"/>
            </a:ext>
          </a:extLst>
        </xdr:cNvPr>
        <xdr:cNvCxnSpPr/>
      </xdr:nvCxnSpPr>
      <xdr:spPr>
        <a:xfrm>
          <a:off x="4112260" y="95508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130101</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BB3AF2E6-321D-470C-AC09-83F33EF8DC62}"/>
            </a:ext>
          </a:extLst>
        </xdr:cNvPr>
        <xdr:cNvSpPr txBox="1"/>
      </xdr:nvSpPr>
      <xdr:spPr>
        <a:xfrm>
          <a:off x="4212590" y="10420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78" name="フローチャート: 判断 177">
          <a:extLst>
            <a:ext uri="{FF2B5EF4-FFF2-40B4-BE49-F238E27FC236}">
              <a16:creationId xmlns:a16="http://schemas.microsoft.com/office/drawing/2014/main" id="{5D229D25-31AE-43A8-8C9C-B59232C663F1}"/>
            </a:ext>
          </a:extLst>
        </xdr:cNvPr>
        <xdr:cNvSpPr/>
      </xdr:nvSpPr>
      <xdr:spPr>
        <a:xfrm>
          <a:off x="4131310" y="1043867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110853</xdr:rowOff>
    </xdr:from>
    <xdr:to>
      <xdr:col>20</xdr:col>
      <xdr:colOff>38100</xdr:colOff>
      <xdr:row>61</xdr:row>
      <xdr:rowOff>41003</xdr:rowOff>
    </xdr:to>
    <xdr:sp macro="" textlink="">
      <xdr:nvSpPr>
        <xdr:cNvPr id="179" name="フローチャート: 判断 178">
          <a:extLst>
            <a:ext uri="{FF2B5EF4-FFF2-40B4-BE49-F238E27FC236}">
              <a16:creationId xmlns:a16="http://schemas.microsoft.com/office/drawing/2014/main" id="{ECA2AB52-C818-4677-B36C-798920AFE295}"/>
            </a:ext>
          </a:extLst>
        </xdr:cNvPr>
        <xdr:cNvSpPr/>
      </xdr:nvSpPr>
      <xdr:spPr>
        <a:xfrm>
          <a:off x="3388360" y="103978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92891</xdr:rowOff>
    </xdr:from>
    <xdr:to>
      <xdr:col>15</xdr:col>
      <xdr:colOff>101600</xdr:colOff>
      <xdr:row>61</xdr:row>
      <xdr:rowOff>23041</xdr:rowOff>
    </xdr:to>
    <xdr:sp macro="" textlink="">
      <xdr:nvSpPr>
        <xdr:cNvPr id="180" name="フローチャート: 判断 179">
          <a:extLst>
            <a:ext uri="{FF2B5EF4-FFF2-40B4-BE49-F238E27FC236}">
              <a16:creationId xmlns:a16="http://schemas.microsoft.com/office/drawing/2014/main" id="{27382396-9ED6-4E69-9205-396F0BB6EC02}"/>
            </a:ext>
          </a:extLst>
        </xdr:cNvPr>
        <xdr:cNvSpPr/>
      </xdr:nvSpPr>
      <xdr:spPr>
        <a:xfrm>
          <a:off x="2571750" y="10383701"/>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70031</xdr:rowOff>
    </xdr:from>
    <xdr:to>
      <xdr:col>10</xdr:col>
      <xdr:colOff>165100</xdr:colOff>
      <xdr:row>61</xdr:row>
      <xdr:rowOff>181</xdr:rowOff>
    </xdr:to>
    <xdr:sp macro="" textlink="">
      <xdr:nvSpPr>
        <xdr:cNvPr id="181" name="フローチャート: 判断 180">
          <a:extLst>
            <a:ext uri="{FF2B5EF4-FFF2-40B4-BE49-F238E27FC236}">
              <a16:creationId xmlns:a16="http://schemas.microsoft.com/office/drawing/2014/main" id="{84DD5B94-6A4C-4FE6-8FE8-7E9A73A2B13E}"/>
            </a:ext>
          </a:extLst>
        </xdr:cNvPr>
        <xdr:cNvSpPr/>
      </xdr:nvSpPr>
      <xdr:spPr>
        <a:xfrm>
          <a:off x="1774190" y="1035512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47172</xdr:rowOff>
    </xdr:from>
    <xdr:to>
      <xdr:col>6</xdr:col>
      <xdr:colOff>38100</xdr:colOff>
      <xdr:row>60</xdr:row>
      <xdr:rowOff>148772</xdr:rowOff>
    </xdr:to>
    <xdr:sp macro="" textlink="">
      <xdr:nvSpPr>
        <xdr:cNvPr id="182" name="フローチャート: 判断 181">
          <a:extLst>
            <a:ext uri="{FF2B5EF4-FFF2-40B4-BE49-F238E27FC236}">
              <a16:creationId xmlns:a16="http://schemas.microsoft.com/office/drawing/2014/main" id="{E1B0831C-6436-4FB5-AE38-E16C04192AEB}"/>
            </a:ext>
          </a:extLst>
        </xdr:cNvPr>
        <xdr:cNvSpPr/>
      </xdr:nvSpPr>
      <xdr:spPr>
        <a:xfrm>
          <a:off x="988060" y="10336077"/>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D132DD08-8490-4522-A1D0-2E065F72263B}"/>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DB7F2E2-6CCD-4CEC-B9D7-EAC5CFDD708B}"/>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942654E-7500-49A1-A4D8-FA02EBD2FD98}"/>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B6B3FEC-1716-4ACD-8F80-9F6D0CDDD156}"/>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81ACD461-7A96-4851-9699-A0C20BB4D165}"/>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188" name="楕円 187">
          <a:extLst>
            <a:ext uri="{FF2B5EF4-FFF2-40B4-BE49-F238E27FC236}">
              <a16:creationId xmlns:a16="http://schemas.microsoft.com/office/drawing/2014/main" id="{ED5202EA-F7DE-4516-8B1A-9309C34932F3}"/>
            </a:ext>
          </a:extLst>
        </xdr:cNvPr>
        <xdr:cNvSpPr/>
      </xdr:nvSpPr>
      <xdr:spPr>
        <a:xfrm>
          <a:off x="4131310" y="1043350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171286</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398CB1E9-0F8F-4736-9738-EFAD905B0D01}"/>
            </a:ext>
          </a:extLst>
        </xdr:cNvPr>
        <xdr:cNvSpPr txBox="1"/>
      </xdr:nvSpPr>
      <xdr:spPr>
        <a:xfrm>
          <a:off x="4212590" y="10290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125549</xdr:rowOff>
    </xdr:from>
    <xdr:to>
      <xdr:col>20</xdr:col>
      <xdr:colOff>38100</xdr:colOff>
      <xdr:row>61</xdr:row>
      <xdr:rowOff>55699</xdr:rowOff>
    </xdr:to>
    <xdr:sp macro="" textlink="">
      <xdr:nvSpPr>
        <xdr:cNvPr id="190" name="楕円 189">
          <a:extLst>
            <a:ext uri="{FF2B5EF4-FFF2-40B4-BE49-F238E27FC236}">
              <a16:creationId xmlns:a16="http://schemas.microsoft.com/office/drawing/2014/main" id="{396D708E-970B-4856-999E-8D3294219F6B}"/>
            </a:ext>
          </a:extLst>
        </xdr:cNvPr>
        <xdr:cNvSpPr/>
      </xdr:nvSpPr>
      <xdr:spPr>
        <a:xfrm>
          <a:off x="3388360" y="10414454"/>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4899</xdr:rowOff>
    </xdr:from>
    <xdr:to>
      <xdr:col>24</xdr:col>
      <xdr:colOff>63500</xdr:colOff>
      <xdr:row>61</xdr:row>
      <xdr:rowOff>27759</xdr:rowOff>
    </xdr:to>
    <xdr:cxnSp macro="">
      <xdr:nvCxnSpPr>
        <xdr:cNvPr id="191" name="直線コネクタ 190">
          <a:extLst>
            <a:ext uri="{FF2B5EF4-FFF2-40B4-BE49-F238E27FC236}">
              <a16:creationId xmlns:a16="http://schemas.microsoft.com/office/drawing/2014/main" id="{793BC165-CBF9-41C2-A735-C578C7B9206E}"/>
            </a:ext>
          </a:extLst>
        </xdr:cNvPr>
        <xdr:cNvCxnSpPr/>
      </xdr:nvCxnSpPr>
      <xdr:spPr>
        <a:xfrm>
          <a:off x="3431540" y="10465254"/>
          <a:ext cx="7429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107587</xdr:rowOff>
    </xdr:from>
    <xdr:to>
      <xdr:col>15</xdr:col>
      <xdr:colOff>101600</xdr:colOff>
      <xdr:row>61</xdr:row>
      <xdr:rowOff>37737</xdr:rowOff>
    </xdr:to>
    <xdr:sp macro="" textlink="">
      <xdr:nvSpPr>
        <xdr:cNvPr id="192" name="楕円 191">
          <a:extLst>
            <a:ext uri="{FF2B5EF4-FFF2-40B4-BE49-F238E27FC236}">
              <a16:creationId xmlns:a16="http://schemas.microsoft.com/office/drawing/2014/main" id="{72E76414-1760-4216-93A0-CBB872140CA9}"/>
            </a:ext>
          </a:extLst>
        </xdr:cNvPr>
        <xdr:cNvSpPr/>
      </xdr:nvSpPr>
      <xdr:spPr>
        <a:xfrm>
          <a:off x="2571750" y="1039268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158387</xdr:rowOff>
    </xdr:from>
    <xdr:to>
      <xdr:col>19</xdr:col>
      <xdr:colOff>177800</xdr:colOff>
      <xdr:row>61</xdr:row>
      <xdr:rowOff>4899</xdr:rowOff>
    </xdr:to>
    <xdr:cxnSp macro="">
      <xdr:nvCxnSpPr>
        <xdr:cNvPr id="193" name="直線コネクタ 192">
          <a:extLst>
            <a:ext uri="{FF2B5EF4-FFF2-40B4-BE49-F238E27FC236}">
              <a16:creationId xmlns:a16="http://schemas.microsoft.com/office/drawing/2014/main" id="{87E9F662-BEC9-4ADE-A854-A97F7C251478}"/>
            </a:ext>
          </a:extLst>
        </xdr:cNvPr>
        <xdr:cNvCxnSpPr/>
      </xdr:nvCxnSpPr>
      <xdr:spPr>
        <a:xfrm>
          <a:off x="2626360" y="10447292"/>
          <a:ext cx="80518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83094</xdr:rowOff>
    </xdr:from>
    <xdr:to>
      <xdr:col>10</xdr:col>
      <xdr:colOff>165100</xdr:colOff>
      <xdr:row>61</xdr:row>
      <xdr:rowOff>13244</xdr:rowOff>
    </xdr:to>
    <xdr:sp macro="" textlink="">
      <xdr:nvSpPr>
        <xdr:cNvPr id="194" name="楕円 193">
          <a:extLst>
            <a:ext uri="{FF2B5EF4-FFF2-40B4-BE49-F238E27FC236}">
              <a16:creationId xmlns:a16="http://schemas.microsoft.com/office/drawing/2014/main" id="{83D9DF56-8514-4F46-B04D-382D9E1A9116}"/>
            </a:ext>
          </a:extLst>
        </xdr:cNvPr>
        <xdr:cNvSpPr/>
      </xdr:nvSpPr>
      <xdr:spPr>
        <a:xfrm>
          <a:off x="1774190" y="1037199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133894</xdr:rowOff>
    </xdr:from>
    <xdr:to>
      <xdr:col>15</xdr:col>
      <xdr:colOff>50800</xdr:colOff>
      <xdr:row>60</xdr:row>
      <xdr:rowOff>158387</xdr:rowOff>
    </xdr:to>
    <xdr:cxnSp macro="">
      <xdr:nvCxnSpPr>
        <xdr:cNvPr id="195" name="直線コネクタ 194">
          <a:extLst>
            <a:ext uri="{FF2B5EF4-FFF2-40B4-BE49-F238E27FC236}">
              <a16:creationId xmlns:a16="http://schemas.microsoft.com/office/drawing/2014/main" id="{EB031769-7125-44CC-839D-494513266929}"/>
            </a:ext>
          </a:extLst>
        </xdr:cNvPr>
        <xdr:cNvCxnSpPr/>
      </xdr:nvCxnSpPr>
      <xdr:spPr>
        <a:xfrm>
          <a:off x="1828800" y="10417084"/>
          <a:ext cx="797560" cy="3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55335</xdr:rowOff>
    </xdr:from>
    <xdr:to>
      <xdr:col>6</xdr:col>
      <xdr:colOff>38100</xdr:colOff>
      <xdr:row>60</xdr:row>
      <xdr:rowOff>156935</xdr:rowOff>
    </xdr:to>
    <xdr:sp macro="" textlink="">
      <xdr:nvSpPr>
        <xdr:cNvPr id="196" name="楕円 195">
          <a:extLst>
            <a:ext uri="{FF2B5EF4-FFF2-40B4-BE49-F238E27FC236}">
              <a16:creationId xmlns:a16="http://schemas.microsoft.com/office/drawing/2014/main" id="{9DD5E6AF-AF84-444D-BF2E-CECD7D2918C1}"/>
            </a:ext>
          </a:extLst>
        </xdr:cNvPr>
        <xdr:cNvSpPr/>
      </xdr:nvSpPr>
      <xdr:spPr>
        <a:xfrm>
          <a:off x="988060" y="10346145"/>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106135</xdr:rowOff>
    </xdr:from>
    <xdr:to>
      <xdr:col>10</xdr:col>
      <xdr:colOff>114300</xdr:colOff>
      <xdr:row>60</xdr:row>
      <xdr:rowOff>133894</xdr:rowOff>
    </xdr:to>
    <xdr:cxnSp macro="">
      <xdr:nvCxnSpPr>
        <xdr:cNvPr id="197" name="直線コネクタ 196">
          <a:extLst>
            <a:ext uri="{FF2B5EF4-FFF2-40B4-BE49-F238E27FC236}">
              <a16:creationId xmlns:a16="http://schemas.microsoft.com/office/drawing/2014/main" id="{6F02B5A0-0426-4496-B192-70071943F0F9}"/>
            </a:ext>
          </a:extLst>
        </xdr:cNvPr>
        <xdr:cNvCxnSpPr/>
      </xdr:nvCxnSpPr>
      <xdr:spPr>
        <a:xfrm>
          <a:off x="1031240" y="10391230"/>
          <a:ext cx="79756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57530</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4EC835D3-9797-404D-8D74-C57AE20C5015}"/>
            </a:ext>
          </a:extLst>
        </xdr:cNvPr>
        <xdr:cNvSpPr txBox="1"/>
      </xdr:nvSpPr>
      <xdr:spPr>
        <a:xfrm>
          <a:off x="3239144" y="10169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39568</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205C417D-3E3B-4FA8-9E5C-187987E8FD66}"/>
            </a:ext>
          </a:extLst>
        </xdr:cNvPr>
        <xdr:cNvSpPr txBox="1"/>
      </xdr:nvSpPr>
      <xdr:spPr>
        <a:xfrm>
          <a:off x="24390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16708</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A8D9C0AB-A626-4EFD-872B-A7C587DA49EA}"/>
            </a:ext>
          </a:extLst>
        </xdr:cNvPr>
        <xdr:cNvSpPr txBox="1"/>
      </xdr:nvSpPr>
      <xdr:spPr>
        <a:xfrm>
          <a:off x="1641484" y="10136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165299</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0FB2D769-F58B-4C24-8554-6B6C1DD2FBC8}"/>
            </a:ext>
          </a:extLst>
        </xdr:cNvPr>
        <xdr:cNvSpPr txBox="1"/>
      </xdr:nvSpPr>
      <xdr:spPr>
        <a:xfrm>
          <a:off x="855354" y="10113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46826</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E9363C07-C69C-4349-B396-5ABB9F67FA00}"/>
            </a:ext>
          </a:extLst>
        </xdr:cNvPr>
        <xdr:cNvSpPr txBox="1"/>
      </xdr:nvSpPr>
      <xdr:spPr>
        <a:xfrm>
          <a:off x="3239144" y="10507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28864</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D178A785-FECA-4A9F-8A61-BFF3FFA06D7D}"/>
            </a:ext>
          </a:extLst>
        </xdr:cNvPr>
        <xdr:cNvSpPr txBox="1"/>
      </xdr:nvSpPr>
      <xdr:spPr>
        <a:xfrm>
          <a:off x="2439044" y="10485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4371</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B6B74F34-4C04-4257-A0F5-89C697311406}"/>
            </a:ext>
          </a:extLst>
        </xdr:cNvPr>
        <xdr:cNvSpPr txBox="1"/>
      </xdr:nvSpPr>
      <xdr:spPr>
        <a:xfrm>
          <a:off x="1641484" y="10464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148062</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DEF13F51-22C8-4624-ABB4-54367D41A9AB}"/>
            </a:ext>
          </a:extLst>
        </xdr:cNvPr>
        <xdr:cNvSpPr txBox="1"/>
      </xdr:nvSpPr>
      <xdr:spPr>
        <a:xfrm>
          <a:off x="855354" y="1043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4D4B41CC-826C-4938-8C5F-346A5AD68D63}"/>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90CBE0F3-9C66-404D-8612-1D7281B279F6}"/>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AD44CD2-099E-4FDE-9892-974B883A210B}"/>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A6FFF940-6BA5-4667-9BD4-89ED3E6FD3F2}"/>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7BF0A72D-DF55-4C05-94A4-8A97A87AF360}"/>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90B13FC5-0C7F-4DC8-9CAF-20BF51A94905}"/>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CB496301-9C1D-455A-B64E-1776F8DB5E8F}"/>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628878B5-1C98-4015-9790-A77C878FC75F}"/>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CA38A495-CE1A-433C-B216-206258EC5ED5}"/>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BF3B8F49-380E-4BA3-A728-706F7FE0A95D}"/>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a:extLst>
            <a:ext uri="{FF2B5EF4-FFF2-40B4-BE49-F238E27FC236}">
              <a16:creationId xmlns:a16="http://schemas.microsoft.com/office/drawing/2014/main" id="{5452DD7B-3BCB-4E12-89F2-5C021FB31D51}"/>
            </a:ext>
          </a:extLst>
        </xdr:cNvPr>
        <xdr:cNvCxnSpPr/>
      </xdr:nvCxnSpPr>
      <xdr:spPr>
        <a:xfrm>
          <a:off x="5960110" y="1097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a:extLst>
            <a:ext uri="{FF2B5EF4-FFF2-40B4-BE49-F238E27FC236}">
              <a16:creationId xmlns:a16="http://schemas.microsoft.com/office/drawing/2014/main" id="{EC3CBBA6-30B1-4F18-B443-999596045916}"/>
            </a:ext>
          </a:extLst>
        </xdr:cNvPr>
        <xdr:cNvSpPr txBox="1"/>
      </xdr:nvSpPr>
      <xdr:spPr>
        <a:xfrm>
          <a:off x="5724659" y="108286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a:extLst>
            <a:ext uri="{FF2B5EF4-FFF2-40B4-BE49-F238E27FC236}">
              <a16:creationId xmlns:a16="http://schemas.microsoft.com/office/drawing/2014/main" id="{22AD96D9-2328-4578-86FE-09AF53D4BCCF}"/>
            </a:ext>
          </a:extLst>
        </xdr:cNvPr>
        <xdr:cNvCxnSpPr/>
      </xdr:nvCxnSpPr>
      <xdr:spPr>
        <a:xfrm>
          <a:off x="5960110" y="1051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a:extLst>
            <a:ext uri="{FF2B5EF4-FFF2-40B4-BE49-F238E27FC236}">
              <a16:creationId xmlns:a16="http://schemas.microsoft.com/office/drawing/2014/main" id="{04B61774-8A3B-4A77-BA6C-CFC176DE2BD3}"/>
            </a:ext>
          </a:extLst>
        </xdr:cNvPr>
        <xdr:cNvSpPr txBox="1"/>
      </xdr:nvSpPr>
      <xdr:spPr>
        <a:xfrm>
          <a:off x="5416126" y="103752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a:extLst>
            <a:ext uri="{FF2B5EF4-FFF2-40B4-BE49-F238E27FC236}">
              <a16:creationId xmlns:a16="http://schemas.microsoft.com/office/drawing/2014/main" id="{1D2C405E-6985-462F-816F-71A572950D5E}"/>
            </a:ext>
          </a:extLst>
        </xdr:cNvPr>
        <xdr:cNvCxnSpPr/>
      </xdr:nvCxnSpPr>
      <xdr:spPr>
        <a:xfrm>
          <a:off x="5960110" y="1005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a:extLst>
            <a:ext uri="{FF2B5EF4-FFF2-40B4-BE49-F238E27FC236}">
              <a16:creationId xmlns:a16="http://schemas.microsoft.com/office/drawing/2014/main" id="{786E2803-D412-4A40-840F-91994C7964E6}"/>
            </a:ext>
          </a:extLst>
        </xdr:cNvPr>
        <xdr:cNvSpPr txBox="1"/>
      </xdr:nvSpPr>
      <xdr:spPr>
        <a:xfrm>
          <a:off x="5416126" y="99142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a:extLst>
            <a:ext uri="{FF2B5EF4-FFF2-40B4-BE49-F238E27FC236}">
              <a16:creationId xmlns:a16="http://schemas.microsoft.com/office/drawing/2014/main" id="{4B3673F9-B231-4D13-9582-01144E26CBE9}"/>
            </a:ext>
          </a:extLst>
        </xdr:cNvPr>
        <xdr:cNvCxnSpPr/>
      </xdr:nvCxnSpPr>
      <xdr:spPr>
        <a:xfrm>
          <a:off x="5960110" y="960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a:extLst>
            <a:ext uri="{FF2B5EF4-FFF2-40B4-BE49-F238E27FC236}">
              <a16:creationId xmlns:a16="http://schemas.microsoft.com/office/drawing/2014/main" id="{9A95D631-84D5-4399-A690-BEE3797B8D27}"/>
            </a:ext>
          </a:extLst>
        </xdr:cNvPr>
        <xdr:cNvSpPr txBox="1"/>
      </xdr:nvSpPr>
      <xdr:spPr>
        <a:xfrm>
          <a:off x="5416126" y="94570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BDA2C84E-BA45-4500-BE05-47BF31A59365}"/>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a:extLst>
            <a:ext uri="{FF2B5EF4-FFF2-40B4-BE49-F238E27FC236}">
              <a16:creationId xmlns:a16="http://schemas.microsoft.com/office/drawing/2014/main" id="{6FE6F67E-D3DB-44F1-BF22-D75F7BECDA89}"/>
            </a:ext>
          </a:extLst>
        </xdr:cNvPr>
        <xdr:cNvSpPr txBox="1"/>
      </xdr:nvSpPr>
      <xdr:spPr>
        <a:xfrm>
          <a:off x="5416126" y="900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a:extLst>
            <a:ext uri="{FF2B5EF4-FFF2-40B4-BE49-F238E27FC236}">
              <a16:creationId xmlns:a16="http://schemas.microsoft.com/office/drawing/2014/main" id="{D4B0BDBA-6D90-4691-AB1A-572A0F2E43F4}"/>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58</xdr:row>
      <xdr:rowOff>23967</xdr:rowOff>
    </xdr:from>
    <xdr:to>
      <xdr:col>54</xdr:col>
      <xdr:colOff>189865</xdr:colOff>
      <xdr:row>63</xdr:row>
      <xdr:rowOff>168784</xdr:rowOff>
    </xdr:to>
    <xdr:cxnSp macro="">
      <xdr:nvCxnSpPr>
        <xdr:cNvPr id="227" name="直線コネクタ 226">
          <a:extLst>
            <a:ext uri="{FF2B5EF4-FFF2-40B4-BE49-F238E27FC236}">
              <a16:creationId xmlns:a16="http://schemas.microsoft.com/office/drawing/2014/main" id="{FE1B3938-1A37-41AB-8A1D-FDCE05D689C9}"/>
            </a:ext>
          </a:extLst>
        </xdr:cNvPr>
        <xdr:cNvCxnSpPr/>
      </xdr:nvCxnSpPr>
      <xdr:spPr>
        <a:xfrm flipV="1">
          <a:off x="9429115" y="9964257"/>
          <a:ext cx="0" cy="1009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1161</xdr:rowOff>
    </xdr:from>
    <xdr:ext cx="378565" cy="259045"/>
    <xdr:sp macro="" textlink="">
      <xdr:nvSpPr>
        <xdr:cNvPr id="228" name="【橋りょう・トンネル】&#10;一人当たり有形固定資産（償却資産）額最小値テキスト">
          <a:extLst>
            <a:ext uri="{FF2B5EF4-FFF2-40B4-BE49-F238E27FC236}">
              <a16:creationId xmlns:a16="http://schemas.microsoft.com/office/drawing/2014/main" id="{E2A3F49A-6452-4C60-9284-64C2CC12F8B0}"/>
            </a:ext>
          </a:extLst>
        </xdr:cNvPr>
        <xdr:cNvSpPr txBox="1"/>
      </xdr:nvSpPr>
      <xdr:spPr>
        <a:xfrm>
          <a:off x="9467850" y="10973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168784</xdr:rowOff>
    </xdr:from>
    <xdr:to>
      <xdr:col>55</xdr:col>
      <xdr:colOff>88900</xdr:colOff>
      <xdr:row>63</xdr:row>
      <xdr:rowOff>168784</xdr:rowOff>
    </xdr:to>
    <xdr:cxnSp macro="">
      <xdr:nvCxnSpPr>
        <xdr:cNvPr id="229" name="直線コネクタ 228">
          <a:extLst>
            <a:ext uri="{FF2B5EF4-FFF2-40B4-BE49-F238E27FC236}">
              <a16:creationId xmlns:a16="http://schemas.microsoft.com/office/drawing/2014/main" id="{385A6026-68C8-47D0-A24F-A394BCDB9539}"/>
            </a:ext>
          </a:extLst>
        </xdr:cNvPr>
        <xdr:cNvCxnSpPr/>
      </xdr:nvCxnSpPr>
      <xdr:spPr>
        <a:xfrm>
          <a:off x="9356090" y="10973944"/>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142094</xdr:rowOff>
    </xdr:from>
    <xdr:ext cx="599010" cy="259045"/>
    <xdr:sp macro="" textlink="">
      <xdr:nvSpPr>
        <xdr:cNvPr id="230" name="【橋りょう・トンネル】&#10;一人当たり有形固定資産（償却資産）額最大値テキスト">
          <a:extLst>
            <a:ext uri="{FF2B5EF4-FFF2-40B4-BE49-F238E27FC236}">
              <a16:creationId xmlns:a16="http://schemas.microsoft.com/office/drawing/2014/main" id="{0FE9A6B9-5586-4D61-82ED-F10A64B7790A}"/>
            </a:ext>
          </a:extLst>
        </xdr:cNvPr>
        <xdr:cNvSpPr txBox="1"/>
      </xdr:nvSpPr>
      <xdr:spPr>
        <a:xfrm>
          <a:off x="9467850" y="9741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23967</xdr:rowOff>
    </xdr:from>
    <xdr:to>
      <xdr:col>55</xdr:col>
      <xdr:colOff>88900</xdr:colOff>
      <xdr:row>58</xdr:row>
      <xdr:rowOff>23967</xdr:rowOff>
    </xdr:to>
    <xdr:cxnSp macro="">
      <xdr:nvCxnSpPr>
        <xdr:cNvPr id="231" name="直線コネクタ 230">
          <a:extLst>
            <a:ext uri="{FF2B5EF4-FFF2-40B4-BE49-F238E27FC236}">
              <a16:creationId xmlns:a16="http://schemas.microsoft.com/office/drawing/2014/main" id="{A921B93B-D1C8-432B-BEC3-03B064A8B133}"/>
            </a:ext>
          </a:extLst>
        </xdr:cNvPr>
        <xdr:cNvCxnSpPr/>
      </xdr:nvCxnSpPr>
      <xdr:spPr>
        <a:xfrm>
          <a:off x="9356090" y="996425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86216</xdr:rowOff>
    </xdr:from>
    <xdr:ext cx="534377" cy="259045"/>
    <xdr:sp macro="" textlink="">
      <xdr:nvSpPr>
        <xdr:cNvPr id="232" name="【橋りょう・トンネル】&#10;一人当たり有形固定資産（償却資産）額平均値テキスト">
          <a:extLst>
            <a:ext uri="{FF2B5EF4-FFF2-40B4-BE49-F238E27FC236}">
              <a16:creationId xmlns:a16="http://schemas.microsoft.com/office/drawing/2014/main" id="{F2D7D7AB-63A8-4EB5-9FB1-B6C206A74F6E}"/>
            </a:ext>
          </a:extLst>
        </xdr:cNvPr>
        <xdr:cNvSpPr txBox="1"/>
      </xdr:nvSpPr>
      <xdr:spPr>
        <a:xfrm>
          <a:off x="9467850" y="10546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107789</xdr:rowOff>
    </xdr:from>
    <xdr:to>
      <xdr:col>55</xdr:col>
      <xdr:colOff>50800</xdr:colOff>
      <xdr:row>62</xdr:row>
      <xdr:rowOff>37939</xdr:rowOff>
    </xdr:to>
    <xdr:sp macro="" textlink="">
      <xdr:nvSpPr>
        <xdr:cNvPr id="233" name="フローチャート: 判断 232">
          <a:extLst>
            <a:ext uri="{FF2B5EF4-FFF2-40B4-BE49-F238E27FC236}">
              <a16:creationId xmlns:a16="http://schemas.microsoft.com/office/drawing/2014/main" id="{86EB238D-B40B-4AEB-9F9D-1CBEE4DA9F39}"/>
            </a:ext>
          </a:extLst>
        </xdr:cNvPr>
        <xdr:cNvSpPr/>
      </xdr:nvSpPr>
      <xdr:spPr>
        <a:xfrm>
          <a:off x="9394190" y="10564334"/>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57</xdr:row>
      <xdr:rowOff>85582</xdr:rowOff>
    </xdr:from>
    <xdr:to>
      <xdr:col>50</xdr:col>
      <xdr:colOff>165100</xdr:colOff>
      <xdr:row>58</xdr:row>
      <xdr:rowOff>15732</xdr:rowOff>
    </xdr:to>
    <xdr:sp macro="" textlink="">
      <xdr:nvSpPr>
        <xdr:cNvPr id="234" name="フローチャート: 判断 233">
          <a:extLst>
            <a:ext uri="{FF2B5EF4-FFF2-40B4-BE49-F238E27FC236}">
              <a16:creationId xmlns:a16="http://schemas.microsoft.com/office/drawing/2014/main" id="{6DB88089-C1BA-4E71-AECF-91D9422787A2}"/>
            </a:ext>
          </a:extLst>
        </xdr:cNvPr>
        <xdr:cNvSpPr/>
      </xdr:nvSpPr>
      <xdr:spPr>
        <a:xfrm>
          <a:off x="8632190" y="986013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57</xdr:row>
      <xdr:rowOff>76516</xdr:rowOff>
    </xdr:from>
    <xdr:to>
      <xdr:col>46</xdr:col>
      <xdr:colOff>38100</xdr:colOff>
      <xdr:row>58</xdr:row>
      <xdr:rowOff>6666</xdr:rowOff>
    </xdr:to>
    <xdr:sp macro="" textlink="">
      <xdr:nvSpPr>
        <xdr:cNvPr id="235" name="フローチャート: 判断 234">
          <a:extLst>
            <a:ext uri="{FF2B5EF4-FFF2-40B4-BE49-F238E27FC236}">
              <a16:creationId xmlns:a16="http://schemas.microsoft.com/office/drawing/2014/main" id="{C5226F14-A25E-4F70-9EF3-EA76EE706DEF}"/>
            </a:ext>
          </a:extLst>
        </xdr:cNvPr>
        <xdr:cNvSpPr/>
      </xdr:nvSpPr>
      <xdr:spPr>
        <a:xfrm>
          <a:off x="7846060" y="984916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57</xdr:row>
      <xdr:rowOff>81911</xdr:rowOff>
    </xdr:from>
    <xdr:to>
      <xdr:col>41</xdr:col>
      <xdr:colOff>101600</xdr:colOff>
      <xdr:row>58</xdr:row>
      <xdr:rowOff>12061</xdr:rowOff>
    </xdr:to>
    <xdr:sp macro="" textlink="">
      <xdr:nvSpPr>
        <xdr:cNvPr id="236" name="フローチャート: 判断 235">
          <a:extLst>
            <a:ext uri="{FF2B5EF4-FFF2-40B4-BE49-F238E27FC236}">
              <a16:creationId xmlns:a16="http://schemas.microsoft.com/office/drawing/2014/main" id="{FD71AC8F-C83C-4811-B0F8-09491E4D08B2}"/>
            </a:ext>
          </a:extLst>
        </xdr:cNvPr>
        <xdr:cNvSpPr/>
      </xdr:nvSpPr>
      <xdr:spPr>
        <a:xfrm>
          <a:off x="7029450" y="985646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57</xdr:row>
      <xdr:rowOff>84572</xdr:rowOff>
    </xdr:from>
    <xdr:to>
      <xdr:col>36</xdr:col>
      <xdr:colOff>165100</xdr:colOff>
      <xdr:row>58</xdr:row>
      <xdr:rowOff>14722</xdr:rowOff>
    </xdr:to>
    <xdr:sp macro="" textlink="">
      <xdr:nvSpPr>
        <xdr:cNvPr id="237" name="フローチャート: 判断 236">
          <a:extLst>
            <a:ext uri="{FF2B5EF4-FFF2-40B4-BE49-F238E27FC236}">
              <a16:creationId xmlns:a16="http://schemas.microsoft.com/office/drawing/2014/main" id="{C8D2C4EF-89D7-4C0F-9A03-D96C41E1FF7F}"/>
            </a:ext>
          </a:extLst>
        </xdr:cNvPr>
        <xdr:cNvSpPr/>
      </xdr:nvSpPr>
      <xdr:spPr>
        <a:xfrm>
          <a:off x="6231890" y="985912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DEBA4C91-FD0A-4F7A-A7CE-44877C9BF0AE}"/>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8569E23E-91AC-498A-A13D-F7C462E8AA7C}"/>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5AC96311-855D-46F0-ABC6-1A18DE1F216B}"/>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F2D2C342-8B02-44F3-8857-9B64671AD653}"/>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9BD575B8-794C-45D9-A180-1B474E52C906}"/>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83886</xdr:rowOff>
    </xdr:from>
    <xdr:to>
      <xdr:col>55</xdr:col>
      <xdr:colOff>50800</xdr:colOff>
      <xdr:row>60</xdr:row>
      <xdr:rowOff>14036</xdr:rowOff>
    </xdr:to>
    <xdr:sp macro="" textlink="">
      <xdr:nvSpPr>
        <xdr:cNvPr id="243" name="楕円 242">
          <a:extLst>
            <a:ext uri="{FF2B5EF4-FFF2-40B4-BE49-F238E27FC236}">
              <a16:creationId xmlns:a16="http://schemas.microsoft.com/office/drawing/2014/main" id="{62524CAA-EE5A-4772-A8E9-24BF65CFEF81}"/>
            </a:ext>
          </a:extLst>
        </xdr:cNvPr>
        <xdr:cNvSpPr/>
      </xdr:nvSpPr>
      <xdr:spPr>
        <a:xfrm>
          <a:off x="9394190" y="10201341"/>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106763</xdr:rowOff>
    </xdr:from>
    <xdr:ext cx="599010" cy="259045"/>
    <xdr:sp macro="" textlink="">
      <xdr:nvSpPr>
        <xdr:cNvPr id="244" name="【橋りょう・トンネル】&#10;一人当たり有形固定資産（償却資産）額該当値テキスト">
          <a:extLst>
            <a:ext uri="{FF2B5EF4-FFF2-40B4-BE49-F238E27FC236}">
              <a16:creationId xmlns:a16="http://schemas.microsoft.com/office/drawing/2014/main" id="{FC27E2CA-C2C2-49BD-81CD-84586985A979}"/>
            </a:ext>
          </a:extLst>
        </xdr:cNvPr>
        <xdr:cNvSpPr txBox="1"/>
      </xdr:nvSpPr>
      <xdr:spPr>
        <a:xfrm>
          <a:off x="9467850" y="10048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92066</xdr:rowOff>
    </xdr:from>
    <xdr:to>
      <xdr:col>50</xdr:col>
      <xdr:colOff>165100</xdr:colOff>
      <xdr:row>60</xdr:row>
      <xdr:rowOff>22216</xdr:rowOff>
    </xdr:to>
    <xdr:sp macro="" textlink="">
      <xdr:nvSpPr>
        <xdr:cNvPr id="245" name="楕円 244">
          <a:extLst>
            <a:ext uri="{FF2B5EF4-FFF2-40B4-BE49-F238E27FC236}">
              <a16:creationId xmlns:a16="http://schemas.microsoft.com/office/drawing/2014/main" id="{2CF02720-B76B-4CED-A8B2-C57ECDE4AEA3}"/>
            </a:ext>
          </a:extLst>
        </xdr:cNvPr>
        <xdr:cNvSpPr/>
      </xdr:nvSpPr>
      <xdr:spPr>
        <a:xfrm>
          <a:off x="8632190" y="10211426"/>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134686</xdr:rowOff>
    </xdr:from>
    <xdr:to>
      <xdr:col>55</xdr:col>
      <xdr:colOff>0</xdr:colOff>
      <xdr:row>59</xdr:row>
      <xdr:rowOff>142866</xdr:rowOff>
    </xdr:to>
    <xdr:cxnSp macro="">
      <xdr:nvCxnSpPr>
        <xdr:cNvPr id="246" name="直線コネクタ 245">
          <a:extLst>
            <a:ext uri="{FF2B5EF4-FFF2-40B4-BE49-F238E27FC236}">
              <a16:creationId xmlns:a16="http://schemas.microsoft.com/office/drawing/2014/main" id="{B8B8709C-45BA-4428-B0A0-CB8A14EDE686}"/>
            </a:ext>
          </a:extLst>
        </xdr:cNvPr>
        <xdr:cNvCxnSpPr/>
      </xdr:nvCxnSpPr>
      <xdr:spPr>
        <a:xfrm flipV="1">
          <a:off x="8686800" y="10246426"/>
          <a:ext cx="742950" cy="1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102554</xdr:rowOff>
    </xdr:from>
    <xdr:to>
      <xdr:col>46</xdr:col>
      <xdr:colOff>38100</xdr:colOff>
      <xdr:row>60</xdr:row>
      <xdr:rowOff>32704</xdr:rowOff>
    </xdr:to>
    <xdr:sp macro="" textlink="">
      <xdr:nvSpPr>
        <xdr:cNvPr id="247" name="楕円 246">
          <a:extLst>
            <a:ext uri="{FF2B5EF4-FFF2-40B4-BE49-F238E27FC236}">
              <a16:creationId xmlns:a16="http://schemas.microsoft.com/office/drawing/2014/main" id="{DA78A19C-0016-4143-82C8-1815DED13656}"/>
            </a:ext>
          </a:extLst>
        </xdr:cNvPr>
        <xdr:cNvSpPr/>
      </xdr:nvSpPr>
      <xdr:spPr>
        <a:xfrm>
          <a:off x="7846060" y="10214294"/>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142866</xdr:rowOff>
    </xdr:from>
    <xdr:to>
      <xdr:col>50</xdr:col>
      <xdr:colOff>114300</xdr:colOff>
      <xdr:row>59</xdr:row>
      <xdr:rowOff>153354</xdr:rowOff>
    </xdr:to>
    <xdr:cxnSp macro="">
      <xdr:nvCxnSpPr>
        <xdr:cNvPr id="248" name="直線コネクタ 247">
          <a:extLst>
            <a:ext uri="{FF2B5EF4-FFF2-40B4-BE49-F238E27FC236}">
              <a16:creationId xmlns:a16="http://schemas.microsoft.com/office/drawing/2014/main" id="{48762873-AB20-4261-BAB1-286EA6FC0905}"/>
            </a:ext>
          </a:extLst>
        </xdr:cNvPr>
        <xdr:cNvCxnSpPr/>
      </xdr:nvCxnSpPr>
      <xdr:spPr>
        <a:xfrm flipV="1">
          <a:off x="7889240" y="10256511"/>
          <a:ext cx="797560" cy="1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106980</xdr:rowOff>
    </xdr:from>
    <xdr:to>
      <xdr:col>41</xdr:col>
      <xdr:colOff>101600</xdr:colOff>
      <xdr:row>60</xdr:row>
      <xdr:rowOff>37130</xdr:rowOff>
    </xdr:to>
    <xdr:sp macro="" textlink="">
      <xdr:nvSpPr>
        <xdr:cNvPr id="249" name="楕円 248">
          <a:extLst>
            <a:ext uri="{FF2B5EF4-FFF2-40B4-BE49-F238E27FC236}">
              <a16:creationId xmlns:a16="http://schemas.microsoft.com/office/drawing/2014/main" id="{2D4ED3DB-6532-44ED-842A-7CB11D16471E}"/>
            </a:ext>
          </a:extLst>
        </xdr:cNvPr>
        <xdr:cNvSpPr/>
      </xdr:nvSpPr>
      <xdr:spPr>
        <a:xfrm>
          <a:off x="7029450" y="1022062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153354</xdr:rowOff>
    </xdr:from>
    <xdr:to>
      <xdr:col>45</xdr:col>
      <xdr:colOff>177800</xdr:colOff>
      <xdr:row>59</xdr:row>
      <xdr:rowOff>157780</xdr:rowOff>
    </xdr:to>
    <xdr:cxnSp macro="">
      <xdr:nvCxnSpPr>
        <xdr:cNvPr id="250" name="直線コネクタ 249">
          <a:extLst>
            <a:ext uri="{FF2B5EF4-FFF2-40B4-BE49-F238E27FC236}">
              <a16:creationId xmlns:a16="http://schemas.microsoft.com/office/drawing/2014/main" id="{3ED0FCF1-921C-437C-9D8F-7A0B168CB618}"/>
            </a:ext>
          </a:extLst>
        </xdr:cNvPr>
        <xdr:cNvCxnSpPr/>
      </xdr:nvCxnSpPr>
      <xdr:spPr>
        <a:xfrm flipV="1">
          <a:off x="7084060" y="10268904"/>
          <a:ext cx="805180" cy="6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109421</xdr:rowOff>
    </xdr:from>
    <xdr:to>
      <xdr:col>36</xdr:col>
      <xdr:colOff>165100</xdr:colOff>
      <xdr:row>60</xdr:row>
      <xdr:rowOff>39571</xdr:rowOff>
    </xdr:to>
    <xdr:sp macro="" textlink="">
      <xdr:nvSpPr>
        <xdr:cNvPr id="251" name="楕円 250">
          <a:extLst>
            <a:ext uri="{FF2B5EF4-FFF2-40B4-BE49-F238E27FC236}">
              <a16:creationId xmlns:a16="http://schemas.microsoft.com/office/drawing/2014/main" id="{0B994B60-5702-401A-B1EB-425D9733FEAA}"/>
            </a:ext>
          </a:extLst>
        </xdr:cNvPr>
        <xdr:cNvSpPr/>
      </xdr:nvSpPr>
      <xdr:spPr>
        <a:xfrm>
          <a:off x="6231890" y="1022306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157780</xdr:rowOff>
    </xdr:from>
    <xdr:to>
      <xdr:col>41</xdr:col>
      <xdr:colOff>50800</xdr:colOff>
      <xdr:row>59</xdr:row>
      <xdr:rowOff>160221</xdr:rowOff>
    </xdr:to>
    <xdr:cxnSp macro="">
      <xdr:nvCxnSpPr>
        <xdr:cNvPr id="252" name="直線コネクタ 251">
          <a:extLst>
            <a:ext uri="{FF2B5EF4-FFF2-40B4-BE49-F238E27FC236}">
              <a16:creationId xmlns:a16="http://schemas.microsoft.com/office/drawing/2014/main" id="{F873A973-9418-4FCD-8AE8-DC8AA676A3BA}"/>
            </a:ext>
          </a:extLst>
        </xdr:cNvPr>
        <xdr:cNvCxnSpPr/>
      </xdr:nvCxnSpPr>
      <xdr:spPr>
        <a:xfrm flipV="1">
          <a:off x="6286500" y="10275235"/>
          <a:ext cx="797560" cy="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56</xdr:row>
      <xdr:rowOff>32259</xdr:rowOff>
    </xdr:from>
    <xdr:ext cx="599010" cy="259045"/>
    <xdr:sp macro="" textlink="">
      <xdr:nvSpPr>
        <xdr:cNvPr id="253" name="n_1aveValue【橋りょう・トンネル】&#10;一人当たり有形固定資産（償却資産）額">
          <a:extLst>
            <a:ext uri="{FF2B5EF4-FFF2-40B4-BE49-F238E27FC236}">
              <a16:creationId xmlns:a16="http://schemas.microsoft.com/office/drawing/2014/main" id="{F7BEF9B2-CFAB-408E-A8DD-83E46515F28B}"/>
            </a:ext>
          </a:extLst>
        </xdr:cNvPr>
        <xdr:cNvSpPr txBox="1"/>
      </xdr:nvSpPr>
      <xdr:spPr>
        <a:xfrm>
          <a:off x="8401265" y="9631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56</xdr:row>
      <xdr:rowOff>23193</xdr:rowOff>
    </xdr:from>
    <xdr:ext cx="599010" cy="259045"/>
    <xdr:sp macro="" textlink="">
      <xdr:nvSpPr>
        <xdr:cNvPr id="254" name="n_2aveValue【橋りょう・トンネル】&#10;一人当たり有形固定資産（償却資産）額">
          <a:extLst>
            <a:ext uri="{FF2B5EF4-FFF2-40B4-BE49-F238E27FC236}">
              <a16:creationId xmlns:a16="http://schemas.microsoft.com/office/drawing/2014/main" id="{3A9F5F24-C843-472E-8ECC-36F97673A153}"/>
            </a:ext>
          </a:extLst>
        </xdr:cNvPr>
        <xdr:cNvSpPr txBox="1"/>
      </xdr:nvSpPr>
      <xdr:spPr>
        <a:xfrm>
          <a:off x="7610690" y="9620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56</xdr:row>
      <xdr:rowOff>28588</xdr:rowOff>
    </xdr:from>
    <xdr:ext cx="599010" cy="259045"/>
    <xdr:sp macro="" textlink="">
      <xdr:nvSpPr>
        <xdr:cNvPr id="255" name="n_3aveValue【橋りょう・トンネル】&#10;一人当たり有形固定資産（償却資産）額">
          <a:extLst>
            <a:ext uri="{FF2B5EF4-FFF2-40B4-BE49-F238E27FC236}">
              <a16:creationId xmlns:a16="http://schemas.microsoft.com/office/drawing/2014/main" id="{354394A1-F96D-43CF-9044-B2AECC63C263}"/>
            </a:ext>
          </a:extLst>
        </xdr:cNvPr>
        <xdr:cNvSpPr txBox="1"/>
      </xdr:nvSpPr>
      <xdr:spPr>
        <a:xfrm>
          <a:off x="6822655" y="9627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56</xdr:row>
      <xdr:rowOff>31249</xdr:rowOff>
    </xdr:from>
    <xdr:ext cx="599010" cy="259045"/>
    <xdr:sp macro="" textlink="">
      <xdr:nvSpPr>
        <xdr:cNvPr id="256" name="n_4aveValue【橋りょう・トンネル】&#10;一人当たり有形固定資産（償却資産）額">
          <a:extLst>
            <a:ext uri="{FF2B5EF4-FFF2-40B4-BE49-F238E27FC236}">
              <a16:creationId xmlns:a16="http://schemas.microsoft.com/office/drawing/2014/main" id="{0F70D6EB-25A7-457E-8A55-2E7B527B2D32}"/>
            </a:ext>
          </a:extLst>
        </xdr:cNvPr>
        <xdr:cNvSpPr txBox="1"/>
      </xdr:nvSpPr>
      <xdr:spPr>
        <a:xfrm>
          <a:off x="6007950" y="9630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13343</xdr:rowOff>
    </xdr:from>
    <xdr:ext cx="599010" cy="259045"/>
    <xdr:sp macro="" textlink="">
      <xdr:nvSpPr>
        <xdr:cNvPr id="257" name="n_1mainValue【橋りょう・トンネル】&#10;一人当たり有形固定資産（償却資産）額">
          <a:extLst>
            <a:ext uri="{FF2B5EF4-FFF2-40B4-BE49-F238E27FC236}">
              <a16:creationId xmlns:a16="http://schemas.microsoft.com/office/drawing/2014/main" id="{268ACC4E-192F-46FA-9DDB-A6DCFBB7E05E}"/>
            </a:ext>
          </a:extLst>
        </xdr:cNvPr>
        <xdr:cNvSpPr txBox="1"/>
      </xdr:nvSpPr>
      <xdr:spPr>
        <a:xfrm>
          <a:off x="8401265" y="10304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23831</xdr:rowOff>
    </xdr:from>
    <xdr:ext cx="599010" cy="259045"/>
    <xdr:sp macro="" textlink="">
      <xdr:nvSpPr>
        <xdr:cNvPr id="258" name="n_2mainValue【橋りょう・トンネル】&#10;一人当たり有形固定資産（償却資産）額">
          <a:extLst>
            <a:ext uri="{FF2B5EF4-FFF2-40B4-BE49-F238E27FC236}">
              <a16:creationId xmlns:a16="http://schemas.microsoft.com/office/drawing/2014/main" id="{949B9619-5DA5-428B-9D8C-6C65DAE3CA54}"/>
            </a:ext>
          </a:extLst>
        </xdr:cNvPr>
        <xdr:cNvSpPr txBox="1"/>
      </xdr:nvSpPr>
      <xdr:spPr>
        <a:xfrm>
          <a:off x="7610690" y="10307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28257</xdr:rowOff>
    </xdr:from>
    <xdr:ext cx="599010" cy="259045"/>
    <xdr:sp macro="" textlink="">
      <xdr:nvSpPr>
        <xdr:cNvPr id="259" name="n_3mainValue【橋りょう・トンネル】&#10;一人当たり有形固定資産（償却資産）額">
          <a:extLst>
            <a:ext uri="{FF2B5EF4-FFF2-40B4-BE49-F238E27FC236}">
              <a16:creationId xmlns:a16="http://schemas.microsoft.com/office/drawing/2014/main" id="{4D803126-AF8F-46F2-A024-68A6BEAF3ACB}"/>
            </a:ext>
          </a:extLst>
        </xdr:cNvPr>
        <xdr:cNvSpPr txBox="1"/>
      </xdr:nvSpPr>
      <xdr:spPr>
        <a:xfrm>
          <a:off x="6822655" y="10313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30698</xdr:rowOff>
    </xdr:from>
    <xdr:ext cx="599010" cy="259045"/>
    <xdr:sp macro="" textlink="">
      <xdr:nvSpPr>
        <xdr:cNvPr id="260" name="n_4mainValue【橋りょう・トンネル】&#10;一人当たり有形固定資産（償却資産）額">
          <a:extLst>
            <a:ext uri="{FF2B5EF4-FFF2-40B4-BE49-F238E27FC236}">
              <a16:creationId xmlns:a16="http://schemas.microsoft.com/office/drawing/2014/main" id="{84B10118-D907-42CE-B7EB-4100FDA467C9}"/>
            </a:ext>
          </a:extLst>
        </xdr:cNvPr>
        <xdr:cNvSpPr txBox="1"/>
      </xdr:nvSpPr>
      <xdr:spPr>
        <a:xfrm>
          <a:off x="6007950" y="10315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444EE049-8072-46E6-AEF0-C9BFE0898E97}"/>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1A07445E-7D10-4065-8C75-AEDAC0946478}"/>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69485A6D-55DA-4419-A7D3-C7C225AFD2D1}"/>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6340EE28-8850-4690-9B7A-E20965D22AD3}"/>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E48A4FB0-039A-4CD9-85C6-5120CBB26BE9}"/>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880AB4A1-B754-49C1-863A-2B0B07D4882F}"/>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44880E37-7713-4784-87E1-DAA5B5B44147}"/>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3B46066A-5577-40B9-8B8B-B54FF439A7CF}"/>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a:extLst>
            <a:ext uri="{FF2B5EF4-FFF2-40B4-BE49-F238E27FC236}">
              <a16:creationId xmlns:a16="http://schemas.microsoft.com/office/drawing/2014/main" id="{B4A6B11E-D5F7-480A-94EF-726A55194AA2}"/>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a:extLst>
            <a:ext uri="{FF2B5EF4-FFF2-40B4-BE49-F238E27FC236}">
              <a16:creationId xmlns:a16="http://schemas.microsoft.com/office/drawing/2014/main" id="{90D9F078-A007-4278-8391-27C6FB8DCD46}"/>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a:extLst>
            <a:ext uri="{FF2B5EF4-FFF2-40B4-BE49-F238E27FC236}">
              <a16:creationId xmlns:a16="http://schemas.microsoft.com/office/drawing/2014/main" id="{AC5F960D-3578-43A4-AF6E-EAB801F048F5}"/>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2" name="直線コネクタ 271">
          <a:extLst>
            <a:ext uri="{FF2B5EF4-FFF2-40B4-BE49-F238E27FC236}">
              <a16:creationId xmlns:a16="http://schemas.microsoft.com/office/drawing/2014/main" id="{92C0B680-3DEB-4B73-9B3D-FBCB73DE40D9}"/>
            </a:ext>
          </a:extLst>
        </xdr:cNvPr>
        <xdr:cNvCxnSpPr/>
      </xdr:nvCxnSpPr>
      <xdr:spPr>
        <a:xfrm>
          <a:off x="685800" y="1478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3" name="テキスト ボックス 272">
          <a:extLst>
            <a:ext uri="{FF2B5EF4-FFF2-40B4-BE49-F238E27FC236}">
              <a16:creationId xmlns:a16="http://schemas.microsoft.com/office/drawing/2014/main" id="{974AF707-12F8-41C0-A04F-834237DCDFB0}"/>
            </a:ext>
          </a:extLst>
        </xdr:cNvPr>
        <xdr:cNvSpPr txBox="1"/>
      </xdr:nvSpPr>
      <xdr:spPr>
        <a:xfrm>
          <a:off x="273866"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4" name="直線コネクタ 273">
          <a:extLst>
            <a:ext uri="{FF2B5EF4-FFF2-40B4-BE49-F238E27FC236}">
              <a16:creationId xmlns:a16="http://schemas.microsoft.com/office/drawing/2014/main" id="{7CF93B4A-BC7C-46DC-9BEC-1F89833681E3}"/>
            </a:ext>
          </a:extLst>
        </xdr:cNvPr>
        <xdr:cNvCxnSpPr/>
      </xdr:nvCxnSpPr>
      <xdr:spPr>
        <a:xfrm>
          <a:off x="685800" y="1432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5" name="テキスト ボックス 274">
          <a:extLst>
            <a:ext uri="{FF2B5EF4-FFF2-40B4-BE49-F238E27FC236}">
              <a16:creationId xmlns:a16="http://schemas.microsoft.com/office/drawing/2014/main" id="{FED60274-F1F2-41CF-8003-A1795AD7C4EB}"/>
            </a:ext>
          </a:extLst>
        </xdr:cNvPr>
        <xdr:cNvSpPr txBox="1"/>
      </xdr:nvSpPr>
      <xdr:spPr>
        <a:xfrm>
          <a:off x="343701" y="1418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6" name="直線コネクタ 275">
          <a:extLst>
            <a:ext uri="{FF2B5EF4-FFF2-40B4-BE49-F238E27FC236}">
              <a16:creationId xmlns:a16="http://schemas.microsoft.com/office/drawing/2014/main" id="{4CBF14C6-C1AA-4322-8639-F3C8E17D9447}"/>
            </a:ext>
          </a:extLst>
        </xdr:cNvPr>
        <xdr:cNvCxnSpPr/>
      </xdr:nvCxnSpPr>
      <xdr:spPr>
        <a:xfrm>
          <a:off x="685800" y="1386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7" name="テキスト ボックス 276">
          <a:extLst>
            <a:ext uri="{FF2B5EF4-FFF2-40B4-BE49-F238E27FC236}">
              <a16:creationId xmlns:a16="http://schemas.microsoft.com/office/drawing/2014/main" id="{8E9F9F53-9D1C-45FE-8D35-C3F11762C546}"/>
            </a:ext>
          </a:extLst>
        </xdr:cNvPr>
        <xdr:cNvSpPr txBox="1"/>
      </xdr:nvSpPr>
      <xdr:spPr>
        <a:xfrm>
          <a:off x="343701" y="137280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8" name="直線コネクタ 277">
          <a:extLst>
            <a:ext uri="{FF2B5EF4-FFF2-40B4-BE49-F238E27FC236}">
              <a16:creationId xmlns:a16="http://schemas.microsoft.com/office/drawing/2014/main" id="{A6098F7C-3807-43F5-AB32-D6B761D6D46F}"/>
            </a:ext>
          </a:extLst>
        </xdr:cNvPr>
        <xdr:cNvCxnSpPr/>
      </xdr:nvCxnSpPr>
      <xdr:spPr>
        <a:xfrm>
          <a:off x="685800" y="1341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9" name="テキスト ボックス 278">
          <a:extLst>
            <a:ext uri="{FF2B5EF4-FFF2-40B4-BE49-F238E27FC236}">
              <a16:creationId xmlns:a16="http://schemas.microsoft.com/office/drawing/2014/main" id="{7B1D2982-155F-478A-869D-775218734A8C}"/>
            </a:ext>
          </a:extLst>
        </xdr:cNvPr>
        <xdr:cNvSpPr txBox="1"/>
      </xdr:nvSpPr>
      <xdr:spPr>
        <a:xfrm>
          <a:off x="343701" y="132670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A8EFD589-DE75-4FAA-A09C-37D016164076}"/>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1" name="テキスト ボックス 280">
          <a:extLst>
            <a:ext uri="{FF2B5EF4-FFF2-40B4-BE49-F238E27FC236}">
              <a16:creationId xmlns:a16="http://schemas.microsoft.com/office/drawing/2014/main" id="{546FB945-ABE0-44ED-9DC1-E8C78FF45274}"/>
            </a:ext>
          </a:extLst>
        </xdr:cNvPr>
        <xdr:cNvSpPr txBox="1"/>
      </xdr:nvSpPr>
      <xdr:spPr>
        <a:xfrm>
          <a:off x="343701" y="1281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a:extLst>
            <a:ext uri="{FF2B5EF4-FFF2-40B4-BE49-F238E27FC236}">
              <a16:creationId xmlns:a16="http://schemas.microsoft.com/office/drawing/2014/main" id="{7EBBE9CA-BC22-4171-9BDF-FBD17D611434}"/>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115824</xdr:rowOff>
    </xdr:from>
    <xdr:to>
      <xdr:col>24</xdr:col>
      <xdr:colOff>62865</xdr:colOff>
      <xdr:row>86</xdr:row>
      <xdr:rowOff>38100</xdr:rowOff>
    </xdr:to>
    <xdr:cxnSp macro="">
      <xdr:nvCxnSpPr>
        <xdr:cNvPr id="283" name="直線コネクタ 282">
          <a:extLst>
            <a:ext uri="{FF2B5EF4-FFF2-40B4-BE49-F238E27FC236}">
              <a16:creationId xmlns:a16="http://schemas.microsoft.com/office/drawing/2014/main" id="{D91FBDFA-449C-4FFE-99A4-FC778C39F54A}"/>
            </a:ext>
          </a:extLst>
        </xdr:cNvPr>
        <xdr:cNvCxnSpPr/>
      </xdr:nvCxnSpPr>
      <xdr:spPr>
        <a:xfrm flipV="1">
          <a:off x="4173855" y="13317474"/>
          <a:ext cx="0"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4" name="【公営住宅】&#10;有形固定資産減価償却率最小値テキスト">
          <a:extLst>
            <a:ext uri="{FF2B5EF4-FFF2-40B4-BE49-F238E27FC236}">
              <a16:creationId xmlns:a16="http://schemas.microsoft.com/office/drawing/2014/main" id="{1EB6E034-8BB5-47BC-8F14-F5B69B21FC76}"/>
            </a:ext>
          </a:extLst>
        </xdr:cNvPr>
        <xdr:cNvSpPr txBox="1"/>
      </xdr:nvSpPr>
      <xdr:spPr>
        <a:xfrm>
          <a:off x="4212590" y="1478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5" name="直線コネクタ 284">
          <a:extLst>
            <a:ext uri="{FF2B5EF4-FFF2-40B4-BE49-F238E27FC236}">
              <a16:creationId xmlns:a16="http://schemas.microsoft.com/office/drawing/2014/main" id="{8B5852EB-690C-4123-AB84-925F31D090F9}"/>
            </a:ext>
          </a:extLst>
        </xdr:cNvPr>
        <xdr:cNvCxnSpPr/>
      </xdr:nvCxnSpPr>
      <xdr:spPr>
        <a:xfrm>
          <a:off x="4112260" y="14782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62501</xdr:rowOff>
    </xdr:from>
    <xdr:ext cx="405111" cy="259045"/>
    <xdr:sp macro="" textlink="">
      <xdr:nvSpPr>
        <xdr:cNvPr id="286" name="【公営住宅】&#10;有形固定資産減価償却率最大値テキスト">
          <a:extLst>
            <a:ext uri="{FF2B5EF4-FFF2-40B4-BE49-F238E27FC236}">
              <a16:creationId xmlns:a16="http://schemas.microsoft.com/office/drawing/2014/main" id="{C10F25A5-40B1-4DE9-9871-4BDB8B787958}"/>
            </a:ext>
          </a:extLst>
        </xdr:cNvPr>
        <xdr:cNvSpPr txBox="1"/>
      </xdr:nvSpPr>
      <xdr:spPr>
        <a:xfrm>
          <a:off x="4212590" y="13088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115824</xdr:rowOff>
    </xdr:from>
    <xdr:to>
      <xdr:col>24</xdr:col>
      <xdr:colOff>152400</xdr:colOff>
      <xdr:row>77</xdr:row>
      <xdr:rowOff>115824</xdr:rowOff>
    </xdr:to>
    <xdr:cxnSp macro="">
      <xdr:nvCxnSpPr>
        <xdr:cNvPr id="287" name="直線コネクタ 286">
          <a:extLst>
            <a:ext uri="{FF2B5EF4-FFF2-40B4-BE49-F238E27FC236}">
              <a16:creationId xmlns:a16="http://schemas.microsoft.com/office/drawing/2014/main" id="{B3392EB2-82E6-4210-8896-13DFC39CE804}"/>
            </a:ext>
          </a:extLst>
        </xdr:cNvPr>
        <xdr:cNvCxnSpPr/>
      </xdr:nvCxnSpPr>
      <xdr:spPr>
        <a:xfrm>
          <a:off x="4112260" y="133174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108475</xdr:rowOff>
    </xdr:from>
    <xdr:ext cx="405111" cy="259045"/>
    <xdr:sp macro="" textlink="">
      <xdr:nvSpPr>
        <xdr:cNvPr id="288" name="【公営住宅】&#10;有形固定資産減価償却率平均値テキスト">
          <a:extLst>
            <a:ext uri="{FF2B5EF4-FFF2-40B4-BE49-F238E27FC236}">
              <a16:creationId xmlns:a16="http://schemas.microsoft.com/office/drawing/2014/main" id="{3B79E072-FC0C-410A-A7A8-B36E101B322F}"/>
            </a:ext>
          </a:extLst>
        </xdr:cNvPr>
        <xdr:cNvSpPr txBox="1"/>
      </xdr:nvSpPr>
      <xdr:spPr>
        <a:xfrm>
          <a:off x="4212590" y="138225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85598</xdr:rowOff>
    </xdr:from>
    <xdr:to>
      <xdr:col>24</xdr:col>
      <xdr:colOff>114300</xdr:colOff>
      <xdr:row>82</xdr:row>
      <xdr:rowOff>15748</xdr:rowOff>
    </xdr:to>
    <xdr:sp macro="" textlink="">
      <xdr:nvSpPr>
        <xdr:cNvPr id="289" name="フローチャート: 判断 288">
          <a:extLst>
            <a:ext uri="{FF2B5EF4-FFF2-40B4-BE49-F238E27FC236}">
              <a16:creationId xmlns:a16="http://schemas.microsoft.com/office/drawing/2014/main" id="{598E873D-45A5-4F89-AD33-B8E60C7EF6D0}"/>
            </a:ext>
          </a:extLst>
        </xdr:cNvPr>
        <xdr:cNvSpPr/>
      </xdr:nvSpPr>
      <xdr:spPr>
        <a:xfrm>
          <a:off x="4131310" y="1397495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55880</xdr:rowOff>
    </xdr:from>
    <xdr:to>
      <xdr:col>20</xdr:col>
      <xdr:colOff>38100</xdr:colOff>
      <xdr:row>82</xdr:row>
      <xdr:rowOff>157480</xdr:rowOff>
    </xdr:to>
    <xdr:sp macro="" textlink="">
      <xdr:nvSpPr>
        <xdr:cNvPr id="290" name="フローチャート: 判断 289">
          <a:extLst>
            <a:ext uri="{FF2B5EF4-FFF2-40B4-BE49-F238E27FC236}">
              <a16:creationId xmlns:a16="http://schemas.microsoft.com/office/drawing/2014/main" id="{ADF88113-3F08-4504-92F0-36AB4F60F9B1}"/>
            </a:ext>
          </a:extLst>
        </xdr:cNvPr>
        <xdr:cNvSpPr/>
      </xdr:nvSpPr>
      <xdr:spPr>
        <a:xfrm>
          <a:off x="3388360" y="1411859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44450</xdr:rowOff>
    </xdr:from>
    <xdr:to>
      <xdr:col>15</xdr:col>
      <xdr:colOff>101600</xdr:colOff>
      <xdr:row>82</xdr:row>
      <xdr:rowOff>146050</xdr:rowOff>
    </xdr:to>
    <xdr:sp macro="" textlink="">
      <xdr:nvSpPr>
        <xdr:cNvPr id="291" name="フローチャート: 判断 290">
          <a:extLst>
            <a:ext uri="{FF2B5EF4-FFF2-40B4-BE49-F238E27FC236}">
              <a16:creationId xmlns:a16="http://schemas.microsoft.com/office/drawing/2014/main" id="{42D658FB-4B90-49CA-ABA1-48A1FBA3FA4C}"/>
            </a:ext>
          </a:extLst>
        </xdr:cNvPr>
        <xdr:cNvSpPr/>
      </xdr:nvSpPr>
      <xdr:spPr>
        <a:xfrm>
          <a:off x="2571750" y="1410525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14732</xdr:rowOff>
    </xdr:from>
    <xdr:to>
      <xdr:col>10</xdr:col>
      <xdr:colOff>165100</xdr:colOff>
      <xdr:row>82</xdr:row>
      <xdr:rowOff>116332</xdr:rowOff>
    </xdr:to>
    <xdr:sp macro="" textlink="">
      <xdr:nvSpPr>
        <xdr:cNvPr id="292" name="フローチャート: 判断 291">
          <a:extLst>
            <a:ext uri="{FF2B5EF4-FFF2-40B4-BE49-F238E27FC236}">
              <a16:creationId xmlns:a16="http://schemas.microsoft.com/office/drawing/2014/main" id="{DCF08FAD-95C1-4C3C-8B47-79356642821E}"/>
            </a:ext>
          </a:extLst>
        </xdr:cNvPr>
        <xdr:cNvSpPr/>
      </xdr:nvSpPr>
      <xdr:spPr>
        <a:xfrm>
          <a:off x="1774190" y="14077442"/>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154178</xdr:rowOff>
    </xdr:from>
    <xdr:to>
      <xdr:col>6</xdr:col>
      <xdr:colOff>38100</xdr:colOff>
      <xdr:row>82</xdr:row>
      <xdr:rowOff>84328</xdr:rowOff>
    </xdr:to>
    <xdr:sp macro="" textlink="">
      <xdr:nvSpPr>
        <xdr:cNvPr id="293" name="フローチャート: 判断 292">
          <a:extLst>
            <a:ext uri="{FF2B5EF4-FFF2-40B4-BE49-F238E27FC236}">
              <a16:creationId xmlns:a16="http://schemas.microsoft.com/office/drawing/2014/main" id="{1B53D4EB-11D0-4813-A2A2-42E09B55ADC9}"/>
            </a:ext>
          </a:extLst>
        </xdr:cNvPr>
        <xdr:cNvSpPr/>
      </xdr:nvSpPr>
      <xdr:spPr>
        <a:xfrm>
          <a:off x="988060" y="1404162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8E75B315-6135-402C-ADC1-9B1C964A726D}"/>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26489BAB-53BA-4481-A666-37D0DC7D447C}"/>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74EB7B-879D-44CB-B04D-1B9113FFAB5A}"/>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860D28B3-0FD3-44EE-AAFE-3ECED879999F}"/>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605B9D06-7429-4CB4-9056-379F0878B845}"/>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76454</xdr:rowOff>
    </xdr:from>
    <xdr:to>
      <xdr:col>24</xdr:col>
      <xdr:colOff>114300</xdr:colOff>
      <xdr:row>83</xdr:row>
      <xdr:rowOff>6604</xdr:rowOff>
    </xdr:to>
    <xdr:sp macro="" textlink="">
      <xdr:nvSpPr>
        <xdr:cNvPr id="299" name="楕円 298">
          <a:extLst>
            <a:ext uri="{FF2B5EF4-FFF2-40B4-BE49-F238E27FC236}">
              <a16:creationId xmlns:a16="http://schemas.microsoft.com/office/drawing/2014/main" id="{C94AB148-075C-4639-A545-C467074D651E}"/>
            </a:ext>
          </a:extLst>
        </xdr:cNvPr>
        <xdr:cNvSpPr/>
      </xdr:nvSpPr>
      <xdr:spPr>
        <a:xfrm>
          <a:off x="4131310" y="1413535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54881</xdr:rowOff>
    </xdr:from>
    <xdr:ext cx="405111" cy="259045"/>
    <xdr:sp macro="" textlink="">
      <xdr:nvSpPr>
        <xdr:cNvPr id="300" name="【公営住宅】&#10;有形固定資産減価償却率該当値テキスト">
          <a:extLst>
            <a:ext uri="{FF2B5EF4-FFF2-40B4-BE49-F238E27FC236}">
              <a16:creationId xmlns:a16="http://schemas.microsoft.com/office/drawing/2014/main" id="{0D8142B7-2859-46C1-9DD8-74E167C335B8}"/>
            </a:ext>
          </a:extLst>
        </xdr:cNvPr>
        <xdr:cNvSpPr txBox="1"/>
      </xdr:nvSpPr>
      <xdr:spPr>
        <a:xfrm>
          <a:off x="4212590" y="1411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92456</xdr:rowOff>
    </xdr:from>
    <xdr:to>
      <xdr:col>20</xdr:col>
      <xdr:colOff>38100</xdr:colOff>
      <xdr:row>83</xdr:row>
      <xdr:rowOff>22606</xdr:rowOff>
    </xdr:to>
    <xdr:sp macro="" textlink="">
      <xdr:nvSpPr>
        <xdr:cNvPr id="301" name="楕円 300">
          <a:extLst>
            <a:ext uri="{FF2B5EF4-FFF2-40B4-BE49-F238E27FC236}">
              <a16:creationId xmlns:a16="http://schemas.microsoft.com/office/drawing/2014/main" id="{EC246D3E-6177-4A26-9049-C347368629ED}"/>
            </a:ext>
          </a:extLst>
        </xdr:cNvPr>
        <xdr:cNvSpPr/>
      </xdr:nvSpPr>
      <xdr:spPr>
        <a:xfrm>
          <a:off x="3388360" y="14155166"/>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127254</xdr:rowOff>
    </xdr:from>
    <xdr:to>
      <xdr:col>24</xdr:col>
      <xdr:colOff>63500</xdr:colOff>
      <xdr:row>82</xdr:row>
      <xdr:rowOff>143256</xdr:rowOff>
    </xdr:to>
    <xdr:cxnSp macro="">
      <xdr:nvCxnSpPr>
        <xdr:cNvPr id="302" name="直線コネクタ 301">
          <a:extLst>
            <a:ext uri="{FF2B5EF4-FFF2-40B4-BE49-F238E27FC236}">
              <a16:creationId xmlns:a16="http://schemas.microsoft.com/office/drawing/2014/main" id="{D7967049-5612-41BA-9187-DC2CB611C723}"/>
            </a:ext>
          </a:extLst>
        </xdr:cNvPr>
        <xdr:cNvCxnSpPr/>
      </xdr:nvCxnSpPr>
      <xdr:spPr>
        <a:xfrm flipV="1">
          <a:off x="3431540" y="14189964"/>
          <a:ext cx="74295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103887</xdr:rowOff>
    </xdr:from>
    <xdr:to>
      <xdr:col>15</xdr:col>
      <xdr:colOff>101600</xdr:colOff>
      <xdr:row>83</xdr:row>
      <xdr:rowOff>34037</xdr:rowOff>
    </xdr:to>
    <xdr:sp macro="" textlink="">
      <xdr:nvSpPr>
        <xdr:cNvPr id="303" name="楕円 302">
          <a:extLst>
            <a:ext uri="{FF2B5EF4-FFF2-40B4-BE49-F238E27FC236}">
              <a16:creationId xmlns:a16="http://schemas.microsoft.com/office/drawing/2014/main" id="{69E10A4C-DD48-4C4E-9A59-8347F85E489A}"/>
            </a:ext>
          </a:extLst>
        </xdr:cNvPr>
        <xdr:cNvSpPr/>
      </xdr:nvSpPr>
      <xdr:spPr>
        <a:xfrm>
          <a:off x="2571750" y="14160882"/>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143256</xdr:rowOff>
    </xdr:from>
    <xdr:to>
      <xdr:col>19</xdr:col>
      <xdr:colOff>177800</xdr:colOff>
      <xdr:row>82</xdr:row>
      <xdr:rowOff>154687</xdr:rowOff>
    </xdr:to>
    <xdr:cxnSp macro="">
      <xdr:nvCxnSpPr>
        <xdr:cNvPr id="304" name="直線コネクタ 303">
          <a:extLst>
            <a:ext uri="{FF2B5EF4-FFF2-40B4-BE49-F238E27FC236}">
              <a16:creationId xmlns:a16="http://schemas.microsoft.com/office/drawing/2014/main" id="{F3746FCD-889F-469F-AF69-5070AC41498A}"/>
            </a:ext>
          </a:extLst>
        </xdr:cNvPr>
        <xdr:cNvCxnSpPr/>
      </xdr:nvCxnSpPr>
      <xdr:spPr>
        <a:xfrm flipV="1">
          <a:off x="2626360" y="14200251"/>
          <a:ext cx="80518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113030</xdr:rowOff>
    </xdr:from>
    <xdr:to>
      <xdr:col>10</xdr:col>
      <xdr:colOff>165100</xdr:colOff>
      <xdr:row>83</xdr:row>
      <xdr:rowOff>43180</xdr:rowOff>
    </xdr:to>
    <xdr:sp macro="" textlink="">
      <xdr:nvSpPr>
        <xdr:cNvPr id="305" name="楕円 304">
          <a:extLst>
            <a:ext uri="{FF2B5EF4-FFF2-40B4-BE49-F238E27FC236}">
              <a16:creationId xmlns:a16="http://schemas.microsoft.com/office/drawing/2014/main" id="{3FCFC12E-CC9D-4F6E-8783-C6F5BECE4DF5}"/>
            </a:ext>
          </a:extLst>
        </xdr:cNvPr>
        <xdr:cNvSpPr/>
      </xdr:nvSpPr>
      <xdr:spPr>
        <a:xfrm>
          <a:off x="1774190" y="1417193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154687</xdr:rowOff>
    </xdr:from>
    <xdr:to>
      <xdr:col>15</xdr:col>
      <xdr:colOff>50800</xdr:colOff>
      <xdr:row>82</xdr:row>
      <xdr:rowOff>163830</xdr:rowOff>
    </xdr:to>
    <xdr:cxnSp macro="">
      <xdr:nvCxnSpPr>
        <xdr:cNvPr id="306" name="直線コネクタ 305">
          <a:extLst>
            <a:ext uri="{FF2B5EF4-FFF2-40B4-BE49-F238E27FC236}">
              <a16:creationId xmlns:a16="http://schemas.microsoft.com/office/drawing/2014/main" id="{A1F59351-7D73-4EE2-82F2-95E772A60DFB}"/>
            </a:ext>
          </a:extLst>
        </xdr:cNvPr>
        <xdr:cNvCxnSpPr/>
      </xdr:nvCxnSpPr>
      <xdr:spPr>
        <a:xfrm flipV="1">
          <a:off x="1828800" y="14213587"/>
          <a:ext cx="797560" cy="1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101600</xdr:rowOff>
    </xdr:from>
    <xdr:to>
      <xdr:col>6</xdr:col>
      <xdr:colOff>38100</xdr:colOff>
      <xdr:row>83</xdr:row>
      <xdr:rowOff>31750</xdr:rowOff>
    </xdr:to>
    <xdr:sp macro="" textlink="">
      <xdr:nvSpPr>
        <xdr:cNvPr id="307" name="楕円 306">
          <a:extLst>
            <a:ext uri="{FF2B5EF4-FFF2-40B4-BE49-F238E27FC236}">
              <a16:creationId xmlns:a16="http://schemas.microsoft.com/office/drawing/2014/main" id="{34F646E1-FA06-442D-9D2E-18DC07321196}"/>
            </a:ext>
          </a:extLst>
        </xdr:cNvPr>
        <xdr:cNvSpPr/>
      </xdr:nvSpPr>
      <xdr:spPr>
        <a:xfrm>
          <a:off x="988060" y="1415669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152400</xdr:rowOff>
    </xdr:from>
    <xdr:to>
      <xdr:col>10</xdr:col>
      <xdr:colOff>114300</xdr:colOff>
      <xdr:row>82</xdr:row>
      <xdr:rowOff>163830</xdr:rowOff>
    </xdr:to>
    <xdr:cxnSp macro="">
      <xdr:nvCxnSpPr>
        <xdr:cNvPr id="308" name="直線コネクタ 307">
          <a:extLst>
            <a:ext uri="{FF2B5EF4-FFF2-40B4-BE49-F238E27FC236}">
              <a16:creationId xmlns:a16="http://schemas.microsoft.com/office/drawing/2014/main" id="{ACFA1366-55EC-4BA8-ACA7-3E3D2DC9C09D}"/>
            </a:ext>
          </a:extLst>
        </xdr:cNvPr>
        <xdr:cNvCxnSpPr/>
      </xdr:nvCxnSpPr>
      <xdr:spPr>
        <a:xfrm>
          <a:off x="1031240" y="14211300"/>
          <a:ext cx="79756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2557</xdr:rowOff>
    </xdr:from>
    <xdr:ext cx="405111" cy="259045"/>
    <xdr:sp macro="" textlink="">
      <xdr:nvSpPr>
        <xdr:cNvPr id="309" name="n_1aveValue【公営住宅】&#10;有形固定資産減価償却率">
          <a:extLst>
            <a:ext uri="{FF2B5EF4-FFF2-40B4-BE49-F238E27FC236}">
              <a16:creationId xmlns:a16="http://schemas.microsoft.com/office/drawing/2014/main" id="{1D7FF0AC-243B-4AB9-81E4-1A66BEE3CCC1}"/>
            </a:ext>
          </a:extLst>
        </xdr:cNvPr>
        <xdr:cNvSpPr txBox="1"/>
      </xdr:nvSpPr>
      <xdr:spPr>
        <a:xfrm>
          <a:off x="32391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162577</xdr:rowOff>
    </xdr:from>
    <xdr:ext cx="405111" cy="259045"/>
    <xdr:sp macro="" textlink="">
      <xdr:nvSpPr>
        <xdr:cNvPr id="310" name="n_2aveValue【公営住宅】&#10;有形固定資産減価償却率">
          <a:extLst>
            <a:ext uri="{FF2B5EF4-FFF2-40B4-BE49-F238E27FC236}">
              <a16:creationId xmlns:a16="http://schemas.microsoft.com/office/drawing/2014/main" id="{CF1C288C-A99B-4B50-90E7-753A7EF97052}"/>
            </a:ext>
          </a:extLst>
        </xdr:cNvPr>
        <xdr:cNvSpPr txBox="1"/>
      </xdr:nvSpPr>
      <xdr:spPr>
        <a:xfrm>
          <a:off x="24390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132859</xdr:rowOff>
    </xdr:from>
    <xdr:ext cx="405111" cy="259045"/>
    <xdr:sp macro="" textlink="">
      <xdr:nvSpPr>
        <xdr:cNvPr id="311" name="n_3aveValue【公営住宅】&#10;有形固定資産減価償却率">
          <a:extLst>
            <a:ext uri="{FF2B5EF4-FFF2-40B4-BE49-F238E27FC236}">
              <a16:creationId xmlns:a16="http://schemas.microsoft.com/office/drawing/2014/main" id="{551AD50F-B352-4C92-8D7D-3B3E7B2A4847}"/>
            </a:ext>
          </a:extLst>
        </xdr:cNvPr>
        <xdr:cNvSpPr txBox="1"/>
      </xdr:nvSpPr>
      <xdr:spPr>
        <a:xfrm>
          <a:off x="1641484" y="13852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100855</xdr:rowOff>
    </xdr:from>
    <xdr:ext cx="405111" cy="259045"/>
    <xdr:sp macro="" textlink="">
      <xdr:nvSpPr>
        <xdr:cNvPr id="312" name="n_4aveValue【公営住宅】&#10;有形固定資産減価償却率">
          <a:extLst>
            <a:ext uri="{FF2B5EF4-FFF2-40B4-BE49-F238E27FC236}">
              <a16:creationId xmlns:a16="http://schemas.microsoft.com/office/drawing/2014/main" id="{A8ED6074-7F7B-49F7-A75B-BD3E970F9EE3}"/>
            </a:ext>
          </a:extLst>
        </xdr:cNvPr>
        <xdr:cNvSpPr txBox="1"/>
      </xdr:nvSpPr>
      <xdr:spPr>
        <a:xfrm>
          <a:off x="855354" y="1381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13733</xdr:rowOff>
    </xdr:from>
    <xdr:ext cx="405111" cy="259045"/>
    <xdr:sp macro="" textlink="">
      <xdr:nvSpPr>
        <xdr:cNvPr id="313" name="n_1mainValue【公営住宅】&#10;有形固定資産減価償却率">
          <a:extLst>
            <a:ext uri="{FF2B5EF4-FFF2-40B4-BE49-F238E27FC236}">
              <a16:creationId xmlns:a16="http://schemas.microsoft.com/office/drawing/2014/main" id="{730F2DD9-FF2F-4482-A08D-E78D91F12C9D}"/>
            </a:ext>
          </a:extLst>
        </xdr:cNvPr>
        <xdr:cNvSpPr txBox="1"/>
      </xdr:nvSpPr>
      <xdr:spPr>
        <a:xfrm>
          <a:off x="3239144" y="1424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25164</xdr:rowOff>
    </xdr:from>
    <xdr:ext cx="405111" cy="259045"/>
    <xdr:sp macro="" textlink="">
      <xdr:nvSpPr>
        <xdr:cNvPr id="314" name="n_2mainValue【公営住宅】&#10;有形固定資産減価償却率">
          <a:extLst>
            <a:ext uri="{FF2B5EF4-FFF2-40B4-BE49-F238E27FC236}">
              <a16:creationId xmlns:a16="http://schemas.microsoft.com/office/drawing/2014/main" id="{DF1CCF57-763C-430E-906F-801EDCCFCDE2}"/>
            </a:ext>
          </a:extLst>
        </xdr:cNvPr>
        <xdr:cNvSpPr txBox="1"/>
      </xdr:nvSpPr>
      <xdr:spPr>
        <a:xfrm>
          <a:off x="2439044" y="14251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34307</xdr:rowOff>
    </xdr:from>
    <xdr:ext cx="405111" cy="259045"/>
    <xdr:sp macro="" textlink="">
      <xdr:nvSpPr>
        <xdr:cNvPr id="315" name="n_3mainValue【公営住宅】&#10;有形固定資産減価償却率">
          <a:extLst>
            <a:ext uri="{FF2B5EF4-FFF2-40B4-BE49-F238E27FC236}">
              <a16:creationId xmlns:a16="http://schemas.microsoft.com/office/drawing/2014/main" id="{5DAB2BC3-0EAE-47C0-911A-7DD5838EB378}"/>
            </a:ext>
          </a:extLst>
        </xdr:cNvPr>
        <xdr:cNvSpPr txBox="1"/>
      </xdr:nvSpPr>
      <xdr:spPr>
        <a:xfrm>
          <a:off x="1641484"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22877</xdr:rowOff>
    </xdr:from>
    <xdr:ext cx="405111" cy="259045"/>
    <xdr:sp macro="" textlink="">
      <xdr:nvSpPr>
        <xdr:cNvPr id="316" name="n_4mainValue【公営住宅】&#10;有形固定資産減価償却率">
          <a:extLst>
            <a:ext uri="{FF2B5EF4-FFF2-40B4-BE49-F238E27FC236}">
              <a16:creationId xmlns:a16="http://schemas.microsoft.com/office/drawing/2014/main" id="{E08CE566-26E2-4571-92ED-443D91A8C879}"/>
            </a:ext>
          </a:extLst>
        </xdr:cNvPr>
        <xdr:cNvSpPr txBox="1"/>
      </xdr:nvSpPr>
      <xdr:spPr>
        <a:xfrm>
          <a:off x="855354" y="1424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FE347FAD-CEE2-432A-8F5D-515F6A681E6B}"/>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9BA5EB64-C5EC-49C3-A7E4-D357EA7A8E55}"/>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CA9C299E-A870-4949-8BD3-BF49AC8ED2AF}"/>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CDB9C09A-20F6-4FBA-BC5D-08CFDE54AD34}"/>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5E027F54-58FE-4358-82BA-81EB96B5AB59}"/>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200441D0-4682-473F-B96D-ABF18EB31BB8}"/>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12AF7392-6BFC-479E-9CEA-356752CBB80C}"/>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46B86218-C06B-440D-8BD1-3DC6B8687872}"/>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B45B8B89-F548-4250-BDC6-310D3EF5B2ED}"/>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F22E78FA-0309-4A7C-BA1E-1501987CA850}"/>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a:extLst>
            <a:ext uri="{FF2B5EF4-FFF2-40B4-BE49-F238E27FC236}">
              <a16:creationId xmlns:a16="http://schemas.microsoft.com/office/drawing/2014/main" id="{0A0FE917-8DB3-4A3B-AF38-79D4B9A6C0FB}"/>
            </a:ext>
          </a:extLst>
        </xdr:cNvPr>
        <xdr:cNvCxnSpPr/>
      </xdr:nvCxnSpPr>
      <xdr:spPr>
        <a:xfrm>
          <a:off x="5960110" y="1478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a:extLst>
            <a:ext uri="{FF2B5EF4-FFF2-40B4-BE49-F238E27FC236}">
              <a16:creationId xmlns:a16="http://schemas.microsoft.com/office/drawing/2014/main" id="{1170749F-4039-4E44-84FE-BA7E37464C0E}"/>
            </a:ext>
          </a:extLst>
        </xdr:cNvPr>
        <xdr:cNvSpPr txBox="1"/>
      </xdr:nvSpPr>
      <xdr:spPr>
        <a:xfrm>
          <a:off x="5527221"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a:extLst>
            <a:ext uri="{FF2B5EF4-FFF2-40B4-BE49-F238E27FC236}">
              <a16:creationId xmlns:a16="http://schemas.microsoft.com/office/drawing/2014/main" id="{816B12EF-71DE-4FA8-A865-70EC3CB854A4}"/>
            </a:ext>
          </a:extLst>
        </xdr:cNvPr>
        <xdr:cNvCxnSpPr/>
      </xdr:nvCxnSpPr>
      <xdr:spPr>
        <a:xfrm>
          <a:off x="5960110" y="1432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0" name="テキスト ボックス 329">
          <a:extLst>
            <a:ext uri="{FF2B5EF4-FFF2-40B4-BE49-F238E27FC236}">
              <a16:creationId xmlns:a16="http://schemas.microsoft.com/office/drawing/2014/main" id="{7FC13DA8-0892-4035-B1FB-BA66ECF75F7E}"/>
            </a:ext>
          </a:extLst>
        </xdr:cNvPr>
        <xdr:cNvSpPr txBox="1"/>
      </xdr:nvSpPr>
      <xdr:spPr>
        <a:xfrm>
          <a:off x="5527221" y="1418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a:extLst>
            <a:ext uri="{FF2B5EF4-FFF2-40B4-BE49-F238E27FC236}">
              <a16:creationId xmlns:a16="http://schemas.microsoft.com/office/drawing/2014/main" id="{0645EC2B-0A2D-4FA5-8646-34E4AC66D6C0}"/>
            </a:ext>
          </a:extLst>
        </xdr:cNvPr>
        <xdr:cNvCxnSpPr/>
      </xdr:nvCxnSpPr>
      <xdr:spPr>
        <a:xfrm>
          <a:off x="5960110" y="1386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2" name="テキスト ボックス 331">
          <a:extLst>
            <a:ext uri="{FF2B5EF4-FFF2-40B4-BE49-F238E27FC236}">
              <a16:creationId xmlns:a16="http://schemas.microsoft.com/office/drawing/2014/main" id="{631D737E-E7CC-4CE6-B350-BD33C12C93C2}"/>
            </a:ext>
          </a:extLst>
        </xdr:cNvPr>
        <xdr:cNvSpPr txBox="1"/>
      </xdr:nvSpPr>
      <xdr:spPr>
        <a:xfrm>
          <a:off x="5527221" y="1372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a:extLst>
            <a:ext uri="{FF2B5EF4-FFF2-40B4-BE49-F238E27FC236}">
              <a16:creationId xmlns:a16="http://schemas.microsoft.com/office/drawing/2014/main" id="{5B66DBC5-FB78-45A6-80ED-CE3B5BA93EDD}"/>
            </a:ext>
          </a:extLst>
        </xdr:cNvPr>
        <xdr:cNvCxnSpPr/>
      </xdr:nvCxnSpPr>
      <xdr:spPr>
        <a:xfrm>
          <a:off x="5960110" y="1341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4" name="テキスト ボックス 333">
          <a:extLst>
            <a:ext uri="{FF2B5EF4-FFF2-40B4-BE49-F238E27FC236}">
              <a16:creationId xmlns:a16="http://schemas.microsoft.com/office/drawing/2014/main" id="{0382B1B5-344F-48E9-95E7-E5EB7DC1DC45}"/>
            </a:ext>
          </a:extLst>
        </xdr:cNvPr>
        <xdr:cNvSpPr txBox="1"/>
      </xdr:nvSpPr>
      <xdr:spPr>
        <a:xfrm>
          <a:off x="5527221" y="1326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a:extLst>
            <a:ext uri="{FF2B5EF4-FFF2-40B4-BE49-F238E27FC236}">
              <a16:creationId xmlns:a16="http://schemas.microsoft.com/office/drawing/2014/main" id="{DC6B5DD9-F8B8-41D9-B4B3-C93FB95D0388}"/>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a:extLst>
            <a:ext uri="{FF2B5EF4-FFF2-40B4-BE49-F238E27FC236}">
              <a16:creationId xmlns:a16="http://schemas.microsoft.com/office/drawing/2014/main" id="{059D032B-A9EF-4100-B6BC-776C588FC221}"/>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公営住宅】&#10;一人当たり面積グラフ枠">
          <a:extLst>
            <a:ext uri="{FF2B5EF4-FFF2-40B4-BE49-F238E27FC236}">
              <a16:creationId xmlns:a16="http://schemas.microsoft.com/office/drawing/2014/main" id="{61617097-465D-4D0E-9096-1116D74E726F}"/>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104851</xdr:rowOff>
    </xdr:from>
    <xdr:to>
      <xdr:col>54</xdr:col>
      <xdr:colOff>189865</xdr:colOff>
      <xdr:row>86</xdr:row>
      <xdr:rowOff>37185</xdr:rowOff>
    </xdr:to>
    <xdr:cxnSp macro="">
      <xdr:nvCxnSpPr>
        <xdr:cNvPr id="338" name="直線コネクタ 337">
          <a:extLst>
            <a:ext uri="{FF2B5EF4-FFF2-40B4-BE49-F238E27FC236}">
              <a16:creationId xmlns:a16="http://schemas.microsoft.com/office/drawing/2014/main" id="{38AE5474-0CBD-4FBE-B3B8-D32579E3BC50}"/>
            </a:ext>
          </a:extLst>
        </xdr:cNvPr>
        <xdr:cNvCxnSpPr/>
      </xdr:nvCxnSpPr>
      <xdr:spPr>
        <a:xfrm flipV="1">
          <a:off x="9429115" y="13476046"/>
          <a:ext cx="0" cy="1305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41012</xdr:rowOff>
    </xdr:from>
    <xdr:ext cx="469744" cy="259045"/>
    <xdr:sp macro="" textlink="">
      <xdr:nvSpPr>
        <xdr:cNvPr id="339" name="【公営住宅】&#10;一人当たり面積最小値テキスト">
          <a:extLst>
            <a:ext uri="{FF2B5EF4-FFF2-40B4-BE49-F238E27FC236}">
              <a16:creationId xmlns:a16="http://schemas.microsoft.com/office/drawing/2014/main" id="{512B7E98-435A-409D-8A38-F36767751BF0}"/>
            </a:ext>
          </a:extLst>
        </xdr:cNvPr>
        <xdr:cNvSpPr txBox="1"/>
      </xdr:nvSpPr>
      <xdr:spPr>
        <a:xfrm>
          <a:off x="946785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37185</xdr:rowOff>
    </xdr:from>
    <xdr:to>
      <xdr:col>55</xdr:col>
      <xdr:colOff>88900</xdr:colOff>
      <xdr:row>86</xdr:row>
      <xdr:rowOff>37185</xdr:rowOff>
    </xdr:to>
    <xdr:cxnSp macro="">
      <xdr:nvCxnSpPr>
        <xdr:cNvPr id="340" name="直線コネクタ 339">
          <a:extLst>
            <a:ext uri="{FF2B5EF4-FFF2-40B4-BE49-F238E27FC236}">
              <a16:creationId xmlns:a16="http://schemas.microsoft.com/office/drawing/2014/main" id="{0330E8D4-AA2A-4E87-87DF-BC8C519FD3C1}"/>
            </a:ext>
          </a:extLst>
        </xdr:cNvPr>
        <xdr:cNvCxnSpPr/>
      </xdr:nvCxnSpPr>
      <xdr:spPr>
        <a:xfrm>
          <a:off x="9356090" y="1478188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51528</xdr:rowOff>
    </xdr:from>
    <xdr:ext cx="469744" cy="259045"/>
    <xdr:sp macro="" textlink="">
      <xdr:nvSpPr>
        <xdr:cNvPr id="341" name="【公営住宅】&#10;一人当たり面積最大値テキスト">
          <a:extLst>
            <a:ext uri="{FF2B5EF4-FFF2-40B4-BE49-F238E27FC236}">
              <a16:creationId xmlns:a16="http://schemas.microsoft.com/office/drawing/2014/main" id="{B99CE79C-25C1-4F9C-8A65-5A0B4BDE0B8B}"/>
            </a:ext>
          </a:extLst>
        </xdr:cNvPr>
        <xdr:cNvSpPr txBox="1"/>
      </xdr:nvSpPr>
      <xdr:spPr>
        <a:xfrm>
          <a:off x="9467850" y="1325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104851</xdr:rowOff>
    </xdr:from>
    <xdr:to>
      <xdr:col>55</xdr:col>
      <xdr:colOff>88900</xdr:colOff>
      <xdr:row>78</xdr:row>
      <xdr:rowOff>104851</xdr:rowOff>
    </xdr:to>
    <xdr:cxnSp macro="">
      <xdr:nvCxnSpPr>
        <xdr:cNvPr id="342" name="直線コネクタ 341">
          <a:extLst>
            <a:ext uri="{FF2B5EF4-FFF2-40B4-BE49-F238E27FC236}">
              <a16:creationId xmlns:a16="http://schemas.microsoft.com/office/drawing/2014/main" id="{766E916C-1CAD-44ED-9787-ABD1C9F5BA14}"/>
            </a:ext>
          </a:extLst>
        </xdr:cNvPr>
        <xdr:cNvCxnSpPr/>
      </xdr:nvCxnSpPr>
      <xdr:spPr>
        <a:xfrm>
          <a:off x="9356090" y="13476046"/>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4691</xdr:rowOff>
    </xdr:from>
    <xdr:ext cx="469744" cy="259045"/>
    <xdr:sp macro="" textlink="">
      <xdr:nvSpPr>
        <xdr:cNvPr id="343" name="【公営住宅】&#10;一人当たり面積平均値テキスト">
          <a:extLst>
            <a:ext uri="{FF2B5EF4-FFF2-40B4-BE49-F238E27FC236}">
              <a16:creationId xmlns:a16="http://schemas.microsoft.com/office/drawing/2014/main" id="{30C2D026-1837-498D-8635-1BB67156EE70}"/>
            </a:ext>
          </a:extLst>
        </xdr:cNvPr>
        <xdr:cNvSpPr txBox="1"/>
      </xdr:nvSpPr>
      <xdr:spPr>
        <a:xfrm>
          <a:off x="9467850" y="14408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153264</xdr:rowOff>
    </xdr:from>
    <xdr:to>
      <xdr:col>55</xdr:col>
      <xdr:colOff>50800</xdr:colOff>
      <xdr:row>85</xdr:row>
      <xdr:rowOff>83414</xdr:rowOff>
    </xdr:to>
    <xdr:sp macro="" textlink="">
      <xdr:nvSpPr>
        <xdr:cNvPr id="344" name="フローチャート: 判断 343">
          <a:extLst>
            <a:ext uri="{FF2B5EF4-FFF2-40B4-BE49-F238E27FC236}">
              <a16:creationId xmlns:a16="http://schemas.microsoft.com/office/drawing/2014/main" id="{7656C877-AB5A-4594-8F58-5B87A81D4BB8}"/>
            </a:ext>
          </a:extLst>
        </xdr:cNvPr>
        <xdr:cNvSpPr/>
      </xdr:nvSpPr>
      <xdr:spPr>
        <a:xfrm>
          <a:off x="9394190" y="14555064"/>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94742</xdr:rowOff>
    </xdr:from>
    <xdr:to>
      <xdr:col>50</xdr:col>
      <xdr:colOff>165100</xdr:colOff>
      <xdr:row>85</xdr:row>
      <xdr:rowOff>24892</xdr:rowOff>
    </xdr:to>
    <xdr:sp macro="" textlink="">
      <xdr:nvSpPr>
        <xdr:cNvPr id="345" name="フローチャート: 判断 344">
          <a:extLst>
            <a:ext uri="{FF2B5EF4-FFF2-40B4-BE49-F238E27FC236}">
              <a16:creationId xmlns:a16="http://schemas.microsoft.com/office/drawing/2014/main" id="{395F6C61-18F5-4309-BE9D-0E36B4F683EB}"/>
            </a:ext>
          </a:extLst>
        </xdr:cNvPr>
        <xdr:cNvSpPr/>
      </xdr:nvSpPr>
      <xdr:spPr>
        <a:xfrm>
          <a:off x="8632190" y="14500352"/>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96114</xdr:rowOff>
    </xdr:from>
    <xdr:to>
      <xdr:col>46</xdr:col>
      <xdr:colOff>38100</xdr:colOff>
      <xdr:row>85</xdr:row>
      <xdr:rowOff>26264</xdr:rowOff>
    </xdr:to>
    <xdr:sp macro="" textlink="">
      <xdr:nvSpPr>
        <xdr:cNvPr id="346" name="フローチャート: 判断 345">
          <a:extLst>
            <a:ext uri="{FF2B5EF4-FFF2-40B4-BE49-F238E27FC236}">
              <a16:creationId xmlns:a16="http://schemas.microsoft.com/office/drawing/2014/main" id="{D28AB2F3-B9C9-4142-8A06-D6A8CAA98BE7}"/>
            </a:ext>
          </a:extLst>
        </xdr:cNvPr>
        <xdr:cNvSpPr/>
      </xdr:nvSpPr>
      <xdr:spPr>
        <a:xfrm>
          <a:off x="7846060" y="144941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96571</xdr:rowOff>
    </xdr:from>
    <xdr:to>
      <xdr:col>41</xdr:col>
      <xdr:colOff>101600</xdr:colOff>
      <xdr:row>85</xdr:row>
      <xdr:rowOff>26721</xdr:rowOff>
    </xdr:to>
    <xdr:sp macro="" textlink="">
      <xdr:nvSpPr>
        <xdr:cNvPr id="347" name="フローチャート: 判断 346">
          <a:extLst>
            <a:ext uri="{FF2B5EF4-FFF2-40B4-BE49-F238E27FC236}">
              <a16:creationId xmlns:a16="http://schemas.microsoft.com/office/drawing/2014/main" id="{1E377E0D-21A5-4E3D-BC47-36EA1F7911CA}"/>
            </a:ext>
          </a:extLst>
        </xdr:cNvPr>
        <xdr:cNvSpPr/>
      </xdr:nvSpPr>
      <xdr:spPr>
        <a:xfrm>
          <a:off x="7029450" y="1449456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96571</xdr:rowOff>
    </xdr:from>
    <xdr:to>
      <xdr:col>36</xdr:col>
      <xdr:colOff>165100</xdr:colOff>
      <xdr:row>85</xdr:row>
      <xdr:rowOff>26721</xdr:rowOff>
    </xdr:to>
    <xdr:sp macro="" textlink="">
      <xdr:nvSpPr>
        <xdr:cNvPr id="348" name="フローチャート: 判断 347">
          <a:extLst>
            <a:ext uri="{FF2B5EF4-FFF2-40B4-BE49-F238E27FC236}">
              <a16:creationId xmlns:a16="http://schemas.microsoft.com/office/drawing/2014/main" id="{FF528DAE-8BB4-46F1-AFF3-8CE7A81463FD}"/>
            </a:ext>
          </a:extLst>
        </xdr:cNvPr>
        <xdr:cNvSpPr/>
      </xdr:nvSpPr>
      <xdr:spPr>
        <a:xfrm>
          <a:off x="6231890" y="14494561"/>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915FFC9F-5D66-4A42-BAF4-562AEE34B05F}"/>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73800F4-C2A6-4370-9251-CFEC0D6FACFE}"/>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BE68E0E8-EEFD-43D9-8664-0F699836BBB6}"/>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BD5A8376-7F1D-493B-B993-2C5715AF8EE1}"/>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E157A64B-8232-4D8B-A522-8EF38667783F}"/>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73253</xdr:rowOff>
    </xdr:from>
    <xdr:to>
      <xdr:col>55</xdr:col>
      <xdr:colOff>50800</xdr:colOff>
      <xdr:row>86</xdr:row>
      <xdr:rowOff>3403</xdr:rowOff>
    </xdr:to>
    <xdr:sp macro="" textlink="">
      <xdr:nvSpPr>
        <xdr:cNvPr id="354" name="楕円 353">
          <a:extLst>
            <a:ext uri="{FF2B5EF4-FFF2-40B4-BE49-F238E27FC236}">
              <a16:creationId xmlns:a16="http://schemas.microsoft.com/office/drawing/2014/main" id="{C1BB7E4A-91E1-4465-9295-E66F24301EBC}"/>
            </a:ext>
          </a:extLst>
        </xdr:cNvPr>
        <xdr:cNvSpPr/>
      </xdr:nvSpPr>
      <xdr:spPr>
        <a:xfrm>
          <a:off x="9394190" y="14646503"/>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159630</xdr:rowOff>
    </xdr:from>
    <xdr:ext cx="469744" cy="259045"/>
    <xdr:sp macro="" textlink="">
      <xdr:nvSpPr>
        <xdr:cNvPr id="355" name="【公営住宅】&#10;一人当たり面積該当値テキスト">
          <a:extLst>
            <a:ext uri="{FF2B5EF4-FFF2-40B4-BE49-F238E27FC236}">
              <a16:creationId xmlns:a16="http://schemas.microsoft.com/office/drawing/2014/main" id="{C5379240-0142-442A-BA2B-A08226630872}"/>
            </a:ext>
          </a:extLst>
        </xdr:cNvPr>
        <xdr:cNvSpPr txBox="1"/>
      </xdr:nvSpPr>
      <xdr:spPr>
        <a:xfrm>
          <a:off x="9467850" y="14563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73710</xdr:rowOff>
    </xdr:from>
    <xdr:to>
      <xdr:col>50</xdr:col>
      <xdr:colOff>165100</xdr:colOff>
      <xdr:row>86</xdr:row>
      <xdr:rowOff>3860</xdr:rowOff>
    </xdr:to>
    <xdr:sp macro="" textlink="">
      <xdr:nvSpPr>
        <xdr:cNvPr id="356" name="楕円 355">
          <a:extLst>
            <a:ext uri="{FF2B5EF4-FFF2-40B4-BE49-F238E27FC236}">
              <a16:creationId xmlns:a16="http://schemas.microsoft.com/office/drawing/2014/main" id="{D71FA1DD-0294-49D6-AA98-891A28179AF2}"/>
            </a:ext>
          </a:extLst>
        </xdr:cNvPr>
        <xdr:cNvSpPr/>
      </xdr:nvSpPr>
      <xdr:spPr>
        <a:xfrm>
          <a:off x="8632190" y="1464696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124053</xdr:rowOff>
    </xdr:from>
    <xdr:to>
      <xdr:col>55</xdr:col>
      <xdr:colOff>0</xdr:colOff>
      <xdr:row>85</xdr:row>
      <xdr:rowOff>124510</xdr:rowOff>
    </xdr:to>
    <xdr:cxnSp macro="">
      <xdr:nvCxnSpPr>
        <xdr:cNvPr id="357" name="直線コネクタ 356">
          <a:extLst>
            <a:ext uri="{FF2B5EF4-FFF2-40B4-BE49-F238E27FC236}">
              <a16:creationId xmlns:a16="http://schemas.microsoft.com/office/drawing/2014/main" id="{68508BC7-2E6E-41D1-8B32-99AE03E70812}"/>
            </a:ext>
          </a:extLst>
        </xdr:cNvPr>
        <xdr:cNvCxnSpPr/>
      </xdr:nvCxnSpPr>
      <xdr:spPr>
        <a:xfrm flipV="1">
          <a:off x="8686800" y="14699208"/>
          <a:ext cx="74295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74168</xdr:rowOff>
    </xdr:from>
    <xdr:to>
      <xdr:col>46</xdr:col>
      <xdr:colOff>38100</xdr:colOff>
      <xdr:row>86</xdr:row>
      <xdr:rowOff>4318</xdr:rowOff>
    </xdr:to>
    <xdr:sp macro="" textlink="">
      <xdr:nvSpPr>
        <xdr:cNvPr id="358" name="楕円 357">
          <a:extLst>
            <a:ext uri="{FF2B5EF4-FFF2-40B4-BE49-F238E27FC236}">
              <a16:creationId xmlns:a16="http://schemas.microsoft.com/office/drawing/2014/main" id="{1A1BFBC9-F4AA-40C6-B0B5-5D5E43D581BC}"/>
            </a:ext>
          </a:extLst>
        </xdr:cNvPr>
        <xdr:cNvSpPr/>
      </xdr:nvSpPr>
      <xdr:spPr>
        <a:xfrm>
          <a:off x="7846060" y="1464741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124510</xdr:rowOff>
    </xdr:from>
    <xdr:to>
      <xdr:col>50</xdr:col>
      <xdr:colOff>114300</xdr:colOff>
      <xdr:row>85</xdr:row>
      <xdr:rowOff>124968</xdr:rowOff>
    </xdr:to>
    <xdr:cxnSp macro="">
      <xdr:nvCxnSpPr>
        <xdr:cNvPr id="359" name="直線コネクタ 358">
          <a:extLst>
            <a:ext uri="{FF2B5EF4-FFF2-40B4-BE49-F238E27FC236}">
              <a16:creationId xmlns:a16="http://schemas.microsoft.com/office/drawing/2014/main" id="{14C87E3D-BDAE-432B-A6D5-0C196DEF9DC1}"/>
            </a:ext>
          </a:extLst>
        </xdr:cNvPr>
        <xdr:cNvCxnSpPr/>
      </xdr:nvCxnSpPr>
      <xdr:spPr>
        <a:xfrm flipV="1">
          <a:off x="7889240" y="14699665"/>
          <a:ext cx="79756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74625</xdr:rowOff>
    </xdr:from>
    <xdr:to>
      <xdr:col>41</xdr:col>
      <xdr:colOff>101600</xdr:colOff>
      <xdr:row>86</xdr:row>
      <xdr:rowOff>4775</xdr:rowOff>
    </xdr:to>
    <xdr:sp macro="" textlink="">
      <xdr:nvSpPr>
        <xdr:cNvPr id="360" name="楕円 359">
          <a:extLst>
            <a:ext uri="{FF2B5EF4-FFF2-40B4-BE49-F238E27FC236}">
              <a16:creationId xmlns:a16="http://schemas.microsoft.com/office/drawing/2014/main" id="{7026EE34-FD6F-4E32-B420-E0A59C209429}"/>
            </a:ext>
          </a:extLst>
        </xdr:cNvPr>
        <xdr:cNvSpPr/>
      </xdr:nvSpPr>
      <xdr:spPr>
        <a:xfrm>
          <a:off x="7029450" y="1464787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124968</xdr:rowOff>
    </xdr:from>
    <xdr:to>
      <xdr:col>45</xdr:col>
      <xdr:colOff>177800</xdr:colOff>
      <xdr:row>85</xdr:row>
      <xdr:rowOff>125425</xdr:rowOff>
    </xdr:to>
    <xdr:cxnSp macro="">
      <xdr:nvCxnSpPr>
        <xdr:cNvPr id="361" name="直線コネクタ 360">
          <a:extLst>
            <a:ext uri="{FF2B5EF4-FFF2-40B4-BE49-F238E27FC236}">
              <a16:creationId xmlns:a16="http://schemas.microsoft.com/office/drawing/2014/main" id="{67C2A13D-039C-4673-AC38-3D25BB2DE2EE}"/>
            </a:ext>
          </a:extLst>
        </xdr:cNvPr>
        <xdr:cNvCxnSpPr/>
      </xdr:nvCxnSpPr>
      <xdr:spPr>
        <a:xfrm flipV="1">
          <a:off x="7084060" y="14700123"/>
          <a:ext cx="80518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75082</xdr:rowOff>
    </xdr:from>
    <xdr:to>
      <xdr:col>36</xdr:col>
      <xdr:colOff>165100</xdr:colOff>
      <xdr:row>86</xdr:row>
      <xdr:rowOff>5232</xdr:rowOff>
    </xdr:to>
    <xdr:sp macro="" textlink="">
      <xdr:nvSpPr>
        <xdr:cNvPr id="362" name="楕円 361">
          <a:extLst>
            <a:ext uri="{FF2B5EF4-FFF2-40B4-BE49-F238E27FC236}">
              <a16:creationId xmlns:a16="http://schemas.microsoft.com/office/drawing/2014/main" id="{411E3BF9-DA8C-44A3-8C27-D41C3BA789ED}"/>
            </a:ext>
          </a:extLst>
        </xdr:cNvPr>
        <xdr:cNvSpPr/>
      </xdr:nvSpPr>
      <xdr:spPr>
        <a:xfrm>
          <a:off x="6231890" y="14648332"/>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125425</xdr:rowOff>
    </xdr:from>
    <xdr:to>
      <xdr:col>41</xdr:col>
      <xdr:colOff>50800</xdr:colOff>
      <xdr:row>85</xdr:row>
      <xdr:rowOff>125882</xdr:rowOff>
    </xdr:to>
    <xdr:cxnSp macro="">
      <xdr:nvCxnSpPr>
        <xdr:cNvPr id="363" name="直線コネクタ 362">
          <a:extLst>
            <a:ext uri="{FF2B5EF4-FFF2-40B4-BE49-F238E27FC236}">
              <a16:creationId xmlns:a16="http://schemas.microsoft.com/office/drawing/2014/main" id="{6BE163FD-FFF1-4F5E-9E28-2EA3BD12669E}"/>
            </a:ext>
          </a:extLst>
        </xdr:cNvPr>
        <xdr:cNvCxnSpPr/>
      </xdr:nvCxnSpPr>
      <xdr:spPr>
        <a:xfrm flipV="1">
          <a:off x="6286500" y="14700580"/>
          <a:ext cx="79756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41419</xdr:rowOff>
    </xdr:from>
    <xdr:ext cx="469744" cy="259045"/>
    <xdr:sp macro="" textlink="">
      <xdr:nvSpPr>
        <xdr:cNvPr id="364" name="n_1aveValue【公営住宅】&#10;一人当たり面積">
          <a:extLst>
            <a:ext uri="{FF2B5EF4-FFF2-40B4-BE49-F238E27FC236}">
              <a16:creationId xmlns:a16="http://schemas.microsoft.com/office/drawing/2014/main" id="{35F73868-7628-4847-821B-9E1488E63E48}"/>
            </a:ext>
          </a:extLst>
        </xdr:cNvPr>
        <xdr:cNvSpPr txBox="1"/>
      </xdr:nvSpPr>
      <xdr:spPr>
        <a:xfrm>
          <a:off x="8454467" y="1427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42791</xdr:rowOff>
    </xdr:from>
    <xdr:ext cx="469744" cy="259045"/>
    <xdr:sp macro="" textlink="">
      <xdr:nvSpPr>
        <xdr:cNvPr id="365" name="n_2aveValue【公営住宅】&#10;一人当たり面積">
          <a:extLst>
            <a:ext uri="{FF2B5EF4-FFF2-40B4-BE49-F238E27FC236}">
              <a16:creationId xmlns:a16="http://schemas.microsoft.com/office/drawing/2014/main" id="{C115E665-5ECA-452A-B7BA-16EFCBEA4457}"/>
            </a:ext>
          </a:extLst>
        </xdr:cNvPr>
        <xdr:cNvSpPr txBox="1"/>
      </xdr:nvSpPr>
      <xdr:spPr>
        <a:xfrm>
          <a:off x="7673417" y="14275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43248</xdr:rowOff>
    </xdr:from>
    <xdr:ext cx="469744" cy="259045"/>
    <xdr:sp macro="" textlink="">
      <xdr:nvSpPr>
        <xdr:cNvPr id="366" name="n_3aveValue【公営住宅】&#10;一人当たり面積">
          <a:extLst>
            <a:ext uri="{FF2B5EF4-FFF2-40B4-BE49-F238E27FC236}">
              <a16:creationId xmlns:a16="http://schemas.microsoft.com/office/drawing/2014/main" id="{5E470A6F-CF93-4E24-B142-B23E1B935BD3}"/>
            </a:ext>
          </a:extLst>
        </xdr:cNvPr>
        <xdr:cNvSpPr txBox="1"/>
      </xdr:nvSpPr>
      <xdr:spPr>
        <a:xfrm>
          <a:off x="6866332" y="1427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43248</xdr:rowOff>
    </xdr:from>
    <xdr:ext cx="469744" cy="259045"/>
    <xdr:sp macro="" textlink="">
      <xdr:nvSpPr>
        <xdr:cNvPr id="367" name="n_4aveValue【公営住宅】&#10;一人当たり面積">
          <a:extLst>
            <a:ext uri="{FF2B5EF4-FFF2-40B4-BE49-F238E27FC236}">
              <a16:creationId xmlns:a16="http://schemas.microsoft.com/office/drawing/2014/main" id="{54F35816-6910-4DDD-BF23-B9A245B95D5F}"/>
            </a:ext>
          </a:extLst>
        </xdr:cNvPr>
        <xdr:cNvSpPr txBox="1"/>
      </xdr:nvSpPr>
      <xdr:spPr>
        <a:xfrm>
          <a:off x="6068772" y="1427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166437</xdr:rowOff>
    </xdr:from>
    <xdr:ext cx="469744" cy="259045"/>
    <xdr:sp macro="" textlink="">
      <xdr:nvSpPr>
        <xdr:cNvPr id="368" name="n_1mainValue【公営住宅】&#10;一人当たり面積">
          <a:extLst>
            <a:ext uri="{FF2B5EF4-FFF2-40B4-BE49-F238E27FC236}">
              <a16:creationId xmlns:a16="http://schemas.microsoft.com/office/drawing/2014/main" id="{85C4B980-1005-49B0-85B6-FFC82BE654AC}"/>
            </a:ext>
          </a:extLst>
        </xdr:cNvPr>
        <xdr:cNvSpPr txBox="1"/>
      </xdr:nvSpPr>
      <xdr:spPr>
        <a:xfrm>
          <a:off x="8454467" y="14743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166895</xdr:rowOff>
    </xdr:from>
    <xdr:ext cx="469744" cy="259045"/>
    <xdr:sp macro="" textlink="">
      <xdr:nvSpPr>
        <xdr:cNvPr id="369" name="n_2mainValue【公営住宅】&#10;一人当たり面積">
          <a:extLst>
            <a:ext uri="{FF2B5EF4-FFF2-40B4-BE49-F238E27FC236}">
              <a16:creationId xmlns:a16="http://schemas.microsoft.com/office/drawing/2014/main" id="{921B4213-04F9-4CA9-9DCE-DB7B77C08555}"/>
            </a:ext>
          </a:extLst>
        </xdr:cNvPr>
        <xdr:cNvSpPr txBox="1"/>
      </xdr:nvSpPr>
      <xdr:spPr>
        <a:xfrm>
          <a:off x="7673417" y="1474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167352</xdr:rowOff>
    </xdr:from>
    <xdr:ext cx="469744" cy="259045"/>
    <xdr:sp macro="" textlink="">
      <xdr:nvSpPr>
        <xdr:cNvPr id="370" name="n_3mainValue【公営住宅】&#10;一人当たり面積">
          <a:extLst>
            <a:ext uri="{FF2B5EF4-FFF2-40B4-BE49-F238E27FC236}">
              <a16:creationId xmlns:a16="http://schemas.microsoft.com/office/drawing/2014/main" id="{7897753F-184A-430A-9969-D27C09B210A7}"/>
            </a:ext>
          </a:extLst>
        </xdr:cNvPr>
        <xdr:cNvSpPr txBox="1"/>
      </xdr:nvSpPr>
      <xdr:spPr>
        <a:xfrm>
          <a:off x="6866332" y="1474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167809</xdr:rowOff>
    </xdr:from>
    <xdr:ext cx="469744" cy="259045"/>
    <xdr:sp macro="" textlink="">
      <xdr:nvSpPr>
        <xdr:cNvPr id="371" name="n_4mainValue【公営住宅】&#10;一人当たり面積">
          <a:extLst>
            <a:ext uri="{FF2B5EF4-FFF2-40B4-BE49-F238E27FC236}">
              <a16:creationId xmlns:a16="http://schemas.microsoft.com/office/drawing/2014/main" id="{52EDDC96-3125-4609-92ED-F77D0044F8EF}"/>
            </a:ext>
          </a:extLst>
        </xdr:cNvPr>
        <xdr:cNvSpPr txBox="1"/>
      </xdr:nvSpPr>
      <xdr:spPr>
        <a:xfrm>
          <a:off x="6068772" y="14744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a:extLst>
            <a:ext uri="{FF2B5EF4-FFF2-40B4-BE49-F238E27FC236}">
              <a16:creationId xmlns:a16="http://schemas.microsoft.com/office/drawing/2014/main" id="{4ADBA07C-5EC9-43C4-9BF6-C0BF44288D84}"/>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a:extLst>
            <a:ext uri="{FF2B5EF4-FFF2-40B4-BE49-F238E27FC236}">
              <a16:creationId xmlns:a16="http://schemas.microsoft.com/office/drawing/2014/main" id="{6B00E5C2-1E2D-4FE9-81C8-4B697B7F9295}"/>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a:extLst>
            <a:ext uri="{FF2B5EF4-FFF2-40B4-BE49-F238E27FC236}">
              <a16:creationId xmlns:a16="http://schemas.microsoft.com/office/drawing/2014/main" id="{7747033E-593B-44B6-983A-F57F4FB001EF}"/>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a:extLst>
            <a:ext uri="{FF2B5EF4-FFF2-40B4-BE49-F238E27FC236}">
              <a16:creationId xmlns:a16="http://schemas.microsoft.com/office/drawing/2014/main" id="{50D58E02-1652-440F-A0E4-D340F7A974C7}"/>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a:extLst>
            <a:ext uri="{FF2B5EF4-FFF2-40B4-BE49-F238E27FC236}">
              <a16:creationId xmlns:a16="http://schemas.microsoft.com/office/drawing/2014/main" id="{1913464E-E913-4F0E-BAC9-962E735BD37D}"/>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a:extLst>
            <a:ext uri="{FF2B5EF4-FFF2-40B4-BE49-F238E27FC236}">
              <a16:creationId xmlns:a16="http://schemas.microsoft.com/office/drawing/2014/main" id="{1C87DB21-30EC-4181-8131-797D8570AC8E}"/>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a:extLst>
            <a:ext uri="{FF2B5EF4-FFF2-40B4-BE49-F238E27FC236}">
              <a16:creationId xmlns:a16="http://schemas.microsoft.com/office/drawing/2014/main" id="{4A8C759E-ED39-426B-BC3C-71907D85FCBD}"/>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a:extLst>
            <a:ext uri="{FF2B5EF4-FFF2-40B4-BE49-F238E27FC236}">
              <a16:creationId xmlns:a16="http://schemas.microsoft.com/office/drawing/2014/main" id="{840CBDE0-A4EB-4A39-B926-B7779A19CF11}"/>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a:extLst>
            <a:ext uri="{FF2B5EF4-FFF2-40B4-BE49-F238E27FC236}">
              <a16:creationId xmlns:a16="http://schemas.microsoft.com/office/drawing/2014/main" id="{AB5F5F76-9FF9-4F49-AB68-5D61AABC1F6F}"/>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a:extLst>
            <a:ext uri="{FF2B5EF4-FFF2-40B4-BE49-F238E27FC236}">
              <a16:creationId xmlns:a16="http://schemas.microsoft.com/office/drawing/2014/main" id="{112C8585-7906-4C17-84D3-C039C38C6943}"/>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a:extLst>
            <a:ext uri="{FF2B5EF4-FFF2-40B4-BE49-F238E27FC236}">
              <a16:creationId xmlns:a16="http://schemas.microsoft.com/office/drawing/2014/main" id="{71340C2B-C370-42A7-8794-07711CE323AD}"/>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a:extLst>
            <a:ext uri="{FF2B5EF4-FFF2-40B4-BE49-F238E27FC236}">
              <a16:creationId xmlns:a16="http://schemas.microsoft.com/office/drawing/2014/main" id="{E3257140-A6EC-4F74-B973-1066BE9303D2}"/>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a:extLst>
            <a:ext uri="{FF2B5EF4-FFF2-40B4-BE49-F238E27FC236}">
              <a16:creationId xmlns:a16="http://schemas.microsoft.com/office/drawing/2014/main" id="{6523BCBD-216E-45BC-A2E9-36490068DC38}"/>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a:extLst>
            <a:ext uri="{FF2B5EF4-FFF2-40B4-BE49-F238E27FC236}">
              <a16:creationId xmlns:a16="http://schemas.microsoft.com/office/drawing/2014/main" id="{7A81CF7F-0D58-4A01-A910-023558E0DFE2}"/>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a:extLst>
            <a:ext uri="{FF2B5EF4-FFF2-40B4-BE49-F238E27FC236}">
              <a16:creationId xmlns:a16="http://schemas.microsoft.com/office/drawing/2014/main" id="{8C3B623E-CFA1-4715-8FC0-72838639F435}"/>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a:extLst>
            <a:ext uri="{FF2B5EF4-FFF2-40B4-BE49-F238E27FC236}">
              <a16:creationId xmlns:a16="http://schemas.microsoft.com/office/drawing/2014/main" id="{690A04B9-7048-44A3-89BB-CD23DD7B29D0}"/>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a:extLst>
            <a:ext uri="{FF2B5EF4-FFF2-40B4-BE49-F238E27FC236}">
              <a16:creationId xmlns:a16="http://schemas.microsoft.com/office/drawing/2014/main" id="{48B94CEE-DDDE-49CF-9C33-88DBAC17056B}"/>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a:extLst>
            <a:ext uri="{FF2B5EF4-FFF2-40B4-BE49-F238E27FC236}">
              <a16:creationId xmlns:a16="http://schemas.microsoft.com/office/drawing/2014/main" id="{D4F6719F-B4B4-48A8-B003-5DF76CE9FF09}"/>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a:extLst>
            <a:ext uri="{FF2B5EF4-FFF2-40B4-BE49-F238E27FC236}">
              <a16:creationId xmlns:a16="http://schemas.microsoft.com/office/drawing/2014/main" id="{862DDC4A-99AC-442D-B8F6-41C83BFE3485}"/>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a:extLst>
            <a:ext uri="{FF2B5EF4-FFF2-40B4-BE49-F238E27FC236}">
              <a16:creationId xmlns:a16="http://schemas.microsoft.com/office/drawing/2014/main" id="{DE1AFD43-035C-49AB-90E6-B4C6CE4E4246}"/>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a:extLst>
            <a:ext uri="{FF2B5EF4-FFF2-40B4-BE49-F238E27FC236}">
              <a16:creationId xmlns:a16="http://schemas.microsoft.com/office/drawing/2014/main" id="{27823098-3DC3-4F44-B0A9-66F805B873A1}"/>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a:extLst>
            <a:ext uri="{FF2B5EF4-FFF2-40B4-BE49-F238E27FC236}">
              <a16:creationId xmlns:a16="http://schemas.microsoft.com/office/drawing/2014/main" id="{D4E1E6DE-6E7B-45B9-8C43-3ADD7AEEE3C9}"/>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a:extLst>
            <a:ext uri="{FF2B5EF4-FFF2-40B4-BE49-F238E27FC236}">
              <a16:creationId xmlns:a16="http://schemas.microsoft.com/office/drawing/2014/main" id="{16532079-7B49-4770-A5F8-CF8BE98B2DF4}"/>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a:extLst>
            <a:ext uri="{FF2B5EF4-FFF2-40B4-BE49-F238E27FC236}">
              <a16:creationId xmlns:a16="http://schemas.microsoft.com/office/drawing/2014/main" id="{238EF339-95BE-4E34-94DC-AFC2AE089047}"/>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6" name="テキスト ボックス 395">
          <a:extLst>
            <a:ext uri="{FF2B5EF4-FFF2-40B4-BE49-F238E27FC236}">
              <a16:creationId xmlns:a16="http://schemas.microsoft.com/office/drawing/2014/main" id="{EE46FE3E-4008-4AB9-B764-0A1CBE86D65D}"/>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7" name="直線コネクタ 396">
          <a:extLst>
            <a:ext uri="{FF2B5EF4-FFF2-40B4-BE49-F238E27FC236}">
              <a16:creationId xmlns:a16="http://schemas.microsoft.com/office/drawing/2014/main" id="{D0CFC6C5-3F88-4951-B637-D6352D50D022}"/>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8" name="テキスト ボックス 397">
          <a:extLst>
            <a:ext uri="{FF2B5EF4-FFF2-40B4-BE49-F238E27FC236}">
              <a16:creationId xmlns:a16="http://schemas.microsoft.com/office/drawing/2014/main" id="{E9793B41-25AA-4B51-AF02-154100F5BFD1}"/>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99" name="直線コネクタ 398">
          <a:extLst>
            <a:ext uri="{FF2B5EF4-FFF2-40B4-BE49-F238E27FC236}">
              <a16:creationId xmlns:a16="http://schemas.microsoft.com/office/drawing/2014/main" id="{3E665EC3-945D-4972-935B-0AFF99B45104}"/>
            </a:ext>
          </a:extLst>
        </xdr:cNvPr>
        <xdr:cNvCxnSpPr/>
      </xdr:nvCxnSpPr>
      <xdr:spPr>
        <a:xfrm>
          <a:off x="1120394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0" name="テキスト ボックス 399">
          <a:extLst>
            <a:ext uri="{FF2B5EF4-FFF2-40B4-BE49-F238E27FC236}">
              <a16:creationId xmlns:a16="http://schemas.microsoft.com/office/drawing/2014/main" id="{61FF5C0F-913B-4040-9F64-838452222D82}"/>
            </a:ext>
          </a:extLst>
        </xdr:cNvPr>
        <xdr:cNvSpPr txBox="1"/>
      </xdr:nvSpPr>
      <xdr:spPr>
        <a:xfrm>
          <a:off x="10842791" y="70224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1" name="直線コネクタ 400">
          <a:extLst>
            <a:ext uri="{FF2B5EF4-FFF2-40B4-BE49-F238E27FC236}">
              <a16:creationId xmlns:a16="http://schemas.microsoft.com/office/drawing/2014/main" id="{4DCCA0A2-6793-403A-8FFA-90C99F3DE496}"/>
            </a:ext>
          </a:extLst>
        </xdr:cNvPr>
        <xdr:cNvCxnSpPr/>
      </xdr:nvCxnSpPr>
      <xdr:spPr>
        <a:xfrm>
          <a:off x="1120394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2" name="テキスト ボックス 401">
          <a:extLst>
            <a:ext uri="{FF2B5EF4-FFF2-40B4-BE49-F238E27FC236}">
              <a16:creationId xmlns:a16="http://schemas.microsoft.com/office/drawing/2014/main" id="{710D1C13-5F02-4FE4-B29F-4271211007D8}"/>
            </a:ext>
          </a:extLst>
        </xdr:cNvPr>
        <xdr:cNvSpPr txBox="1"/>
      </xdr:nvSpPr>
      <xdr:spPr>
        <a:xfrm>
          <a:off x="10842791" y="656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3" name="直線コネクタ 402">
          <a:extLst>
            <a:ext uri="{FF2B5EF4-FFF2-40B4-BE49-F238E27FC236}">
              <a16:creationId xmlns:a16="http://schemas.microsoft.com/office/drawing/2014/main" id="{B27E7442-8B19-4695-925B-739CCC9520B5}"/>
            </a:ext>
          </a:extLst>
        </xdr:cNvPr>
        <xdr:cNvCxnSpPr/>
      </xdr:nvCxnSpPr>
      <xdr:spPr>
        <a:xfrm>
          <a:off x="1120394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4" name="テキスト ボックス 403">
          <a:extLst>
            <a:ext uri="{FF2B5EF4-FFF2-40B4-BE49-F238E27FC236}">
              <a16:creationId xmlns:a16="http://schemas.microsoft.com/office/drawing/2014/main" id="{0FD7A6B4-88A5-49BA-B43C-01C093273F30}"/>
            </a:ext>
          </a:extLst>
        </xdr:cNvPr>
        <xdr:cNvSpPr txBox="1"/>
      </xdr:nvSpPr>
      <xdr:spPr>
        <a:xfrm>
          <a:off x="10842791" y="61042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5" name="直線コネクタ 404">
          <a:extLst>
            <a:ext uri="{FF2B5EF4-FFF2-40B4-BE49-F238E27FC236}">
              <a16:creationId xmlns:a16="http://schemas.microsoft.com/office/drawing/2014/main" id="{186D2C6D-291E-4C01-8355-BE73CED4B254}"/>
            </a:ext>
          </a:extLst>
        </xdr:cNvPr>
        <xdr:cNvCxnSpPr/>
      </xdr:nvCxnSpPr>
      <xdr:spPr>
        <a:xfrm>
          <a:off x="1120394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06" name="テキスト ボックス 405">
          <a:extLst>
            <a:ext uri="{FF2B5EF4-FFF2-40B4-BE49-F238E27FC236}">
              <a16:creationId xmlns:a16="http://schemas.microsoft.com/office/drawing/2014/main" id="{62F2CF5D-3504-4ABD-8D80-40861A5BADB3}"/>
            </a:ext>
          </a:extLst>
        </xdr:cNvPr>
        <xdr:cNvSpPr txBox="1"/>
      </xdr:nvSpPr>
      <xdr:spPr>
        <a:xfrm>
          <a:off x="10842791" y="56508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7" name="直線コネクタ 406">
          <a:extLst>
            <a:ext uri="{FF2B5EF4-FFF2-40B4-BE49-F238E27FC236}">
              <a16:creationId xmlns:a16="http://schemas.microsoft.com/office/drawing/2014/main" id="{8A0F5C64-EFB2-46A8-9FCD-10A8D739DA64}"/>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8" name="テキスト ボックス 407">
          <a:extLst>
            <a:ext uri="{FF2B5EF4-FFF2-40B4-BE49-F238E27FC236}">
              <a16:creationId xmlns:a16="http://schemas.microsoft.com/office/drawing/2014/main" id="{ED97CF10-81E4-4E3E-B7BC-B060FA17D367}"/>
            </a:ext>
          </a:extLst>
        </xdr:cNvPr>
        <xdr:cNvSpPr txBox="1"/>
      </xdr:nvSpPr>
      <xdr:spPr>
        <a:xfrm>
          <a:off x="1090500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9" name="【認定こども園・幼稚園・保育所】&#10;有形固定資産減価償却率グラフ枠">
          <a:extLst>
            <a:ext uri="{FF2B5EF4-FFF2-40B4-BE49-F238E27FC236}">
              <a16:creationId xmlns:a16="http://schemas.microsoft.com/office/drawing/2014/main" id="{EA1AA580-9FB7-46F6-AF7B-221409149740}"/>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160782</xdr:rowOff>
    </xdr:from>
    <xdr:to>
      <xdr:col>85</xdr:col>
      <xdr:colOff>126364</xdr:colOff>
      <xdr:row>42</xdr:row>
      <xdr:rowOff>21336</xdr:rowOff>
    </xdr:to>
    <xdr:cxnSp macro="">
      <xdr:nvCxnSpPr>
        <xdr:cNvPr id="410" name="直線コネクタ 409">
          <a:extLst>
            <a:ext uri="{FF2B5EF4-FFF2-40B4-BE49-F238E27FC236}">
              <a16:creationId xmlns:a16="http://schemas.microsoft.com/office/drawing/2014/main" id="{126FA5F3-A585-4E12-91D4-7656A1D5F68C}"/>
            </a:ext>
          </a:extLst>
        </xdr:cNvPr>
        <xdr:cNvCxnSpPr/>
      </xdr:nvCxnSpPr>
      <xdr:spPr>
        <a:xfrm flipV="1">
          <a:off x="14703424" y="5991987"/>
          <a:ext cx="0" cy="1226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25163</xdr:rowOff>
    </xdr:from>
    <xdr:ext cx="405111" cy="259045"/>
    <xdr:sp macro="" textlink="">
      <xdr:nvSpPr>
        <xdr:cNvPr id="411" name="【認定こども園・幼稚園・保育所】&#10;有形固定資産減価償却率最小値テキスト">
          <a:extLst>
            <a:ext uri="{FF2B5EF4-FFF2-40B4-BE49-F238E27FC236}">
              <a16:creationId xmlns:a16="http://schemas.microsoft.com/office/drawing/2014/main" id="{6B675F5C-8069-4039-AC24-1FE7682328BD}"/>
            </a:ext>
          </a:extLst>
        </xdr:cNvPr>
        <xdr:cNvSpPr txBox="1"/>
      </xdr:nvSpPr>
      <xdr:spPr>
        <a:xfrm>
          <a:off x="14742160" y="722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21336</xdr:rowOff>
    </xdr:from>
    <xdr:to>
      <xdr:col>86</xdr:col>
      <xdr:colOff>25400</xdr:colOff>
      <xdr:row>42</xdr:row>
      <xdr:rowOff>21336</xdr:rowOff>
    </xdr:to>
    <xdr:cxnSp macro="">
      <xdr:nvCxnSpPr>
        <xdr:cNvPr id="412" name="直線コネクタ 411">
          <a:extLst>
            <a:ext uri="{FF2B5EF4-FFF2-40B4-BE49-F238E27FC236}">
              <a16:creationId xmlns:a16="http://schemas.microsoft.com/office/drawing/2014/main" id="{BFF6C4E4-E9EB-41FB-B20B-11B95AD5212B}"/>
            </a:ext>
          </a:extLst>
        </xdr:cNvPr>
        <xdr:cNvCxnSpPr/>
      </xdr:nvCxnSpPr>
      <xdr:spPr>
        <a:xfrm>
          <a:off x="14611350" y="72184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107459</xdr:rowOff>
    </xdr:from>
    <xdr:ext cx="405111" cy="259045"/>
    <xdr:sp macro="" textlink="">
      <xdr:nvSpPr>
        <xdr:cNvPr id="413" name="【認定こども園・幼稚園・保育所】&#10;有形固定資産減価償却率最大値テキスト">
          <a:extLst>
            <a:ext uri="{FF2B5EF4-FFF2-40B4-BE49-F238E27FC236}">
              <a16:creationId xmlns:a16="http://schemas.microsoft.com/office/drawing/2014/main" id="{E98627D0-6E70-410B-807D-AE446C4F5204}"/>
            </a:ext>
          </a:extLst>
        </xdr:cNvPr>
        <xdr:cNvSpPr txBox="1"/>
      </xdr:nvSpPr>
      <xdr:spPr>
        <a:xfrm>
          <a:off x="14742160" y="5763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160782</xdr:rowOff>
    </xdr:from>
    <xdr:to>
      <xdr:col>86</xdr:col>
      <xdr:colOff>25400</xdr:colOff>
      <xdr:row>34</xdr:row>
      <xdr:rowOff>160782</xdr:rowOff>
    </xdr:to>
    <xdr:cxnSp macro="">
      <xdr:nvCxnSpPr>
        <xdr:cNvPr id="414" name="直線コネクタ 413">
          <a:extLst>
            <a:ext uri="{FF2B5EF4-FFF2-40B4-BE49-F238E27FC236}">
              <a16:creationId xmlns:a16="http://schemas.microsoft.com/office/drawing/2014/main" id="{A607E6F3-9C09-4E6A-A35B-C37C6CFFEF0D}"/>
            </a:ext>
          </a:extLst>
        </xdr:cNvPr>
        <xdr:cNvCxnSpPr/>
      </xdr:nvCxnSpPr>
      <xdr:spPr>
        <a:xfrm>
          <a:off x="14611350" y="59919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33545</xdr:rowOff>
    </xdr:from>
    <xdr:ext cx="405111" cy="259045"/>
    <xdr:sp macro="" textlink="">
      <xdr:nvSpPr>
        <xdr:cNvPr id="415" name="【認定こども園・幼稚園・保育所】&#10;有形固定資産減価償却率平均値テキスト">
          <a:extLst>
            <a:ext uri="{FF2B5EF4-FFF2-40B4-BE49-F238E27FC236}">
              <a16:creationId xmlns:a16="http://schemas.microsoft.com/office/drawing/2014/main" id="{E855F38D-38CB-4A4F-ADCE-3A02D7FED6ED}"/>
            </a:ext>
          </a:extLst>
        </xdr:cNvPr>
        <xdr:cNvSpPr txBox="1"/>
      </xdr:nvSpPr>
      <xdr:spPr>
        <a:xfrm>
          <a:off x="14742160" y="65467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55118</xdr:rowOff>
    </xdr:from>
    <xdr:to>
      <xdr:col>85</xdr:col>
      <xdr:colOff>177800</xdr:colOff>
      <xdr:row>38</xdr:row>
      <xdr:rowOff>156718</xdr:rowOff>
    </xdr:to>
    <xdr:sp macro="" textlink="">
      <xdr:nvSpPr>
        <xdr:cNvPr id="416" name="フローチャート: 判断 415">
          <a:extLst>
            <a:ext uri="{FF2B5EF4-FFF2-40B4-BE49-F238E27FC236}">
              <a16:creationId xmlns:a16="http://schemas.microsoft.com/office/drawing/2014/main" id="{787F9230-409F-4353-9E22-E41D74F55BFE}"/>
            </a:ext>
          </a:extLst>
        </xdr:cNvPr>
        <xdr:cNvSpPr/>
      </xdr:nvSpPr>
      <xdr:spPr>
        <a:xfrm>
          <a:off x="14649450" y="6574028"/>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7112</xdr:rowOff>
    </xdr:from>
    <xdr:to>
      <xdr:col>81</xdr:col>
      <xdr:colOff>101600</xdr:colOff>
      <xdr:row>38</xdr:row>
      <xdr:rowOff>108712</xdr:rowOff>
    </xdr:to>
    <xdr:sp macro="" textlink="">
      <xdr:nvSpPr>
        <xdr:cNvPr id="417" name="フローチャート: 判断 416">
          <a:extLst>
            <a:ext uri="{FF2B5EF4-FFF2-40B4-BE49-F238E27FC236}">
              <a16:creationId xmlns:a16="http://schemas.microsoft.com/office/drawing/2014/main" id="{8E3D32B7-7D01-49A4-95CF-0627530EC96B}"/>
            </a:ext>
          </a:extLst>
        </xdr:cNvPr>
        <xdr:cNvSpPr/>
      </xdr:nvSpPr>
      <xdr:spPr>
        <a:xfrm>
          <a:off x="13887450" y="652411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57404</xdr:rowOff>
    </xdr:from>
    <xdr:to>
      <xdr:col>76</xdr:col>
      <xdr:colOff>165100</xdr:colOff>
      <xdr:row>38</xdr:row>
      <xdr:rowOff>159004</xdr:rowOff>
    </xdr:to>
    <xdr:sp macro="" textlink="">
      <xdr:nvSpPr>
        <xdr:cNvPr id="418" name="フローチャート: 判断 417">
          <a:extLst>
            <a:ext uri="{FF2B5EF4-FFF2-40B4-BE49-F238E27FC236}">
              <a16:creationId xmlns:a16="http://schemas.microsoft.com/office/drawing/2014/main" id="{34276272-E563-47D3-A7BD-B0379B431165}"/>
            </a:ext>
          </a:extLst>
        </xdr:cNvPr>
        <xdr:cNvSpPr/>
      </xdr:nvSpPr>
      <xdr:spPr>
        <a:xfrm>
          <a:off x="13089890" y="6568694"/>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75692</xdr:rowOff>
    </xdr:from>
    <xdr:to>
      <xdr:col>72</xdr:col>
      <xdr:colOff>38100</xdr:colOff>
      <xdr:row>39</xdr:row>
      <xdr:rowOff>5842</xdr:rowOff>
    </xdr:to>
    <xdr:sp macro="" textlink="">
      <xdr:nvSpPr>
        <xdr:cNvPr id="419" name="フローチャート: 判断 418">
          <a:extLst>
            <a:ext uri="{FF2B5EF4-FFF2-40B4-BE49-F238E27FC236}">
              <a16:creationId xmlns:a16="http://schemas.microsoft.com/office/drawing/2014/main" id="{CD47652A-197E-4518-A8FF-DB621C191A8B}"/>
            </a:ext>
          </a:extLst>
        </xdr:cNvPr>
        <xdr:cNvSpPr/>
      </xdr:nvSpPr>
      <xdr:spPr>
        <a:xfrm>
          <a:off x="12303760" y="6590792"/>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96266</xdr:rowOff>
    </xdr:from>
    <xdr:to>
      <xdr:col>67</xdr:col>
      <xdr:colOff>101600</xdr:colOff>
      <xdr:row>39</xdr:row>
      <xdr:rowOff>26416</xdr:rowOff>
    </xdr:to>
    <xdr:sp macro="" textlink="">
      <xdr:nvSpPr>
        <xdr:cNvPr id="420" name="フローチャート: 判断 419">
          <a:extLst>
            <a:ext uri="{FF2B5EF4-FFF2-40B4-BE49-F238E27FC236}">
              <a16:creationId xmlns:a16="http://schemas.microsoft.com/office/drawing/2014/main" id="{CAC6B079-B6A9-4A0B-9EC8-84E49014702F}"/>
            </a:ext>
          </a:extLst>
        </xdr:cNvPr>
        <xdr:cNvSpPr/>
      </xdr:nvSpPr>
      <xdr:spPr>
        <a:xfrm>
          <a:off x="11487150" y="6607556"/>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B55A4558-44BA-4DBB-8E01-22BBC8C4D4DA}"/>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6E43AFF5-DF52-4957-9F4F-FFB92DA5D1C6}"/>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58931074-D392-4B7C-8EC5-5F817F46600E}"/>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27DEAF7B-9953-4268-8411-A79333C57C8D}"/>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E58A2DE6-448F-482D-B1EA-7AF6509BBFE0}"/>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169418</xdr:rowOff>
    </xdr:from>
    <xdr:to>
      <xdr:col>85</xdr:col>
      <xdr:colOff>177800</xdr:colOff>
      <xdr:row>37</xdr:row>
      <xdr:rowOff>99568</xdr:rowOff>
    </xdr:to>
    <xdr:sp macro="" textlink="">
      <xdr:nvSpPr>
        <xdr:cNvPr id="426" name="楕円 425">
          <a:extLst>
            <a:ext uri="{FF2B5EF4-FFF2-40B4-BE49-F238E27FC236}">
              <a16:creationId xmlns:a16="http://schemas.microsoft.com/office/drawing/2014/main" id="{7097C9D1-0005-41B2-ACAF-2F0887BA50EB}"/>
            </a:ext>
          </a:extLst>
        </xdr:cNvPr>
        <xdr:cNvSpPr/>
      </xdr:nvSpPr>
      <xdr:spPr>
        <a:xfrm>
          <a:off x="14649450" y="6345428"/>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20845</xdr:rowOff>
    </xdr:from>
    <xdr:ext cx="405111" cy="259045"/>
    <xdr:sp macro="" textlink="">
      <xdr:nvSpPr>
        <xdr:cNvPr id="427" name="【認定こども園・幼稚園・保育所】&#10;有形固定資産減価償却率該当値テキスト">
          <a:extLst>
            <a:ext uri="{FF2B5EF4-FFF2-40B4-BE49-F238E27FC236}">
              <a16:creationId xmlns:a16="http://schemas.microsoft.com/office/drawing/2014/main" id="{56F56A5D-DC4B-4A1A-8EC2-454180FB0503}"/>
            </a:ext>
          </a:extLst>
        </xdr:cNvPr>
        <xdr:cNvSpPr txBox="1"/>
      </xdr:nvSpPr>
      <xdr:spPr>
        <a:xfrm>
          <a:off x="14742160" y="6189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29972</xdr:rowOff>
    </xdr:from>
    <xdr:to>
      <xdr:col>81</xdr:col>
      <xdr:colOff>101600</xdr:colOff>
      <xdr:row>37</xdr:row>
      <xdr:rowOff>131572</xdr:rowOff>
    </xdr:to>
    <xdr:sp macro="" textlink="">
      <xdr:nvSpPr>
        <xdr:cNvPr id="428" name="楕円 427">
          <a:extLst>
            <a:ext uri="{FF2B5EF4-FFF2-40B4-BE49-F238E27FC236}">
              <a16:creationId xmlns:a16="http://schemas.microsoft.com/office/drawing/2014/main" id="{09EEFF43-1E52-42B4-9D93-3F2CB74F1867}"/>
            </a:ext>
          </a:extLst>
        </xdr:cNvPr>
        <xdr:cNvSpPr/>
      </xdr:nvSpPr>
      <xdr:spPr>
        <a:xfrm>
          <a:off x="13887450" y="6371717"/>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48768</xdr:rowOff>
    </xdr:from>
    <xdr:to>
      <xdr:col>85</xdr:col>
      <xdr:colOff>127000</xdr:colOff>
      <xdr:row>37</xdr:row>
      <xdr:rowOff>80772</xdr:rowOff>
    </xdr:to>
    <xdr:cxnSp macro="">
      <xdr:nvCxnSpPr>
        <xdr:cNvPr id="429" name="直線コネクタ 428">
          <a:extLst>
            <a:ext uri="{FF2B5EF4-FFF2-40B4-BE49-F238E27FC236}">
              <a16:creationId xmlns:a16="http://schemas.microsoft.com/office/drawing/2014/main" id="{9B3DA1C5-959A-4CCC-B7A6-230B0777CCFE}"/>
            </a:ext>
          </a:extLst>
        </xdr:cNvPr>
        <xdr:cNvCxnSpPr/>
      </xdr:nvCxnSpPr>
      <xdr:spPr>
        <a:xfrm flipV="1">
          <a:off x="13942060" y="6394323"/>
          <a:ext cx="762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167132</xdr:rowOff>
    </xdr:from>
    <xdr:to>
      <xdr:col>76</xdr:col>
      <xdr:colOff>165100</xdr:colOff>
      <xdr:row>39</xdr:row>
      <xdr:rowOff>97282</xdr:rowOff>
    </xdr:to>
    <xdr:sp macro="" textlink="">
      <xdr:nvSpPr>
        <xdr:cNvPr id="430" name="楕円 429">
          <a:extLst>
            <a:ext uri="{FF2B5EF4-FFF2-40B4-BE49-F238E27FC236}">
              <a16:creationId xmlns:a16="http://schemas.microsoft.com/office/drawing/2014/main" id="{AB00F91E-757E-40D4-A648-73AC12D45BB9}"/>
            </a:ext>
          </a:extLst>
        </xdr:cNvPr>
        <xdr:cNvSpPr/>
      </xdr:nvSpPr>
      <xdr:spPr>
        <a:xfrm>
          <a:off x="13089890" y="6686042"/>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80772</xdr:rowOff>
    </xdr:from>
    <xdr:to>
      <xdr:col>81</xdr:col>
      <xdr:colOff>50800</xdr:colOff>
      <xdr:row>39</xdr:row>
      <xdr:rowOff>46482</xdr:rowOff>
    </xdr:to>
    <xdr:cxnSp macro="">
      <xdr:nvCxnSpPr>
        <xdr:cNvPr id="431" name="直線コネクタ 430">
          <a:extLst>
            <a:ext uri="{FF2B5EF4-FFF2-40B4-BE49-F238E27FC236}">
              <a16:creationId xmlns:a16="http://schemas.microsoft.com/office/drawing/2014/main" id="{C1C611C6-2325-43B7-A6BB-DBA931A5B8AF}"/>
            </a:ext>
          </a:extLst>
        </xdr:cNvPr>
        <xdr:cNvCxnSpPr/>
      </xdr:nvCxnSpPr>
      <xdr:spPr>
        <a:xfrm flipV="1">
          <a:off x="13144500" y="6426327"/>
          <a:ext cx="797560" cy="30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73406</xdr:rowOff>
    </xdr:from>
    <xdr:to>
      <xdr:col>72</xdr:col>
      <xdr:colOff>38100</xdr:colOff>
      <xdr:row>41</xdr:row>
      <xdr:rowOff>3556</xdr:rowOff>
    </xdr:to>
    <xdr:sp macro="" textlink="">
      <xdr:nvSpPr>
        <xdr:cNvPr id="432" name="楕円 431">
          <a:extLst>
            <a:ext uri="{FF2B5EF4-FFF2-40B4-BE49-F238E27FC236}">
              <a16:creationId xmlns:a16="http://schemas.microsoft.com/office/drawing/2014/main" id="{8FF951E2-C60F-4CC5-8A5C-ECCAFE4014E4}"/>
            </a:ext>
          </a:extLst>
        </xdr:cNvPr>
        <xdr:cNvSpPr/>
      </xdr:nvSpPr>
      <xdr:spPr>
        <a:xfrm>
          <a:off x="12303760" y="69314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46482</xdr:rowOff>
    </xdr:from>
    <xdr:to>
      <xdr:col>76</xdr:col>
      <xdr:colOff>114300</xdr:colOff>
      <xdr:row>40</xdr:row>
      <xdr:rowOff>124206</xdr:rowOff>
    </xdr:to>
    <xdr:cxnSp macro="">
      <xdr:nvCxnSpPr>
        <xdr:cNvPr id="433" name="直線コネクタ 432">
          <a:extLst>
            <a:ext uri="{FF2B5EF4-FFF2-40B4-BE49-F238E27FC236}">
              <a16:creationId xmlns:a16="http://schemas.microsoft.com/office/drawing/2014/main" id="{551B37E4-9087-4F5C-8F1E-724AEB8D9FDD}"/>
            </a:ext>
          </a:extLst>
        </xdr:cNvPr>
        <xdr:cNvCxnSpPr/>
      </xdr:nvCxnSpPr>
      <xdr:spPr>
        <a:xfrm flipV="1">
          <a:off x="12346940" y="6734937"/>
          <a:ext cx="797560" cy="24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9398</xdr:rowOff>
    </xdr:from>
    <xdr:to>
      <xdr:col>67</xdr:col>
      <xdr:colOff>101600</xdr:colOff>
      <xdr:row>41</xdr:row>
      <xdr:rowOff>110998</xdr:rowOff>
    </xdr:to>
    <xdr:sp macro="" textlink="">
      <xdr:nvSpPr>
        <xdr:cNvPr id="434" name="楕円 433">
          <a:extLst>
            <a:ext uri="{FF2B5EF4-FFF2-40B4-BE49-F238E27FC236}">
              <a16:creationId xmlns:a16="http://schemas.microsoft.com/office/drawing/2014/main" id="{D3571605-CF63-46F0-981C-6CA2BA2CC1D1}"/>
            </a:ext>
          </a:extLst>
        </xdr:cNvPr>
        <xdr:cNvSpPr/>
      </xdr:nvSpPr>
      <xdr:spPr>
        <a:xfrm>
          <a:off x="11487150" y="7040753"/>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124206</xdr:rowOff>
    </xdr:from>
    <xdr:to>
      <xdr:col>71</xdr:col>
      <xdr:colOff>177800</xdr:colOff>
      <xdr:row>41</xdr:row>
      <xdr:rowOff>60198</xdr:rowOff>
    </xdr:to>
    <xdr:cxnSp macro="">
      <xdr:nvCxnSpPr>
        <xdr:cNvPr id="435" name="直線コネクタ 434">
          <a:extLst>
            <a:ext uri="{FF2B5EF4-FFF2-40B4-BE49-F238E27FC236}">
              <a16:creationId xmlns:a16="http://schemas.microsoft.com/office/drawing/2014/main" id="{A9680960-F870-41D1-B14E-86E333DE2781}"/>
            </a:ext>
          </a:extLst>
        </xdr:cNvPr>
        <xdr:cNvCxnSpPr/>
      </xdr:nvCxnSpPr>
      <xdr:spPr>
        <a:xfrm flipV="1">
          <a:off x="11541760" y="6984111"/>
          <a:ext cx="805180" cy="10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99839</xdr:rowOff>
    </xdr:from>
    <xdr:ext cx="405111" cy="259045"/>
    <xdr:sp macro="" textlink="">
      <xdr:nvSpPr>
        <xdr:cNvPr id="436" name="n_1aveValue【認定こども園・幼稚園・保育所】&#10;有形固定資産減価償却率">
          <a:extLst>
            <a:ext uri="{FF2B5EF4-FFF2-40B4-BE49-F238E27FC236}">
              <a16:creationId xmlns:a16="http://schemas.microsoft.com/office/drawing/2014/main" id="{4526546A-1FDF-4904-AFD7-52B1830527E4}"/>
            </a:ext>
          </a:extLst>
        </xdr:cNvPr>
        <xdr:cNvSpPr txBox="1"/>
      </xdr:nvSpPr>
      <xdr:spPr>
        <a:xfrm>
          <a:off x="13738234" y="6611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4081</xdr:rowOff>
    </xdr:from>
    <xdr:ext cx="405111" cy="259045"/>
    <xdr:sp macro="" textlink="">
      <xdr:nvSpPr>
        <xdr:cNvPr id="437" name="n_2aveValue【認定こども園・幼稚園・保育所】&#10;有形固定資産減価償却率">
          <a:extLst>
            <a:ext uri="{FF2B5EF4-FFF2-40B4-BE49-F238E27FC236}">
              <a16:creationId xmlns:a16="http://schemas.microsoft.com/office/drawing/2014/main" id="{1D4F1D8C-20C1-4528-9F7C-801C157E4113}"/>
            </a:ext>
          </a:extLst>
        </xdr:cNvPr>
        <xdr:cNvSpPr txBox="1"/>
      </xdr:nvSpPr>
      <xdr:spPr>
        <a:xfrm>
          <a:off x="12957184" y="6349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22369</xdr:rowOff>
    </xdr:from>
    <xdr:ext cx="405111" cy="259045"/>
    <xdr:sp macro="" textlink="">
      <xdr:nvSpPr>
        <xdr:cNvPr id="438" name="n_3aveValue【認定こども園・幼稚園・保育所】&#10;有形固定資産減価償却率">
          <a:extLst>
            <a:ext uri="{FF2B5EF4-FFF2-40B4-BE49-F238E27FC236}">
              <a16:creationId xmlns:a16="http://schemas.microsoft.com/office/drawing/2014/main" id="{9E206CED-9936-4183-BBDF-77CF1150E319}"/>
            </a:ext>
          </a:extLst>
        </xdr:cNvPr>
        <xdr:cNvSpPr txBox="1"/>
      </xdr:nvSpPr>
      <xdr:spPr>
        <a:xfrm>
          <a:off x="12171054" y="6362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42943</xdr:rowOff>
    </xdr:from>
    <xdr:ext cx="405111" cy="259045"/>
    <xdr:sp macro="" textlink="">
      <xdr:nvSpPr>
        <xdr:cNvPr id="439" name="n_4aveValue【認定こども園・幼稚園・保育所】&#10;有形固定資産減価償却率">
          <a:extLst>
            <a:ext uri="{FF2B5EF4-FFF2-40B4-BE49-F238E27FC236}">
              <a16:creationId xmlns:a16="http://schemas.microsoft.com/office/drawing/2014/main" id="{53C12C40-3795-4069-A330-8C0DC71A2C30}"/>
            </a:ext>
          </a:extLst>
        </xdr:cNvPr>
        <xdr:cNvSpPr txBox="1"/>
      </xdr:nvSpPr>
      <xdr:spPr>
        <a:xfrm>
          <a:off x="11354444" y="6388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148099</xdr:rowOff>
    </xdr:from>
    <xdr:ext cx="405111" cy="259045"/>
    <xdr:sp macro="" textlink="">
      <xdr:nvSpPr>
        <xdr:cNvPr id="440" name="n_1mainValue【認定こども園・幼稚園・保育所】&#10;有形固定資産減価償却率">
          <a:extLst>
            <a:ext uri="{FF2B5EF4-FFF2-40B4-BE49-F238E27FC236}">
              <a16:creationId xmlns:a16="http://schemas.microsoft.com/office/drawing/2014/main" id="{898635C2-9782-47CA-9560-635B32FEEA90}"/>
            </a:ext>
          </a:extLst>
        </xdr:cNvPr>
        <xdr:cNvSpPr txBox="1"/>
      </xdr:nvSpPr>
      <xdr:spPr>
        <a:xfrm>
          <a:off x="13738234" y="614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88409</xdr:rowOff>
    </xdr:from>
    <xdr:ext cx="405111" cy="259045"/>
    <xdr:sp macro="" textlink="">
      <xdr:nvSpPr>
        <xdr:cNvPr id="441" name="n_2mainValue【認定こども園・幼稚園・保育所】&#10;有形固定資産減価償却率">
          <a:extLst>
            <a:ext uri="{FF2B5EF4-FFF2-40B4-BE49-F238E27FC236}">
              <a16:creationId xmlns:a16="http://schemas.microsoft.com/office/drawing/2014/main" id="{EB6A8092-1A5B-43E8-8290-B2D1C7B41042}"/>
            </a:ext>
          </a:extLst>
        </xdr:cNvPr>
        <xdr:cNvSpPr txBox="1"/>
      </xdr:nvSpPr>
      <xdr:spPr>
        <a:xfrm>
          <a:off x="12957184" y="6778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166133</xdr:rowOff>
    </xdr:from>
    <xdr:ext cx="405111" cy="259045"/>
    <xdr:sp macro="" textlink="">
      <xdr:nvSpPr>
        <xdr:cNvPr id="442" name="n_3mainValue【認定こども園・幼稚園・保育所】&#10;有形固定資産減価償却率">
          <a:extLst>
            <a:ext uri="{FF2B5EF4-FFF2-40B4-BE49-F238E27FC236}">
              <a16:creationId xmlns:a16="http://schemas.microsoft.com/office/drawing/2014/main" id="{FEC0E8DE-8612-4A43-BB66-90A9CAFE4341}"/>
            </a:ext>
          </a:extLst>
        </xdr:cNvPr>
        <xdr:cNvSpPr txBox="1"/>
      </xdr:nvSpPr>
      <xdr:spPr>
        <a:xfrm>
          <a:off x="12171054" y="702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102125</xdr:rowOff>
    </xdr:from>
    <xdr:ext cx="405111" cy="259045"/>
    <xdr:sp macro="" textlink="">
      <xdr:nvSpPr>
        <xdr:cNvPr id="443" name="n_4mainValue【認定こども園・幼稚園・保育所】&#10;有形固定資産減価償却率">
          <a:extLst>
            <a:ext uri="{FF2B5EF4-FFF2-40B4-BE49-F238E27FC236}">
              <a16:creationId xmlns:a16="http://schemas.microsoft.com/office/drawing/2014/main" id="{3A008196-8D34-4693-AC01-62FB49BFF462}"/>
            </a:ext>
          </a:extLst>
        </xdr:cNvPr>
        <xdr:cNvSpPr txBox="1"/>
      </xdr:nvSpPr>
      <xdr:spPr>
        <a:xfrm>
          <a:off x="11354444" y="712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4" name="正方形/長方形 443">
          <a:extLst>
            <a:ext uri="{FF2B5EF4-FFF2-40B4-BE49-F238E27FC236}">
              <a16:creationId xmlns:a16="http://schemas.microsoft.com/office/drawing/2014/main" id="{4865A54D-9F1F-41AE-AC61-973EACE56465}"/>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5" name="正方形/長方形 444">
          <a:extLst>
            <a:ext uri="{FF2B5EF4-FFF2-40B4-BE49-F238E27FC236}">
              <a16:creationId xmlns:a16="http://schemas.microsoft.com/office/drawing/2014/main" id="{7DD416F6-5DB9-45A2-ADF8-AE0BE06BF9C6}"/>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6" name="正方形/長方形 445">
          <a:extLst>
            <a:ext uri="{FF2B5EF4-FFF2-40B4-BE49-F238E27FC236}">
              <a16:creationId xmlns:a16="http://schemas.microsoft.com/office/drawing/2014/main" id="{AF733DE6-2A81-4F34-8605-C274A155FA49}"/>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7" name="正方形/長方形 446">
          <a:extLst>
            <a:ext uri="{FF2B5EF4-FFF2-40B4-BE49-F238E27FC236}">
              <a16:creationId xmlns:a16="http://schemas.microsoft.com/office/drawing/2014/main" id="{5BBBA887-542D-4D68-A76B-B159B0FEBD72}"/>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8" name="正方形/長方形 447">
          <a:extLst>
            <a:ext uri="{FF2B5EF4-FFF2-40B4-BE49-F238E27FC236}">
              <a16:creationId xmlns:a16="http://schemas.microsoft.com/office/drawing/2014/main" id="{EE805C99-9C34-4AB7-9226-D49804995C65}"/>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9" name="正方形/長方形 448">
          <a:extLst>
            <a:ext uri="{FF2B5EF4-FFF2-40B4-BE49-F238E27FC236}">
              <a16:creationId xmlns:a16="http://schemas.microsoft.com/office/drawing/2014/main" id="{1D961A32-E463-43A8-8F60-641A10DADA44}"/>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0" name="正方形/長方形 449">
          <a:extLst>
            <a:ext uri="{FF2B5EF4-FFF2-40B4-BE49-F238E27FC236}">
              <a16:creationId xmlns:a16="http://schemas.microsoft.com/office/drawing/2014/main" id="{A33B7A9A-7116-418C-B3FC-8E7E41226215}"/>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1" name="正方形/長方形 450">
          <a:extLst>
            <a:ext uri="{FF2B5EF4-FFF2-40B4-BE49-F238E27FC236}">
              <a16:creationId xmlns:a16="http://schemas.microsoft.com/office/drawing/2014/main" id="{9A945A1C-1FFF-471E-80DE-B2656C98FFEC}"/>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2" name="テキスト ボックス 451">
          <a:extLst>
            <a:ext uri="{FF2B5EF4-FFF2-40B4-BE49-F238E27FC236}">
              <a16:creationId xmlns:a16="http://schemas.microsoft.com/office/drawing/2014/main" id="{8D8AAF54-451E-4803-B688-0A88B5214430}"/>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3" name="直線コネクタ 452">
          <a:extLst>
            <a:ext uri="{FF2B5EF4-FFF2-40B4-BE49-F238E27FC236}">
              <a16:creationId xmlns:a16="http://schemas.microsoft.com/office/drawing/2014/main" id="{FDAF09AB-8A9E-47FA-9143-9963860FBC87}"/>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4" name="直線コネクタ 453">
          <a:extLst>
            <a:ext uri="{FF2B5EF4-FFF2-40B4-BE49-F238E27FC236}">
              <a16:creationId xmlns:a16="http://schemas.microsoft.com/office/drawing/2014/main" id="{0C3E9845-7AA1-43AA-A55E-644491038B28}"/>
            </a:ext>
          </a:extLst>
        </xdr:cNvPr>
        <xdr:cNvCxnSpPr/>
      </xdr:nvCxnSpPr>
      <xdr:spPr>
        <a:xfrm>
          <a:off x="1645920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5" name="テキスト ボックス 454">
          <a:extLst>
            <a:ext uri="{FF2B5EF4-FFF2-40B4-BE49-F238E27FC236}">
              <a16:creationId xmlns:a16="http://schemas.microsoft.com/office/drawing/2014/main" id="{0C0C77DE-EFBB-4756-9142-50C4EE2D4CD9}"/>
            </a:ext>
          </a:extLst>
        </xdr:cNvPr>
        <xdr:cNvSpPr txBox="1"/>
      </xdr:nvSpPr>
      <xdr:spPr>
        <a:xfrm>
          <a:off x="16047266" y="70224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6" name="直線コネクタ 455">
          <a:extLst>
            <a:ext uri="{FF2B5EF4-FFF2-40B4-BE49-F238E27FC236}">
              <a16:creationId xmlns:a16="http://schemas.microsoft.com/office/drawing/2014/main" id="{18D64689-335F-40D4-81D6-7EAD2B79A04D}"/>
            </a:ext>
          </a:extLst>
        </xdr:cNvPr>
        <xdr:cNvCxnSpPr/>
      </xdr:nvCxnSpPr>
      <xdr:spPr>
        <a:xfrm>
          <a:off x="1645920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57" name="テキスト ボックス 456">
          <a:extLst>
            <a:ext uri="{FF2B5EF4-FFF2-40B4-BE49-F238E27FC236}">
              <a16:creationId xmlns:a16="http://schemas.microsoft.com/office/drawing/2014/main" id="{665CECB2-5D51-460A-9072-0780ADBABF35}"/>
            </a:ext>
          </a:extLst>
        </xdr:cNvPr>
        <xdr:cNvSpPr txBox="1"/>
      </xdr:nvSpPr>
      <xdr:spPr>
        <a:xfrm>
          <a:off x="16047266" y="656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8" name="直線コネクタ 457">
          <a:extLst>
            <a:ext uri="{FF2B5EF4-FFF2-40B4-BE49-F238E27FC236}">
              <a16:creationId xmlns:a16="http://schemas.microsoft.com/office/drawing/2014/main" id="{B40A84AB-F43B-44AC-AE71-6AEEC3C7AE87}"/>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59" name="テキスト ボックス 458">
          <a:extLst>
            <a:ext uri="{FF2B5EF4-FFF2-40B4-BE49-F238E27FC236}">
              <a16:creationId xmlns:a16="http://schemas.microsoft.com/office/drawing/2014/main" id="{823AD49B-EFE3-4AE5-BD18-12206E9A8014}"/>
            </a:ext>
          </a:extLst>
        </xdr:cNvPr>
        <xdr:cNvSpPr txBox="1"/>
      </xdr:nvSpPr>
      <xdr:spPr>
        <a:xfrm>
          <a:off x="16047266" y="610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0" name="直線コネクタ 459">
          <a:extLst>
            <a:ext uri="{FF2B5EF4-FFF2-40B4-BE49-F238E27FC236}">
              <a16:creationId xmlns:a16="http://schemas.microsoft.com/office/drawing/2014/main" id="{4E0C2E41-C0FC-4E21-9D03-416CCDC8EA71}"/>
            </a:ext>
          </a:extLst>
        </xdr:cNvPr>
        <xdr:cNvCxnSpPr/>
      </xdr:nvCxnSpPr>
      <xdr:spPr>
        <a:xfrm>
          <a:off x="1645920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1" name="テキスト ボックス 460">
          <a:extLst>
            <a:ext uri="{FF2B5EF4-FFF2-40B4-BE49-F238E27FC236}">
              <a16:creationId xmlns:a16="http://schemas.microsoft.com/office/drawing/2014/main" id="{ED039540-9F95-4B67-A485-E32670CAFAB0}"/>
            </a:ext>
          </a:extLst>
        </xdr:cNvPr>
        <xdr:cNvSpPr txBox="1"/>
      </xdr:nvSpPr>
      <xdr:spPr>
        <a:xfrm>
          <a:off x="16047266" y="56508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2" name="直線コネクタ 461">
          <a:extLst>
            <a:ext uri="{FF2B5EF4-FFF2-40B4-BE49-F238E27FC236}">
              <a16:creationId xmlns:a16="http://schemas.microsoft.com/office/drawing/2014/main" id="{E01BDE2F-C2F6-44BF-AC96-82FBFAABDE95}"/>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3" name="テキスト ボックス 462">
          <a:extLst>
            <a:ext uri="{FF2B5EF4-FFF2-40B4-BE49-F238E27FC236}">
              <a16:creationId xmlns:a16="http://schemas.microsoft.com/office/drawing/2014/main" id="{59918B4A-8EBD-4E79-9E7B-846E800E16D5}"/>
            </a:ext>
          </a:extLst>
        </xdr:cNvPr>
        <xdr:cNvSpPr txBox="1"/>
      </xdr:nvSpPr>
      <xdr:spPr>
        <a:xfrm>
          <a:off x="16047266"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4" name="【認定こども園・幼稚園・保育所】&#10;一人当たり面積グラフ枠">
          <a:extLst>
            <a:ext uri="{FF2B5EF4-FFF2-40B4-BE49-F238E27FC236}">
              <a16:creationId xmlns:a16="http://schemas.microsoft.com/office/drawing/2014/main" id="{75B3B575-7682-49E5-AAE3-9D71C5C2FDD6}"/>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142494</xdr:rowOff>
    </xdr:from>
    <xdr:to>
      <xdr:col>116</xdr:col>
      <xdr:colOff>62864</xdr:colOff>
      <xdr:row>41</xdr:row>
      <xdr:rowOff>78486</xdr:rowOff>
    </xdr:to>
    <xdr:cxnSp macro="">
      <xdr:nvCxnSpPr>
        <xdr:cNvPr id="465" name="直線コネクタ 464">
          <a:extLst>
            <a:ext uri="{FF2B5EF4-FFF2-40B4-BE49-F238E27FC236}">
              <a16:creationId xmlns:a16="http://schemas.microsoft.com/office/drawing/2014/main" id="{D750A837-8B12-4596-B423-966D714D9E7C}"/>
            </a:ext>
          </a:extLst>
        </xdr:cNvPr>
        <xdr:cNvCxnSpPr/>
      </xdr:nvCxnSpPr>
      <xdr:spPr>
        <a:xfrm flipV="1">
          <a:off x="19947254" y="5798439"/>
          <a:ext cx="0" cy="1309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466" name="【認定こども園・幼稚園・保育所】&#10;一人当たり面積最小値テキスト">
          <a:extLst>
            <a:ext uri="{FF2B5EF4-FFF2-40B4-BE49-F238E27FC236}">
              <a16:creationId xmlns:a16="http://schemas.microsoft.com/office/drawing/2014/main" id="{376FCD9B-3627-4411-A102-A8B0AB868C32}"/>
            </a:ext>
          </a:extLst>
        </xdr:cNvPr>
        <xdr:cNvSpPr txBox="1"/>
      </xdr:nvSpPr>
      <xdr:spPr>
        <a:xfrm>
          <a:off x="19985990" y="7113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467" name="直線コネクタ 466">
          <a:extLst>
            <a:ext uri="{FF2B5EF4-FFF2-40B4-BE49-F238E27FC236}">
              <a16:creationId xmlns:a16="http://schemas.microsoft.com/office/drawing/2014/main" id="{57BBA0BB-CC47-4DD7-BB5F-444C4DEBDC38}"/>
            </a:ext>
          </a:extLst>
        </xdr:cNvPr>
        <xdr:cNvCxnSpPr/>
      </xdr:nvCxnSpPr>
      <xdr:spPr>
        <a:xfrm>
          <a:off x="19885660" y="71079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89171</xdr:rowOff>
    </xdr:from>
    <xdr:ext cx="469744" cy="259045"/>
    <xdr:sp macro="" textlink="">
      <xdr:nvSpPr>
        <xdr:cNvPr id="468" name="【認定こども園・幼稚園・保育所】&#10;一人当たり面積最大値テキスト">
          <a:extLst>
            <a:ext uri="{FF2B5EF4-FFF2-40B4-BE49-F238E27FC236}">
              <a16:creationId xmlns:a16="http://schemas.microsoft.com/office/drawing/2014/main" id="{1C157031-8551-4AD1-998A-03F56B2FFC47}"/>
            </a:ext>
          </a:extLst>
        </xdr:cNvPr>
        <xdr:cNvSpPr txBox="1"/>
      </xdr:nvSpPr>
      <xdr:spPr>
        <a:xfrm>
          <a:off x="19985990" y="557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142494</xdr:rowOff>
    </xdr:from>
    <xdr:to>
      <xdr:col>116</xdr:col>
      <xdr:colOff>152400</xdr:colOff>
      <xdr:row>33</xdr:row>
      <xdr:rowOff>142494</xdr:rowOff>
    </xdr:to>
    <xdr:cxnSp macro="">
      <xdr:nvCxnSpPr>
        <xdr:cNvPr id="469" name="直線コネクタ 468">
          <a:extLst>
            <a:ext uri="{FF2B5EF4-FFF2-40B4-BE49-F238E27FC236}">
              <a16:creationId xmlns:a16="http://schemas.microsoft.com/office/drawing/2014/main" id="{11F8EC22-5ECB-45D7-9FF0-838B2E54140E}"/>
            </a:ext>
          </a:extLst>
        </xdr:cNvPr>
        <xdr:cNvCxnSpPr/>
      </xdr:nvCxnSpPr>
      <xdr:spPr>
        <a:xfrm>
          <a:off x="19885660" y="57984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164863</xdr:rowOff>
    </xdr:from>
    <xdr:ext cx="469744" cy="259045"/>
    <xdr:sp macro="" textlink="">
      <xdr:nvSpPr>
        <xdr:cNvPr id="470" name="【認定こども園・幼稚園・保育所】&#10;一人当たり面積平均値テキスト">
          <a:extLst>
            <a:ext uri="{FF2B5EF4-FFF2-40B4-BE49-F238E27FC236}">
              <a16:creationId xmlns:a16="http://schemas.microsoft.com/office/drawing/2014/main" id="{68FE9371-AA42-45A6-97E3-C83C9BF67A82}"/>
            </a:ext>
          </a:extLst>
        </xdr:cNvPr>
        <xdr:cNvSpPr txBox="1"/>
      </xdr:nvSpPr>
      <xdr:spPr>
        <a:xfrm>
          <a:off x="19985990" y="6683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141986</xdr:rowOff>
    </xdr:from>
    <xdr:to>
      <xdr:col>116</xdr:col>
      <xdr:colOff>114300</xdr:colOff>
      <xdr:row>40</xdr:row>
      <xdr:rowOff>72136</xdr:rowOff>
    </xdr:to>
    <xdr:sp macro="" textlink="">
      <xdr:nvSpPr>
        <xdr:cNvPr id="471" name="フローチャート: 判断 470">
          <a:extLst>
            <a:ext uri="{FF2B5EF4-FFF2-40B4-BE49-F238E27FC236}">
              <a16:creationId xmlns:a16="http://schemas.microsoft.com/office/drawing/2014/main" id="{6F68C7D0-45FB-4B58-B3BF-B83A76AF8CFB}"/>
            </a:ext>
          </a:extLst>
        </xdr:cNvPr>
        <xdr:cNvSpPr/>
      </xdr:nvSpPr>
      <xdr:spPr>
        <a:xfrm>
          <a:off x="19904710" y="6826631"/>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164846</xdr:rowOff>
    </xdr:from>
    <xdr:to>
      <xdr:col>112</xdr:col>
      <xdr:colOff>38100</xdr:colOff>
      <xdr:row>38</xdr:row>
      <xdr:rowOff>94996</xdr:rowOff>
    </xdr:to>
    <xdr:sp macro="" textlink="">
      <xdr:nvSpPr>
        <xdr:cNvPr id="472" name="フローチャート: 判断 471">
          <a:extLst>
            <a:ext uri="{FF2B5EF4-FFF2-40B4-BE49-F238E27FC236}">
              <a16:creationId xmlns:a16="http://schemas.microsoft.com/office/drawing/2014/main" id="{F4FB452C-ECFC-4A12-9937-53E4F956BD15}"/>
            </a:ext>
          </a:extLst>
        </xdr:cNvPr>
        <xdr:cNvSpPr/>
      </xdr:nvSpPr>
      <xdr:spPr>
        <a:xfrm>
          <a:off x="19161760" y="65123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16256</xdr:rowOff>
    </xdr:from>
    <xdr:to>
      <xdr:col>107</xdr:col>
      <xdr:colOff>101600</xdr:colOff>
      <xdr:row>38</xdr:row>
      <xdr:rowOff>117856</xdr:rowOff>
    </xdr:to>
    <xdr:sp macro="" textlink="">
      <xdr:nvSpPr>
        <xdr:cNvPr id="473" name="フローチャート: 判断 472">
          <a:extLst>
            <a:ext uri="{FF2B5EF4-FFF2-40B4-BE49-F238E27FC236}">
              <a16:creationId xmlns:a16="http://schemas.microsoft.com/office/drawing/2014/main" id="{2BC97AD5-6570-4A8C-82C5-F4FB62FBB44A}"/>
            </a:ext>
          </a:extLst>
        </xdr:cNvPr>
        <xdr:cNvSpPr/>
      </xdr:nvSpPr>
      <xdr:spPr>
        <a:xfrm>
          <a:off x="18345150" y="653516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2540</xdr:rowOff>
    </xdr:from>
    <xdr:to>
      <xdr:col>102</xdr:col>
      <xdr:colOff>165100</xdr:colOff>
      <xdr:row>38</xdr:row>
      <xdr:rowOff>104140</xdr:rowOff>
    </xdr:to>
    <xdr:sp macro="" textlink="">
      <xdr:nvSpPr>
        <xdr:cNvPr id="474" name="フローチャート: 判断 473">
          <a:extLst>
            <a:ext uri="{FF2B5EF4-FFF2-40B4-BE49-F238E27FC236}">
              <a16:creationId xmlns:a16="http://schemas.microsoft.com/office/drawing/2014/main" id="{25392909-868C-4140-B86A-1143F714C506}"/>
            </a:ext>
          </a:extLst>
        </xdr:cNvPr>
        <xdr:cNvSpPr/>
      </xdr:nvSpPr>
      <xdr:spPr>
        <a:xfrm>
          <a:off x="17547590" y="6517640"/>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7112</xdr:rowOff>
    </xdr:from>
    <xdr:to>
      <xdr:col>98</xdr:col>
      <xdr:colOff>38100</xdr:colOff>
      <xdr:row>38</xdr:row>
      <xdr:rowOff>108712</xdr:rowOff>
    </xdr:to>
    <xdr:sp macro="" textlink="">
      <xdr:nvSpPr>
        <xdr:cNvPr id="475" name="フローチャート: 判断 474">
          <a:extLst>
            <a:ext uri="{FF2B5EF4-FFF2-40B4-BE49-F238E27FC236}">
              <a16:creationId xmlns:a16="http://schemas.microsoft.com/office/drawing/2014/main" id="{FFD79C90-2914-4936-ADEB-9CD088B3D16D}"/>
            </a:ext>
          </a:extLst>
        </xdr:cNvPr>
        <xdr:cNvSpPr/>
      </xdr:nvSpPr>
      <xdr:spPr>
        <a:xfrm>
          <a:off x="16761460" y="652411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6" name="テキスト ボックス 475">
          <a:extLst>
            <a:ext uri="{FF2B5EF4-FFF2-40B4-BE49-F238E27FC236}">
              <a16:creationId xmlns:a16="http://schemas.microsoft.com/office/drawing/2014/main" id="{1C90CB96-5A72-43F6-A9E3-39B370EC3050}"/>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id="{5E2A4A67-A712-4CB7-B201-5702A0DC4C9F}"/>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5C343886-465B-4011-A184-B296267905B5}"/>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E3175729-95B5-4C81-AB45-2887A7077D1E}"/>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5E9F243E-789C-4D76-BAB3-0025EC335C75}"/>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84836</xdr:rowOff>
    </xdr:from>
    <xdr:to>
      <xdr:col>116</xdr:col>
      <xdr:colOff>114300</xdr:colOff>
      <xdr:row>41</xdr:row>
      <xdr:rowOff>14986</xdr:rowOff>
    </xdr:to>
    <xdr:sp macro="" textlink="">
      <xdr:nvSpPr>
        <xdr:cNvPr id="481" name="楕円 480">
          <a:extLst>
            <a:ext uri="{FF2B5EF4-FFF2-40B4-BE49-F238E27FC236}">
              <a16:creationId xmlns:a16="http://schemas.microsoft.com/office/drawing/2014/main" id="{EEF7C07C-4F20-4E98-A91D-8424EA4DE14B}"/>
            </a:ext>
          </a:extLst>
        </xdr:cNvPr>
        <xdr:cNvSpPr/>
      </xdr:nvSpPr>
      <xdr:spPr>
        <a:xfrm>
          <a:off x="19904710" y="694474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171213</xdr:rowOff>
    </xdr:from>
    <xdr:ext cx="469744" cy="259045"/>
    <xdr:sp macro="" textlink="">
      <xdr:nvSpPr>
        <xdr:cNvPr id="482" name="【認定こども園・幼稚園・保育所】&#10;一人当たり面積該当値テキスト">
          <a:extLst>
            <a:ext uri="{FF2B5EF4-FFF2-40B4-BE49-F238E27FC236}">
              <a16:creationId xmlns:a16="http://schemas.microsoft.com/office/drawing/2014/main" id="{CA9BE395-FEE2-4876-9BC1-B694476C1093}"/>
            </a:ext>
          </a:extLst>
        </xdr:cNvPr>
        <xdr:cNvSpPr txBox="1"/>
      </xdr:nvSpPr>
      <xdr:spPr>
        <a:xfrm>
          <a:off x="19985990" y="686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57404</xdr:rowOff>
    </xdr:from>
    <xdr:to>
      <xdr:col>112</xdr:col>
      <xdr:colOff>38100</xdr:colOff>
      <xdr:row>40</xdr:row>
      <xdr:rowOff>159004</xdr:rowOff>
    </xdr:to>
    <xdr:sp macro="" textlink="">
      <xdr:nvSpPr>
        <xdr:cNvPr id="483" name="楕円 482">
          <a:extLst>
            <a:ext uri="{FF2B5EF4-FFF2-40B4-BE49-F238E27FC236}">
              <a16:creationId xmlns:a16="http://schemas.microsoft.com/office/drawing/2014/main" id="{10866FEC-290D-4B6A-ADD9-441F517FF260}"/>
            </a:ext>
          </a:extLst>
        </xdr:cNvPr>
        <xdr:cNvSpPr/>
      </xdr:nvSpPr>
      <xdr:spPr>
        <a:xfrm>
          <a:off x="19161760" y="6911594"/>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108204</xdr:rowOff>
    </xdr:from>
    <xdr:to>
      <xdr:col>116</xdr:col>
      <xdr:colOff>63500</xdr:colOff>
      <xdr:row>40</xdr:row>
      <xdr:rowOff>135636</xdr:rowOff>
    </xdr:to>
    <xdr:cxnSp macro="">
      <xdr:nvCxnSpPr>
        <xdr:cNvPr id="484" name="直線コネクタ 483">
          <a:extLst>
            <a:ext uri="{FF2B5EF4-FFF2-40B4-BE49-F238E27FC236}">
              <a16:creationId xmlns:a16="http://schemas.microsoft.com/office/drawing/2014/main" id="{D0AE9838-1603-4C1C-8D6D-5F02B2265495}"/>
            </a:ext>
          </a:extLst>
        </xdr:cNvPr>
        <xdr:cNvCxnSpPr/>
      </xdr:nvCxnSpPr>
      <xdr:spPr>
        <a:xfrm>
          <a:off x="19204940" y="6964299"/>
          <a:ext cx="74295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16256</xdr:rowOff>
    </xdr:from>
    <xdr:to>
      <xdr:col>107</xdr:col>
      <xdr:colOff>101600</xdr:colOff>
      <xdr:row>40</xdr:row>
      <xdr:rowOff>117856</xdr:rowOff>
    </xdr:to>
    <xdr:sp macro="" textlink="">
      <xdr:nvSpPr>
        <xdr:cNvPr id="485" name="楕円 484">
          <a:extLst>
            <a:ext uri="{FF2B5EF4-FFF2-40B4-BE49-F238E27FC236}">
              <a16:creationId xmlns:a16="http://schemas.microsoft.com/office/drawing/2014/main" id="{9751545B-0633-434F-9ECC-B6F194639BE1}"/>
            </a:ext>
          </a:extLst>
        </xdr:cNvPr>
        <xdr:cNvSpPr/>
      </xdr:nvSpPr>
      <xdr:spPr>
        <a:xfrm>
          <a:off x="18345150" y="687806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67056</xdr:rowOff>
    </xdr:from>
    <xdr:to>
      <xdr:col>111</xdr:col>
      <xdr:colOff>177800</xdr:colOff>
      <xdr:row>40</xdr:row>
      <xdr:rowOff>108204</xdr:rowOff>
    </xdr:to>
    <xdr:cxnSp macro="">
      <xdr:nvCxnSpPr>
        <xdr:cNvPr id="486" name="直線コネクタ 485">
          <a:extLst>
            <a:ext uri="{FF2B5EF4-FFF2-40B4-BE49-F238E27FC236}">
              <a16:creationId xmlns:a16="http://schemas.microsoft.com/office/drawing/2014/main" id="{045DC132-36E7-48C6-BB59-5F878B81830C}"/>
            </a:ext>
          </a:extLst>
        </xdr:cNvPr>
        <xdr:cNvCxnSpPr/>
      </xdr:nvCxnSpPr>
      <xdr:spPr>
        <a:xfrm>
          <a:off x="18399760" y="6923151"/>
          <a:ext cx="80518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123698</xdr:rowOff>
    </xdr:from>
    <xdr:to>
      <xdr:col>102</xdr:col>
      <xdr:colOff>165100</xdr:colOff>
      <xdr:row>40</xdr:row>
      <xdr:rowOff>53848</xdr:rowOff>
    </xdr:to>
    <xdr:sp macro="" textlink="">
      <xdr:nvSpPr>
        <xdr:cNvPr id="487" name="楕円 486">
          <a:extLst>
            <a:ext uri="{FF2B5EF4-FFF2-40B4-BE49-F238E27FC236}">
              <a16:creationId xmlns:a16="http://schemas.microsoft.com/office/drawing/2014/main" id="{D51E870D-92D8-4C84-99AD-BD30023D21C1}"/>
            </a:ext>
          </a:extLst>
        </xdr:cNvPr>
        <xdr:cNvSpPr/>
      </xdr:nvSpPr>
      <xdr:spPr>
        <a:xfrm>
          <a:off x="17547590" y="6812153"/>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3048</xdr:rowOff>
    </xdr:from>
    <xdr:to>
      <xdr:col>107</xdr:col>
      <xdr:colOff>50800</xdr:colOff>
      <xdr:row>40</xdr:row>
      <xdr:rowOff>67056</xdr:rowOff>
    </xdr:to>
    <xdr:cxnSp macro="">
      <xdr:nvCxnSpPr>
        <xdr:cNvPr id="488" name="直線コネクタ 487">
          <a:extLst>
            <a:ext uri="{FF2B5EF4-FFF2-40B4-BE49-F238E27FC236}">
              <a16:creationId xmlns:a16="http://schemas.microsoft.com/office/drawing/2014/main" id="{6AB45138-6C52-44F7-A312-99FEE99FAE39}"/>
            </a:ext>
          </a:extLst>
        </xdr:cNvPr>
        <xdr:cNvCxnSpPr/>
      </xdr:nvCxnSpPr>
      <xdr:spPr>
        <a:xfrm>
          <a:off x="17602200" y="6861048"/>
          <a:ext cx="797560" cy="6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119126</xdr:rowOff>
    </xdr:from>
    <xdr:to>
      <xdr:col>98</xdr:col>
      <xdr:colOff>38100</xdr:colOff>
      <xdr:row>40</xdr:row>
      <xdr:rowOff>49276</xdr:rowOff>
    </xdr:to>
    <xdr:sp macro="" textlink="">
      <xdr:nvSpPr>
        <xdr:cNvPr id="489" name="楕円 488">
          <a:extLst>
            <a:ext uri="{FF2B5EF4-FFF2-40B4-BE49-F238E27FC236}">
              <a16:creationId xmlns:a16="http://schemas.microsoft.com/office/drawing/2014/main" id="{F49819ED-E8D8-465F-B955-62A5F273081E}"/>
            </a:ext>
          </a:extLst>
        </xdr:cNvPr>
        <xdr:cNvSpPr/>
      </xdr:nvSpPr>
      <xdr:spPr>
        <a:xfrm>
          <a:off x="16761460" y="680758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169926</xdr:rowOff>
    </xdr:from>
    <xdr:to>
      <xdr:col>102</xdr:col>
      <xdr:colOff>114300</xdr:colOff>
      <xdr:row>40</xdr:row>
      <xdr:rowOff>3048</xdr:rowOff>
    </xdr:to>
    <xdr:cxnSp macro="">
      <xdr:nvCxnSpPr>
        <xdr:cNvPr id="490" name="直線コネクタ 489">
          <a:extLst>
            <a:ext uri="{FF2B5EF4-FFF2-40B4-BE49-F238E27FC236}">
              <a16:creationId xmlns:a16="http://schemas.microsoft.com/office/drawing/2014/main" id="{11C8F711-B9A2-4B20-9A1E-76F263CFF128}"/>
            </a:ext>
          </a:extLst>
        </xdr:cNvPr>
        <xdr:cNvCxnSpPr/>
      </xdr:nvCxnSpPr>
      <xdr:spPr>
        <a:xfrm>
          <a:off x="16804640" y="6860286"/>
          <a:ext cx="79756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111523</xdr:rowOff>
    </xdr:from>
    <xdr:ext cx="469744" cy="259045"/>
    <xdr:sp macro="" textlink="">
      <xdr:nvSpPr>
        <xdr:cNvPr id="491" name="n_1aveValue【認定こども園・幼稚園・保育所】&#10;一人当たり面積">
          <a:extLst>
            <a:ext uri="{FF2B5EF4-FFF2-40B4-BE49-F238E27FC236}">
              <a16:creationId xmlns:a16="http://schemas.microsoft.com/office/drawing/2014/main" id="{FE08B132-3C6F-40B9-A50B-E588F1DD12A9}"/>
            </a:ext>
          </a:extLst>
        </xdr:cNvPr>
        <xdr:cNvSpPr txBox="1"/>
      </xdr:nvSpPr>
      <xdr:spPr>
        <a:xfrm>
          <a:off x="18982132" y="628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134383</xdr:rowOff>
    </xdr:from>
    <xdr:ext cx="469744" cy="259045"/>
    <xdr:sp macro="" textlink="">
      <xdr:nvSpPr>
        <xdr:cNvPr id="492" name="n_2aveValue【認定こども園・幼稚園・保育所】&#10;一人当たり面積">
          <a:extLst>
            <a:ext uri="{FF2B5EF4-FFF2-40B4-BE49-F238E27FC236}">
              <a16:creationId xmlns:a16="http://schemas.microsoft.com/office/drawing/2014/main" id="{3DCD8176-F8D3-4088-B2A4-ABF02375FA08}"/>
            </a:ext>
          </a:extLst>
        </xdr:cNvPr>
        <xdr:cNvSpPr txBox="1"/>
      </xdr:nvSpPr>
      <xdr:spPr>
        <a:xfrm>
          <a:off x="18182032" y="6302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120667</xdr:rowOff>
    </xdr:from>
    <xdr:ext cx="469744" cy="259045"/>
    <xdr:sp macro="" textlink="">
      <xdr:nvSpPr>
        <xdr:cNvPr id="493" name="n_3aveValue【認定こども園・幼稚園・保育所】&#10;一人当たり面積">
          <a:extLst>
            <a:ext uri="{FF2B5EF4-FFF2-40B4-BE49-F238E27FC236}">
              <a16:creationId xmlns:a16="http://schemas.microsoft.com/office/drawing/2014/main" id="{3935193B-9C4D-4B6B-A6AD-5D94482D0953}"/>
            </a:ext>
          </a:extLst>
        </xdr:cNvPr>
        <xdr:cNvSpPr txBox="1"/>
      </xdr:nvSpPr>
      <xdr:spPr>
        <a:xfrm>
          <a:off x="17384472" y="629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125239</xdr:rowOff>
    </xdr:from>
    <xdr:ext cx="469744" cy="259045"/>
    <xdr:sp macro="" textlink="">
      <xdr:nvSpPr>
        <xdr:cNvPr id="494" name="n_4aveValue【認定こども園・幼稚園・保育所】&#10;一人当たり面積">
          <a:extLst>
            <a:ext uri="{FF2B5EF4-FFF2-40B4-BE49-F238E27FC236}">
              <a16:creationId xmlns:a16="http://schemas.microsoft.com/office/drawing/2014/main" id="{9264A430-0FFE-4C7B-BA9F-700A4CD48989}"/>
            </a:ext>
          </a:extLst>
        </xdr:cNvPr>
        <xdr:cNvSpPr txBox="1"/>
      </xdr:nvSpPr>
      <xdr:spPr>
        <a:xfrm>
          <a:off x="16588817" y="629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150131</xdr:rowOff>
    </xdr:from>
    <xdr:ext cx="469744" cy="259045"/>
    <xdr:sp macro="" textlink="">
      <xdr:nvSpPr>
        <xdr:cNvPr id="495" name="n_1mainValue【認定こども園・幼稚園・保育所】&#10;一人当たり面積">
          <a:extLst>
            <a:ext uri="{FF2B5EF4-FFF2-40B4-BE49-F238E27FC236}">
              <a16:creationId xmlns:a16="http://schemas.microsoft.com/office/drawing/2014/main" id="{F175B249-02B9-4E43-B0D2-5614A4B853C0}"/>
            </a:ext>
          </a:extLst>
        </xdr:cNvPr>
        <xdr:cNvSpPr txBox="1"/>
      </xdr:nvSpPr>
      <xdr:spPr>
        <a:xfrm>
          <a:off x="18982132" y="700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108983</xdr:rowOff>
    </xdr:from>
    <xdr:ext cx="469744" cy="259045"/>
    <xdr:sp macro="" textlink="">
      <xdr:nvSpPr>
        <xdr:cNvPr id="496" name="n_2mainValue【認定こども園・幼稚園・保育所】&#10;一人当たり面積">
          <a:extLst>
            <a:ext uri="{FF2B5EF4-FFF2-40B4-BE49-F238E27FC236}">
              <a16:creationId xmlns:a16="http://schemas.microsoft.com/office/drawing/2014/main" id="{80D01CAA-117F-4198-A6C6-15A5AEE7B4C2}"/>
            </a:ext>
          </a:extLst>
        </xdr:cNvPr>
        <xdr:cNvSpPr txBox="1"/>
      </xdr:nvSpPr>
      <xdr:spPr>
        <a:xfrm>
          <a:off x="18182032" y="696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44975</xdr:rowOff>
    </xdr:from>
    <xdr:ext cx="469744" cy="259045"/>
    <xdr:sp macro="" textlink="">
      <xdr:nvSpPr>
        <xdr:cNvPr id="497" name="n_3mainValue【認定こども園・幼稚園・保育所】&#10;一人当たり面積">
          <a:extLst>
            <a:ext uri="{FF2B5EF4-FFF2-40B4-BE49-F238E27FC236}">
              <a16:creationId xmlns:a16="http://schemas.microsoft.com/office/drawing/2014/main" id="{CEFBD3EB-1E2D-4FF0-8FF6-86789B470760}"/>
            </a:ext>
          </a:extLst>
        </xdr:cNvPr>
        <xdr:cNvSpPr txBox="1"/>
      </xdr:nvSpPr>
      <xdr:spPr>
        <a:xfrm>
          <a:off x="17384472" y="690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40403</xdr:rowOff>
    </xdr:from>
    <xdr:ext cx="469744" cy="259045"/>
    <xdr:sp macro="" textlink="">
      <xdr:nvSpPr>
        <xdr:cNvPr id="498" name="n_4mainValue【認定こども園・幼稚園・保育所】&#10;一人当たり面積">
          <a:extLst>
            <a:ext uri="{FF2B5EF4-FFF2-40B4-BE49-F238E27FC236}">
              <a16:creationId xmlns:a16="http://schemas.microsoft.com/office/drawing/2014/main" id="{641CC781-F6E7-42B7-8279-5185546D9DF7}"/>
            </a:ext>
          </a:extLst>
        </xdr:cNvPr>
        <xdr:cNvSpPr txBox="1"/>
      </xdr:nvSpPr>
      <xdr:spPr>
        <a:xfrm>
          <a:off x="16588817" y="689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9" name="正方形/長方形 498">
          <a:extLst>
            <a:ext uri="{FF2B5EF4-FFF2-40B4-BE49-F238E27FC236}">
              <a16:creationId xmlns:a16="http://schemas.microsoft.com/office/drawing/2014/main" id="{2E0C729C-DD56-44FD-A895-CA3113757E83}"/>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0" name="正方形/長方形 499">
          <a:extLst>
            <a:ext uri="{FF2B5EF4-FFF2-40B4-BE49-F238E27FC236}">
              <a16:creationId xmlns:a16="http://schemas.microsoft.com/office/drawing/2014/main" id="{6AC825ED-281A-40F7-A95F-D6C9FD625524}"/>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1" name="正方形/長方形 500">
          <a:extLst>
            <a:ext uri="{FF2B5EF4-FFF2-40B4-BE49-F238E27FC236}">
              <a16:creationId xmlns:a16="http://schemas.microsoft.com/office/drawing/2014/main" id="{0B8EF0AF-FEA8-4E03-8697-3A22C0BB5A55}"/>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2" name="正方形/長方形 501">
          <a:extLst>
            <a:ext uri="{FF2B5EF4-FFF2-40B4-BE49-F238E27FC236}">
              <a16:creationId xmlns:a16="http://schemas.microsoft.com/office/drawing/2014/main" id="{7EDD8F5D-8E65-4923-A7AF-5B39E98D7326}"/>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3" name="正方形/長方形 502">
          <a:extLst>
            <a:ext uri="{FF2B5EF4-FFF2-40B4-BE49-F238E27FC236}">
              <a16:creationId xmlns:a16="http://schemas.microsoft.com/office/drawing/2014/main" id="{65C9AEA9-A9FC-40B4-86E0-0E0B6782B0E6}"/>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4" name="正方形/長方形 503">
          <a:extLst>
            <a:ext uri="{FF2B5EF4-FFF2-40B4-BE49-F238E27FC236}">
              <a16:creationId xmlns:a16="http://schemas.microsoft.com/office/drawing/2014/main" id="{D01EB821-6E29-4ACB-AFD7-873D4768B72D}"/>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5" name="正方形/長方形 504">
          <a:extLst>
            <a:ext uri="{FF2B5EF4-FFF2-40B4-BE49-F238E27FC236}">
              <a16:creationId xmlns:a16="http://schemas.microsoft.com/office/drawing/2014/main" id="{8DA2591E-8D74-4788-B85A-CC6934E2480F}"/>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6" name="正方形/長方形 505">
          <a:extLst>
            <a:ext uri="{FF2B5EF4-FFF2-40B4-BE49-F238E27FC236}">
              <a16:creationId xmlns:a16="http://schemas.microsoft.com/office/drawing/2014/main" id="{0A21CA17-8189-4A69-BB72-2155044CAC9F}"/>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7" name="テキスト ボックス 506">
          <a:extLst>
            <a:ext uri="{FF2B5EF4-FFF2-40B4-BE49-F238E27FC236}">
              <a16:creationId xmlns:a16="http://schemas.microsoft.com/office/drawing/2014/main" id="{1CB83F91-F25A-47EF-9C1F-BDE3F66A0CF1}"/>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8" name="直線コネクタ 507">
          <a:extLst>
            <a:ext uri="{FF2B5EF4-FFF2-40B4-BE49-F238E27FC236}">
              <a16:creationId xmlns:a16="http://schemas.microsoft.com/office/drawing/2014/main" id="{2D3F5002-90A0-4D55-AEC0-DB182C5D12A1}"/>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9" name="テキスト ボックス 508">
          <a:extLst>
            <a:ext uri="{FF2B5EF4-FFF2-40B4-BE49-F238E27FC236}">
              <a16:creationId xmlns:a16="http://schemas.microsoft.com/office/drawing/2014/main" id="{5EDB0876-041B-42BD-9FA4-358678C39004}"/>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0" name="直線コネクタ 509">
          <a:extLst>
            <a:ext uri="{FF2B5EF4-FFF2-40B4-BE49-F238E27FC236}">
              <a16:creationId xmlns:a16="http://schemas.microsoft.com/office/drawing/2014/main" id="{A70BB917-B19E-4A9E-AEC0-EE95B4EB879B}"/>
            </a:ext>
          </a:extLst>
        </xdr:cNvPr>
        <xdr:cNvCxnSpPr/>
      </xdr:nvCxnSpPr>
      <xdr:spPr>
        <a:xfrm>
          <a:off x="11203940" y="1097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1" name="テキスト ボックス 510">
          <a:extLst>
            <a:ext uri="{FF2B5EF4-FFF2-40B4-BE49-F238E27FC236}">
              <a16:creationId xmlns:a16="http://schemas.microsoft.com/office/drawing/2014/main" id="{8128D535-3A1F-4124-BB23-4A0D17A00A73}"/>
            </a:ext>
          </a:extLst>
        </xdr:cNvPr>
        <xdr:cNvSpPr txBox="1"/>
      </xdr:nvSpPr>
      <xdr:spPr>
        <a:xfrm>
          <a:off x="10801531" y="1082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2" name="直線コネクタ 511">
          <a:extLst>
            <a:ext uri="{FF2B5EF4-FFF2-40B4-BE49-F238E27FC236}">
              <a16:creationId xmlns:a16="http://schemas.microsoft.com/office/drawing/2014/main" id="{2863610E-4AD0-4F89-AF69-D52833A3FBCD}"/>
            </a:ext>
          </a:extLst>
        </xdr:cNvPr>
        <xdr:cNvCxnSpPr/>
      </xdr:nvCxnSpPr>
      <xdr:spPr>
        <a:xfrm>
          <a:off x="11203940" y="1051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3" name="テキスト ボックス 512">
          <a:extLst>
            <a:ext uri="{FF2B5EF4-FFF2-40B4-BE49-F238E27FC236}">
              <a16:creationId xmlns:a16="http://schemas.microsoft.com/office/drawing/2014/main" id="{A49A1D32-62A8-4894-81D3-15D8235B6F27}"/>
            </a:ext>
          </a:extLst>
        </xdr:cNvPr>
        <xdr:cNvSpPr txBox="1"/>
      </xdr:nvSpPr>
      <xdr:spPr>
        <a:xfrm>
          <a:off x="10842791" y="1037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4" name="直線コネクタ 513">
          <a:extLst>
            <a:ext uri="{FF2B5EF4-FFF2-40B4-BE49-F238E27FC236}">
              <a16:creationId xmlns:a16="http://schemas.microsoft.com/office/drawing/2014/main" id="{C640482E-1152-408F-97D1-E5A6C5E84726}"/>
            </a:ext>
          </a:extLst>
        </xdr:cNvPr>
        <xdr:cNvCxnSpPr/>
      </xdr:nvCxnSpPr>
      <xdr:spPr>
        <a:xfrm>
          <a:off x="11203940" y="1005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5" name="テキスト ボックス 514">
          <a:extLst>
            <a:ext uri="{FF2B5EF4-FFF2-40B4-BE49-F238E27FC236}">
              <a16:creationId xmlns:a16="http://schemas.microsoft.com/office/drawing/2014/main" id="{07FD6442-ED64-4FB0-97E0-4DBE167006DD}"/>
            </a:ext>
          </a:extLst>
        </xdr:cNvPr>
        <xdr:cNvSpPr txBox="1"/>
      </xdr:nvSpPr>
      <xdr:spPr>
        <a:xfrm>
          <a:off x="10842791" y="99142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16" name="直線コネクタ 515">
          <a:extLst>
            <a:ext uri="{FF2B5EF4-FFF2-40B4-BE49-F238E27FC236}">
              <a16:creationId xmlns:a16="http://schemas.microsoft.com/office/drawing/2014/main" id="{269F08BA-E371-483D-AE38-64CEC7BCFC93}"/>
            </a:ext>
          </a:extLst>
        </xdr:cNvPr>
        <xdr:cNvCxnSpPr/>
      </xdr:nvCxnSpPr>
      <xdr:spPr>
        <a:xfrm>
          <a:off x="11203940" y="960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17" name="テキスト ボックス 516">
          <a:extLst>
            <a:ext uri="{FF2B5EF4-FFF2-40B4-BE49-F238E27FC236}">
              <a16:creationId xmlns:a16="http://schemas.microsoft.com/office/drawing/2014/main" id="{ADA22E33-0681-4B08-8165-40CEE5680D1A}"/>
            </a:ext>
          </a:extLst>
        </xdr:cNvPr>
        <xdr:cNvSpPr txBox="1"/>
      </xdr:nvSpPr>
      <xdr:spPr>
        <a:xfrm>
          <a:off x="10842791" y="94570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8" name="直線コネクタ 517">
          <a:extLst>
            <a:ext uri="{FF2B5EF4-FFF2-40B4-BE49-F238E27FC236}">
              <a16:creationId xmlns:a16="http://schemas.microsoft.com/office/drawing/2014/main" id="{78CE890D-888A-4405-9F92-985985CB3F4C}"/>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19" name="テキスト ボックス 518">
          <a:extLst>
            <a:ext uri="{FF2B5EF4-FFF2-40B4-BE49-F238E27FC236}">
              <a16:creationId xmlns:a16="http://schemas.microsoft.com/office/drawing/2014/main" id="{A56454B1-F1A9-42C8-AB2C-4852017311DD}"/>
            </a:ext>
          </a:extLst>
        </xdr:cNvPr>
        <xdr:cNvSpPr txBox="1"/>
      </xdr:nvSpPr>
      <xdr:spPr>
        <a:xfrm>
          <a:off x="10842791" y="900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0" name="【学校施設】&#10;有形固定資産減価償却率グラフ枠">
          <a:extLst>
            <a:ext uri="{FF2B5EF4-FFF2-40B4-BE49-F238E27FC236}">
              <a16:creationId xmlns:a16="http://schemas.microsoft.com/office/drawing/2014/main" id="{14F11A6F-6BAB-40CD-9751-55712C79BA6E}"/>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139446</xdr:rowOff>
    </xdr:from>
    <xdr:to>
      <xdr:col>85</xdr:col>
      <xdr:colOff>126364</xdr:colOff>
      <xdr:row>62</xdr:row>
      <xdr:rowOff>144018</xdr:rowOff>
    </xdr:to>
    <xdr:cxnSp macro="">
      <xdr:nvCxnSpPr>
        <xdr:cNvPr id="521" name="直線コネクタ 520">
          <a:extLst>
            <a:ext uri="{FF2B5EF4-FFF2-40B4-BE49-F238E27FC236}">
              <a16:creationId xmlns:a16="http://schemas.microsoft.com/office/drawing/2014/main" id="{81728FEA-9312-4222-A1AD-B2A56AB2EB16}"/>
            </a:ext>
          </a:extLst>
        </xdr:cNvPr>
        <xdr:cNvCxnSpPr/>
      </xdr:nvCxnSpPr>
      <xdr:spPr>
        <a:xfrm flipV="1">
          <a:off x="14703424" y="9565386"/>
          <a:ext cx="0" cy="1206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147845</xdr:rowOff>
    </xdr:from>
    <xdr:ext cx="405111" cy="259045"/>
    <xdr:sp macro="" textlink="">
      <xdr:nvSpPr>
        <xdr:cNvPr id="522" name="【学校施設】&#10;有形固定資産減価償却率最小値テキスト">
          <a:extLst>
            <a:ext uri="{FF2B5EF4-FFF2-40B4-BE49-F238E27FC236}">
              <a16:creationId xmlns:a16="http://schemas.microsoft.com/office/drawing/2014/main" id="{A0891B7B-9AF7-4A89-8B76-6B0316C35B11}"/>
            </a:ext>
          </a:extLst>
        </xdr:cNvPr>
        <xdr:cNvSpPr txBox="1"/>
      </xdr:nvSpPr>
      <xdr:spPr>
        <a:xfrm>
          <a:off x="14742160" y="10775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144018</xdr:rowOff>
    </xdr:from>
    <xdr:to>
      <xdr:col>86</xdr:col>
      <xdr:colOff>25400</xdr:colOff>
      <xdr:row>62</xdr:row>
      <xdr:rowOff>144018</xdr:rowOff>
    </xdr:to>
    <xdr:cxnSp macro="">
      <xdr:nvCxnSpPr>
        <xdr:cNvPr id="523" name="直線コネクタ 522">
          <a:extLst>
            <a:ext uri="{FF2B5EF4-FFF2-40B4-BE49-F238E27FC236}">
              <a16:creationId xmlns:a16="http://schemas.microsoft.com/office/drawing/2014/main" id="{ECA78E47-993E-4826-A8D4-1F632597A3EB}"/>
            </a:ext>
          </a:extLst>
        </xdr:cNvPr>
        <xdr:cNvCxnSpPr/>
      </xdr:nvCxnSpPr>
      <xdr:spPr>
        <a:xfrm>
          <a:off x="14611350" y="107720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86123</xdr:rowOff>
    </xdr:from>
    <xdr:ext cx="405111" cy="259045"/>
    <xdr:sp macro="" textlink="">
      <xdr:nvSpPr>
        <xdr:cNvPr id="524" name="【学校施設】&#10;有形固定資産減価償却率最大値テキスト">
          <a:extLst>
            <a:ext uri="{FF2B5EF4-FFF2-40B4-BE49-F238E27FC236}">
              <a16:creationId xmlns:a16="http://schemas.microsoft.com/office/drawing/2014/main" id="{3BEE8901-3C6A-4785-8E14-F66A833716A5}"/>
            </a:ext>
          </a:extLst>
        </xdr:cNvPr>
        <xdr:cNvSpPr txBox="1"/>
      </xdr:nvSpPr>
      <xdr:spPr>
        <a:xfrm>
          <a:off x="14742160" y="9346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139446</xdr:rowOff>
    </xdr:from>
    <xdr:to>
      <xdr:col>86</xdr:col>
      <xdr:colOff>25400</xdr:colOff>
      <xdr:row>55</xdr:row>
      <xdr:rowOff>139446</xdr:rowOff>
    </xdr:to>
    <xdr:cxnSp macro="">
      <xdr:nvCxnSpPr>
        <xdr:cNvPr id="525" name="直線コネクタ 524">
          <a:extLst>
            <a:ext uri="{FF2B5EF4-FFF2-40B4-BE49-F238E27FC236}">
              <a16:creationId xmlns:a16="http://schemas.microsoft.com/office/drawing/2014/main" id="{7BD9BC14-6C9D-4BF8-B67F-766F1BFA3D4A}"/>
            </a:ext>
          </a:extLst>
        </xdr:cNvPr>
        <xdr:cNvCxnSpPr/>
      </xdr:nvCxnSpPr>
      <xdr:spPr>
        <a:xfrm>
          <a:off x="14611350" y="95653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58945</xdr:rowOff>
    </xdr:from>
    <xdr:ext cx="405111" cy="259045"/>
    <xdr:sp macro="" textlink="">
      <xdr:nvSpPr>
        <xdr:cNvPr id="526" name="【学校施設】&#10;有形固定資産減価償却率平均値テキスト">
          <a:extLst>
            <a:ext uri="{FF2B5EF4-FFF2-40B4-BE49-F238E27FC236}">
              <a16:creationId xmlns:a16="http://schemas.microsoft.com/office/drawing/2014/main" id="{B722A9E8-618C-4AC9-AB76-715BAF10EAD2}"/>
            </a:ext>
          </a:extLst>
        </xdr:cNvPr>
        <xdr:cNvSpPr txBox="1"/>
      </xdr:nvSpPr>
      <xdr:spPr>
        <a:xfrm>
          <a:off x="14742160" y="9999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36068</xdr:rowOff>
    </xdr:from>
    <xdr:to>
      <xdr:col>85</xdr:col>
      <xdr:colOff>177800</xdr:colOff>
      <xdr:row>59</xdr:row>
      <xdr:rowOff>137668</xdr:rowOff>
    </xdr:to>
    <xdr:sp macro="" textlink="">
      <xdr:nvSpPr>
        <xdr:cNvPr id="527" name="フローチャート: 判断 526">
          <a:extLst>
            <a:ext uri="{FF2B5EF4-FFF2-40B4-BE49-F238E27FC236}">
              <a16:creationId xmlns:a16="http://schemas.microsoft.com/office/drawing/2014/main" id="{19E4CAAB-C918-4160-96E6-E4219BC1626A}"/>
            </a:ext>
          </a:extLst>
        </xdr:cNvPr>
        <xdr:cNvSpPr/>
      </xdr:nvSpPr>
      <xdr:spPr>
        <a:xfrm>
          <a:off x="14649450" y="1015161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528" name="フローチャート: 判断 527">
          <a:extLst>
            <a:ext uri="{FF2B5EF4-FFF2-40B4-BE49-F238E27FC236}">
              <a16:creationId xmlns:a16="http://schemas.microsoft.com/office/drawing/2014/main" id="{9EE8E50A-8E38-42DB-BBFE-BA525B6734B3}"/>
            </a:ext>
          </a:extLst>
        </xdr:cNvPr>
        <xdr:cNvSpPr/>
      </xdr:nvSpPr>
      <xdr:spPr>
        <a:xfrm>
          <a:off x="13887450" y="1005141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118364</xdr:rowOff>
    </xdr:from>
    <xdr:to>
      <xdr:col>76</xdr:col>
      <xdr:colOff>165100</xdr:colOff>
      <xdr:row>59</xdr:row>
      <xdr:rowOff>48514</xdr:rowOff>
    </xdr:to>
    <xdr:sp macro="" textlink="">
      <xdr:nvSpPr>
        <xdr:cNvPr id="529" name="フローチャート: 判断 528">
          <a:extLst>
            <a:ext uri="{FF2B5EF4-FFF2-40B4-BE49-F238E27FC236}">
              <a16:creationId xmlns:a16="http://schemas.microsoft.com/office/drawing/2014/main" id="{9AA45447-DB1E-4E10-B1EC-982B10788387}"/>
            </a:ext>
          </a:extLst>
        </xdr:cNvPr>
        <xdr:cNvSpPr/>
      </xdr:nvSpPr>
      <xdr:spPr>
        <a:xfrm>
          <a:off x="13089890" y="10064369"/>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109220</xdr:rowOff>
    </xdr:from>
    <xdr:to>
      <xdr:col>72</xdr:col>
      <xdr:colOff>38100</xdr:colOff>
      <xdr:row>59</xdr:row>
      <xdr:rowOff>39370</xdr:rowOff>
    </xdr:to>
    <xdr:sp macro="" textlink="">
      <xdr:nvSpPr>
        <xdr:cNvPr id="530" name="フローチャート: 判断 529">
          <a:extLst>
            <a:ext uri="{FF2B5EF4-FFF2-40B4-BE49-F238E27FC236}">
              <a16:creationId xmlns:a16="http://schemas.microsoft.com/office/drawing/2014/main" id="{E7D42582-1F8A-44C2-9B7C-BB3AE998CD54}"/>
            </a:ext>
          </a:extLst>
        </xdr:cNvPr>
        <xdr:cNvSpPr/>
      </xdr:nvSpPr>
      <xdr:spPr>
        <a:xfrm>
          <a:off x="12303760" y="1005141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86360</xdr:rowOff>
    </xdr:from>
    <xdr:to>
      <xdr:col>67</xdr:col>
      <xdr:colOff>101600</xdr:colOff>
      <xdr:row>59</xdr:row>
      <xdr:rowOff>16510</xdr:rowOff>
    </xdr:to>
    <xdr:sp macro="" textlink="">
      <xdr:nvSpPr>
        <xdr:cNvPr id="531" name="フローチャート: 判断 530">
          <a:extLst>
            <a:ext uri="{FF2B5EF4-FFF2-40B4-BE49-F238E27FC236}">
              <a16:creationId xmlns:a16="http://schemas.microsoft.com/office/drawing/2014/main" id="{D7BAA245-D4B6-4705-96E3-A3A355FAF184}"/>
            </a:ext>
          </a:extLst>
        </xdr:cNvPr>
        <xdr:cNvSpPr/>
      </xdr:nvSpPr>
      <xdr:spPr>
        <a:xfrm>
          <a:off x="11487150" y="1003236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D0D4DC27-D1C7-4E2F-A50F-9D25913304D7}"/>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63948D09-E141-42D8-9AC1-EA9178C581A1}"/>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F7201E20-133D-4DC6-97E8-D13841E82CF2}"/>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C9700CBE-88DE-4540-A3A7-6C0EC79D38DE}"/>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5552936B-38E0-400E-942C-B9A35B8E910A}"/>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164084</xdr:rowOff>
    </xdr:from>
    <xdr:to>
      <xdr:col>85</xdr:col>
      <xdr:colOff>177800</xdr:colOff>
      <xdr:row>60</xdr:row>
      <xdr:rowOff>94234</xdr:rowOff>
    </xdr:to>
    <xdr:sp macro="" textlink="">
      <xdr:nvSpPr>
        <xdr:cNvPr id="537" name="楕円 536">
          <a:extLst>
            <a:ext uri="{FF2B5EF4-FFF2-40B4-BE49-F238E27FC236}">
              <a16:creationId xmlns:a16="http://schemas.microsoft.com/office/drawing/2014/main" id="{52E7BF9D-B08E-4F52-8A1C-634FB5726B53}"/>
            </a:ext>
          </a:extLst>
        </xdr:cNvPr>
        <xdr:cNvSpPr/>
      </xdr:nvSpPr>
      <xdr:spPr>
        <a:xfrm>
          <a:off x="14649450" y="10283444"/>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142511</xdr:rowOff>
    </xdr:from>
    <xdr:ext cx="405111" cy="259045"/>
    <xdr:sp macro="" textlink="">
      <xdr:nvSpPr>
        <xdr:cNvPr id="538" name="【学校施設】&#10;有形固定資産減価償却率該当値テキスト">
          <a:extLst>
            <a:ext uri="{FF2B5EF4-FFF2-40B4-BE49-F238E27FC236}">
              <a16:creationId xmlns:a16="http://schemas.microsoft.com/office/drawing/2014/main" id="{DEF15D9A-85AC-4720-97C7-816602D5A0FA}"/>
            </a:ext>
          </a:extLst>
        </xdr:cNvPr>
        <xdr:cNvSpPr txBox="1"/>
      </xdr:nvSpPr>
      <xdr:spPr>
        <a:xfrm>
          <a:off x="14742160" y="10256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145796</xdr:rowOff>
    </xdr:from>
    <xdr:to>
      <xdr:col>81</xdr:col>
      <xdr:colOff>101600</xdr:colOff>
      <xdr:row>60</xdr:row>
      <xdr:rowOff>75946</xdr:rowOff>
    </xdr:to>
    <xdr:sp macro="" textlink="">
      <xdr:nvSpPr>
        <xdr:cNvPr id="539" name="楕円 538">
          <a:extLst>
            <a:ext uri="{FF2B5EF4-FFF2-40B4-BE49-F238E27FC236}">
              <a16:creationId xmlns:a16="http://schemas.microsoft.com/office/drawing/2014/main" id="{433B4EF5-292E-4FF8-9279-E73D0D7FC0EE}"/>
            </a:ext>
          </a:extLst>
        </xdr:cNvPr>
        <xdr:cNvSpPr/>
      </xdr:nvSpPr>
      <xdr:spPr>
        <a:xfrm>
          <a:off x="13887450" y="1025944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25146</xdr:rowOff>
    </xdr:from>
    <xdr:to>
      <xdr:col>85</xdr:col>
      <xdr:colOff>127000</xdr:colOff>
      <xdr:row>60</xdr:row>
      <xdr:rowOff>43434</xdr:rowOff>
    </xdr:to>
    <xdr:cxnSp macro="">
      <xdr:nvCxnSpPr>
        <xdr:cNvPr id="540" name="直線コネクタ 539">
          <a:extLst>
            <a:ext uri="{FF2B5EF4-FFF2-40B4-BE49-F238E27FC236}">
              <a16:creationId xmlns:a16="http://schemas.microsoft.com/office/drawing/2014/main" id="{7982C05E-AC68-44C6-AA7E-ADBD12FA85A6}"/>
            </a:ext>
          </a:extLst>
        </xdr:cNvPr>
        <xdr:cNvCxnSpPr/>
      </xdr:nvCxnSpPr>
      <xdr:spPr>
        <a:xfrm>
          <a:off x="13942060" y="10308336"/>
          <a:ext cx="762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170942</xdr:rowOff>
    </xdr:from>
    <xdr:to>
      <xdr:col>76</xdr:col>
      <xdr:colOff>165100</xdr:colOff>
      <xdr:row>60</xdr:row>
      <xdr:rowOff>101092</xdr:rowOff>
    </xdr:to>
    <xdr:sp macro="" textlink="">
      <xdr:nvSpPr>
        <xdr:cNvPr id="541" name="楕円 540">
          <a:extLst>
            <a:ext uri="{FF2B5EF4-FFF2-40B4-BE49-F238E27FC236}">
              <a16:creationId xmlns:a16="http://schemas.microsoft.com/office/drawing/2014/main" id="{91C4CA50-6239-44F9-AB5A-FB654745357C}"/>
            </a:ext>
          </a:extLst>
        </xdr:cNvPr>
        <xdr:cNvSpPr/>
      </xdr:nvSpPr>
      <xdr:spPr>
        <a:xfrm>
          <a:off x="13089890" y="10290302"/>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25146</xdr:rowOff>
    </xdr:from>
    <xdr:to>
      <xdr:col>81</xdr:col>
      <xdr:colOff>50800</xdr:colOff>
      <xdr:row>60</xdr:row>
      <xdr:rowOff>50292</xdr:rowOff>
    </xdr:to>
    <xdr:cxnSp macro="">
      <xdr:nvCxnSpPr>
        <xdr:cNvPr id="542" name="直線コネクタ 541">
          <a:extLst>
            <a:ext uri="{FF2B5EF4-FFF2-40B4-BE49-F238E27FC236}">
              <a16:creationId xmlns:a16="http://schemas.microsoft.com/office/drawing/2014/main" id="{DCB94989-DEBC-4007-9894-D299D81A0177}"/>
            </a:ext>
          </a:extLst>
        </xdr:cNvPr>
        <xdr:cNvCxnSpPr/>
      </xdr:nvCxnSpPr>
      <xdr:spPr>
        <a:xfrm flipV="1">
          <a:off x="13144500" y="10308336"/>
          <a:ext cx="79756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54356</xdr:rowOff>
    </xdr:from>
    <xdr:to>
      <xdr:col>72</xdr:col>
      <xdr:colOff>38100</xdr:colOff>
      <xdr:row>60</xdr:row>
      <xdr:rowOff>155956</xdr:rowOff>
    </xdr:to>
    <xdr:sp macro="" textlink="">
      <xdr:nvSpPr>
        <xdr:cNvPr id="543" name="楕円 542">
          <a:extLst>
            <a:ext uri="{FF2B5EF4-FFF2-40B4-BE49-F238E27FC236}">
              <a16:creationId xmlns:a16="http://schemas.microsoft.com/office/drawing/2014/main" id="{032EA2BE-C9C9-49C1-B659-E5DDFF9FEF98}"/>
            </a:ext>
          </a:extLst>
        </xdr:cNvPr>
        <xdr:cNvSpPr/>
      </xdr:nvSpPr>
      <xdr:spPr>
        <a:xfrm>
          <a:off x="12303760" y="103451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50292</xdr:rowOff>
    </xdr:from>
    <xdr:to>
      <xdr:col>76</xdr:col>
      <xdr:colOff>114300</xdr:colOff>
      <xdr:row>60</xdr:row>
      <xdr:rowOff>105156</xdr:rowOff>
    </xdr:to>
    <xdr:cxnSp macro="">
      <xdr:nvCxnSpPr>
        <xdr:cNvPr id="544" name="直線コネクタ 543">
          <a:extLst>
            <a:ext uri="{FF2B5EF4-FFF2-40B4-BE49-F238E27FC236}">
              <a16:creationId xmlns:a16="http://schemas.microsoft.com/office/drawing/2014/main" id="{18E8C9B1-3400-4FE7-B44F-5000EFE15A77}"/>
            </a:ext>
          </a:extLst>
        </xdr:cNvPr>
        <xdr:cNvCxnSpPr/>
      </xdr:nvCxnSpPr>
      <xdr:spPr>
        <a:xfrm flipV="1">
          <a:off x="12346940" y="10341102"/>
          <a:ext cx="79756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20066</xdr:rowOff>
    </xdr:from>
    <xdr:to>
      <xdr:col>67</xdr:col>
      <xdr:colOff>101600</xdr:colOff>
      <xdr:row>60</xdr:row>
      <xdr:rowOff>121666</xdr:rowOff>
    </xdr:to>
    <xdr:sp macro="" textlink="">
      <xdr:nvSpPr>
        <xdr:cNvPr id="545" name="楕円 544">
          <a:extLst>
            <a:ext uri="{FF2B5EF4-FFF2-40B4-BE49-F238E27FC236}">
              <a16:creationId xmlns:a16="http://schemas.microsoft.com/office/drawing/2014/main" id="{2F6027E4-4D50-4CF9-AE1A-1D8FCD6DF79A}"/>
            </a:ext>
          </a:extLst>
        </xdr:cNvPr>
        <xdr:cNvSpPr/>
      </xdr:nvSpPr>
      <xdr:spPr>
        <a:xfrm>
          <a:off x="11487150" y="10303256"/>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70866</xdr:rowOff>
    </xdr:from>
    <xdr:to>
      <xdr:col>71</xdr:col>
      <xdr:colOff>177800</xdr:colOff>
      <xdr:row>60</xdr:row>
      <xdr:rowOff>105156</xdr:rowOff>
    </xdr:to>
    <xdr:cxnSp macro="">
      <xdr:nvCxnSpPr>
        <xdr:cNvPr id="546" name="直線コネクタ 545">
          <a:extLst>
            <a:ext uri="{FF2B5EF4-FFF2-40B4-BE49-F238E27FC236}">
              <a16:creationId xmlns:a16="http://schemas.microsoft.com/office/drawing/2014/main" id="{ECB5AFFD-0707-464A-BCB8-D8991042A600}"/>
            </a:ext>
          </a:extLst>
        </xdr:cNvPr>
        <xdr:cNvCxnSpPr/>
      </xdr:nvCxnSpPr>
      <xdr:spPr>
        <a:xfrm>
          <a:off x="11541760" y="10355961"/>
          <a:ext cx="80518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55897</xdr:rowOff>
    </xdr:from>
    <xdr:ext cx="405111" cy="259045"/>
    <xdr:sp macro="" textlink="">
      <xdr:nvSpPr>
        <xdr:cNvPr id="547" name="n_1aveValue【学校施設】&#10;有形固定資産減価償却率">
          <a:extLst>
            <a:ext uri="{FF2B5EF4-FFF2-40B4-BE49-F238E27FC236}">
              <a16:creationId xmlns:a16="http://schemas.microsoft.com/office/drawing/2014/main" id="{D36DBABF-0942-4773-AC2F-7F2F92B258C3}"/>
            </a:ext>
          </a:extLst>
        </xdr:cNvPr>
        <xdr:cNvSpPr txBox="1"/>
      </xdr:nvSpPr>
      <xdr:spPr>
        <a:xfrm>
          <a:off x="1373823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65041</xdr:rowOff>
    </xdr:from>
    <xdr:ext cx="405111" cy="259045"/>
    <xdr:sp macro="" textlink="">
      <xdr:nvSpPr>
        <xdr:cNvPr id="548" name="n_2aveValue【学校施設】&#10;有形固定資産減価償却率">
          <a:extLst>
            <a:ext uri="{FF2B5EF4-FFF2-40B4-BE49-F238E27FC236}">
              <a16:creationId xmlns:a16="http://schemas.microsoft.com/office/drawing/2014/main" id="{692EB66F-0D93-4CD1-8B01-FAA08AD33118}"/>
            </a:ext>
          </a:extLst>
        </xdr:cNvPr>
        <xdr:cNvSpPr txBox="1"/>
      </xdr:nvSpPr>
      <xdr:spPr>
        <a:xfrm>
          <a:off x="12957184" y="9835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55897</xdr:rowOff>
    </xdr:from>
    <xdr:ext cx="405111" cy="259045"/>
    <xdr:sp macro="" textlink="">
      <xdr:nvSpPr>
        <xdr:cNvPr id="549" name="n_3aveValue【学校施設】&#10;有形固定資産減価償却率">
          <a:extLst>
            <a:ext uri="{FF2B5EF4-FFF2-40B4-BE49-F238E27FC236}">
              <a16:creationId xmlns:a16="http://schemas.microsoft.com/office/drawing/2014/main" id="{33A914B0-CC62-4C03-8713-26FA81B3F3CB}"/>
            </a:ext>
          </a:extLst>
        </xdr:cNvPr>
        <xdr:cNvSpPr txBox="1"/>
      </xdr:nvSpPr>
      <xdr:spPr>
        <a:xfrm>
          <a:off x="1217105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33037</xdr:rowOff>
    </xdr:from>
    <xdr:ext cx="405111" cy="259045"/>
    <xdr:sp macro="" textlink="">
      <xdr:nvSpPr>
        <xdr:cNvPr id="550" name="n_4aveValue【学校施設】&#10;有形固定資産減価償却率">
          <a:extLst>
            <a:ext uri="{FF2B5EF4-FFF2-40B4-BE49-F238E27FC236}">
              <a16:creationId xmlns:a16="http://schemas.microsoft.com/office/drawing/2014/main" id="{85913534-C480-4B87-801D-34E178EF9B0F}"/>
            </a:ext>
          </a:extLst>
        </xdr:cNvPr>
        <xdr:cNvSpPr txBox="1"/>
      </xdr:nvSpPr>
      <xdr:spPr>
        <a:xfrm>
          <a:off x="11354444" y="980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67073</xdr:rowOff>
    </xdr:from>
    <xdr:ext cx="405111" cy="259045"/>
    <xdr:sp macro="" textlink="">
      <xdr:nvSpPr>
        <xdr:cNvPr id="551" name="n_1mainValue【学校施設】&#10;有形固定資産減価償却率">
          <a:extLst>
            <a:ext uri="{FF2B5EF4-FFF2-40B4-BE49-F238E27FC236}">
              <a16:creationId xmlns:a16="http://schemas.microsoft.com/office/drawing/2014/main" id="{3BAE8EF9-E447-48A9-B87C-7A0B874A691E}"/>
            </a:ext>
          </a:extLst>
        </xdr:cNvPr>
        <xdr:cNvSpPr txBox="1"/>
      </xdr:nvSpPr>
      <xdr:spPr>
        <a:xfrm>
          <a:off x="13738234" y="10352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92219</xdr:rowOff>
    </xdr:from>
    <xdr:ext cx="405111" cy="259045"/>
    <xdr:sp macro="" textlink="">
      <xdr:nvSpPr>
        <xdr:cNvPr id="552" name="n_2mainValue【学校施設】&#10;有形固定資産減価償却率">
          <a:extLst>
            <a:ext uri="{FF2B5EF4-FFF2-40B4-BE49-F238E27FC236}">
              <a16:creationId xmlns:a16="http://schemas.microsoft.com/office/drawing/2014/main" id="{56AE7197-F759-40C8-9D15-C3B2BE60D4CB}"/>
            </a:ext>
          </a:extLst>
        </xdr:cNvPr>
        <xdr:cNvSpPr txBox="1"/>
      </xdr:nvSpPr>
      <xdr:spPr>
        <a:xfrm>
          <a:off x="12957184" y="10383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147083</xdr:rowOff>
    </xdr:from>
    <xdr:ext cx="405111" cy="259045"/>
    <xdr:sp macro="" textlink="">
      <xdr:nvSpPr>
        <xdr:cNvPr id="553" name="n_3mainValue【学校施設】&#10;有形固定資産減価償却率">
          <a:extLst>
            <a:ext uri="{FF2B5EF4-FFF2-40B4-BE49-F238E27FC236}">
              <a16:creationId xmlns:a16="http://schemas.microsoft.com/office/drawing/2014/main" id="{6452C616-DCC9-4806-B6E2-BC3DB6EF5EA8}"/>
            </a:ext>
          </a:extLst>
        </xdr:cNvPr>
        <xdr:cNvSpPr txBox="1"/>
      </xdr:nvSpPr>
      <xdr:spPr>
        <a:xfrm>
          <a:off x="12171054" y="10432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112793</xdr:rowOff>
    </xdr:from>
    <xdr:ext cx="405111" cy="259045"/>
    <xdr:sp macro="" textlink="">
      <xdr:nvSpPr>
        <xdr:cNvPr id="554" name="n_4mainValue【学校施設】&#10;有形固定資産減価償却率">
          <a:extLst>
            <a:ext uri="{FF2B5EF4-FFF2-40B4-BE49-F238E27FC236}">
              <a16:creationId xmlns:a16="http://schemas.microsoft.com/office/drawing/2014/main" id="{971F40BB-1FCA-456D-A7EE-BEEAA48E0931}"/>
            </a:ext>
          </a:extLst>
        </xdr:cNvPr>
        <xdr:cNvSpPr txBox="1"/>
      </xdr:nvSpPr>
      <xdr:spPr>
        <a:xfrm>
          <a:off x="11354444" y="10399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5" name="正方形/長方形 554">
          <a:extLst>
            <a:ext uri="{FF2B5EF4-FFF2-40B4-BE49-F238E27FC236}">
              <a16:creationId xmlns:a16="http://schemas.microsoft.com/office/drawing/2014/main" id="{CAD8E433-4BD6-4781-BFFC-5A91C6729669}"/>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6" name="正方形/長方形 555">
          <a:extLst>
            <a:ext uri="{FF2B5EF4-FFF2-40B4-BE49-F238E27FC236}">
              <a16:creationId xmlns:a16="http://schemas.microsoft.com/office/drawing/2014/main" id="{9B584884-477E-4181-B7BC-4B99A14A1F55}"/>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7" name="正方形/長方形 556">
          <a:extLst>
            <a:ext uri="{FF2B5EF4-FFF2-40B4-BE49-F238E27FC236}">
              <a16:creationId xmlns:a16="http://schemas.microsoft.com/office/drawing/2014/main" id="{924BE334-8FFD-4D5A-87E3-924DF885362D}"/>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8" name="正方形/長方形 557">
          <a:extLst>
            <a:ext uri="{FF2B5EF4-FFF2-40B4-BE49-F238E27FC236}">
              <a16:creationId xmlns:a16="http://schemas.microsoft.com/office/drawing/2014/main" id="{CF7DDE68-E9A1-491F-9066-5C0F990E0FA9}"/>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9" name="正方形/長方形 558">
          <a:extLst>
            <a:ext uri="{FF2B5EF4-FFF2-40B4-BE49-F238E27FC236}">
              <a16:creationId xmlns:a16="http://schemas.microsoft.com/office/drawing/2014/main" id="{993C0302-3F2A-4249-80EC-5EE81B61838D}"/>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0" name="正方形/長方形 559">
          <a:extLst>
            <a:ext uri="{FF2B5EF4-FFF2-40B4-BE49-F238E27FC236}">
              <a16:creationId xmlns:a16="http://schemas.microsoft.com/office/drawing/2014/main" id="{854D0FE6-109E-4FE7-AE51-D00B10B30613}"/>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1" name="正方形/長方形 560">
          <a:extLst>
            <a:ext uri="{FF2B5EF4-FFF2-40B4-BE49-F238E27FC236}">
              <a16:creationId xmlns:a16="http://schemas.microsoft.com/office/drawing/2014/main" id="{EB31C7F8-096A-46F8-82D1-055C8FB0F59A}"/>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2" name="正方形/長方形 561">
          <a:extLst>
            <a:ext uri="{FF2B5EF4-FFF2-40B4-BE49-F238E27FC236}">
              <a16:creationId xmlns:a16="http://schemas.microsoft.com/office/drawing/2014/main" id="{0D06B375-5C6E-4DEC-9AA1-F20306C6E7D1}"/>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3" name="テキスト ボックス 562">
          <a:extLst>
            <a:ext uri="{FF2B5EF4-FFF2-40B4-BE49-F238E27FC236}">
              <a16:creationId xmlns:a16="http://schemas.microsoft.com/office/drawing/2014/main" id="{78EA4688-21E4-4748-B9CF-5C8F088788D7}"/>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4" name="直線コネクタ 563">
          <a:extLst>
            <a:ext uri="{FF2B5EF4-FFF2-40B4-BE49-F238E27FC236}">
              <a16:creationId xmlns:a16="http://schemas.microsoft.com/office/drawing/2014/main" id="{40032F77-4D93-498E-A564-1CBDFF7C028E}"/>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5" name="テキスト ボックス 564">
          <a:extLst>
            <a:ext uri="{FF2B5EF4-FFF2-40B4-BE49-F238E27FC236}">
              <a16:creationId xmlns:a16="http://schemas.microsoft.com/office/drawing/2014/main" id="{0D10B3A6-7B0B-4372-B1B6-FDA3E08F8C7B}"/>
            </a:ext>
          </a:extLst>
        </xdr:cNvPr>
        <xdr:cNvSpPr txBox="1"/>
      </xdr:nvSpPr>
      <xdr:spPr>
        <a:xfrm>
          <a:off x="160472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66" name="直線コネクタ 565">
          <a:extLst>
            <a:ext uri="{FF2B5EF4-FFF2-40B4-BE49-F238E27FC236}">
              <a16:creationId xmlns:a16="http://schemas.microsoft.com/office/drawing/2014/main" id="{97A5C03F-0317-4194-A696-FDB8065E0B5E}"/>
            </a:ext>
          </a:extLst>
        </xdr:cNvPr>
        <xdr:cNvCxnSpPr/>
      </xdr:nvCxnSpPr>
      <xdr:spPr>
        <a:xfrm>
          <a:off x="164592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7" name="テキスト ボックス 566">
          <a:extLst>
            <a:ext uri="{FF2B5EF4-FFF2-40B4-BE49-F238E27FC236}">
              <a16:creationId xmlns:a16="http://schemas.microsoft.com/office/drawing/2014/main" id="{BFC931A7-1578-46D8-9026-AD3472968A1B}"/>
            </a:ext>
          </a:extLst>
        </xdr:cNvPr>
        <xdr:cNvSpPr txBox="1"/>
      </xdr:nvSpPr>
      <xdr:spPr>
        <a:xfrm>
          <a:off x="160472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8" name="直線コネクタ 567">
          <a:extLst>
            <a:ext uri="{FF2B5EF4-FFF2-40B4-BE49-F238E27FC236}">
              <a16:creationId xmlns:a16="http://schemas.microsoft.com/office/drawing/2014/main" id="{135126A5-A8B5-4A50-9081-09F4EA6BC15E}"/>
            </a:ext>
          </a:extLst>
        </xdr:cNvPr>
        <xdr:cNvCxnSpPr/>
      </xdr:nvCxnSpPr>
      <xdr:spPr>
        <a:xfrm>
          <a:off x="164592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9" name="テキスト ボックス 568">
          <a:extLst>
            <a:ext uri="{FF2B5EF4-FFF2-40B4-BE49-F238E27FC236}">
              <a16:creationId xmlns:a16="http://schemas.microsoft.com/office/drawing/2014/main" id="{CA994427-AAA8-4F12-863B-D968F0B1CDDB}"/>
            </a:ext>
          </a:extLst>
        </xdr:cNvPr>
        <xdr:cNvSpPr txBox="1"/>
      </xdr:nvSpPr>
      <xdr:spPr>
        <a:xfrm>
          <a:off x="16047266"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0" name="直線コネクタ 569">
          <a:extLst>
            <a:ext uri="{FF2B5EF4-FFF2-40B4-BE49-F238E27FC236}">
              <a16:creationId xmlns:a16="http://schemas.microsoft.com/office/drawing/2014/main" id="{26F997AB-1D01-4B37-89BE-420A91A7EFCD}"/>
            </a:ext>
          </a:extLst>
        </xdr:cNvPr>
        <xdr:cNvCxnSpPr/>
      </xdr:nvCxnSpPr>
      <xdr:spPr>
        <a:xfrm>
          <a:off x="164592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1" name="テキスト ボックス 570">
          <a:extLst>
            <a:ext uri="{FF2B5EF4-FFF2-40B4-BE49-F238E27FC236}">
              <a16:creationId xmlns:a16="http://schemas.microsoft.com/office/drawing/2014/main" id="{D59CFE87-F254-4EAE-8A51-46225DB1C86C}"/>
            </a:ext>
          </a:extLst>
        </xdr:cNvPr>
        <xdr:cNvSpPr txBox="1"/>
      </xdr:nvSpPr>
      <xdr:spPr>
        <a:xfrm>
          <a:off x="16047266"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2" name="直線コネクタ 571">
          <a:extLst>
            <a:ext uri="{FF2B5EF4-FFF2-40B4-BE49-F238E27FC236}">
              <a16:creationId xmlns:a16="http://schemas.microsoft.com/office/drawing/2014/main" id="{F6402779-DA33-47C1-AD3D-9AC2FCD96745}"/>
            </a:ext>
          </a:extLst>
        </xdr:cNvPr>
        <xdr:cNvCxnSpPr/>
      </xdr:nvCxnSpPr>
      <xdr:spPr>
        <a:xfrm>
          <a:off x="164592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3" name="テキスト ボックス 572">
          <a:extLst>
            <a:ext uri="{FF2B5EF4-FFF2-40B4-BE49-F238E27FC236}">
              <a16:creationId xmlns:a16="http://schemas.microsoft.com/office/drawing/2014/main" id="{0B5D1833-CA27-4289-A76B-BDA80978E721}"/>
            </a:ext>
          </a:extLst>
        </xdr:cNvPr>
        <xdr:cNvSpPr txBox="1"/>
      </xdr:nvSpPr>
      <xdr:spPr>
        <a:xfrm>
          <a:off x="16047266"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4" name="直線コネクタ 573">
          <a:extLst>
            <a:ext uri="{FF2B5EF4-FFF2-40B4-BE49-F238E27FC236}">
              <a16:creationId xmlns:a16="http://schemas.microsoft.com/office/drawing/2014/main" id="{45B0EEC0-9DB6-41D4-98F2-B93F9109D274}"/>
            </a:ext>
          </a:extLst>
        </xdr:cNvPr>
        <xdr:cNvCxnSpPr/>
      </xdr:nvCxnSpPr>
      <xdr:spPr>
        <a:xfrm>
          <a:off x="164592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5" name="テキスト ボックス 574">
          <a:extLst>
            <a:ext uri="{FF2B5EF4-FFF2-40B4-BE49-F238E27FC236}">
              <a16:creationId xmlns:a16="http://schemas.microsoft.com/office/drawing/2014/main" id="{BC051429-AB41-4CAE-A4E9-74034B9025B1}"/>
            </a:ext>
          </a:extLst>
        </xdr:cNvPr>
        <xdr:cNvSpPr txBox="1"/>
      </xdr:nvSpPr>
      <xdr:spPr>
        <a:xfrm>
          <a:off x="16047266"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6" name="直線コネクタ 575">
          <a:extLst>
            <a:ext uri="{FF2B5EF4-FFF2-40B4-BE49-F238E27FC236}">
              <a16:creationId xmlns:a16="http://schemas.microsoft.com/office/drawing/2014/main" id="{E17F4B72-72B4-4EDC-AD58-CF5978A39E75}"/>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7" name="テキスト ボックス 576">
          <a:extLst>
            <a:ext uri="{FF2B5EF4-FFF2-40B4-BE49-F238E27FC236}">
              <a16:creationId xmlns:a16="http://schemas.microsoft.com/office/drawing/2014/main" id="{E0E5E73A-115B-47C8-8F57-A5E3CDCF4836}"/>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8" name="【学校施設】&#10;一人当たり面積グラフ枠">
          <a:extLst>
            <a:ext uri="{FF2B5EF4-FFF2-40B4-BE49-F238E27FC236}">
              <a16:creationId xmlns:a16="http://schemas.microsoft.com/office/drawing/2014/main" id="{D403B5E3-8623-4363-808E-7051E05EBA4C}"/>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144018</xdr:rowOff>
    </xdr:from>
    <xdr:to>
      <xdr:col>116</xdr:col>
      <xdr:colOff>62864</xdr:colOff>
      <xdr:row>64</xdr:row>
      <xdr:rowOff>133731</xdr:rowOff>
    </xdr:to>
    <xdr:cxnSp macro="">
      <xdr:nvCxnSpPr>
        <xdr:cNvPr id="579" name="直線コネクタ 578">
          <a:extLst>
            <a:ext uri="{FF2B5EF4-FFF2-40B4-BE49-F238E27FC236}">
              <a16:creationId xmlns:a16="http://schemas.microsoft.com/office/drawing/2014/main" id="{132F129B-9F2C-4F2A-93A8-912CD4ABDD6C}"/>
            </a:ext>
          </a:extLst>
        </xdr:cNvPr>
        <xdr:cNvCxnSpPr/>
      </xdr:nvCxnSpPr>
      <xdr:spPr>
        <a:xfrm flipV="1">
          <a:off x="19947254" y="9743313"/>
          <a:ext cx="0" cy="1359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137558</xdr:rowOff>
    </xdr:from>
    <xdr:ext cx="469744" cy="259045"/>
    <xdr:sp macro="" textlink="">
      <xdr:nvSpPr>
        <xdr:cNvPr id="580" name="【学校施設】&#10;一人当たり面積最小値テキスト">
          <a:extLst>
            <a:ext uri="{FF2B5EF4-FFF2-40B4-BE49-F238E27FC236}">
              <a16:creationId xmlns:a16="http://schemas.microsoft.com/office/drawing/2014/main" id="{9AE0A66A-0D89-484A-A074-E1E27F892CB5}"/>
            </a:ext>
          </a:extLst>
        </xdr:cNvPr>
        <xdr:cNvSpPr txBox="1"/>
      </xdr:nvSpPr>
      <xdr:spPr>
        <a:xfrm>
          <a:off x="19985990" y="11106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133731</xdr:rowOff>
    </xdr:from>
    <xdr:to>
      <xdr:col>116</xdr:col>
      <xdr:colOff>152400</xdr:colOff>
      <xdr:row>64</xdr:row>
      <xdr:rowOff>133731</xdr:rowOff>
    </xdr:to>
    <xdr:cxnSp macro="">
      <xdr:nvCxnSpPr>
        <xdr:cNvPr id="581" name="直線コネクタ 580">
          <a:extLst>
            <a:ext uri="{FF2B5EF4-FFF2-40B4-BE49-F238E27FC236}">
              <a16:creationId xmlns:a16="http://schemas.microsoft.com/office/drawing/2014/main" id="{215D14F1-435E-404F-9A00-A4A96CDC3720}"/>
            </a:ext>
          </a:extLst>
        </xdr:cNvPr>
        <xdr:cNvCxnSpPr/>
      </xdr:nvCxnSpPr>
      <xdr:spPr>
        <a:xfrm>
          <a:off x="19885660" y="111027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90695</xdr:rowOff>
    </xdr:from>
    <xdr:ext cx="469744" cy="259045"/>
    <xdr:sp macro="" textlink="">
      <xdr:nvSpPr>
        <xdr:cNvPr id="582" name="【学校施設】&#10;一人当たり面積最大値テキスト">
          <a:extLst>
            <a:ext uri="{FF2B5EF4-FFF2-40B4-BE49-F238E27FC236}">
              <a16:creationId xmlns:a16="http://schemas.microsoft.com/office/drawing/2014/main" id="{6091AC0D-62DB-49C8-AE27-DF314B8D960B}"/>
            </a:ext>
          </a:extLst>
        </xdr:cNvPr>
        <xdr:cNvSpPr txBox="1"/>
      </xdr:nvSpPr>
      <xdr:spPr>
        <a:xfrm>
          <a:off x="19985990" y="952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144018</xdr:rowOff>
    </xdr:from>
    <xdr:to>
      <xdr:col>116</xdr:col>
      <xdr:colOff>152400</xdr:colOff>
      <xdr:row>56</xdr:row>
      <xdr:rowOff>144018</xdr:rowOff>
    </xdr:to>
    <xdr:cxnSp macro="">
      <xdr:nvCxnSpPr>
        <xdr:cNvPr id="583" name="直線コネクタ 582">
          <a:extLst>
            <a:ext uri="{FF2B5EF4-FFF2-40B4-BE49-F238E27FC236}">
              <a16:creationId xmlns:a16="http://schemas.microsoft.com/office/drawing/2014/main" id="{EFEE4CAE-CADC-4A26-8F98-44EB91410757}"/>
            </a:ext>
          </a:extLst>
        </xdr:cNvPr>
        <xdr:cNvCxnSpPr/>
      </xdr:nvCxnSpPr>
      <xdr:spPr>
        <a:xfrm>
          <a:off x="19885660" y="97433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84218</xdr:rowOff>
    </xdr:from>
    <xdr:ext cx="469744" cy="259045"/>
    <xdr:sp macro="" textlink="">
      <xdr:nvSpPr>
        <xdr:cNvPr id="584" name="【学校施設】&#10;一人当たり面積平均値テキスト">
          <a:extLst>
            <a:ext uri="{FF2B5EF4-FFF2-40B4-BE49-F238E27FC236}">
              <a16:creationId xmlns:a16="http://schemas.microsoft.com/office/drawing/2014/main" id="{3DAE2F31-5800-477A-828F-7A4CF0B43EF1}"/>
            </a:ext>
          </a:extLst>
        </xdr:cNvPr>
        <xdr:cNvSpPr txBox="1"/>
      </xdr:nvSpPr>
      <xdr:spPr>
        <a:xfrm>
          <a:off x="19985990" y="108874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105791</xdr:rowOff>
    </xdr:from>
    <xdr:to>
      <xdr:col>116</xdr:col>
      <xdr:colOff>114300</xdr:colOff>
      <xdr:row>64</xdr:row>
      <xdr:rowOff>35941</xdr:rowOff>
    </xdr:to>
    <xdr:sp macro="" textlink="">
      <xdr:nvSpPr>
        <xdr:cNvPr id="585" name="フローチャート: 判断 584">
          <a:extLst>
            <a:ext uri="{FF2B5EF4-FFF2-40B4-BE49-F238E27FC236}">
              <a16:creationId xmlns:a16="http://schemas.microsoft.com/office/drawing/2014/main" id="{AF3C0E0F-CEEE-48E1-8CBA-BBF65EE9DD94}"/>
            </a:ext>
          </a:extLst>
        </xdr:cNvPr>
        <xdr:cNvSpPr/>
      </xdr:nvSpPr>
      <xdr:spPr>
        <a:xfrm>
          <a:off x="19904710" y="1090523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159893</xdr:rowOff>
    </xdr:from>
    <xdr:to>
      <xdr:col>112</xdr:col>
      <xdr:colOff>38100</xdr:colOff>
      <xdr:row>63</xdr:row>
      <xdr:rowOff>90043</xdr:rowOff>
    </xdr:to>
    <xdr:sp macro="" textlink="">
      <xdr:nvSpPr>
        <xdr:cNvPr id="586" name="フローチャート: 判断 585">
          <a:extLst>
            <a:ext uri="{FF2B5EF4-FFF2-40B4-BE49-F238E27FC236}">
              <a16:creationId xmlns:a16="http://schemas.microsoft.com/office/drawing/2014/main" id="{46A53506-9D2F-4984-BB38-C7C690275A28}"/>
            </a:ext>
          </a:extLst>
        </xdr:cNvPr>
        <xdr:cNvSpPr/>
      </xdr:nvSpPr>
      <xdr:spPr>
        <a:xfrm>
          <a:off x="19161760" y="1079169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2159</xdr:rowOff>
    </xdr:from>
    <xdr:to>
      <xdr:col>107</xdr:col>
      <xdr:colOff>101600</xdr:colOff>
      <xdr:row>63</xdr:row>
      <xdr:rowOff>103759</xdr:rowOff>
    </xdr:to>
    <xdr:sp macro="" textlink="">
      <xdr:nvSpPr>
        <xdr:cNvPr id="587" name="フローチャート: 判断 586">
          <a:extLst>
            <a:ext uri="{FF2B5EF4-FFF2-40B4-BE49-F238E27FC236}">
              <a16:creationId xmlns:a16="http://schemas.microsoft.com/office/drawing/2014/main" id="{F2BB5345-41FA-4D83-81F0-DE128A29F486}"/>
            </a:ext>
          </a:extLst>
        </xdr:cNvPr>
        <xdr:cNvSpPr/>
      </xdr:nvSpPr>
      <xdr:spPr>
        <a:xfrm>
          <a:off x="18345150" y="10803509"/>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1016</xdr:rowOff>
    </xdr:from>
    <xdr:to>
      <xdr:col>102</xdr:col>
      <xdr:colOff>165100</xdr:colOff>
      <xdr:row>63</xdr:row>
      <xdr:rowOff>102616</xdr:rowOff>
    </xdr:to>
    <xdr:sp macro="" textlink="">
      <xdr:nvSpPr>
        <xdr:cNvPr id="588" name="フローチャート: 判断 587">
          <a:extLst>
            <a:ext uri="{FF2B5EF4-FFF2-40B4-BE49-F238E27FC236}">
              <a16:creationId xmlns:a16="http://schemas.microsoft.com/office/drawing/2014/main" id="{3DC60CF2-A55F-4A8E-89C4-9F3B30ABF14B}"/>
            </a:ext>
          </a:extLst>
        </xdr:cNvPr>
        <xdr:cNvSpPr/>
      </xdr:nvSpPr>
      <xdr:spPr>
        <a:xfrm>
          <a:off x="17547590" y="10802366"/>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10160</xdr:rowOff>
    </xdr:from>
    <xdr:to>
      <xdr:col>98</xdr:col>
      <xdr:colOff>38100</xdr:colOff>
      <xdr:row>63</xdr:row>
      <xdr:rowOff>111760</xdr:rowOff>
    </xdr:to>
    <xdr:sp macro="" textlink="">
      <xdr:nvSpPr>
        <xdr:cNvPr id="589" name="フローチャート: 判断 588">
          <a:extLst>
            <a:ext uri="{FF2B5EF4-FFF2-40B4-BE49-F238E27FC236}">
              <a16:creationId xmlns:a16="http://schemas.microsoft.com/office/drawing/2014/main" id="{CACAD0AD-8001-429E-BB78-9CDE6C2A9644}"/>
            </a:ext>
          </a:extLst>
        </xdr:cNvPr>
        <xdr:cNvSpPr/>
      </xdr:nvSpPr>
      <xdr:spPr>
        <a:xfrm>
          <a:off x="16761460" y="10813415"/>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0AA1743F-722F-4605-A12D-4637A6F0545F}"/>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F3C2C7FC-5A75-4AD7-99B5-37F83BC0C205}"/>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682CE921-45A9-41A1-B307-CB9D961B6CB0}"/>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4F1F2981-0D60-4A0C-BAC2-5C22A366944D}"/>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B8FA1147-034A-47E4-AD0A-991C2DDB1FF3}"/>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35306</xdr:rowOff>
    </xdr:from>
    <xdr:to>
      <xdr:col>116</xdr:col>
      <xdr:colOff>114300</xdr:colOff>
      <xdr:row>63</xdr:row>
      <xdr:rowOff>136906</xdr:rowOff>
    </xdr:to>
    <xdr:sp macro="" textlink="">
      <xdr:nvSpPr>
        <xdr:cNvPr id="595" name="楕円 594">
          <a:extLst>
            <a:ext uri="{FF2B5EF4-FFF2-40B4-BE49-F238E27FC236}">
              <a16:creationId xmlns:a16="http://schemas.microsoft.com/office/drawing/2014/main" id="{2D411F42-373B-4587-ACFD-EEA703537E96}"/>
            </a:ext>
          </a:extLst>
        </xdr:cNvPr>
        <xdr:cNvSpPr/>
      </xdr:nvSpPr>
      <xdr:spPr>
        <a:xfrm>
          <a:off x="19904710" y="1083665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58183</xdr:rowOff>
    </xdr:from>
    <xdr:ext cx="469744" cy="259045"/>
    <xdr:sp macro="" textlink="">
      <xdr:nvSpPr>
        <xdr:cNvPr id="596" name="【学校施設】&#10;一人当たり面積該当値テキスト">
          <a:extLst>
            <a:ext uri="{FF2B5EF4-FFF2-40B4-BE49-F238E27FC236}">
              <a16:creationId xmlns:a16="http://schemas.microsoft.com/office/drawing/2014/main" id="{14905751-0F41-4388-AC4E-AF42890C31C8}"/>
            </a:ext>
          </a:extLst>
        </xdr:cNvPr>
        <xdr:cNvSpPr txBox="1"/>
      </xdr:nvSpPr>
      <xdr:spPr>
        <a:xfrm>
          <a:off x="19985990" y="1068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39116</xdr:rowOff>
    </xdr:from>
    <xdr:to>
      <xdr:col>112</xdr:col>
      <xdr:colOff>38100</xdr:colOff>
      <xdr:row>63</xdr:row>
      <xdr:rowOff>140716</xdr:rowOff>
    </xdr:to>
    <xdr:sp macro="" textlink="">
      <xdr:nvSpPr>
        <xdr:cNvPr id="597" name="楕円 596">
          <a:extLst>
            <a:ext uri="{FF2B5EF4-FFF2-40B4-BE49-F238E27FC236}">
              <a16:creationId xmlns:a16="http://schemas.microsoft.com/office/drawing/2014/main" id="{D48C7AE2-BC42-4DD4-AB66-C2FEDBD00D34}"/>
            </a:ext>
          </a:extLst>
        </xdr:cNvPr>
        <xdr:cNvSpPr/>
      </xdr:nvSpPr>
      <xdr:spPr>
        <a:xfrm>
          <a:off x="19161760" y="108404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86106</xdr:rowOff>
    </xdr:from>
    <xdr:to>
      <xdr:col>116</xdr:col>
      <xdr:colOff>63500</xdr:colOff>
      <xdr:row>63</xdr:row>
      <xdr:rowOff>89916</xdr:rowOff>
    </xdr:to>
    <xdr:cxnSp macro="">
      <xdr:nvCxnSpPr>
        <xdr:cNvPr id="598" name="直線コネクタ 597">
          <a:extLst>
            <a:ext uri="{FF2B5EF4-FFF2-40B4-BE49-F238E27FC236}">
              <a16:creationId xmlns:a16="http://schemas.microsoft.com/office/drawing/2014/main" id="{3679F472-B38B-4AA4-9EF4-2D9275B3CBC4}"/>
            </a:ext>
          </a:extLst>
        </xdr:cNvPr>
        <xdr:cNvCxnSpPr/>
      </xdr:nvCxnSpPr>
      <xdr:spPr>
        <a:xfrm flipV="1">
          <a:off x="19204940" y="10889361"/>
          <a:ext cx="74295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42926</xdr:rowOff>
    </xdr:from>
    <xdr:to>
      <xdr:col>107</xdr:col>
      <xdr:colOff>101600</xdr:colOff>
      <xdr:row>63</xdr:row>
      <xdr:rowOff>144526</xdr:rowOff>
    </xdr:to>
    <xdr:sp macro="" textlink="">
      <xdr:nvSpPr>
        <xdr:cNvPr id="599" name="楕円 598">
          <a:extLst>
            <a:ext uri="{FF2B5EF4-FFF2-40B4-BE49-F238E27FC236}">
              <a16:creationId xmlns:a16="http://schemas.microsoft.com/office/drawing/2014/main" id="{76082D90-8F2E-409C-9C02-C50609D964E3}"/>
            </a:ext>
          </a:extLst>
        </xdr:cNvPr>
        <xdr:cNvSpPr/>
      </xdr:nvSpPr>
      <xdr:spPr>
        <a:xfrm>
          <a:off x="18345150" y="1084618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89916</xdr:rowOff>
    </xdr:from>
    <xdr:to>
      <xdr:col>111</xdr:col>
      <xdr:colOff>177800</xdr:colOff>
      <xdr:row>63</xdr:row>
      <xdr:rowOff>93726</xdr:rowOff>
    </xdr:to>
    <xdr:cxnSp macro="">
      <xdr:nvCxnSpPr>
        <xdr:cNvPr id="600" name="直線コネクタ 599">
          <a:extLst>
            <a:ext uri="{FF2B5EF4-FFF2-40B4-BE49-F238E27FC236}">
              <a16:creationId xmlns:a16="http://schemas.microsoft.com/office/drawing/2014/main" id="{A9358F3D-155F-42B1-AEC4-AD547B3739F0}"/>
            </a:ext>
          </a:extLst>
        </xdr:cNvPr>
        <xdr:cNvCxnSpPr/>
      </xdr:nvCxnSpPr>
      <xdr:spPr>
        <a:xfrm flipV="1">
          <a:off x="18399760" y="10895076"/>
          <a:ext cx="80518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46355</xdr:rowOff>
    </xdr:from>
    <xdr:to>
      <xdr:col>102</xdr:col>
      <xdr:colOff>165100</xdr:colOff>
      <xdr:row>63</xdr:row>
      <xdr:rowOff>147955</xdr:rowOff>
    </xdr:to>
    <xdr:sp macro="" textlink="">
      <xdr:nvSpPr>
        <xdr:cNvPr id="601" name="楕円 600">
          <a:extLst>
            <a:ext uri="{FF2B5EF4-FFF2-40B4-BE49-F238E27FC236}">
              <a16:creationId xmlns:a16="http://schemas.microsoft.com/office/drawing/2014/main" id="{0F1080A0-896C-4FC5-AE01-201D01D2EB7B}"/>
            </a:ext>
          </a:extLst>
        </xdr:cNvPr>
        <xdr:cNvSpPr/>
      </xdr:nvSpPr>
      <xdr:spPr>
        <a:xfrm>
          <a:off x="17547590" y="1084961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93726</xdr:rowOff>
    </xdr:from>
    <xdr:to>
      <xdr:col>107</xdr:col>
      <xdr:colOff>50800</xdr:colOff>
      <xdr:row>63</xdr:row>
      <xdr:rowOff>97155</xdr:rowOff>
    </xdr:to>
    <xdr:cxnSp macro="">
      <xdr:nvCxnSpPr>
        <xdr:cNvPr id="602" name="直線コネクタ 601">
          <a:extLst>
            <a:ext uri="{FF2B5EF4-FFF2-40B4-BE49-F238E27FC236}">
              <a16:creationId xmlns:a16="http://schemas.microsoft.com/office/drawing/2014/main" id="{F783758D-5B4C-4E19-9294-FBDA391357DC}"/>
            </a:ext>
          </a:extLst>
        </xdr:cNvPr>
        <xdr:cNvCxnSpPr/>
      </xdr:nvCxnSpPr>
      <xdr:spPr>
        <a:xfrm flipV="1">
          <a:off x="17602200" y="10898886"/>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57785</xdr:rowOff>
    </xdr:from>
    <xdr:to>
      <xdr:col>98</xdr:col>
      <xdr:colOff>38100</xdr:colOff>
      <xdr:row>63</xdr:row>
      <xdr:rowOff>159385</xdr:rowOff>
    </xdr:to>
    <xdr:sp macro="" textlink="">
      <xdr:nvSpPr>
        <xdr:cNvPr id="603" name="楕円 602">
          <a:extLst>
            <a:ext uri="{FF2B5EF4-FFF2-40B4-BE49-F238E27FC236}">
              <a16:creationId xmlns:a16="http://schemas.microsoft.com/office/drawing/2014/main" id="{D07DA468-9EBB-4FB5-BA38-4819EE8F2B06}"/>
            </a:ext>
          </a:extLst>
        </xdr:cNvPr>
        <xdr:cNvSpPr/>
      </xdr:nvSpPr>
      <xdr:spPr>
        <a:xfrm>
          <a:off x="16761460" y="10855325"/>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97155</xdr:rowOff>
    </xdr:from>
    <xdr:to>
      <xdr:col>102</xdr:col>
      <xdr:colOff>114300</xdr:colOff>
      <xdr:row>63</xdr:row>
      <xdr:rowOff>108585</xdr:rowOff>
    </xdr:to>
    <xdr:cxnSp macro="">
      <xdr:nvCxnSpPr>
        <xdr:cNvPr id="604" name="直線コネクタ 603">
          <a:extLst>
            <a:ext uri="{FF2B5EF4-FFF2-40B4-BE49-F238E27FC236}">
              <a16:creationId xmlns:a16="http://schemas.microsoft.com/office/drawing/2014/main" id="{644D1703-D6E6-4A17-A601-C21F4AB5DA59}"/>
            </a:ext>
          </a:extLst>
        </xdr:cNvPr>
        <xdr:cNvCxnSpPr/>
      </xdr:nvCxnSpPr>
      <xdr:spPr>
        <a:xfrm flipV="1">
          <a:off x="16804640" y="10894695"/>
          <a:ext cx="79756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106570</xdr:rowOff>
    </xdr:from>
    <xdr:ext cx="469744" cy="259045"/>
    <xdr:sp macro="" textlink="">
      <xdr:nvSpPr>
        <xdr:cNvPr id="605" name="n_1aveValue【学校施設】&#10;一人当たり面積">
          <a:extLst>
            <a:ext uri="{FF2B5EF4-FFF2-40B4-BE49-F238E27FC236}">
              <a16:creationId xmlns:a16="http://schemas.microsoft.com/office/drawing/2014/main" id="{D4B6E754-6A67-4914-A0A6-50D8139FC372}"/>
            </a:ext>
          </a:extLst>
        </xdr:cNvPr>
        <xdr:cNvSpPr txBox="1"/>
      </xdr:nvSpPr>
      <xdr:spPr>
        <a:xfrm>
          <a:off x="18982132" y="10563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120286</xdr:rowOff>
    </xdr:from>
    <xdr:ext cx="469744" cy="259045"/>
    <xdr:sp macro="" textlink="">
      <xdr:nvSpPr>
        <xdr:cNvPr id="606" name="n_2aveValue【学校施設】&#10;一人当たり面積">
          <a:extLst>
            <a:ext uri="{FF2B5EF4-FFF2-40B4-BE49-F238E27FC236}">
              <a16:creationId xmlns:a16="http://schemas.microsoft.com/office/drawing/2014/main" id="{0FD93D4D-C604-429A-87EB-12CA4251D245}"/>
            </a:ext>
          </a:extLst>
        </xdr:cNvPr>
        <xdr:cNvSpPr txBox="1"/>
      </xdr:nvSpPr>
      <xdr:spPr>
        <a:xfrm>
          <a:off x="18182032" y="1058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119143</xdr:rowOff>
    </xdr:from>
    <xdr:ext cx="469744" cy="259045"/>
    <xdr:sp macro="" textlink="">
      <xdr:nvSpPr>
        <xdr:cNvPr id="607" name="n_3aveValue【学校施設】&#10;一人当たり面積">
          <a:extLst>
            <a:ext uri="{FF2B5EF4-FFF2-40B4-BE49-F238E27FC236}">
              <a16:creationId xmlns:a16="http://schemas.microsoft.com/office/drawing/2014/main" id="{D55703AB-21B8-42E6-AC8E-FA4703A8A91D}"/>
            </a:ext>
          </a:extLst>
        </xdr:cNvPr>
        <xdr:cNvSpPr txBox="1"/>
      </xdr:nvSpPr>
      <xdr:spPr>
        <a:xfrm>
          <a:off x="17384472" y="1057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128287</xdr:rowOff>
    </xdr:from>
    <xdr:ext cx="469744" cy="259045"/>
    <xdr:sp macro="" textlink="">
      <xdr:nvSpPr>
        <xdr:cNvPr id="608" name="n_4aveValue【学校施設】&#10;一人当たり面積">
          <a:extLst>
            <a:ext uri="{FF2B5EF4-FFF2-40B4-BE49-F238E27FC236}">
              <a16:creationId xmlns:a16="http://schemas.microsoft.com/office/drawing/2014/main" id="{0959E20D-9D24-41DE-B6FC-CC37CEC92D6C}"/>
            </a:ext>
          </a:extLst>
        </xdr:cNvPr>
        <xdr:cNvSpPr txBox="1"/>
      </xdr:nvSpPr>
      <xdr:spPr>
        <a:xfrm>
          <a:off x="1658881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131843</xdr:rowOff>
    </xdr:from>
    <xdr:ext cx="469744" cy="259045"/>
    <xdr:sp macro="" textlink="">
      <xdr:nvSpPr>
        <xdr:cNvPr id="609" name="n_1mainValue【学校施設】&#10;一人当たり面積">
          <a:extLst>
            <a:ext uri="{FF2B5EF4-FFF2-40B4-BE49-F238E27FC236}">
              <a16:creationId xmlns:a16="http://schemas.microsoft.com/office/drawing/2014/main" id="{DDFDE778-EDD2-4A89-A20A-6DFDE8C85005}"/>
            </a:ext>
          </a:extLst>
        </xdr:cNvPr>
        <xdr:cNvSpPr txBox="1"/>
      </xdr:nvSpPr>
      <xdr:spPr>
        <a:xfrm>
          <a:off x="18982132" y="1093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135653</xdr:rowOff>
    </xdr:from>
    <xdr:ext cx="469744" cy="259045"/>
    <xdr:sp macro="" textlink="">
      <xdr:nvSpPr>
        <xdr:cNvPr id="610" name="n_2mainValue【学校施設】&#10;一人当たり面積">
          <a:extLst>
            <a:ext uri="{FF2B5EF4-FFF2-40B4-BE49-F238E27FC236}">
              <a16:creationId xmlns:a16="http://schemas.microsoft.com/office/drawing/2014/main" id="{F6AB1199-FAE9-425B-8ADA-FD02AB5ABD08}"/>
            </a:ext>
          </a:extLst>
        </xdr:cNvPr>
        <xdr:cNvSpPr txBox="1"/>
      </xdr:nvSpPr>
      <xdr:spPr>
        <a:xfrm>
          <a:off x="18182032" y="1093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139082</xdr:rowOff>
    </xdr:from>
    <xdr:ext cx="469744" cy="259045"/>
    <xdr:sp macro="" textlink="">
      <xdr:nvSpPr>
        <xdr:cNvPr id="611" name="n_3mainValue【学校施設】&#10;一人当たり面積">
          <a:extLst>
            <a:ext uri="{FF2B5EF4-FFF2-40B4-BE49-F238E27FC236}">
              <a16:creationId xmlns:a16="http://schemas.microsoft.com/office/drawing/2014/main" id="{57931AD6-B473-4AD6-BD12-8D4813408AFC}"/>
            </a:ext>
          </a:extLst>
        </xdr:cNvPr>
        <xdr:cNvSpPr txBox="1"/>
      </xdr:nvSpPr>
      <xdr:spPr>
        <a:xfrm>
          <a:off x="17384472" y="1093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150512</xdr:rowOff>
    </xdr:from>
    <xdr:ext cx="469744" cy="259045"/>
    <xdr:sp macro="" textlink="">
      <xdr:nvSpPr>
        <xdr:cNvPr id="612" name="n_4mainValue【学校施設】&#10;一人当たり面積">
          <a:extLst>
            <a:ext uri="{FF2B5EF4-FFF2-40B4-BE49-F238E27FC236}">
              <a16:creationId xmlns:a16="http://schemas.microsoft.com/office/drawing/2014/main" id="{B949C261-D549-4F5F-BDAD-4424BB0A831E}"/>
            </a:ext>
          </a:extLst>
        </xdr:cNvPr>
        <xdr:cNvSpPr txBox="1"/>
      </xdr:nvSpPr>
      <xdr:spPr>
        <a:xfrm>
          <a:off x="16588817" y="10951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3" name="正方形/長方形 612">
          <a:extLst>
            <a:ext uri="{FF2B5EF4-FFF2-40B4-BE49-F238E27FC236}">
              <a16:creationId xmlns:a16="http://schemas.microsoft.com/office/drawing/2014/main" id="{A501F547-32B0-4FE0-8C06-63B4B0C5CD5D}"/>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4" name="正方形/長方形 613">
          <a:extLst>
            <a:ext uri="{FF2B5EF4-FFF2-40B4-BE49-F238E27FC236}">
              <a16:creationId xmlns:a16="http://schemas.microsoft.com/office/drawing/2014/main" id="{CBE06BC6-B34D-4FD2-9047-7CEA14B8246D}"/>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5" name="正方形/長方形 614">
          <a:extLst>
            <a:ext uri="{FF2B5EF4-FFF2-40B4-BE49-F238E27FC236}">
              <a16:creationId xmlns:a16="http://schemas.microsoft.com/office/drawing/2014/main" id="{F7E2D7E5-200E-49FA-AE80-AF5FC369D8D4}"/>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6" name="正方形/長方形 615">
          <a:extLst>
            <a:ext uri="{FF2B5EF4-FFF2-40B4-BE49-F238E27FC236}">
              <a16:creationId xmlns:a16="http://schemas.microsoft.com/office/drawing/2014/main" id="{E2F62D73-E495-4656-9564-848BC884A47C}"/>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7" name="正方形/長方形 616">
          <a:extLst>
            <a:ext uri="{FF2B5EF4-FFF2-40B4-BE49-F238E27FC236}">
              <a16:creationId xmlns:a16="http://schemas.microsoft.com/office/drawing/2014/main" id="{EF5539E6-6749-49C6-A39F-EB8314D7071D}"/>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8" name="正方形/長方形 617">
          <a:extLst>
            <a:ext uri="{FF2B5EF4-FFF2-40B4-BE49-F238E27FC236}">
              <a16:creationId xmlns:a16="http://schemas.microsoft.com/office/drawing/2014/main" id="{47057F5B-5B04-469E-98B6-60EDD2E5BE0F}"/>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9" name="正方形/長方形 618">
          <a:extLst>
            <a:ext uri="{FF2B5EF4-FFF2-40B4-BE49-F238E27FC236}">
              <a16:creationId xmlns:a16="http://schemas.microsoft.com/office/drawing/2014/main" id="{3207F369-D03B-4159-9DE1-73FCE379E3A2}"/>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0" name="正方形/長方形 619">
          <a:extLst>
            <a:ext uri="{FF2B5EF4-FFF2-40B4-BE49-F238E27FC236}">
              <a16:creationId xmlns:a16="http://schemas.microsoft.com/office/drawing/2014/main" id="{F19F1214-8749-4785-9B98-150931AE6301}"/>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1" name="テキスト ボックス 620">
          <a:extLst>
            <a:ext uri="{FF2B5EF4-FFF2-40B4-BE49-F238E27FC236}">
              <a16:creationId xmlns:a16="http://schemas.microsoft.com/office/drawing/2014/main" id="{06A43007-7269-4DF7-91F8-7BA03F74043F}"/>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2" name="直線コネクタ 621">
          <a:extLst>
            <a:ext uri="{FF2B5EF4-FFF2-40B4-BE49-F238E27FC236}">
              <a16:creationId xmlns:a16="http://schemas.microsoft.com/office/drawing/2014/main" id="{AEE1D03B-3A53-4B42-BD89-C1E3775D1FB5}"/>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3" name="テキスト ボックス 622">
          <a:extLst>
            <a:ext uri="{FF2B5EF4-FFF2-40B4-BE49-F238E27FC236}">
              <a16:creationId xmlns:a16="http://schemas.microsoft.com/office/drawing/2014/main" id="{AE7FD060-FB98-413B-9912-5299D6390FBC}"/>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4" name="直線コネクタ 623">
          <a:extLst>
            <a:ext uri="{FF2B5EF4-FFF2-40B4-BE49-F238E27FC236}">
              <a16:creationId xmlns:a16="http://schemas.microsoft.com/office/drawing/2014/main" id="{6073846A-7D58-427F-A5F7-D2AD2CC1207F}"/>
            </a:ext>
          </a:extLst>
        </xdr:cNvPr>
        <xdr:cNvCxnSpPr/>
      </xdr:nvCxnSpPr>
      <xdr:spPr>
        <a:xfrm>
          <a:off x="1120394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5" name="テキスト ボックス 624">
          <a:extLst>
            <a:ext uri="{FF2B5EF4-FFF2-40B4-BE49-F238E27FC236}">
              <a16:creationId xmlns:a16="http://schemas.microsoft.com/office/drawing/2014/main" id="{6D92CA58-2579-4884-B014-0FAF2EC75379}"/>
            </a:ext>
          </a:extLst>
        </xdr:cNvPr>
        <xdr:cNvSpPr txBox="1"/>
      </xdr:nvSpPr>
      <xdr:spPr>
        <a:xfrm>
          <a:off x="1080153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6" name="直線コネクタ 625">
          <a:extLst>
            <a:ext uri="{FF2B5EF4-FFF2-40B4-BE49-F238E27FC236}">
              <a16:creationId xmlns:a16="http://schemas.microsoft.com/office/drawing/2014/main" id="{B3A78F91-E630-4842-91C7-F45F7BA64DB9}"/>
            </a:ext>
          </a:extLst>
        </xdr:cNvPr>
        <xdr:cNvCxnSpPr/>
      </xdr:nvCxnSpPr>
      <xdr:spPr>
        <a:xfrm>
          <a:off x="1120394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7" name="テキスト ボックス 626">
          <a:extLst>
            <a:ext uri="{FF2B5EF4-FFF2-40B4-BE49-F238E27FC236}">
              <a16:creationId xmlns:a16="http://schemas.microsoft.com/office/drawing/2014/main" id="{299E1A63-E24B-4028-AB67-28B1118F666C}"/>
            </a:ext>
          </a:extLst>
        </xdr:cNvPr>
        <xdr:cNvSpPr txBox="1"/>
      </xdr:nvSpPr>
      <xdr:spPr>
        <a:xfrm>
          <a:off x="1084279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8" name="直線コネクタ 627">
          <a:extLst>
            <a:ext uri="{FF2B5EF4-FFF2-40B4-BE49-F238E27FC236}">
              <a16:creationId xmlns:a16="http://schemas.microsoft.com/office/drawing/2014/main" id="{ABEC54B8-51EA-4F90-8D4A-C3F94C76FC14}"/>
            </a:ext>
          </a:extLst>
        </xdr:cNvPr>
        <xdr:cNvCxnSpPr/>
      </xdr:nvCxnSpPr>
      <xdr:spPr>
        <a:xfrm>
          <a:off x="1120394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9" name="テキスト ボックス 628">
          <a:extLst>
            <a:ext uri="{FF2B5EF4-FFF2-40B4-BE49-F238E27FC236}">
              <a16:creationId xmlns:a16="http://schemas.microsoft.com/office/drawing/2014/main" id="{AC6AEAF5-7CE4-49FA-9783-9CBEDAE7DC0A}"/>
            </a:ext>
          </a:extLst>
        </xdr:cNvPr>
        <xdr:cNvSpPr txBox="1"/>
      </xdr:nvSpPr>
      <xdr:spPr>
        <a:xfrm>
          <a:off x="1084279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0" name="直線コネクタ 629">
          <a:extLst>
            <a:ext uri="{FF2B5EF4-FFF2-40B4-BE49-F238E27FC236}">
              <a16:creationId xmlns:a16="http://schemas.microsoft.com/office/drawing/2014/main" id="{BE13E65D-DA03-41A7-B073-B349D6201A42}"/>
            </a:ext>
          </a:extLst>
        </xdr:cNvPr>
        <xdr:cNvCxnSpPr/>
      </xdr:nvCxnSpPr>
      <xdr:spPr>
        <a:xfrm>
          <a:off x="1120394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1" name="テキスト ボックス 630">
          <a:extLst>
            <a:ext uri="{FF2B5EF4-FFF2-40B4-BE49-F238E27FC236}">
              <a16:creationId xmlns:a16="http://schemas.microsoft.com/office/drawing/2014/main" id="{3514C98F-2562-4EC3-AE8E-21A212BCA1EC}"/>
            </a:ext>
          </a:extLst>
        </xdr:cNvPr>
        <xdr:cNvSpPr txBox="1"/>
      </xdr:nvSpPr>
      <xdr:spPr>
        <a:xfrm>
          <a:off x="1084279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2" name="直線コネクタ 631">
          <a:extLst>
            <a:ext uri="{FF2B5EF4-FFF2-40B4-BE49-F238E27FC236}">
              <a16:creationId xmlns:a16="http://schemas.microsoft.com/office/drawing/2014/main" id="{9E588625-7ACB-4121-81FD-E032E9978960}"/>
            </a:ext>
          </a:extLst>
        </xdr:cNvPr>
        <xdr:cNvCxnSpPr/>
      </xdr:nvCxnSpPr>
      <xdr:spPr>
        <a:xfrm>
          <a:off x="1120394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3" name="テキスト ボックス 632">
          <a:extLst>
            <a:ext uri="{FF2B5EF4-FFF2-40B4-BE49-F238E27FC236}">
              <a16:creationId xmlns:a16="http://schemas.microsoft.com/office/drawing/2014/main" id="{D8124787-DEA2-4C3A-B2D7-593111B88FCA}"/>
            </a:ext>
          </a:extLst>
        </xdr:cNvPr>
        <xdr:cNvSpPr txBox="1"/>
      </xdr:nvSpPr>
      <xdr:spPr>
        <a:xfrm>
          <a:off x="1084279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4" name="直線コネクタ 633">
          <a:extLst>
            <a:ext uri="{FF2B5EF4-FFF2-40B4-BE49-F238E27FC236}">
              <a16:creationId xmlns:a16="http://schemas.microsoft.com/office/drawing/2014/main" id="{F62891AA-C50B-4856-93CE-F1F6FEDBC14C}"/>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5" name="テキスト ボックス 634">
          <a:extLst>
            <a:ext uri="{FF2B5EF4-FFF2-40B4-BE49-F238E27FC236}">
              <a16:creationId xmlns:a16="http://schemas.microsoft.com/office/drawing/2014/main" id="{B487FA5C-11C3-4FBC-B552-D266810ED60E}"/>
            </a:ext>
          </a:extLst>
        </xdr:cNvPr>
        <xdr:cNvSpPr txBox="1"/>
      </xdr:nvSpPr>
      <xdr:spPr>
        <a:xfrm>
          <a:off x="1090500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6" name="【児童館】&#10;有形固定資産減価償却率グラフ枠">
          <a:extLst>
            <a:ext uri="{FF2B5EF4-FFF2-40B4-BE49-F238E27FC236}">
              <a16:creationId xmlns:a16="http://schemas.microsoft.com/office/drawing/2014/main" id="{1F8B946C-0752-4121-9264-2052C73B42AB}"/>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59055</xdr:rowOff>
    </xdr:from>
    <xdr:to>
      <xdr:col>85</xdr:col>
      <xdr:colOff>126364</xdr:colOff>
      <xdr:row>86</xdr:row>
      <xdr:rowOff>114300</xdr:rowOff>
    </xdr:to>
    <xdr:cxnSp macro="">
      <xdr:nvCxnSpPr>
        <xdr:cNvPr id="637" name="直線コネクタ 636">
          <a:extLst>
            <a:ext uri="{FF2B5EF4-FFF2-40B4-BE49-F238E27FC236}">
              <a16:creationId xmlns:a16="http://schemas.microsoft.com/office/drawing/2014/main" id="{4930D510-4032-4A7D-873B-C33A2CA07240}"/>
            </a:ext>
          </a:extLst>
        </xdr:cNvPr>
        <xdr:cNvCxnSpPr/>
      </xdr:nvCxnSpPr>
      <xdr:spPr>
        <a:xfrm flipV="1">
          <a:off x="14703424" y="13256895"/>
          <a:ext cx="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38" name="【児童館】&#10;有形固定資産減価償却率最小値テキスト">
          <a:extLst>
            <a:ext uri="{FF2B5EF4-FFF2-40B4-BE49-F238E27FC236}">
              <a16:creationId xmlns:a16="http://schemas.microsoft.com/office/drawing/2014/main" id="{0C4CF6AD-364D-4FAA-84AC-F81F2468C2FF}"/>
            </a:ext>
          </a:extLst>
        </xdr:cNvPr>
        <xdr:cNvSpPr txBox="1"/>
      </xdr:nvSpPr>
      <xdr:spPr>
        <a:xfrm>
          <a:off x="14742160" y="1486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39" name="直線コネクタ 638">
          <a:extLst>
            <a:ext uri="{FF2B5EF4-FFF2-40B4-BE49-F238E27FC236}">
              <a16:creationId xmlns:a16="http://schemas.microsoft.com/office/drawing/2014/main" id="{5E34E088-A227-49EC-875C-4DD30D133DE3}"/>
            </a:ext>
          </a:extLst>
        </xdr:cNvPr>
        <xdr:cNvCxnSpPr/>
      </xdr:nvCxnSpPr>
      <xdr:spPr>
        <a:xfrm>
          <a:off x="14611350" y="1485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5732</xdr:rowOff>
    </xdr:from>
    <xdr:ext cx="405111" cy="259045"/>
    <xdr:sp macro="" textlink="">
      <xdr:nvSpPr>
        <xdr:cNvPr id="640" name="【児童館】&#10;有形固定資産減価償却率最大値テキスト">
          <a:extLst>
            <a:ext uri="{FF2B5EF4-FFF2-40B4-BE49-F238E27FC236}">
              <a16:creationId xmlns:a16="http://schemas.microsoft.com/office/drawing/2014/main" id="{05C3CCCC-AEF2-4D05-A06B-DB7494F19BA2}"/>
            </a:ext>
          </a:extLst>
        </xdr:cNvPr>
        <xdr:cNvSpPr txBox="1"/>
      </xdr:nvSpPr>
      <xdr:spPr>
        <a:xfrm>
          <a:off x="14742160" y="1303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59055</xdr:rowOff>
    </xdr:from>
    <xdr:to>
      <xdr:col>86</xdr:col>
      <xdr:colOff>25400</xdr:colOff>
      <xdr:row>77</xdr:row>
      <xdr:rowOff>59055</xdr:rowOff>
    </xdr:to>
    <xdr:cxnSp macro="">
      <xdr:nvCxnSpPr>
        <xdr:cNvPr id="641" name="直線コネクタ 640">
          <a:extLst>
            <a:ext uri="{FF2B5EF4-FFF2-40B4-BE49-F238E27FC236}">
              <a16:creationId xmlns:a16="http://schemas.microsoft.com/office/drawing/2014/main" id="{A590F403-9B2D-4CB1-ACAE-9E6DECC0AE12}"/>
            </a:ext>
          </a:extLst>
        </xdr:cNvPr>
        <xdr:cNvCxnSpPr/>
      </xdr:nvCxnSpPr>
      <xdr:spPr>
        <a:xfrm>
          <a:off x="14611350" y="132568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97172</xdr:rowOff>
    </xdr:from>
    <xdr:ext cx="405111" cy="259045"/>
    <xdr:sp macro="" textlink="">
      <xdr:nvSpPr>
        <xdr:cNvPr id="642" name="【児童館】&#10;有形固定資産減価償却率平均値テキスト">
          <a:extLst>
            <a:ext uri="{FF2B5EF4-FFF2-40B4-BE49-F238E27FC236}">
              <a16:creationId xmlns:a16="http://schemas.microsoft.com/office/drawing/2014/main" id="{43C0C058-B5F8-4D07-BAA9-F3019964AA0B}"/>
            </a:ext>
          </a:extLst>
        </xdr:cNvPr>
        <xdr:cNvSpPr txBox="1"/>
      </xdr:nvSpPr>
      <xdr:spPr>
        <a:xfrm>
          <a:off x="14742160" y="139808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118745</xdr:rowOff>
    </xdr:from>
    <xdr:to>
      <xdr:col>85</xdr:col>
      <xdr:colOff>177800</xdr:colOff>
      <xdr:row>82</xdr:row>
      <xdr:rowOff>48895</xdr:rowOff>
    </xdr:to>
    <xdr:sp macro="" textlink="">
      <xdr:nvSpPr>
        <xdr:cNvPr id="643" name="フローチャート: 判断 642">
          <a:extLst>
            <a:ext uri="{FF2B5EF4-FFF2-40B4-BE49-F238E27FC236}">
              <a16:creationId xmlns:a16="http://schemas.microsoft.com/office/drawing/2014/main" id="{4A110F56-D872-41DB-953C-9E282535D946}"/>
            </a:ext>
          </a:extLst>
        </xdr:cNvPr>
        <xdr:cNvSpPr/>
      </xdr:nvSpPr>
      <xdr:spPr>
        <a:xfrm>
          <a:off x="14649450" y="140081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42545</xdr:rowOff>
    </xdr:from>
    <xdr:to>
      <xdr:col>81</xdr:col>
      <xdr:colOff>101600</xdr:colOff>
      <xdr:row>81</xdr:row>
      <xdr:rowOff>144145</xdr:rowOff>
    </xdr:to>
    <xdr:sp macro="" textlink="">
      <xdr:nvSpPr>
        <xdr:cNvPr id="644" name="フローチャート: 判断 643">
          <a:extLst>
            <a:ext uri="{FF2B5EF4-FFF2-40B4-BE49-F238E27FC236}">
              <a16:creationId xmlns:a16="http://schemas.microsoft.com/office/drawing/2014/main" id="{E027B22D-9C19-4313-BB7D-5E762FE8FD4C}"/>
            </a:ext>
          </a:extLst>
        </xdr:cNvPr>
        <xdr:cNvSpPr/>
      </xdr:nvSpPr>
      <xdr:spPr>
        <a:xfrm>
          <a:off x="13887450" y="1393190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33020</xdr:rowOff>
    </xdr:from>
    <xdr:to>
      <xdr:col>76</xdr:col>
      <xdr:colOff>165100</xdr:colOff>
      <xdr:row>81</xdr:row>
      <xdr:rowOff>134620</xdr:rowOff>
    </xdr:to>
    <xdr:sp macro="" textlink="">
      <xdr:nvSpPr>
        <xdr:cNvPr id="645" name="フローチャート: 判断 644">
          <a:extLst>
            <a:ext uri="{FF2B5EF4-FFF2-40B4-BE49-F238E27FC236}">
              <a16:creationId xmlns:a16="http://schemas.microsoft.com/office/drawing/2014/main" id="{516D1D7E-591D-4852-AA40-9722A3AB8DFD}"/>
            </a:ext>
          </a:extLst>
        </xdr:cNvPr>
        <xdr:cNvSpPr/>
      </xdr:nvSpPr>
      <xdr:spPr>
        <a:xfrm>
          <a:off x="13089890" y="13918565"/>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4445</xdr:rowOff>
    </xdr:from>
    <xdr:to>
      <xdr:col>72</xdr:col>
      <xdr:colOff>38100</xdr:colOff>
      <xdr:row>81</xdr:row>
      <xdr:rowOff>106045</xdr:rowOff>
    </xdr:to>
    <xdr:sp macro="" textlink="">
      <xdr:nvSpPr>
        <xdr:cNvPr id="646" name="フローチャート: 判断 645">
          <a:extLst>
            <a:ext uri="{FF2B5EF4-FFF2-40B4-BE49-F238E27FC236}">
              <a16:creationId xmlns:a16="http://schemas.microsoft.com/office/drawing/2014/main" id="{22F7F635-DBB5-4F8C-BA4E-2C1E7FCDD0AA}"/>
            </a:ext>
          </a:extLst>
        </xdr:cNvPr>
        <xdr:cNvSpPr/>
      </xdr:nvSpPr>
      <xdr:spPr>
        <a:xfrm>
          <a:off x="12303760" y="138938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151130</xdr:rowOff>
    </xdr:from>
    <xdr:to>
      <xdr:col>67</xdr:col>
      <xdr:colOff>101600</xdr:colOff>
      <xdr:row>81</xdr:row>
      <xdr:rowOff>81280</xdr:rowOff>
    </xdr:to>
    <xdr:sp macro="" textlink="">
      <xdr:nvSpPr>
        <xdr:cNvPr id="647" name="フローチャート: 判断 646">
          <a:extLst>
            <a:ext uri="{FF2B5EF4-FFF2-40B4-BE49-F238E27FC236}">
              <a16:creationId xmlns:a16="http://schemas.microsoft.com/office/drawing/2014/main" id="{315C54BD-241E-4CDA-A256-64509D3F0263}"/>
            </a:ext>
          </a:extLst>
        </xdr:cNvPr>
        <xdr:cNvSpPr/>
      </xdr:nvSpPr>
      <xdr:spPr>
        <a:xfrm>
          <a:off x="11487150" y="1386713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8" name="テキスト ボックス 647">
          <a:extLst>
            <a:ext uri="{FF2B5EF4-FFF2-40B4-BE49-F238E27FC236}">
              <a16:creationId xmlns:a16="http://schemas.microsoft.com/office/drawing/2014/main" id="{1B91EE0E-508A-40D7-A510-2BB006E1CE43}"/>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9" name="テキスト ボックス 648">
          <a:extLst>
            <a:ext uri="{FF2B5EF4-FFF2-40B4-BE49-F238E27FC236}">
              <a16:creationId xmlns:a16="http://schemas.microsoft.com/office/drawing/2014/main" id="{BF7B99F4-041B-470F-B9C2-AEA2C20477DD}"/>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id="{9E40CCDD-2F88-47BA-BB16-EA5BE81E4EE1}"/>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A74DC0C4-118E-4F16-AF3C-E2D142650D95}"/>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D59BCB9D-37F0-4869-92DC-847C6CBC9277}"/>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158750</xdr:rowOff>
    </xdr:from>
    <xdr:to>
      <xdr:col>85</xdr:col>
      <xdr:colOff>177800</xdr:colOff>
      <xdr:row>80</xdr:row>
      <xdr:rowOff>88900</xdr:rowOff>
    </xdr:to>
    <xdr:sp macro="" textlink="">
      <xdr:nvSpPr>
        <xdr:cNvPr id="653" name="楕円 652">
          <a:extLst>
            <a:ext uri="{FF2B5EF4-FFF2-40B4-BE49-F238E27FC236}">
              <a16:creationId xmlns:a16="http://schemas.microsoft.com/office/drawing/2014/main" id="{E5F03751-1AC7-4E68-8999-B1F87908E496}"/>
            </a:ext>
          </a:extLst>
        </xdr:cNvPr>
        <xdr:cNvSpPr/>
      </xdr:nvSpPr>
      <xdr:spPr>
        <a:xfrm>
          <a:off x="14649450" y="137052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10177</xdr:rowOff>
    </xdr:from>
    <xdr:ext cx="405111" cy="259045"/>
    <xdr:sp macro="" textlink="">
      <xdr:nvSpPr>
        <xdr:cNvPr id="654" name="【児童館】&#10;有形固定資産減価償却率該当値テキスト">
          <a:extLst>
            <a:ext uri="{FF2B5EF4-FFF2-40B4-BE49-F238E27FC236}">
              <a16:creationId xmlns:a16="http://schemas.microsoft.com/office/drawing/2014/main" id="{F9455780-387A-47E9-BAF8-688A2C58A0E4}"/>
            </a:ext>
          </a:extLst>
        </xdr:cNvPr>
        <xdr:cNvSpPr txBox="1"/>
      </xdr:nvSpPr>
      <xdr:spPr>
        <a:xfrm>
          <a:off x="14742160" y="1355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113030</xdr:rowOff>
    </xdr:from>
    <xdr:to>
      <xdr:col>81</xdr:col>
      <xdr:colOff>101600</xdr:colOff>
      <xdr:row>80</xdr:row>
      <xdr:rowOff>43180</xdr:rowOff>
    </xdr:to>
    <xdr:sp macro="" textlink="">
      <xdr:nvSpPr>
        <xdr:cNvPr id="655" name="楕円 654">
          <a:extLst>
            <a:ext uri="{FF2B5EF4-FFF2-40B4-BE49-F238E27FC236}">
              <a16:creationId xmlns:a16="http://schemas.microsoft.com/office/drawing/2014/main" id="{82D11BD9-C92D-4BA8-B351-7A07DA315302}"/>
            </a:ext>
          </a:extLst>
        </xdr:cNvPr>
        <xdr:cNvSpPr/>
      </xdr:nvSpPr>
      <xdr:spPr>
        <a:xfrm>
          <a:off x="13887450" y="1365758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163830</xdr:rowOff>
    </xdr:from>
    <xdr:to>
      <xdr:col>85</xdr:col>
      <xdr:colOff>127000</xdr:colOff>
      <xdr:row>80</xdr:row>
      <xdr:rowOff>38100</xdr:rowOff>
    </xdr:to>
    <xdr:cxnSp macro="">
      <xdr:nvCxnSpPr>
        <xdr:cNvPr id="656" name="直線コネクタ 655">
          <a:extLst>
            <a:ext uri="{FF2B5EF4-FFF2-40B4-BE49-F238E27FC236}">
              <a16:creationId xmlns:a16="http://schemas.microsoft.com/office/drawing/2014/main" id="{2741F775-EF6A-4D75-8CFE-281BFBFE1A2C}"/>
            </a:ext>
          </a:extLst>
        </xdr:cNvPr>
        <xdr:cNvCxnSpPr/>
      </xdr:nvCxnSpPr>
      <xdr:spPr>
        <a:xfrm>
          <a:off x="13942060" y="13712190"/>
          <a:ext cx="762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69214</xdr:rowOff>
    </xdr:from>
    <xdr:to>
      <xdr:col>76</xdr:col>
      <xdr:colOff>165100</xdr:colOff>
      <xdr:row>79</xdr:row>
      <xdr:rowOff>170814</xdr:rowOff>
    </xdr:to>
    <xdr:sp macro="" textlink="">
      <xdr:nvSpPr>
        <xdr:cNvPr id="657" name="楕円 656">
          <a:extLst>
            <a:ext uri="{FF2B5EF4-FFF2-40B4-BE49-F238E27FC236}">
              <a16:creationId xmlns:a16="http://schemas.microsoft.com/office/drawing/2014/main" id="{0CAFAE64-6437-4986-834F-E57118994C48}"/>
            </a:ext>
          </a:extLst>
        </xdr:cNvPr>
        <xdr:cNvSpPr/>
      </xdr:nvSpPr>
      <xdr:spPr>
        <a:xfrm>
          <a:off x="13089890" y="13611859"/>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120014</xdr:rowOff>
    </xdr:from>
    <xdr:to>
      <xdr:col>81</xdr:col>
      <xdr:colOff>50800</xdr:colOff>
      <xdr:row>79</xdr:row>
      <xdr:rowOff>163830</xdr:rowOff>
    </xdr:to>
    <xdr:cxnSp macro="">
      <xdr:nvCxnSpPr>
        <xdr:cNvPr id="658" name="直線コネクタ 657">
          <a:extLst>
            <a:ext uri="{FF2B5EF4-FFF2-40B4-BE49-F238E27FC236}">
              <a16:creationId xmlns:a16="http://schemas.microsoft.com/office/drawing/2014/main" id="{AF358A93-EC31-4E41-8C34-2BD40A2AB5C2}"/>
            </a:ext>
          </a:extLst>
        </xdr:cNvPr>
        <xdr:cNvCxnSpPr/>
      </xdr:nvCxnSpPr>
      <xdr:spPr>
        <a:xfrm>
          <a:off x="13144500" y="13666469"/>
          <a:ext cx="79756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29211</xdr:rowOff>
    </xdr:from>
    <xdr:to>
      <xdr:col>72</xdr:col>
      <xdr:colOff>38100</xdr:colOff>
      <xdr:row>79</xdr:row>
      <xdr:rowOff>130811</xdr:rowOff>
    </xdr:to>
    <xdr:sp macro="" textlink="">
      <xdr:nvSpPr>
        <xdr:cNvPr id="659" name="楕円 658">
          <a:extLst>
            <a:ext uri="{FF2B5EF4-FFF2-40B4-BE49-F238E27FC236}">
              <a16:creationId xmlns:a16="http://schemas.microsoft.com/office/drawing/2014/main" id="{FF1F966B-4F5F-4B46-A114-F62F1F0FC9A4}"/>
            </a:ext>
          </a:extLst>
        </xdr:cNvPr>
        <xdr:cNvSpPr/>
      </xdr:nvSpPr>
      <xdr:spPr>
        <a:xfrm>
          <a:off x="12303760" y="13571856"/>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80011</xdr:rowOff>
    </xdr:from>
    <xdr:to>
      <xdr:col>76</xdr:col>
      <xdr:colOff>114300</xdr:colOff>
      <xdr:row>79</xdr:row>
      <xdr:rowOff>120014</xdr:rowOff>
    </xdr:to>
    <xdr:cxnSp macro="">
      <xdr:nvCxnSpPr>
        <xdr:cNvPr id="660" name="直線コネクタ 659">
          <a:extLst>
            <a:ext uri="{FF2B5EF4-FFF2-40B4-BE49-F238E27FC236}">
              <a16:creationId xmlns:a16="http://schemas.microsoft.com/office/drawing/2014/main" id="{B52538E1-1E31-4CBA-8330-9A15DAA1E1A4}"/>
            </a:ext>
          </a:extLst>
        </xdr:cNvPr>
        <xdr:cNvCxnSpPr/>
      </xdr:nvCxnSpPr>
      <xdr:spPr>
        <a:xfrm>
          <a:off x="12346940" y="13626466"/>
          <a:ext cx="79756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156845</xdr:rowOff>
    </xdr:from>
    <xdr:to>
      <xdr:col>67</xdr:col>
      <xdr:colOff>101600</xdr:colOff>
      <xdr:row>79</xdr:row>
      <xdr:rowOff>86995</xdr:rowOff>
    </xdr:to>
    <xdr:sp macro="" textlink="">
      <xdr:nvSpPr>
        <xdr:cNvPr id="661" name="楕円 660">
          <a:extLst>
            <a:ext uri="{FF2B5EF4-FFF2-40B4-BE49-F238E27FC236}">
              <a16:creationId xmlns:a16="http://schemas.microsoft.com/office/drawing/2014/main" id="{FC759956-9A2C-486D-BBCE-8077B51C3CB0}"/>
            </a:ext>
          </a:extLst>
        </xdr:cNvPr>
        <xdr:cNvSpPr/>
      </xdr:nvSpPr>
      <xdr:spPr>
        <a:xfrm>
          <a:off x="11487150" y="1353185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36195</xdr:rowOff>
    </xdr:from>
    <xdr:to>
      <xdr:col>71</xdr:col>
      <xdr:colOff>177800</xdr:colOff>
      <xdr:row>79</xdr:row>
      <xdr:rowOff>80011</xdr:rowOff>
    </xdr:to>
    <xdr:cxnSp macro="">
      <xdr:nvCxnSpPr>
        <xdr:cNvPr id="662" name="直線コネクタ 661">
          <a:extLst>
            <a:ext uri="{FF2B5EF4-FFF2-40B4-BE49-F238E27FC236}">
              <a16:creationId xmlns:a16="http://schemas.microsoft.com/office/drawing/2014/main" id="{43FB05C9-7EF8-47C7-BA92-4FE9D3401EE0}"/>
            </a:ext>
          </a:extLst>
        </xdr:cNvPr>
        <xdr:cNvCxnSpPr/>
      </xdr:nvCxnSpPr>
      <xdr:spPr>
        <a:xfrm>
          <a:off x="11541760" y="13580745"/>
          <a:ext cx="80518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135272</xdr:rowOff>
    </xdr:from>
    <xdr:ext cx="405111" cy="259045"/>
    <xdr:sp macro="" textlink="">
      <xdr:nvSpPr>
        <xdr:cNvPr id="663" name="n_1aveValue【児童館】&#10;有形固定資産減価償却率">
          <a:extLst>
            <a:ext uri="{FF2B5EF4-FFF2-40B4-BE49-F238E27FC236}">
              <a16:creationId xmlns:a16="http://schemas.microsoft.com/office/drawing/2014/main" id="{5B4E5DA1-DCC3-42B9-897E-91D53F296C62}"/>
            </a:ext>
          </a:extLst>
        </xdr:cNvPr>
        <xdr:cNvSpPr txBox="1"/>
      </xdr:nvSpPr>
      <xdr:spPr>
        <a:xfrm>
          <a:off x="13738234" y="1401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125747</xdr:rowOff>
    </xdr:from>
    <xdr:ext cx="405111" cy="259045"/>
    <xdr:sp macro="" textlink="">
      <xdr:nvSpPr>
        <xdr:cNvPr id="664" name="n_2aveValue【児童館】&#10;有形固定資産減価償却率">
          <a:extLst>
            <a:ext uri="{FF2B5EF4-FFF2-40B4-BE49-F238E27FC236}">
              <a16:creationId xmlns:a16="http://schemas.microsoft.com/office/drawing/2014/main" id="{DFA81F40-9B63-45ED-8800-C53C8A4D23CD}"/>
            </a:ext>
          </a:extLst>
        </xdr:cNvPr>
        <xdr:cNvSpPr txBox="1"/>
      </xdr:nvSpPr>
      <xdr:spPr>
        <a:xfrm>
          <a:off x="12957184" y="1401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97172</xdr:rowOff>
    </xdr:from>
    <xdr:ext cx="405111" cy="259045"/>
    <xdr:sp macro="" textlink="">
      <xdr:nvSpPr>
        <xdr:cNvPr id="665" name="n_3aveValue【児童館】&#10;有形固定資産減価償却率">
          <a:extLst>
            <a:ext uri="{FF2B5EF4-FFF2-40B4-BE49-F238E27FC236}">
              <a16:creationId xmlns:a16="http://schemas.microsoft.com/office/drawing/2014/main" id="{BBF39181-3E3A-4A1B-B627-5A793661EEDD}"/>
            </a:ext>
          </a:extLst>
        </xdr:cNvPr>
        <xdr:cNvSpPr txBox="1"/>
      </xdr:nvSpPr>
      <xdr:spPr>
        <a:xfrm>
          <a:off x="12171054" y="1398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72407</xdr:rowOff>
    </xdr:from>
    <xdr:ext cx="405111" cy="259045"/>
    <xdr:sp macro="" textlink="">
      <xdr:nvSpPr>
        <xdr:cNvPr id="666" name="n_4aveValue【児童館】&#10;有形固定資産減価償却率">
          <a:extLst>
            <a:ext uri="{FF2B5EF4-FFF2-40B4-BE49-F238E27FC236}">
              <a16:creationId xmlns:a16="http://schemas.microsoft.com/office/drawing/2014/main" id="{D71FABF5-0AB0-4DB9-A1A2-7C693A7786B8}"/>
            </a:ext>
          </a:extLst>
        </xdr:cNvPr>
        <xdr:cNvSpPr txBox="1"/>
      </xdr:nvSpPr>
      <xdr:spPr>
        <a:xfrm>
          <a:off x="11354444" y="1395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59707</xdr:rowOff>
    </xdr:from>
    <xdr:ext cx="405111" cy="259045"/>
    <xdr:sp macro="" textlink="">
      <xdr:nvSpPr>
        <xdr:cNvPr id="667" name="n_1mainValue【児童館】&#10;有形固定資産減価償却率">
          <a:extLst>
            <a:ext uri="{FF2B5EF4-FFF2-40B4-BE49-F238E27FC236}">
              <a16:creationId xmlns:a16="http://schemas.microsoft.com/office/drawing/2014/main" id="{66DD896E-9611-46E7-8272-100DCC2AB10C}"/>
            </a:ext>
          </a:extLst>
        </xdr:cNvPr>
        <xdr:cNvSpPr txBox="1"/>
      </xdr:nvSpPr>
      <xdr:spPr>
        <a:xfrm>
          <a:off x="13738234" y="1342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15891</xdr:rowOff>
    </xdr:from>
    <xdr:ext cx="405111" cy="259045"/>
    <xdr:sp macro="" textlink="">
      <xdr:nvSpPr>
        <xdr:cNvPr id="668" name="n_2mainValue【児童館】&#10;有形固定資産減価償却率">
          <a:extLst>
            <a:ext uri="{FF2B5EF4-FFF2-40B4-BE49-F238E27FC236}">
              <a16:creationId xmlns:a16="http://schemas.microsoft.com/office/drawing/2014/main" id="{18C79607-9BD9-4A7B-8454-A54F86C28841}"/>
            </a:ext>
          </a:extLst>
        </xdr:cNvPr>
        <xdr:cNvSpPr txBox="1"/>
      </xdr:nvSpPr>
      <xdr:spPr>
        <a:xfrm>
          <a:off x="12957184" y="1339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147338</xdr:rowOff>
    </xdr:from>
    <xdr:ext cx="405111" cy="259045"/>
    <xdr:sp macro="" textlink="">
      <xdr:nvSpPr>
        <xdr:cNvPr id="669" name="n_3mainValue【児童館】&#10;有形固定資産減価償却率">
          <a:extLst>
            <a:ext uri="{FF2B5EF4-FFF2-40B4-BE49-F238E27FC236}">
              <a16:creationId xmlns:a16="http://schemas.microsoft.com/office/drawing/2014/main" id="{2699B9FF-F4FB-4A06-B9F0-46297136CD89}"/>
            </a:ext>
          </a:extLst>
        </xdr:cNvPr>
        <xdr:cNvSpPr txBox="1"/>
      </xdr:nvSpPr>
      <xdr:spPr>
        <a:xfrm>
          <a:off x="12171054" y="13347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103522</xdr:rowOff>
    </xdr:from>
    <xdr:ext cx="405111" cy="259045"/>
    <xdr:sp macro="" textlink="">
      <xdr:nvSpPr>
        <xdr:cNvPr id="670" name="n_4mainValue【児童館】&#10;有形固定資産減価償却率">
          <a:extLst>
            <a:ext uri="{FF2B5EF4-FFF2-40B4-BE49-F238E27FC236}">
              <a16:creationId xmlns:a16="http://schemas.microsoft.com/office/drawing/2014/main" id="{8A1B596E-6E15-4A8D-A341-71825D7FCB02}"/>
            </a:ext>
          </a:extLst>
        </xdr:cNvPr>
        <xdr:cNvSpPr txBox="1"/>
      </xdr:nvSpPr>
      <xdr:spPr>
        <a:xfrm>
          <a:off x="11354444" y="1330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1" name="正方形/長方形 670">
          <a:extLst>
            <a:ext uri="{FF2B5EF4-FFF2-40B4-BE49-F238E27FC236}">
              <a16:creationId xmlns:a16="http://schemas.microsoft.com/office/drawing/2014/main" id="{4EBC0871-FF2E-4FEA-ACD4-602CEB4DA403}"/>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2" name="正方形/長方形 671">
          <a:extLst>
            <a:ext uri="{FF2B5EF4-FFF2-40B4-BE49-F238E27FC236}">
              <a16:creationId xmlns:a16="http://schemas.microsoft.com/office/drawing/2014/main" id="{7A8B0BA5-268F-413A-A7B2-E9C0CB58E8E4}"/>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3" name="正方形/長方形 672">
          <a:extLst>
            <a:ext uri="{FF2B5EF4-FFF2-40B4-BE49-F238E27FC236}">
              <a16:creationId xmlns:a16="http://schemas.microsoft.com/office/drawing/2014/main" id="{1E13C4B1-F077-412E-BFF5-725C4211A8E0}"/>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4" name="正方形/長方形 673">
          <a:extLst>
            <a:ext uri="{FF2B5EF4-FFF2-40B4-BE49-F238E27FC236}">
              <a16:creationId xmlns:a16="http://schemas.microsoft.com/office/drawing/2014/main" id="{BEDEA7E0-93E2-4305-8616-FF25775919A1}"/>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5" name="正方形/長方形 674">
          <a:extLst>
            <a:ext uri="{FF2B5EF4-FFF2-40B4-BE49-F238E27FC236}">
              <a16:creationId xmlns:a16="http://schemas.microsoft.com/office/drawing/2014/main" id="{200D6A43-9189-4546-A54C-07EF97E99A17}"/>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6" name="正方形/長方形 675">
          <a:extLst>
            <a:ext uri="{FF2B5EF4-FFF2-40B4-BE49-F238E27FC236}">
              <a16:creationId xmlns:a16="http://schemas.microsoft.com/office/drawing/2014/main" id="{2EC12989-21D4-45EE-9AA9-D6A578483A04}"/>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7" name="正方形/長方形 676">
          <a:extLst>
            <a:ext uri="{FF2B5EF4-FFF2-40B4-BE49-F238E27FC236}">
              <a16:creationId xmlns:a16="http://schemas.microsoft.com/office/drawing/2014/main" id="{AE30703C-DA89-4DCC-8D9B-327B08EFD661}"/>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8" name="正方形/長方形 677">
          <a:extLst>
            <a:ext uri="{FF2B5EF4-FFF2-40B4-BE49-F238E27FC236}">
              <a16:creationId xmlns:a16="http://schemas.microsoft.com/office/drawing/2014/main" id="{A6D10226-6071-4330-9579-A0A2AF23AE08}"/>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9" name="テキスト ボックス 678">
          <a:extLst>
            <a:ext uri="{FF2B5EF4-FFF2-40B4-BE49-F238E27FC236}">
              <a16:creationId xmlns:a16="http://schemas.microsoft.com/office/drawing/2014/main" id="{21906508-5D6B-442A-BF9E-21C279E14252}"/>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0" name="直線コネクタ 679">
          <a:extLst>
            <a:ext uri="{FF2B5EF4-FFF2-40B4-BE49-F238E27FC236}">
              <a16:creationId xmlns:a16="http://schemas.microsoft.com/office/drawing/2014/main" id="{584F0CE7-7E92-460B-AFC9-23302CEC0968}"/>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1" name="直線コネクタ 680">
          <a:extLst>
            <a:ext uri="{FF2B5EF4-FFF2-40B4-BE49-F238E27FC236}">
              <a16:creationId xmlns:a16="http://schemas.microsoft.com/office/drawing/2014/main" id="{7C50AE6D-6575-4638-A006-31D58B06CC0A}"/>
            </a:ext>
          </a:extLst>
        </xdr:cNvPr>
        <xdr:cNvCxnSpPr/>
      </xdr:nvCxnSpPr>
      <xdr:spPr>
        <a:xfrm>
          <a:off x="164592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2" name="テキスト ボックス 681">
          <a:extLst>
            <a:ext uri="{FF2B5EF4-FFF2-40B4-BE49-F238E27FC236}">
              <a16:creationId xmlns:a16="http://schemas.microsoft.com/office/drawing/2014/main" id="{DD837477-F103-45FE-975C-339406C8163F}"/>
            </a:ext>
          </a:extLst>
        </xdr:cNvPr>
        <xdr:cNvSpPr txBox="1"/>
      </xdr:nvSpPr>
      <xdr:spPr>
        <a:xfrm>
          <a:off x="160472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3" name="直線コネクタ 682">
          <a:extLst>
            <a:ext uri="{FF2B5EF4-FFF2-40B4-BE49-F238E27FC236}">
              <a16:creationId xmlns:a16="http://schemas.microsoft.com/office/drawing/2014/main" id="{13D1ABFE-C6E3-401A-BED5-31AA4217ADE3}"/>
            </a:ext>
          </a:extLst>
        </xdr:cNvPr>
        <xdr:cNvCxnSpPr/>
      </xdr:nvCxnSpPr>
      <xdr:spPr>
        <a:xfrm>
          <a:off x="164592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4" name="テキスト ボックス 683">
          <a:extLst>
            <a:ext uri="{FF2B5EF4-FFF2-40B4-BE49-F238E27FC236}">
              <a16:creationId xmlns:a16="http://schemas.microsoft.com/office/drawing/2014/main" id="{EA9AA244-10E8-4BA1-ABCC-C13D72B039DA}"/>
            </a:ext>
          </a:extLst>
        </xdr:cNvPr>
        <xdr:cNvSpPr txBox="1"/>
      </xdr:nvSpPr>
      <xdr:spPr>
        <a:xfrm>
          <a:off x="16047266"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5" name="直線コネクタ 684">
          <a:extLst>
            <a:ext uri="{FF2B5EF4-FFF2-40B4-BE49-F238E27FC236}">
              <a16:creationId xmlns:a16="http://schemas.microsoft.com/office/drawing/2014/main" id="{0538F7FA-7C17-4FD7-AF78-FB205E0441F0}"/>
            </a:ext>
          </a:extLst>
        </xdr:cNvPr>
        <xdr:cNvCxnSpPr/>
      </xdr:nvCxnSpPr>
      <xdr:spPr>
        <a:xfrm>
          <a:off x="164592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6" name="テキスト ボックス 685">
          <a:extLst>
            <a:ext uri="{FF2B5EF4-FFF2-40B4-BE49-F238E27FC236}">
              <a16:creationId xmlns:a16="http://schemas.microsoft.com/office/drawing/2014/main" id="{D59769AB-EFC5-4EBA-9C4D-8C17853A0C1B}"/>
            </a:ext>
          </a:extLst>
        </xdr:cNvPr>
        <xdr:cNvSpPr txBox="1"/>
      </xdr:nvSpPr>
      <xdr:spPr>
        <a:xfrm>
          <a:off x="16047266"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7" name="直線コネクタ 686">
          <a:extLst>
            <a:ext uri="{FF2B5EF4-FFF2-40B4-BE49-F238E27FC236}">
              <a16:creationId xmlns:a16="http://schemas.microsoft.com/office/drawing/2014/main" id="{3CFD45F1-2DF2-470C-A6E5-C895E1616C8A}"/>
            </a:ext>
          </a:extLst>
        </xdr:cNvPr>
        <xdr:cNvCxnSpPr/>
      </xdr:nvCxnSpPr>
      <xdr:spPr>
        <a:xfrm>
          <a:off x="164592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8" name="テキスト ボックス 687">
          <a:extLst>
            <a:ext uri="{FF2B5EF4-FFF2-40B4-BE49-F238E27FC236}">
              <a16:creationId xmlns:a16="http://schemas.microsoft.com/office/drawing/2014/main" id="{CEBB61E3-455F-4D3D-AA1D-73BE3566224C}"/>
            </a:ext>
          </a:extLst>
        </xdr:cNvPr>
        <xdr:cNvSpPr txBox="1"/>
      </xdr:nvSpPr>
      <xdr:spPr>
        <a:xfrm>
          <a:off x="16047266"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9" name="直線コネクタ 688">
          <a:extLst>
            <a:ext uri="{FF2B5EF4-FFF2-40B4-BE49-F238E27FC236}">
              <a16:creationId xmlns:a16="http://schemas.microsoft.com/office/drawing/2014/main" id="{657ED515-6890-41A7-99B8-89F91EF854EB}"/>
            </a:ext>
          </a:extLst>
        </xdr:cNvPr>
        <xdr:cNvCxnSpPr/>
      </xdr:nvCxnSpPr>
      <xdr:spPr>
        <a:xfrm>
          <a:off x="164592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0" name="テキスト ボックス 689">
          <a:extLst>
            <a:ext uri="{FF2B5EF4-FFF2-40B4-BE49-F238E27FC236}">
              <a16:creationId xmlns:a16="http://schemas.microsoft.com/office/drawing/2014/main" id="{C267F352-2E58-4BE3-8D75-0C372E3D9A03}"/>
            </a:ext>
          </a:extLst>
        </xdr:cNvPr>
        <xdr:cNvSpPr txBox="1"/>
      </xdr:nvSpPr>
      <xdr:spPr>
        <a:xfrm>
          <a:off x="16047266"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1" name="直線コネクタ 690">
          <a:extLst>
            <a:ext uri="{FF2B5EF4-FFF2-40B4-BE49-F238E27FC236}">
              <a16:creationId xmlns:a16="http://schemas.microsoft.com/office/drawing/2014/main" id="{551C6969-5D1E-4F8C-AA37-DDCCEE171224}"/>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2" name="テキスト ボックス 691">
          <a:extLst>
            <a:ext uri="{FF2B5EF4-FFF2-40B4-BE49-F238E27FC236}">
              <a16:creationId xmlns:a16="http://schemas.microsoft.com/office/drawing/2014/main" id="{FAFA0810-B960-4578-A99E-180A56D18D3B}"/>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3" name="【児童館】&#10;一人当たり面積グラフ枠">
          <a:extLst>
            <a:ext uri="{FF2B5EF4-FFF2-40B4-BE49-F238E27FC236}">
              <a16:creationId xmlns:a16="http://schemas.microsoft.com/office/drawing/2014/main" id="{58B3CC9D-4014-4BA5-AC67-C6FAD0A04D31}"/>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694" name="直線コネクタ 693">
          <a:extLst>
            <a:ext uri="{FF2B5EF4-FFF2-40B4-BE49-F238E27FC236}">
              <a16:creationId xmlns:a16="http://schemas.microsoft.com/office/drawing/2014/main" id="{6A326A96-A002-4DEE-99C3-926171BC8FCA}"/>
            </a:ext>
          </a:extLst>
        </xdr:cNvPr>
        <xdr:cNvCxnSpPr/>
      </xdr:nvCxnSpPr>
      <xdr:spPr>
        <a:xfrm flipV="1">
          <a:off x="19947254" y="1329309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95" name="【児童館】&#10;一人当たり面積最小値テキスト">
          <a:extLst>
            <a:ext uri="{FF2B5EF4-FFF2-40B4-BE49-F238E27FC236}">
              <a16:creationId xmlns:a16="http://schemas.microsoft.com/office/drawing/2014/main" id="{853A8063-EA78-4804-B5B5-FFF44A288F37}"/>
            </a:ext>
          </a:extLst>
        </xdr:cNvPr>
        <xdr:cNvSpPr txBox="1"/>
      </xdr:nvSpPr>
      <xdr:spPr>
        <a:xfrm>
          <a:off x="19985990" y="1482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96" name="直線コネクタ 695">
          <a:extLst>
            <a:ext uri="{FF2B5EF4-FFF2-40B4-BE49-F238E27FC236}">
              <a16:creationId xmlns:a16="http://schemas.microsoft.com/office/drawing/2014/main" id="{32B9B353-03D6-4E11-8FD7-9A2F74C7CD8D}"/>
            </a:ext>
          </a:extLst>
        </xdr:cNvPr>
        <xdr:cNvCxnSpPr/>
      </xdr:nvCxnSpPr>
      <xdr:spPr>
        <a:xfrm>
          <a:off x="19885660" y="14820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697" name="【児童館】&#10;一人当たり面積最大値テキスト">
          <a:extLst>
            <a:ext uri="{FF2B5EF4-FFF2-40B4-BE49-F238E27FC236}">
              <a16:creationId xmlns:a16="http://schemas.microsoft.com/office/drawing/2014/main" id="{B22F51CF-9677-416E-9D4A-42C32034A7A0}"/>
            </a:ext>
          </a:extLst>
        </xdr:cNvPr>
        <xdr:cNvSpPr txBox="1"/>
      </xdr:nvSpPr>
      <xdr:spPr>
        <a:xfrm>
          <a:off x="19985990" y="1307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698" name="直線コネクタ 697">
          <a:extLst>
            <a:ext uri="{FF2B5EF4-FFF2-40B4-BE49-F238E27FC236}">
              <a16:creationId xmlns:a16="http://schemas.microsoft.com/office/drawing/2014/main" id="{D722C27F-6ECA-4A19-94EE-A102C1A14D80}"/>
            </a:ext>
          </a:extLst>
        </xdr:cNvPr>
        <xdr:cNvCxnSpPr/>
      </xdr:nvCxnSpPr>
      <xdr:spPr>
        <a:xfrm>
          <a:off x="19885660" y="132930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60977</xdr:rowOff>
    </xdr:from>
    <xdr:ext cx="469744" cy="259045"/>
    <xdr:sp macro="" textlink="">
      <xdr:nvSpPr>
        <xdr:cNvPr id="699" name="【児童館】&#10;一人当たり面積平均値テキスト">
          <a:extLst>
            <a:ext uri="{FF2B5EF4-FFF2-40B4-BE49-F238E27FC236}">
              <a16:creationId xmlns:a16="http://schemas.microsoft.com/office/drawing/2014/main" id="{B1ABACF5-F0F0-4848-B7E1-DEB562815CBA}"/>
            </a:ext>
          </a:extLst>
        </xdr:cNvPr>
        <xdr:cNvSpPr txBox="1"/>
      </xdr:nvSpPr>
      <xdr:spPr>
        <a:xfrm>
          <a:off x="19985990" y="1428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700" name="フローチャート: 判断 699">
          <a:extLst>
            <a:ext uri="{FF2B5EF4-FFF2-40B4-BE49-F238E27FC236}">
              <a16:creationId xmlns:a16="http://schemas.microsoft.com/office/drawing/2014/main" id="{B128DDD5-71A4-4EE5-8A9B-CA44EFE5942E}"/>
            </a:ext>
          </a:extLst>
        </xdr:cNvPr>
        <xdr:cNvSpPr/>
      </xdr:nvSpPr>
      <xdr:spPr>
        <a:xfrm>
          <a:off x="19904710" y="143148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01" name="フローチャート: 判断 700">
          <a:extLst>
            <a:ext uri="{FF2B5EF4-FFF2-40B4-BE49-F238E27FC236}">
              <a16:creationId xmlns:a16="http://schemas.microsoft.com/office/drawing/2014/main" id="{838AD91C-F28B-4CDD-8C3D-242971C51FE7}"/>
            </a:ext>
          </a:extLst>
        </xdr:cNvPr>
        <xdr:cNvSpPr/>
      </xdr:nvSpPr>
      <xdr:spPr>
        <a:xfrm>
          <a:off x="19161760" y="1435290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702" name="フローチャート: 判断 701">
          <a:extLst>
            <a:ext uri="{FF2B5EF4-FFF2-40B4-BE49-F238E27FC236}">
              <a16:creationId xmlns:a16="http://schemas.microsoft.com/office/drawing/2014/main" id="{48F3A0C1-7E19-4A24-B309-F47B8A530284}"/>
            </a:ext>
          </a:extLst>
        </xdr:cNvPr>
        <xdr:cNvSpPr/>
      </xdr:nvSpPr>
      <xdr:spPr>
        <a:xfrm>
          <a:off x="18345150" y="143910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03" name="フローチャート: 判断 702">
          <a:extLst>
            <a:ext uri="{FF2B5EF4-FFF2-40B4-BE49-F238E27FC236}">
              <a16:creationId xmlns:a16="http://schemas.microsoft.com/office/drawing/2014/main" id="{181BE17B-6F53-4EF6-8067-E579959E770E}"/>
            </a:ext>
          </a:extLst>
        </xdr:cNvPr>
        <xdr:cNvSpPr/>
      </xdr:nvSpPr>
      <xdr:spPr>
        <a:xfrm>
          <a:off x="17547590" y="1439100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704" name="フローチャート: 判断 703">
          <a:extLst>
            <a:ext uri="{FF2B5EF4-FFF2-40B4-BE49-F238E27FC236}">
              <a16:creationId xmlns:a16="http://schemas.microsoft.com/office/drawing/2014/main" id="{86E55253-7504-4DB1-B4BC-424652A88C28}"/>
            </a:ext>
          </a:extLst>
        </xdr:cNvPr>
        <xdr:cNvSpPr/>
      </xdr:nvSpPr>
      <xdr:spPr>
        <a:xfrm>
          <a:off x="16761460" y="1439100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id="{347C48D1-04DD-4BA3-AACE-F40D668DFD36}"/>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171E7851-BA69-49C0-8732-BD35FF5E0B55}"/>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23B36042-A373-456C-9301-99730DD6866C}"/>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ED090D77-611C-4E52-8EE4-33CD85146801}"/>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3B825832-9D04-47BA-AD96-50AD3B708F6C}"/>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10" name="楕円 709">
          <a:extLst>
            <a:ext uri="{FF2B5EF4-FFF2-40B4-BE49-F238E27FC236}">
              <a16:creationId xmlns:a16="http://schemas.microsoft.com/office/drawing/2014/main" id="{B97FB921-CF9B-4042-8B1C-755C552D03A1}"/>
            </a:ext>
          </a:extLst>
        </xdr:cNvPr>
        <xdr:cNvSpPr/>
      </xdr:nvSpPr>
      <xdr:spPr>
        <a:xfrm>
          <a:off x="19904710" y="1427670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67327</xdr:rowOff>
    </xdr:from>
    <xdr:ext cx="469744" cy="259045"/>
    <xdr:sp macro="" textlink="">
      <xdr:nvSpPr>
        <xdr:cNvPr id="711" name="【児童館】&#10;一人当たり面積該当値テキスト">
          <a:extLst>
            <a:ext uri="{FF2B5EF4-FFF2-40B4-BE49-F238E27FC236}">
              <a16:creationId xmlns:a16="http://schemas.microsoft.com/office/drawing/2014/main" id="{68CEABFC-A91C-4F2C-80BC-29EB163EB3D5}"/>
            </a:ext>
          </a:extLst>
        </xdr:cNvPr>
        <xdr:cNvSpPr txBox="1"/>
      </xdr:nvSpPr>
      <xdr:spPr>
        <a:xfrm>
          <a:off x="19985990" y="1412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82550</xdr:rowOff>
    </xdr:from>
    <xdr:to>
      <xdr:col>112</xdr:col>
      <xdr:colOff>38100</xdr:colOff>
      <xdr:row>84</xdr:row>
      <xdr:rowOff>12700</xdr:rowOff>
    </xdr:to>
    <xdr:sp macro="" textlink="">
      <xdr:nvSpPr>
        <xdr:cNvPr id="712" name="楕円 711">
          <a:extLst>
            <a:ext uri="{FF2B5EF4-FFF2-40B4-BE49-F238E27FC236}">
              <a16:creationId xmlns:a16="http://schemas.microsoft.com/office/drawing/2014/main" id="{6C95ED81-7B50-4DC4-A689-244A8B5EAAE7}"/>
            </a:ext>
          </a:extLst>
        </xdr:cNvPr>
        <xdr:cNvSpPr/>
      </xdr:nvSpPr>
      <xdr:spPr>
        <a:xfrm>
          <a:off x="19161760" y="1431480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95250</xdr:rowOff>
    </xdr:from>
    <xdr:to>
      <xdr:col>116</xdr:col>
      <xdr:colOff>63500</xdr:colOff>
      <xdr:row>83</xdr:row>
      <xdr:rowOff>133350</xdr:rowOff>
    </xdr:to>
    <xdr:cxnSp macro="">
      <xdr:nvCxnSpPr>
        <xdr:cNvPr id="713" name="直線コネクタ 712">
          <a:extLst>
            <a:ext uri="{FF2B5EF4-FFF2-40B4-BE49-F238E27FC236}">
              <a16:creationId xmlns:a16="http://schemas.microsoft.com/office/drawing/2014/main" id="{F6BB90CE-99B4-4B98-8099-8EFBFC31C8DF}"/>
            </a:ext>
          </a:extLst>
        </xdr:cNvPr>
        <xdr:cNvCxnSpPr/>
      </xdr:nvCxnSpPr>
      <xdr:spPr>
        <a:xfrm flipV="1">
          <a:off x="19204940" y="14321790"/>
          <a:ext cx="7429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82550</xdr:rowOff>
    </xdr:from>
    <xdr:to>
      <xdr:col>107</xdr:col>
      <xdr:colOff>101600</xdr:colOff>
      <xdr:row>84</xdr:row>
      <xdr:rowOff>12700</xdr:rowOff>
    </xdr:to>
    <xdr:sp macro="" textlink="">
      <xdr:nvSpPr>
        <xdr:cNvPr id="714" name="楕円 713">
          <a:extLst>
            <a:ext uri="{FF2B5EF4-FFF2-40B4-BE49-F238E27FC236}">
              <a16:creationId xmlns:a16="http://schemas.microsoft.com/office/drawing/2014/main" id="{F2D7DFF5-A55C-4B84-A08B-E36BFF1223FD}"/>
            </a:ext>
          </a:extLst>
        </xdr:cNvPr>
        <xdr:cNvSpPr/>
      </xdr:nvSpPr>
      <xdr:spPr>
        <a:xfrm>
          <a:off x="18345150" y="143148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133350</xdr:rowOff>
    </xdr:from>
    <xdr:to>
      <xdr:col>111</xdr:col>
      <xdr:colOff>177800</xdr:colOff>
      <xdr:row>83</xdr:row>
      <xdr:rowOff>133350</xdr:rowOff>
    </xdr:to>
    <xdr:cxnSp macro="">
      <xdr:nvCxnSpPr>
        <xdr:cNvPr id="715" name="直線コネクタ 714">
          <a:extLst>
            <a:ext uri="{FF2B5EF4-FFF2-40B4-BE49-F238E27FC236}">
              <a16:creationId xmlns:a16="http://schemas.microsoft.com/office/drawing/2014/main" id="{A7538D5E-4B8A-4609-B477-D95E3618E37E}"/>
            </a:ext>
          </a:extLst>
        </xdr:cNvPr>
        <xdr:cNvCxnSpPr/>
      </xdr:nvCxnSpPr>
      <xdr:spPr>
        <a:xfrm>
          <a:off x="18399760" y="1435989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82550</xdr:rowOff>
    </xdr:from>
    <xdr:to>
      <xdr:col>102</xdr:col>
      <xdr:colOff>165100</xdr:colOff>
      <xdr:row>84</xdr:row>
      <xdr:rowOff>12700</xdr:rowOff>
    </xdr:to>
    <xdr:sp macro="" textlink="">
      <xdr:nvSpPr>
        <xdr:cNvPr id="716" name="楕円 715">
          <a:extLst>
            <a:ext uri="{FF2B5EF4-FFF2-40B4-BE49-F238E27FC236}">
              <a16:creationId xmlns:a16="http://schemas.microsoft.com/office/drawing/2014/main" id="{C8781373-C376-4F38-9F96-7EA7700D5F91}"/>
            </a:ext>
          </a:extLst>
        </xdr:cNvPr>
        <xdr:cNvSpPr/>
      </xdr:nvSpPr>
      <xdr:spPr>
        <a:xfrm>
          <a:off x="17547590" y="1431480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133350</xdr:rowOff>
    </xdr:from>
    <xdr:to>
      <xdr:col>107</xdr:col>
      <xdr:colOff>50800</xdr:colOff>
      <xdr:row>83</xdr:row>
      <xdr:rowOff>133350</xdr:rowOff>
    </xdr:to>
    <xdr:cxnSp macro="">
      <xdr:nvCxnSpPr>
        <xdr:cNvPr id="717" name="直線コネクタ 716">
          <a:extLst>
            <a:ext uri="{FF2B5EF4-FFF2-40B4-BE49-F238E27FC236}">
              <a16:creationId xmlns:a16="http://schemas.microsoft.com/office/drawing/2014/main" id="{5740FA95-07E8-4DD8-A99D-530941AB2B08}"/>
            </a:ext>
          </a:extLst>
        </xdr:cNvPr>
        <xdr:cNvCxnSpPr/>
      </xdr:nvCxnSpPr>
      <xdr:spPr>
        <a:xfrm>
          <a:off x="17602200" y="143598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82550</xdr:rowOff>
    </xdr:from>
    <xdr:to>
      <xdr:col>98</xdr:col>
      <xdr:colOff>38100</xdr:colOff>
      <xdr:row>84</xdr:row>
      <xdr:rowOff>12700</xdr:rowOff>
    </xdr:to>
    <xdr:sp macro="" textlink="">
      <xdr:nvSpPr>
        <xdr:cNvPr id="718" name="楕円 717">
          <a:extLst>
            <a:ext uri="{FF2B5EF4-FFF2-40B4-BE49-F238E27FC236}">
              <a16:creationId xmlns:a16="http://schemas.microsoft.com/office/drawing/2014/main" id="{A4210808-B1D3-42E8-BCA8-46C93EF20798}"/>
            </a:ext>
          </a:extLst>
        </xdr:cNvPr>
        <xdr:cNvSpPr/>
      </xdr:nvSpPr>
      <xdr:spPr>
        <a:xfrm>
          <a:off x="16761460" y="1431480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133350</xdr:rowOff>
    </xdr:from>
    <xdr:to>
      <xdr:col>102</xdr:col>
      <xdr:colOff>114300</xdr:colOff>
      <xdr:row>83</xdr:row>
      <xdr:rowOff>133350</xdr:rowOff>
    </xdr:to>
    <xdr:cxnSp macro="">
      <xdr:nvCxnSpPr>
        <xdr:cNvPr id="719" name="直線コネクタ 718">
          <a:extLst>
            <a:ext uri="{FF2B5EF4-FFF2-40B4-BE49-F238E27FC236}">
              <a16:creationId xmlns:a16="http://schemas.microsoft.com/office/drawing/2014/main" id="{ED418003-117F-4214-8EB0-22434E09BE83}"/>
            </a:ext>
          </a:extLst>
        </xdr:cNvPr>
        <xdr:cNvCxnSpPr/>
      </xdr:nvCxnSpPr>
      <xdr:spPr>
        <a:xfrm>
          <a:off x="16804640" y="143598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720" name="n_1aveValue【児童館】&#10;一人当たり面積">
          <a:extLst>
            <a:ext uri="{FF2B5EF4-FFF2-40B4-BE49-F238E27FC236}">
              <a16:creationId xmlns:a16="http://schemas.microsoft.com/office/drawing/2014/main" id="{CF986888-CCB5-4B26-93A5-180763B24E8E}"/>
            </a:ext>
          </a:extLst>
        </xdr:cNvPr>
        <xdr:cNvSpPr txBox="1"/>
      </xdr:nvSpPr>
      <xdr:spPr>
        <a:xfrm>
          <a:off x="18982132" y="1444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721" name="n_2aveValue【児童館】&#10;一人当たり面積">
          <a:extLst>
            <a:ext uri="{FF2B5EF4-FFF2-40B4-BE49-F238E27FC236}">
              <a16:creationId xmlns:a16="http://schemas.microsoft.com/office/drawing/2014/main" id="{242C2BD4-D29E-4F0F-9D1D-5FC4B5F2AE21}"/>
            </a:ext>
          </a:extLst>
        </xdr:cNvPr>
        <xdr:cNvSpPr txBox="1"/>
      </xdr:nvSpPr>
      <xdr:spPr>
        <a:xfrm>
          <a:off x="18182032" y="1448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722" name="n_3aveValue【児童館】&#10;一人当たり面積">
          <a:extLst>
            <a:ext uri="{FF2B5EF4-FFF2-40B4-BE49-F238E27FC236}">
              <a16:creationId xmlns:a16="http://schemas.microsoft.com/office/drawing/2014/main" id="{195712BA-3645-4CA4-A242-D32B87EA3716}"/>
            </a:ext>
          </a:extLst>
        </xdr:cNvPr>
        <xdr:cNvSpPr txBox="1"/>
      </xdr:nvSpPr>
      <xdr:spPr>
        <a:xfrm>
          <a:off x="17384472" y="1448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80027</xdr:rowOff>
    </xdr:from>
    <xdr:ext cx="469744" cy="259045"/>
    <xdr:sp macro="" textlink="">
      <xdr:nvSpPr>
        <xdr:cNvPr id="723" name="n_4aveValue【児童館】&#10;一人当たり面積">
          <a:extLst>
            <a:ext uri="{FF2B5EF4-FFF2-40B4-BE49-F238E27FC236}">
              <a16:creationId xmlns:a16="http://schemas.microsoft.com/office/drawing/2014/main" id="{A9F09E8C-46AA-4EFF-8F1F-B08F1DC7C84F}"/>
            </a:ext>
          </a:extLst>
        </xdr:cNvPr>
        <xdr:cNvSpPr txBox="1"/>
      </xdr:nvSpPr>
      <xdr:spPr>
        <a:xfrm>
          <a:off x="16588817" y="1448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29227</xdr:rowOff>
    </xdr:from>
    <xdr:ext cx="469744" cy="259045"/>
    <xdr:sp macro="" textlink="">
      <xdr:nvSpPr>
        <xdr:cNvPr id="724" name="n_1mainValue【児童館】&#10;一人当たり面積">
          <a:extLst>
            <a:ext uri="{FF2B5EF4-FFF2-40B4-BE49-F238E27FC236}">
              <a16:creationId xmlns:a16="http://schemas.microsoft.com/office/drawing/2014/main" id="{EF0E73FF-5C49-4A7F-8DF3-5D429E04BEEC}"/>
            </a:ext>
          </a:extLst>
        </xdr:cNvPr>
        <xdr:cNvSpPr txBox="1"/>
      </xdr:nvSpPr>
      <xdr:spPr>
        <a:xfrm>
          <a:off x="18982132" y="1408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29227</xdr:rowOff>
    </xdr:from>
    <xdr:ext cx="469744" cy="259045"/>
    <xdr:sp macro="" textlink="">
      <xdr:nvSpPr>
        <xdr:cNvPr id="725" name="n_2mainValue【児童館】&#10;一人当たり面積">
          <a:extLst>
            <a:ext uri="{FF2B5EF4-FFF2-40B4-BE49-F238E27FC236}">
              <a16:creationId xmlns:a16="http://schemas.microsoft.com/office/drawing/2014/main" id="{E8F345C9-1A73-4FE4-BAD9-603513A169F5}"/>
            </a:ext>
          </a:extLst>
        </xdr:cNvPr>
        <xdr:cNvSpPr txBox="1"/>
      </xdr:nvSpPr>
      <xdr:spPr>
        <a:xfrm>
          <a:off x="18182032" y="1408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29227</xdr:rowOff>
    </xdr:from>
    <xdr:ext cx="469744" cy="259045"/>
    <xdr:sp macro="" textlink="">
      <xdr:nvSpPr>
        <xdr:cNvPr id="726" name="n_3mainValue【児童館】&#10;一人当たり面積">
          <a:extLst>
            <a:ext uri="{FF2B5EF4-FFF2-40B4-BE49-F238E27FC236}">
              <a16:creationId xmlns:a16="http://schemas.microsoft.com/office/drawing/2014/main" id="{D49AA562-3788-4321-ADB7-578847DFD431}"/>
            </a:ext>
          </a:extLst>
        </xdr:cNvPr>
        <xdr:cNvSpPr txBox="1"/>
      </xdr:nvSpPr>
      <xdr:spPr>
        <a:xfrm>
          <a:off x="17384472" y="1408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29227</xdr:rowOff>
    </xdr:from>
    <xdr:ext cx="469744" cy="259045"/>
    <xdr:sp macro="" textlink="">
      <xdr:nvSpPr>
        <xdr:cNvPr id="727" name="n_4mainValue【児童館】&#10;一人当たり面積">
          <a:extLst>
            <a:ext uri="{FF2B5EF4-FFF2-40B4-BE49-F238E27FC236}">
              <a16:creationId xmlns:a16="http://schemas.microsoft.com/office/drawing/2014/main" id="{29A08586-5674-4B22-88F5-4FA8B1EB7075}"/>
            </a:ext>
          </a:extLst>
        </xdr:cNvPr>
        <xdr:cNvSpPr txBox="1"/>
      </xdr:nvSpPr>
      <xdr:spPr>
        <a:xfrm>
          <a:off x="16588817" y="1408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8" name="正方形/長方形 727">
          <a:extLst>
            <a:ext uri="{FF2B5EF4-FFF2-40B4-BE49-F238E27FC236}">
              <a16:creationId xmlns:a16="http://schemas.microsoft.com/office/drawing/2014/main" id="{AF003882-36EE-4F2D-9561-FDD368B591CE}"/>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9" name="正方形/長方形 728">
          <a:extLst>
            <a:ext uri="{FF2B5EF4-FFF2-40B4-BE49-F238E27FC236}">
              <a16:creationId xmlns:a16="http://schemas.microsoft.com/office/drawing/2014/main" id="{C77E50D5-D354-45D9-876B-5DF55E5F0AB7}"/>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0" name="正方形/長方形 729">
          <a:extLst>
            <a:ext uri="{FF2B5EF4-FFF2-40B4-BE49-F238E27FC236}">
              <a16:creationId xmlns:a16="http://schemas.microsoft.com/office/drawing/2014/main" id="{316E68BE-D513-4E12-AAC8-74F765B2C9B7}"/>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1" name="正方形/長方形 730">
          <a:extLst>
            <a:ext uri="{FF2B5EF4-FFF2-40B4-BE49-F238E27FC236}">
              <a16:creationId xmlns:a16="http://schemas.microsoft.com/office/drawing/2014/main" id="{B8C955CC-83CF-42A9-B7CF-3543BB3EEBEF}"/>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2" name="正方形/長方形 731">
          <a:extLst>
            <a:ext uri="{FF2B5EF4-FFF2-40B4-BE49-F238E27FC236}">
              <a16:creationId xmlns:a16="http://schemas.microsoft.com/office/drawing/2014/main" id="{F4098D14-E7DD-40E4-B356-7D27FF22ACA0}"/>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3" name="正方形/長方形 732">
          <a:extLst>
            <a:ext uri="{FF2B5EF4-FFF2-40B4-BE49-F238E27FC236}">
              <a16:creationId xmlns:a16="http://schemas.microsoft.com/office/drawing/2014/main" id="{5CD305D8-13A2-47CA-B67F-4CC50DCBCF4D}"/>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4" name="正方形/長方形 733">
          <a:extLst>
            <a:ext uri="{FF2B5EF4-FFF2-40B4-BE49-F238E27FC236}">
              <a16:creationId xmlns:a16="http://schemas.microsoft.com/office/drawing/2014/main" id="{C4A9C234-B5B9-4B27-AD3F-977F2BB22452}"/>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5" name="正方形/長方形 734">
          <a:extLst>
            <a:ext uri="{FF2B5EF4-FFF2-40B4-BE49-F238E27FC236}">
              <a16:creationId xmlns:a16="http://schemas.microsoft.com/office/drawing/2014/main" id="{A896E855-1943-4B2E-B0E1-97733AEB94CF}"/>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6" name="テキスト ボックス 735">
          <a:extLst>
            <a:ext uri="{FF2B5EF4-FFF2-40B4-BE49-F238E27FC236}">
              <a16:creationId xmlns:a16="http://schemas.microsoft.com/office/drawing/2014/main" id="{DCE755D5-D526-4980-AE76-B439AC45FC7E}"/>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7" name="直線コネクタ 736">
          <a:extLst>
            <a:ext uri="{FF2B5EF4-FFF2-40B4-BE49-F238E27FC236}">
              <a16:creationId xmlns:a16="http://schemas.microsoft.com/office/drawing/2014/main" id="{7F255B39-9010-449D-99DE-2FABE70A7A01}"/>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8" name="テキスト ボックス 737">
          <a:extLst>
            <a:ext uri="{FF2B5EF4-FFF2-40B4-BE49-F238E27FC236}">
              <a16:creationId xmlns:a16="http://schemas.microsoft.com/office/drawing/2014/main" id="{7FD87A8D-56FE-438B-8674-5EBB94E5BD85}"/>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39" name="直線コネクタ 738">
          <a:extLst>
            <a:ext uri="{FF2B5EF4-FFF2-40B4-BE49-F238E27FC236}">
              <a16:creationId xmlns:a16="http://schemas.microsoft.com/office/drawing/2014/main" id="{D7CD9A3F-2728-421F-8AD8-5508B80769DA}"/>
            </a:ext>
          </a:extLst>
        </xdr:cNvPr>
        <xdr:cNvCxnSpPr/>
      </xdr:nvCxnSpPr>
      <xdr:spPr>
        <a:xfrm>
          <a:off x="1120394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0" name="テキスト ボックス 739">
          <a:extLst>
            <a:ext uri="{FF2B5EF4-FFF2-40B4-BE49-F238E27FC236}">
              <a16:creationId xmlns:a16="http://schemas.microsoft.com/office/drawing/2014/main" id="{74B1E775-01C5-44C0-A2BF-891A817D53BB}"/>
            </a:ext>
          </a:extLst>
        </xdr:cNvPr>
        <xdr:cNvSpPr txBox="1"/>
      </xdr:nvSpPr>
      <xdr:spPr>
        <a:xfrm>
          <a:off x="1080153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1" name="直線コネクタ 740">
          <a:extLst>
            <a:ext uri="{FF2B5EF4-FFF2-40B4-BE49-F238E27FC236}">
              <a16:creationId xmlns:a16="http://schemas.microsoft.com/office/drawing/2014/main" id="{129EF052-A1B7-41DB-BADD-EDF2CAB946FA}"/>
            </a:ext>
          </a:extLst>
        </xdr:cNvPr>
        <xdr:cNvCxnSpPr/>
      </xdr:nvCxnSpPr>
      <xdr:spPr>
        <a:xfrm>
          <a:off x="1120394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2" name="テキスト ボックス 741">
          <a:extLst>
            <a:ext uri="{FF2B5EF4-FFF2-40B4-BE49-F238E27FC236}">
              <a16:creationId xmlns:a16="http://schemas.microsoft.com/office/drawing/2014/main" id="{03E7FBF9-B4CB-450E-9719-983BB465AB1F}"/>
            </a:ext>
          </a:extLst>
        </xdr:cNvPr>
        <xdr:cNvSpPr txBox="1"/>
      </xdr:nvSpPr>
      <xdr:spPr>
        <a:xfrm>
          <a:off x="1084279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3" name="直線コネクタ 742">
          <a:extLst>
            <a:ext uri="{FF2B5EF4-FFF2-40B4-BE49-F238E27FC236}">
              <a16:creationId xmlns:a16="http://schemas.microsoft.com/office/drawing/2014/main" id="{131051B8-5305-497F-9147-59B5AFEC5834}"/>
            </a:ext>
          </a:extLst>
        </xdr:cNvPr>
        <xdr:cNvCxnSpPr/>
      </xdr:nvCxnSpPr>
      <xdr:spPr>
        <a:xfrm>
          <a:off x="1120394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4" name="テキスト ボックス 743">
          <a:extLst>
            <a:ext uri="{FF2B5EF4-FFF2-40B4-BE49-F238E27FC236}">
              <a16:creationId xmlns:a16="http://schemas.microsoft.com/office/drawing/2014/main" id="{850D8AA7-68BC-4AB4-8064-705048C92CB5}"/>
            </a:ext>
          </a:extLst>
        </xdr:cNvPr>
        <xdr:cNvSpPr txBox="1"/>
      </xdr:nvSpPr>
      <xdr:spPr>
        <a:xfrm>
          <a:off x="1084279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5" name="直線コネクタ 744">
          <a:extLst>
            <a:ext uri="{FF2B5EF4-FFF2-40B4-BE49-F238E27FC236}">
              <a16:creationId xmlns:a16="http://schemas.microsoft.com/office/drawing/2014/main" id="{17924CE6-F38A-4D59-99D5-A4F4FD72605F}"/>
            </a:ext>
          </a:extLst>
        </xdr:cNvPr>
        <xdr:cNvCxnSpPr/>
      </xdr:nvCxnSpPr>
      <xdr:spPr>
        <a:xfrm>
          <a:off x="1120394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6" name="テキスト ボックス 745">
          <a:extLst>
            <a:ext uri="{FF2B5EF4-FFF2-40B4-BE49-F238E27FC236}">
              <a16:creationId xmlns:a16="http://schemas.microsoft.com/office/drawing/2014/main" id="{E687CA90-0502-4D5F-B6F5-67A533CF7D44}"/>
            </a:ext>
          </a:extLst>
        </xdr:cNvPr>
        <xdr:cNvSpPr txBox="1"/>
      </xdr:nvSpPr>
      <xdr:spPr>
        <a:xfrm>
          <a:off x="1084279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7" name="直線コネクタ 746">
          <a:extLst>
            <a:ext uri="{FF2B5EF4-FFF2-40B4-BE49-F238E27FC236}">
              <a16:creationId xmlns:a16="http://schemas.microsoft.com/office/drawing/2014/main" id="{030FAC5E-1EE2-4468-B43B-42E0B0841175}"/>
            </a:ext>
          </a:extLst>
        </xdr:cNvPr>
        <xdr:cNvCxnSpPr/>
      </xdr:nvCxnSpPr>
      <xdr:spPr>
        <a:xfrm>
          <a:off x="1120394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48" name="テキスト ボックス 747">
          <a:extLst>
            <a:ext uri="{FF2B5EF4-FFF2-40B4-BE49-F238E27FC236}">
              <a16:creationId xmlns:a16="http://schemas.microsoft.com/office/drawing/2014/main" id="{8F697870-5AA5-484A-B412-BF6783BBA129}"/>
            </a:ext>
          </a:extLst>
        </xdr:cNvPr>
        <xdr:cNvSpPr txBox="1"/>
      </xdr:nvSpPr>
      <xdr:spPr>
        <a:xfrm>
          <a:off x="10842791" y="17000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9" name="直線コネクタ 748">
          <a:extLst>
            <a:ext uri="{FF2B5EF4-FFF2-40B4-BE49-F238E27FC236}">
              <a16:creationId xmlns:a16="http://schemas.microsoft.com/office/drawing/2014/main" id="{902EF4F3-87C4-4D4B-9E79-DEFC73BD0A0E}"/>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0" name="テキスト ボックス 749">
          <a:extLst>
            <a:ext uri="{FF2B5EF4-FFF2-40B4-BE49-F238E27FC236}">
              <a16:creationId xmlns:a16="http://schemas.microsoft.com/office/drawing/2014/main" id="{D1A0254E-A56B-4C66-A42B-66870F4EDC6F}"/>
            </a:ext>
          </a:extLst>
        </xdr:cNvPr>
        <xdr:cNvSpPr txBox="1"/>
      </xdr:nvSpPr>
      <xdr:spPr>
        <a:xfrm>
          <a:off x="10905006" y="1662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1" name="【公民館】&#10;有形固定資産減価償却率グラフ枠">
          <a:extLst>
            <a:ext uri="{FF2B5EF4-FFF2-40B4-BE49-F238E27FC236}">
              <a16:creationId xmlns:a16="http://schemas.microsoft.com/office/drawing/2014/main" id="{F41F8751-00E2-4D27-8B60-D0F59CA420A3}"/>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49530</xdr:rowOff>
    </xdr:from>
    <xdr:to>
      <xdr:col>85</xdr:col>
      <xdr:colOff>126364</xdr:colOff>
      <xdr:row>107</xdr:row>
      <xdr:rowOff>150495</xdr:rowOff>
    </xdr:to>
    <xdr:cxnSp macro="">
      <xdr:nvCxnSpPr>
        <xdr:cNvPr id="752" name="直線コネクタ 751">
          <a:extLst>
            <a:ext uri="{FF2B5EF4-FFF2-40B4-BE49-F238E27FC236}">
              <a16:creationId xmlns:a16="http://schemas.microsoft.com/office/drawing/2014/main" id="{E82E38B1-0869-4CAA-88EA-FB66B052DAFC}"/>
            </a:ext>
          </a:extLst>
        </xdr:cNvPr>
        <xdr:cNvCxnSpPr/>
      </xdr:nvCxnSpPr>
      <xdr:spPr>
        <a:xfrm flipV="1">
          <a:off x="14703424" y="17369790"/>
          <a:ext cx="0" cy="1125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154322</xdr:rowOff>
    </xdr:from>
    <xdr:ext cx="405111" cy="259045"/>
    <xdr:sp macro="" textlink="">
      <xdr:nvSpPr>
        <xdr:cNvPr id="753" name="【公民館】&#10;有形固定資産減価償却率最小値テキスト">
          <a:extLst>
            <a:ext uri="{FF2B5EF4-FFF2-40B4-BE49-F238E27FC236}">
              <a16:creationId xmlns:a16="http://schemas.microsoft.com/office/drawing/2014/main" id="{040638C3-47B8-440A-B325-6B7665E209D7}"/>
            </a:ext>
          </a:extLst>
        </xdr:cNvPr>
        <xdr:cNvSpPr txBox="1"/>
      </xdr:nvSpPr>
      <xdr:spPr>
        <a:xfrm>
          <a:off x="14742160" y="1849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150495</xdr:rowOff>
    </xdr:from>
    <xdr:to>
      <xdr:col>86</xdr:col>
      <xdr:colOff>25400</xdr:colOff>
      <xdr:row>107</xdr:row>
      <xdr:rowOff>150495</xdr:rowOff>
    </xdr:to>
    <xdr:cxnSp macro="">
      <xdr:nvCxnSpPr>
        <xdr:cNvPr id="754" name="直線コネクタ 753">
          <a:extLst>
            <a:ext uri="{FF2B5EF4-FFF2-40B4-BE49-F238E27FC236}">
              <a16:creationId xmlns:a16="http://schemas.microsoft.com/office/drawing/2014/main" id="{94BE9DCF-F117-4032-8228-9FCE94D11D42}"/>
            </a:ext>
          </a:extLst>
        </xdr:cNvPr>
        <xdr:cNvCxnSpPr/>
      </xdr:nvCxnSpPr>
      <xdr:spPr>
        <a:xfrm>
          <a:off x="14611350" y="184956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167657</xdr:rowOff>
    </xdr:from>
    <xdr:ext cx="405111" cy="259045"/>
    <xdr:sp macro="" textlink="">
      <xdr:nvSpPr>
        <xdr:cNvPr id="755" name="【公民館】&#10;有形固定資産減価償却率最大値テキスト">
          <a:extLst>
            <a:ext uri="{FF2B5EF4-FFF2-40B4-BE49-F238E27FC236}">
              <a16:creationId xmlns:a16="http://schemas.microsoft.com/office/drawing/2014/main" id="{E840310D-C8E9-4A67-A01B-75C47B10AF69}"/>
            </a:ext>
          </a:extLst>
        </xdr:cNvPr>
        <xdr:cNvSpPr txBox="1"/>
      </xdr:nvSpPr>
      <xdr:spPr>
        <a:xfrm>
          <a:off x="14742160" y="17145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49530</xdr:rowOff>
    </xdr:from>
    <xdr:to>
      <xdr:col>86</xdr:col>
      <xdr:colOff>25400</xdr:colOff>
      <xdr:row>101</xdr:row>
      <xdr:rowOff>49530</xdr:rowOff>
    </xdr:to>
    <xdr:cxnSp macro="">
      <xdr:nvCxnSpPr>
        <xdr:cNvPr id="756" name="直線コネクタ 755">
          <a:extLst>
            <a:ext uri="{FF2B5EF4-FFF2-40B4-BE49-F238E27FC236}">
              <a16:creationId xmlns:a16="http://schemas.microsoft.com/office/drawing/2014/main" id="{9E75E734-1C9C-4611-875E-3B53C44632B7}"/>
            </a:ext>
          </a:extLst>
        </xdr:cNvPr>
        <xdr:cNvCxnSpPr/>
      </xdr:nvCxnSpPr>
      <xdr:spPr>
        <a:xfrm>
          <a:off x="14611350" y="17369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59707</xdr:rowOff>
    </xdr:from>
    <xdr:ext cx="405111" cy="259045"/>
    <xdr:sp macro="" textlink="">
      <xdr:nvSpPr>
        <xdr:cNvPr id="757" name="【公民館】&#10;有形固定資産減価償却率平均値テキスト">
          <a:extLst>
            <a:ext uri="{FF2B5EF4-FFF2-40B4-BE49-F238E27FC236}">
              <a16:creationId xmlns:a16="http://schemas.microsoft.com/office/drawing/2014/main" id="{F40F6AA4-335D-42C2-BEC5-E8033E3E7F93}"/>
            </a:ext>
          </a:extLst>
        </xdr:cNvPr>
        <xdr:cNvSpPr txBox="1"/>
      </xdr:nvSpPr>
      <xdr:spPr>
        <a:xfrm>
          <a:off x="14742160" y="1771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36830</xdr:rowOff>
    </xdr:from>
    <xdr:to>
      <xdr:col>85</xdr:col>
      <xdr:colOff>177800</xdr:colOff>
      <xdr:row>104</xdr:row>
      <xdr:rowOff>138430</xdr:rowOff>
    </xdr:to>
    <xdr:sp macro="" textlink="">
      <xdr:nvSpPr>
        <xdr:cNvPr id="758" name="フローチャート: 判断 757">
          <a:extLst>
            <a:ext uri="{FF2B5EF4-FFF2-40B4-BE49-F238E27FC236}">
              <a16:creationId xmlns:a16="http://schemas.microsoft.com/office/drawing/2014/main" id="{1765BAE7-F6BC-4D72-BA18-4B1D7CBC98B7}"/>
            </a:ext>
          </a:extLst>
        </xdr:cNvPr>
        <xdr:cNvSpPr/>
      </xdr:nvSpPr>
      <xdr:spPr>
        <a:xfrm>
          <a:off x="14649450" y="1786763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76836</xdr:rowOff>
    </xdr:from>
    <xdr:to>
      <xdr:col>81</xdr:col>
      <xdr:colOff>101600</xdr:colOff>
      <xdr:row>105</xdr:row>
      <xdr:rowOff>6986</xdr:rowOff>
    </xdr:to>
    <xdr:sp macro="" textlink="">
      <xdr:nvSpPr>
        <xdr:cNvPr id="759" name="フローチャート: 判断 758">
          <a:extLst>
            <a:ext uri="{FF2B5EF4-FFF2-40B4-BE49-F238E27FC236}">
              <a16:creationId xmlns:a16="http://schemas.microsoft.com/office/drawing/2014/main" id="{B83FBF0B-6C46-4536-8E21-F1D5F7DBD94B}"/>
            </a:ext>
          </a:extLst>
        </xdr:cNvPr>
        <xdr:cNvSpPr/>
      </xdr:nvSpPr>
      <xdr:spPr>
        <a:xfrm>
          <a:off x="13887450" y="1790763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36830</xdr:rowOff>
    </xdr:from>
    <xdr:to>
      <xdr:col>76</xdr:col>
      <xdr:colOff>165100</xdr:colOff>
      <xdr:row>104</xdr:row>
      <xdr:rowOff>138430</xdr:rowOff>
    </xdr:to>
    <xdr:sp macro="" textlink="">
      <xdr:nvSpPr>
        <xdr:cNvPr id="760" name="フローチャート: 判断 759">
          <a:extLst>
            <a:ext uri="{FF2B5EF4-FFF2-40B4-BE49-F238E27FC236}">
              <a16:creationId xmlns:a16="http://schemas.microsoft.com/office/drawing/2014/main" id="{5D6522EA-49DE-4741-A87F-68CA961BAD9B}"/>
            </a:ext>
          </a:extLst>
        </xdr:cNvPr>
        <xdr:cNvSpPr/>
      </xdr:nvSpPr>
      <xdr:spPr>
        <a:xfrm>
          <a:off x="13089890" y="1786763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19686</xdr:rowOff>
    </xdr:from>
    <xdr:to>
      <xdr:col>72</xdr:col>
      <xdr:colOff>38100</xdr:colOff>
      <xdr:row>104</xdr:row>
      <xdr:rowOff>121286</xdr:rowOff>
    </xdr:to>
    <xdr:sp macro="" textlink="">
      <xdr:nvSpPr>
        <xdr:cNvPr id="761" name="フローチャート: 判断 760">
          <a:extLst>
            <a:ext uri="{FF2B5EF4-FFF2-40B4-BE49-F238E27FC236}">
              <a16:creationId xmlns:a16="http://schemas.microsoft.com/office/drawing/2014/main" id="{43B2ED18-FEEB-4539-9E27-C985B18697F3}"/>
            </a:ext>
          </a:extLst>
        </xdr:cNvPr>
        <xdr:cNvSpPr/>
      </xdr:nvSpPr>
      <xdr:spPr>
        <a:xfrm>
          <a:off x="12303760" y="17846676"/>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38736</xdr:rowOff>
    </xdr:from>
    <xdr:to>
      <xdr:col>67</xdr:col>
      <xdr:colOff>101600</xdr:colOff>
      <xdr:row>104</xdr:row>
      <xdr:rowOff>140336</xdr:rowOff>
    </xdr:to>
    <xdr:sp macro="" textlink="">
      <xdr:nvSpPr>
        <xdr:cNvPr id="762" name="フローチャート: 判断 761">
          <a:extLst>
            <a:ext uri="{FF2B5EF4-FFF2-40B4-BE49-F238E27FC236}">
              <a16:creationId xmlns:a16="http://schemas.microsoft.com/office/drawing/2014/main" id="{568C2927-C7A9-4D09-BA72-7D4C1E9F2CB6}"/>
            </a:ext>
          </a:extLst>
        </xdr:cNvPr>
        <xdr:cNvSpPr/>
      </xdr:nvSpPr>
      <xdr:spPr>
        <a:xfrm>
          <a:off x="11487150" y="1786953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5544F598-D78E-4F3A-AE86-AB5962142B1D}"/>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B2BB12D5-75B7-416E-8C72-51A2B92FB381}"/>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2C9300E9-B11C-4934-804C-2EEA8887AD0D}"/>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6D34AE4D-C6F2-49E4-98CA-EB64B8709D1B}"/>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34C7A4FD-6019-418D-B8AD-1F69D3D55C40}"/>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160655</xdr:rowOff>
    </xdr:from>
    <xdr:to>
      <xdr:col>85</xdr:col>
      <xdr:colOff>177800</xdr:colOff>
      <xdr:row>106</xdr:row>
      <xdr:rowOff>90805</xdr:rowOff>
    </xdr:to>
    <xdr:sp macro="" textlink="">
      <xdr:nvSpPr>
        <xdr:cNvPr id="768" name="楕円 767">
          <a:extLst>
            <a:ext uri="{FF2B5EF4-FFF2-40B4-BE49-F238E27FC236}">
              <a16:creationId xmlns:a16="http://schemas.microsoft.com/office/drawing/2014/main" id="{7ED9AD87-96F5-4407-AFFD-3855CB230430}"/>
            </a:ext>
          </a:extLst>
        </xdr:cNvPr>
        <xdr:cNvSpPr/>
      </xdr:nvSpPr>
      <xdr:spPr>
        <a:xfrm>
          <a:off x="14649450" y="1816481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139082</xdr:rowOff>
    </xdr:from>
    <xdr:ext cx="405111" cy="259045"/>
    <xdr:sp macro="" textlink="">
      <xdr:nvSpPr>
        <xdr:cNvPr id="769" name="【公民館】&#10;有形固定資産減価償却率該当値テキスト">
          <a:extLst>
            <a:ext uri="{FF2B5EF4-FFF2-40B4-BE49-F238E27FC236}">
              <a16:creationId xmlns:a16="http://schemas.microsoft.com/office/drawing/2014/main" id="{52540A74-45DB-47C9-88F9-AEFE0F8CC044}"/>
            </a:ext>
          </a:extLst>
        </xdr:cNvPr>
        <xdr:cNvSpPr txBox="1"/>
      </xdr:nvSpPr>
      <xdr:spPr>
        <a:xfrm>
          <a:off x="14742160" y="1813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120650</xdr:rowOff>
    </xdr:from>
    <xdr:to>
      <xdr:col>81</xdr:col>
      <xdr:colOff>101600</xdr:colOff>
      <xdr:row>106</xdr:row>
      <xdr:rowOff>50800</xdr:rowOff>
    </xdr:to>
    <xdr:sp macro="" textlink="">
      <xdr:nvSpPr>
        <xdr:cNvPr id="770" name="楕円 769">
          <a:extLst>
            <a:ext uri="{FF2B5EF4-FFF2-40B4-BE49-F238E27FC236}">
              <a16:creationId xmlns:a16="http://schemas.microsoft.com/office/drawing/2014/main" id="{415C35B9-1814-4225-A311-11A6BDB3D3EF}"/>
            </a:ext>
          </a:extLst>
        </xdr:cNvPr>
        <xdr:cNvSpPr/>
      </xdr:nvSpPr>
      <xdr:spPr>
        <a:xfrm>
          <a:off x="13887450" y="181248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0</xdr:rowOff>
    </xdr:from>
    <xdr:to>
      <xdr:col>85</xdr:col>
      <xdr:colOff>127000</xdr:colOff>
      <xdr:row>106</xdr:row>
      <xdr:rowOff>40005</xdr:rowOff>
    </xdr:to>
    <xdr:cxnSp macro="">
      <xdr:nvCxnSpPr>
        <xdr:cNvPr id="771" name="直線コネクタ 770">
          <a:extLst>
            <a:ext uri="{FF2B5EF4-FFF2-40B4-BE49-F238E27FC236}">
              <a16:creationId xmlns:a16="http://schemas.microsoft.com/office/drawing/2014/main" id="{551A24FA-5FE6-499D-AD4F-670810E78E16}"/>
            </a:ext>
          </a:extLst>
        </xdr:cNvPr>
        <xdr:cNvCxnSpPr/>
      </xdr:nvCxnSpPr>
      <xdr:spPr>
        <a:xfrm>
          <a:off x="13942060" y="18173700"/>
          <a:ext cx="762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82550</xdr:rowOff>
    </xdr:from>
    <xdr:to>
      <xdr:col>76</xdr:col>
      <xdr:colOff>165100</xdr:colOff>
      <xdr:row>106</xdr:row>
      <xdr:rowOff>12700</xdr:rowOff>
    </xdr:to>
    <xdr:sp macro="" textlink="">
      <xdr:nvSpPr>
        <xdr:cNvPr id="772" name="楕円 771">
          <a:extLst>
            <a:ext uri="{FF2B5EF4-FFF2-40B4-BE49-F238E27FC236}">
              <a16:creationId xmlns:a16="http://schemas.microsoft.com/office/drawing/2014/main" id="{A643264A-12D3-453C-A856-CB253E653A12}"/>
            </a:ext>
          </a:extLst>
        </xdr:cNvPr>
        <xdr:cNvSpPr/>
      </xdr:nvSpPr>
      <xdr:spPr>
        <a:xfrm>
          <a:off x="13089890" y="1808670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133350</xdr:rowOff>
    </xdr:from>
    <xdr:to>
      <xdr:col>81</xdr:col>
      <xdr:colOff>50800</xdr:colOff>
      <xdr:row>106</xdr:row>
      <xdr:rowOff>0</xdr:rowOff>
    </xdr:to>
    <xdr:cxnSp macro="">
      <xdr:nvCxnSpPr>
        <xdr:cNvPr id="773" name="直線コネクタ 772">
          <a:extLst>
            <a:ext uri="{FF2B5EF4-FFF2-40B4-BE49-F238E27FC236}">
              <a16:creationId xmlns:a16="http://schemas.microsoft.com/office/drawing/2014/main" id="{51DC786B-EFA6-43FF-9A47-BEE44919A07D}"/>
            </a:ext>
          </a:extLst>
        </xdr:cNvPr>
        <xdr:cNvCxnSpPr/>
      </xdr:nvCxnSpPr>
      <xdr:spPr>
        <a:xfrm>
          <a:off x="13144500" y="18131790"/>
          <a:ext cx="79756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63500</xdr:rowOff>
    </xdr:from>
    <xdr:to>
      <xdr:col>72</xdr:col>
      <xdr:colOff>38100</xdr:colOff>
      <xdr:row>105</xdr:row>
      <xdr:rowOff>165100</xdr:rowOff>
    </xdr:to>
    <xdr:sp macro="" textlink="">
      <xdr:nvSpPr>
        <xdr:cNvPr id="774" name="楕円 773">
          <a:extLst>
            <a:ext uri="{FF2B5EF4-FFF2-40B4-BE49-F238E27FC236}">
              <a16:creationId xmlns:a16="http://schemas.microsoft.com/office/drawing/2014/main" id="{9A98A10B-DB0B-4477-8594-2088085C95E1}"/>
            </a:ext>
          </a:extLst>
        </xdr:cNvPr>
        <xdr:cNvSpPr/>
      </xdr:nvSpPr>
      <xdr:spPr>
        <a:xfrm>
          <a:off x="12303760" y="18061940"/>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114300</xdr:rowOff>
    </xdr:from>
    <xdr:to>
      <xdr:col>76</xdr:col>
      <xdr:colOff>114300</xdr:colOff>
      <xdr:row>105</xdr:row>
      <xdr:rowOff>133350</xdr:rowOff>
    </xdr:to>
    <xdr:cxnSp macro="">
      <xdr:nvCxnSpPr>
        <xdr:cNvPr id="775" name="直線コネクタ 774">
          <a:extLst>
            <a:ext uri="{FF2B5EF4-FFF2-40B4-BE49-F238E27FC236}">
              <a16:creationId xmlns:a16="http://schemas.microsoft.com/office/drawing/2014/main" id="{3D2187C1-64E3-403F-B02C-6667ADDA7AD8}"/>
            </a:ext>
          </a:extLst>
        </xdr:cNvPr>
        <xdr:cNvCxnSpPr/>
      </xdr:nvCxnSpPr>
      <xdr:spPr>
        <a:xfrm>
          <a:off x="12346940" y="18116550"/>
          <a:ext cx="79756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29211</xdr:rowOff>
    </xdr:from>
    <xdr:to>
      <xdr:col>67</xdr:col>
      <xdr:colOff>101600</xdr:colOff>
      <xdr:row>105</xdr:row>
      <xdr:rowOff>130811</xdr:rowOff>
    </xdr:to>
    <xdr:sp macro="" textlink="">
      <xdr:nvSpPr>
        <xdr:cNvPr id="776" name="楕円 775">
          <a:extLst>
            <a:ext uri="{FF2B5EF4-FFF2-40B4-BE49-F238E27FC236}">
              <a16:creationId xmlns:a16="http://schemas.microsoft.com/office/drawing/2014/main" id="{D2321629-40C1-41B4-974D-16D0F32B3646}"/>
            </a:ext>
          </a:extLst>
        </xdr:cNvPr>
        <xdr:cNvSpPr/>
      </xdr:nvSpPr>
      <xdr:spPr>
        <a:xfrm>
          <a:off x="11487150" y="18029556"/>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80011</xdr:rowOff>
    </xdr:from>
    <xdr:to>
      <xdr:col>71</xdr:col>
      <xdr:colOff>177800</xdr:colOff>
      <xdr:row>105</xdr:row>
      <xdr:rowOff>114300</xdr:rowOff>
    </xdr:to>
    <xdr:cxnSp macro="">
      <xdr:nvCxnSpPr>
        <xdr:cNvPr id="777" name="直線コネクタ 776">
          <a:extLst>
            <a:ext uri="{FF2B5EF4-FFF2-40B4-BE49-F238E27FC236}">
              <a16:creationId xmlns:a16="http://schemas.microsoft.com/office/drawing/2014/main" id="{FD495A0A-141E-44A2-A721-70FCC1A7D37C}"/>
            </a:ext>
          </a:extLst>
        </xdr:cNvPr>
        <xdr:cNvCxnSpPr/>
      </xdr:nvCxnSpPr>
      <xdr:spPr>
        <a:xfrm>
          <a:off x="11541760" y="18084166"/>
          <a:ext cx="80518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23513</xdr:rowOff>
    </xdr:from>
    <xdr:ext cx="405111" cy="259045"/>
    <xdr:sp macro="" textlink="">
      <xdr:nvSpPr>
        <xdr:cNvPr id="778" name="n_1aveValue【公民館】&#10;有形固定資産減価償却率">
          <a:extLst>
            <a:ext uri="{FF2B5EF4-FFF2-40B4-BE49-F238E27FC236}">
              <a16:creationId xmlns:a16="http://schemas.microsoft.com/office/drawing/2014/main" id="{21A6516C-47C0-4F66-BF76-8F781D2617CC}"/>
            </a:ext>
          </a:extLst>
        </xdr:cNvPr>
        <xdr:cNvSpPr txBox="1"/>
      </xdr:nvSpPr>
      <xdr:spPr>
        <a:xfrm>
          <a:off x="13738234" y="17679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154957</xdr:rowOff>
    </xdr:from>
    <xdr:ext cx="405111" cy="259045"/>
    <xdr:sp macro="" textlink="">
      <xdr:nvSpPr>
        <xdr:cNvPr id="779" name="n_2aveValue【公民館】&#10;有形固定資産減価償却率">
          <a:extLst>
            <a:ext uri="{FF2B5EF4-FFF2-40B4-BE49-F238E27FC236}">
              <a16:creationId xmlns:a16="http://schemas.microsoft.com/office/drawing/2014/main" id="{60D757A7-9BFB-457B-A799-962B2412D296}"/>
            </a:ext>
          </a:extLst>
        </xdr:cNvPr>
        <xdr:cNvSpPr txBox="1"/>
      </xdr:nvSpPr>
      <xdr:spPr>
        <a:xfrm>
          <a:off x="1295718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137813</xdr:rowOff>
    </xdr:from>
    <xdr:ext cx="405111" cy="259045"/>
    <xdr:sp macro="" textlink="">
      <xdr:nvSpPr>
        <xdr:cNvPr id="780" name="n_3aveValue【公民館】&#10;有形固定資産減価償却率">
          <a:extLst>
            <a:ext uri="{FF2B5EF4-FFF2-40B4-BE49-F238E27FC236}">
              <a16:creationId xmlns:a16="http://schemas.microsoft.com/office/drawing/2014/main" id="{316C74CA-ABFD-4FA6-ABA5-7936EEBD7659}"/>
            </a:ext>
          </a:extLst>
        </xdr:cNvPr>
        <xdr:cNvSpPr txBox="1"/>
      </xdr:nvSpPr>
      <xdr:spPr>
        <a:xfrm>
          <a:off x="12171054" y="17621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156863</xdr:rowOff>
    </xdr:from>
    <xdr:ext cx="405111" cy="259045"/>
    <xdr:sp macro="" textlink="">
      <xdr:nvSpPr>
        <xdr:cNvPr id="781" name="n_4aveValue【公民館】&#10;有形固定資産減価償却率">
          <a:extLst>
            <a:ext uri="{FF2B5EF4-FFF2-40B4-BE49-F238E27FC236}">
              <a16:creationId xmlns:a16="http://schemas.microsoft.com/office/drawing/2014/main" id="{2CAC5D4D-CBA6-46D0-8046-8864C9BD62DC}"/>
            </a:ext>
          </a:extLst>
        </xdr:cNvPr>
        <xdr:cNvSpPr txBox="1"/>
      </xdr:nvSpPr>
      <xdr:spPr>
        <a:xfrm>
          <a:off x="11354444" y="17646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41927</xdr:rowOff>
    </xdr:from>
    <xdr:ext cx="405111" cy="259045"/>
    <xdr:sp macro="" textlink="">
      <xdr:nvSpPr>
        <xdr:cNvPr id="782" name="n_1mainValue【公民館】&#10;有形固定資産減価償却率">
          <a:extLst>
            <a:ext uri="{FF2B5EF4-FFF2-40B4-BE49-F238E27FC236}">
              <a16:creationId xmlns:a16="http://schemas.microsoft.com/office/drawing/2014/main" id="{C364A685-D974-48DB-BD64-95F677288381}"/>
            </a:ext>
          </a:extLst>
        </xdr:cNvPr>
        <xdr:cNvSpPr txBox="1"/>
      </xdr:nvSpPr>
      <xdr:spPr>
        <a:xfrm>
          <a:off x="13738234" y="1821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3827</xdr:rowOff>
    </xdr:from>
    <xdr:ext cx="405111" cy="259045"/>
    <xdr:sp macro="" textlink="">
      <xdr:nvSpPr>
        <xdr:cNvPr id="783" name="n_2mainValue【公民館】&#10;有形固定資産減価償却率">
          <a:extLst>
            <a:ext uri="{FF2B5EF4-FFF2-40B4-BE49-F238E27FC236}">
              <a16:creationId xmlns:a16="http://schemas.microsoft.com/office/drawing/2014/main" id="{C870EDDE-163D-4E89-9DA9-9BC8AE3441DA}"/>
            </a:ext>
          </a:extLst>
        </xdr:cNvPr>
        <xdr:cNvSpPr txBox="1"/>
      </xdr:nvSpPr>
      <xdr:spPr>
        <a:xfrm>
          <a:off x="12957184" y="1817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156227</xdr:rowOff>
    </xdr:from>
    <xdr:ext cx="405111" cy="259045"/>
    <xdr:sp macro="" textlink="">
      <xdr:nvSpPr>
        <xdr:cNvPr id="784" name="n_3mainValue【公民館】&#10;有形固定資産減価償却率">
          <a:extLst>
            <a:ext uri="{FF2B5EF4-FFF2-40B4-BE49-F238E27FC236}">
              <a16:creationId xmlns:a16="http://schemas.microsoft.com/office/drawing/2014/main" id="{24523DBA-8222-403F-83C3-2287BBFF91C8}"/>
            </a:ext>
          </a:extLst>
        </xdr:cNvPr>
        <xdr:cNvSpPr txBox="1"/>
      </xdr:nvSpPr>
      <xdr:spPr>
        <a:xfrm>
          <a:off x="12171054" y="1816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121938</xdr:rowOff>
    </xdr:from>
    <xdr:ext cx="405111" cy="259045"/>
    <xdr:sp macro="" textlink="">
      <xdr:nvSpPr>
        <xdr:cNvPr id="785" name="n_4mainValue【公民館】&#10;有形固定資産減価償却率">
          <a:extLst>
            <a:ext uri="{FF2B5EF4-FFF2-40B4-BE49-F238E27FC236}">
              <a16:creationId xmlns:a16="http://schemas.microsoft.com/office/drawing/2014/main" id="{A29DF827-8E5F-47CB-9635-DE3E2A45DB88}"/>
            </a:ext>
          </a:extLst>
        </xdr:cNvPr>
        <xdr:cNvSpPr txBox="1"/>
      </xdr:nvSpPr>
      <xdr:spPr>
        <a:xfrm>
          <a:off x="11354444" y="1812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6" name="正方形/長方形 785">
          <a:extLst>
            <a:ext uri="{FF2B5EF4-FFF2-40B4-BE49-F238E27FC236}">
              <a16:creationId xmlns:a16="http://schemas.microsoft.com/office/drawing/2014/main" id="{8413FC08-219B-421F-85F7-5AAA754A8F77}"/>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7" name="正方形/長方形 786">
          <a:extLst>
            <a:ext uri="{FF2B5EF4-FFF2-40B4-BE49-F238E27FC236}">
              <a16:creationId xmlns:a16="http://schemas.microsoft.com/office/drawing/2014/main" id="{92910D93-C10E-449F-8D8D-DBE2374C6274}"/>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8" name="正方形/長方形 787">
          <a:extLst>
            <a:ext uri="{FF2B5EF4-FFF2-40B4-BE49-F238E27FC236}">
              <a16:creationId xmlns:a16="http://schemas.microsoft.com/office/drawing/2014/main" id="{7C2919C8-F36A-4445-B238-F7A1A9DA601D}"/>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9" name="正方形/長方形 788">
          <a:extLst>
            <a:ext uri="{FF2B5EF4-FFF2-40B4-BE49-F238E27FC236}">
              <a16:creationId xmlns:a16="http://schemas.microsoft.com/office/drawing/2014/main" id="{F0CDDBF4-7A71-4BBF-B4E8-6DCC134AD9DD}"/>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0" name="正方形/長方形 789">
          <a:extLst>
            <a:ext uri="{FF2B5EF4-FFF2-40B4-BE49-F238E27FC236}">
              <a16:creationId xmlns:a16="http://schemas.microsoft.com/office/drawing/2014/main" id="{9A1B969F-8262-401B-B70A-A85BF994DDE2}"/>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1" name="正方形/長方形 790">
          <a:extLst>
            <a:ext uri="{FF2B5EF4-FFF2-40B4-BE49-F238E27FC236}">
              <a16:creationId xmlns:a16="http://schemas.microsoft.com/office/drawing/2014/main" id="{15A4A1A7-E396-4D1E-8B6F-8ED261AC5F3D}"/>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2" name="正方形/長方形 791">
          <a:extLst>
            <a:ext uri="{FF2B5EF4-FFF2-40B4-BE49-F238E27FC236}">
              <a16:creationId xmlns:a16="http://schemas.microsoft.com/office/drawing/2014/main" id="{546DDE6E-BA29-40D4-A10B-92FA3562CB07}"/>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3" name="正方形/長方形 792">
          <a:extLst>
            <a:ext uri="{FF2B5EF4-FFF2-40B4-BE49-F238E27FC236}">
              <a16:creationId xmlns:a16="http://schemas.microsoft.com/office/drawing/2014/main" id="{9DB84102-C256-459E-99FF-8A309788E8C3}"/>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4" name="テキスト ボックス 793">
          <a:extLst>
            <a:ext uri="{FF2B5EF4-FFF2-40B4-BE49-F238E27FC236}">
              <a16:creationId xmlns:a16="http://schemas.microsoft.com/office/drawing/2014/main" id="{B0CFC3E8-0AF8-43B8-8388-CA07494DB66D}"/>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5" name="直線コネクタ 794">
          <a:extLst>
            <a:ext uri="{FF2B5EF4-FFF2-40B4-BE49-F238E27FC236}">
              <a16:creationId xmlns:a16="http://schemas.microsoft.com/office/drawing/2014/main" id="{E17B1F87-60B7-4E25-A3A7-98762FF115C8}"/>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6" name="直線コネクタ 795">
          <a:extLst>
            <a:ext uri="{FF2B5EF4-FFF2-40B4-BE49-F238E27FC236}">
              <a16:creationId xmlns:a16="http://schemas.microsoft.com/office/drawing/2014/main" id="{2BB32708-6C5D-4CBB-8023-A521F623DEBE}"/>
            </a:ext>
          </a:extLst>
        </xdr:cNvPr>
        <xdr:cNvCxnSpPr/>
      </xdr:nvCxnSpPr>
      <xdr:spPr>
        <a:xfrm>
          <a:off x="164592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97" name="テキスト ボックス 796">
          <a:extLst>
            <a:ext uri="{FF2B5EF4-FFF2-40B4-BE49-F238E27FC236}">
              <a16:creationId xmlns:a16="http://schemas.microsoft.com/office/drawing/2014/main" id="{11E5392E-E200-46C8-BAE5-F477197C29AB}"/>
            </a:ext>
          </a:extLst>
        </xdr:cNvPr>
        <xdr:cNvSpPr txBox="1"/>
      </xdr:nvSpPr>
      <xdr:spPr>
        <a:xfrm>
          <a:off x="160472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98" name="直線コネクタ 797">
          <a:extLst>
            <a:ext uri="{FF2B5EF4-FFF2-40B4-BE49-F238E27FC236}">
              <a16:creationId xmlns:a16="http://schemas.microsoft.com/office/drawing/2014/main" id="{8C426F8F-3359-4372-A824-AB1BE8B1024D}"/>
            </a:ext>
          </a:extLst>
        </xdr:cNvPr>
        <xdr:cNvCxnSpPr/>
      </xdr:nvCxnSpPr>
      <xdr:spPr>
        <a:xfrm>
          <a:off x="164592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99" name="テキスト ボックス 798">
          <a:extLst>
            <a:ext uri="{FF2B5EF4-FFF2-40B4-BE49-F238E27FC236}">
              <a16:creationId xmlns:a16="http://schemas.microsoft.com/office/drawing/2014/main" id="{72145C15-49C1-4304-B79D-DAB277207885}"/>
            </a:ext>
          </a:extLst>
        </xdr:cNvPr>
        <xdr:cNvSpPr txBox="1"/>
      </xdr:nvSpPr>
      <xdr:spPr>
        <a:xfrm>
          <a:off x="16047266"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0" name="直線コネクタ 799">
          <a:extLst>
            <a:ext uri="{FF2B5EF4-FFF2-40B4-BE49-F238E27FC236}">
              <a16:creationId xmlns:a16="http://schemas.microsoft.com/office/drawing/2014/main" id="{77106759-3FC8-43A9-8462-CCCF37768480}"/>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1" name="テキスト ボックス 800">
          <a:extLst>
            <a:ext uri="{FF2B5EF4-FFF2-40B4-BE49-F238E27FC236}">
              <a16:creationId xmlns:a16="http://schemas.microsoft.com/office/drawing/2014/main" id="{4A057542-E3B0-4460-97F7-1D60FA7954C5}"/>
            </a:ext>
          </a:extLst>
        </xdr:cNvPr>
        <xdr:cNvSpPr txBox="1"/>
      </xdr:nvSpPr>
      <xdr:spPr>
        <a:xfrm>
          <a:off x="16047266"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2" name="直線コネクタ 801">
          <a:extLst>
            <a:ext uri="{FF2B5EF4-FFF2-40B4-BE49-F238E27FC236}">
              <a16:creationId xmlns:a16="http://schemas.microsoft.com/office/drawing/2014/main" id="{A3454826-AD5C-4605-93FD-1EEDC044C863}"/>
            </a:ext>
          </a:extLst>
        </xdr:cNvPr>
        <xdr:cNvCxnSpPr/>
      </xdr:nvCxnSpPr>
      <xdr:spPr>
        <a:xfrm>
          <a:off x="164592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3" name="テキスト ボックス 802">
          <a:extLst>
            <a:ext uri="{FF2B5EF4-FFF2-40B4-BE49-F238E27FC236}">
              <a16:creationId xmlns:a16="http://schemas.microsoft.com/office/drawing/2014/main" id="{F3221B8B-35E9-444E-86AC-448552C04BC8}"/>
            </a:ext>
          </a:extLst>
        </xdr:cNvPr>
        <xdr:cNvSpPr txBox="1"/>
      </xdr:nvSpPr>
      <xdr:spPr>
        <a:xfrm>
          <a:off x="16047266"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4" name="直線コネクタ 803">
          <a:extLst>
            <a:ext uri="{FF2B5EF4-FFF2-40B4-BE49-F238E27FC236}">
              <a16:creationId xmlns:a16="http://schemas.microsoft.com/office/drawing/2014/main" id="{4F726EB2-3E64-4996-9037-A7774A10CD36}"/>
            </a:ext>
          </a:extLst>
        </xdr:cNvPr>
        <xdr:cNvCxnSpPr/>
      </xdr:nvCxnSpPr>
      <xdr:spPr>
        <a:xfrm>
          <a:off x="164592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05" name="テキスト ボックス 804">
          <a:extLst>
            <a:ext uri="{FF2B5EF4-FFF2-40B4-BE49-F238E27FC236}">
              <a16:creationId xmlns:a16="http://schemas.microsoft.com/office/drawing/2014/main" id="{40B48504-75F4-4FB5-8B10-2E9C5EDF9DA2}"/>
            </a:ext>
          </a:extLst>
        </xdr:cNvPr>
        <xdr:cNvSpPr txBox="1"/>
      </xdr:nvSpPr>
      <xdr:spPr>
        <a:xfrm>
          <a:off x="16047266"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6" name="直線コネクタ 805">
          <a:extLst>
            <a:ext uri="{FF2B5EF4-FFF2-40B4-BE49-F238E27FC236}">
              <a16:creationId xmlns:a16="http://schemas.microsoft.com/office/drawing/2014/main" id="{771EEAED-2DAC-4E23-BBE0-7CA9588207CD}"/>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7" name="テキスト ボックス 806">
          <a:extLst>
            <a:ext uri="{FF2B5EF4-FFF2-40B4-BE49-F238E27FC236}">
              <a16:creationId xmlns:a16="http://schemas.microsoft.com/office/drawing/2014/main" id="{38ACAEE8-2DE4-4C69-933E-9AA1A2731837}"/>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8" name="【公民館】&#10;一人当たり面積グラフ枠">
          <a:extLst>
            <a:ext uri="{FF2B5EF4-FFF2-40B4-BE49-F238E27FC236}">
              <a16:creationId xmlns:a16="http://schemas.microsoft.com/office/drawing/2014/main" id="{A3A97802-0946-4EFA-9566-EC22D74B779C}"/>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146050</xdr:rowOff>
    </xdr:from>
    <xdr:to>
      <xdr:col>116</xdr:col>
      <xdr:colOff>62864</xdr:colOff>
      <xdr:row>108</xdr:row>
      <xdr:rowOff>139700</xdr:rowOff>
    </xdr:to>
    <xdr:cxnSp macro="">
      <xdr:nvCxnSpPr>
        <xdr:cNvPr id="809" name="直線コネクタ 808">
          <a:extLst>
            <a:ext uri="{FF2B5EF4-FFF2-40B4-BE49-F238E27FC236}">
              <a16:creationId xmlns:a16="http://schemas.microsoft.com/office/drawing/2014/main" id="{3995EBE7-995E-499E-B624-6E95E9E78E0A}"/>
            </a:ext>
          </a:extLst>
        </xdr:cNvPr>
        <xdr:cNvCxnSpPr/>
      </xdr:nvCxnSpPr>
      <xdr:spPr>
        <a:xfrm flipV="1">
          <a:off x="19947254" y="17460595"/>
          <a:ext cx="0" cy="1191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143527</xdr:rowOff>
    </xdr:from>
    <xdr:ext cx="469744" cy="259045"/>
    <xdr:sp macro="" textlink="">
      <xdr:nvSpPr>
        <xdr:cNvPr id="810" name="【公民館】&#10;一人当たり面積最小値テキスト">
          <a:extLst>
            <a:ext uri="{FF2B5EF4-FFF2-40B4-BE49-F238E27FC236}">
              <a16:creationId xmlns:a16="http://schemas.microsoft.com/office/drawing/2014/main" id="{0AA8D747-12CF-4465-8E72-19CFD132BF55}"/>
            </a:ext>
          </a:extLst>
        </xdr:cNvPr>
        <xdr:cNvSpPr txBox="1"/>
      </xdr:nvSpPr>
      <xdr:spPr>
        <a:xfrm>
          <a:off x="19985990" y="18658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139700</xdr:rowOff>
    </xdr:from>
    <xdr:to>
      <xdr:col>116</xdr:col>
      <xdr:colOff>152400</xdr:colOff>
      <xdr:row>108</xdr:row>
      <xdr:rowOff>139700</xdr:rowOff>
    </xdr:to>
    <xdr:cxnSp macro="">
      <xdr:nvCxnSpPr>
        <xdr:cNvPr id="811" name="直線コネクタ 810">
          <a:extLst>
            <a:ext uri="{FF2B5EF4-FFF2-40B4-BE49-F238E27FC236}">
              <a16:creationId xmlns:a16="http://schemas.microsoft.com/office/drawing/2014/main" id="{B9117D08-3481-487A-80E2-F2DE730CE9EF}"/>
            </a:ext>
          </a:extLst>
        </xdr:cNvPr>
        <xdr:cNvCxnSpPr/>
      </xdr:nvCxnSpPr>
      <xdr:spPr>
        <a:xfrm>
          <a:off x="19885660" y="186524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92727</xdr:rowOff>
    </xdr:from>
    <xdr:ext cx="469744" cy="259045"/>
    <xdr:sp macro="" textlink="">
      <xdr:nvSpPr>
        <xdr:cNvPr id="812" name="【公民館】&#10;一人当たり面積最大値テキスト">
          <a:extLst>
            <a:ext uri="{FF2B5EF4-FFF2-40B4-BE49-F238E27FC236}">
              <a16:creationId xmlns:a16="http://schemas.microsoft.com/office/drawing/2014/main" id="{589E7093-581D-4565-8F3E-C1B60CD90C7C}"/>
            </a:ext>
          </a:extLst>
        </xdr:cNvPr>
        <xdr:cNvSpPr txBox="1"/>
      </xdr:nvSpPr>
      <xdr:spPr>
        <a:xfrm>
          <a:off x="19985990" y="1724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146050</xdr:rowOff>
    </xdr:from>
    <xdr:to>
      <xdr:col>116</xdr:col>
      <xdr:colOff>152400</xdr:colOff>
      <xdr:row>101</xdr:row>
      <xdr:rowOff>146050</xdr:rowOff>
    </xdr:to>
    <xdr:cxnSp macro="">
      <xdr:nvCxnSpPr>
        <xdr:cNvPr id="813" name="直線コネクタ 812">
          <a:extLst>
            <a:ext uri="{FF2B5EF4-FFF2-40B4-BE49-F238E27FC236}">
              <a16:creationId xmlns:a16="http://schemas.microsoft.com/office/drawing/2014/main" id="{473ABFF1-9541-4C99-9E37-C0D55957305E}"/>
            </a:ext>
          </a:extLst>
        </xdr:cNvPr>
        <xdr:cNvCxnSpPr/>
      </xdr:nvCxnSpPr>
      <xdr:spPr>
        <a:xfrm>
          <a:off x="19885660" y="174605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156227</xdr:rowOff>
    </xdr:from>
    <xdr:ext cx="469744" cy="259045"/>
    <xdr:sp macro="" textlink="">
      <xdr:nvSpPr>
        <xdr:cNvPr id="814" name="【公民館】&#10;一人当たり面積平均値テキスト">
          <a:extLst>
            <a:ext uri="{FF2B5EF4-FFF2-40B4-BE49-F238E27FC236}">
              <a16:creationId xmlns:a16="http://schemas.microsoft.com/office/drawing/2014/main" id="{2B842F11-5C19-4864-A1E1-3B24D043C98D}"/>
            </a:ext>
          </a:extLst>
        </xdr:cNvPr>
        <xdr:cNvSpPr txBox="1"/>
      </xdr:nvSpPr>
      <xdr:spPr>
        <a:xfrm>
          <a:off x="19985990" y="17988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133350</xdr:rowOff>
    </xdr:from>
    <xdr:to>
      <xdr:col>116</xdr:col>
      <xdr:colOff>114300</xdr:colOff>
      <xdr:row>106</xdr:row>
      <xdr:rowOff>63500</xdr:rowOff>
    </xdr:to>
    <xdr:sp macro="" textlink="">
      <xdr:nvSpPr>
        <xdr:cNvPr id="815" name="フローチャート: 判断 814">
          <a:extLst>
            <a:ext uri="{FF2B5EF4-FFF2-40B4-BE49-F238E27FC236}">
              <a16:creationId xmlns:a16="http://schemas.microsoft.com/office/drawing/2014/main" id="{3C75CBDF-3A37-4A97-91F9-8B72B530CBB5}"/>
            </a:ext>
          </a:extLst>
        </xdr:cNvPr>
        <xdr:cNvSpPr/>
      </xdr:nvSpPr>
      <xdr:spPr>
        <a:xfrm>
          <a:off x="19904710" y="1813179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100</xdr:row>
      <xdr:rowOff>165100</xdr:rowOff>
    </xdr:from>
    <xdr:to>
      <xdr:col>112</xdr:col>
      <xdr:colOff>38100</xdr:colOff>
      <xdr:row>101</xdr:row>
      <xdr:rowOff>95250</xdr:rowOff>
    </xdr:to>
    <xdr:sp macro="" textlink="">
      <xdr:nvSpPr>
        <xdr:cNvPr id="816" name="フローチャート: 判断 815">
          <a:extLst>
            <a:ext uri="{FF2B5EF4-FFF2-40B4-BE49-F238E27FC236}">
              <a16:creationId xmlns:a16="http://schemas.microsoft.com/office/drawing/2014/main" id="{964458EC-8ED3-4CED-9FE2-D43E89AF5A6A}"/>
            </a:ext>
          </a:extLst>
        </xdr:cNvPr>
        <xdr:cNvSpPr/>
      </xdr:nvSpPr>
      <xdr:spPr>
        <a:xfrm>
          <a:off x="19161760" y="1731391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100</xdr:row>
      <xdr:rowOff>114300</xdr:rowOff>
    </xdr:from>
    <xdr:to>
      <xdr:col>107</xdr:col>
      <xdr:colOff>101600</xdr:colOff>
      <xdr:row>101</xdr:row>
      <xdr:rowOff>44450</xdr:rowOff>
    </xdr:to>
    <xdr:sp macro="" textlink="">
      <xdr:nvSpPr>
        <xdr:cNvPr id="817" name="フローチャート: 判断 816">
          <a:extLst>
            <a:ext uri="{FF2B5EF4-FFF2-40B4-BE49-F238E27FC236}">
              <a16:creationId xmlns:a16="http://schemas.microsoft.com/office/drawing/2014/main" id="{443EAF6B-B4A0-4E93-A789-5EA9A3649735}"/>
            </a:ext>
          </a:extLst>
        </xdr:cNvPr>
        <xdr:cNvSpPr/>
      </xdr:nvSpPr>
      <xdr:spPr>
        <a:xfrm>
          <a:off x="18345150" y="1725930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100</xdr:row>
      <xdr:rowOff>139700</xdr:rowOff>
    </xdr:from>
    <xdr:to>
      <xdr:col>102</xdr:col>
      <xdr:colOff>165100</xdr:colOff>
      <xdr:row>101</xdr:row>
      <xdr:rowOff>69850</xdr:rowOff>
    </xdr:to>
    <xdr:sp macro="" textlink="">
      <xdr:nvSpPr>
        <xdr:cNvPr id="818" name="フローチャート: 判断 817">
          <a:extLst>
            <a:ext uri="{FF2B5EF4-FFF2-40B4-BE49-F238E27FC236}">
              <a16:creationId xmlns:a16="http://schemas.microsoft.com/office/drawing/2014/main" id="{8C1F79DE-ACF9-4E92-B4AA-45850E18EB1F}"/>
            </a:ext>
          </a:extLst>
        </xdr:cNvPr>
        <xdr:cNvSpPr/>
      </xdr:nvSpPr>
      <xdr:spPr>
        <a:xfrm>
          <a:off x="17547590" y="1728089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100</xdr:row>
      <xdr:rowOff>127000</xdr:rowOff>
    </xdr:from>
    <xdr:to>
      <xdr:col>98</xdr:col>
      <xdr:colOff>38100</xdr:colOff>
      <xdr:row>101</xdr:row>
      <xdr:rowOff>57150</xdr:rowOff>
    </xdr:to>
    <xdr:sp macro="" textlink="">
      <xdr:nvSpPr>
        <xdr:cNvPr id="819" name="フローチャート: 判断 818">
          <a:extLst>
            <a:ext uri="{FF2B5EF4-FFF2-40B4-BE49-F238E27FC236}">
              <a16:creationId xmlns:a16="http://schemas.microsoft.com/office/drawing/2014/main" id="{5867E29D-729B-4027-8DA5-F84C5B08720D}"/>
            </a:ext>
          </a:extLst>
        </xdr:cNvPr>
        <xdr:cNvSpPr/>
      </xdr:nvSpPr>
      <xdr:spPr>
        <a:xfrm>
          <a:off x="16761460" y="1727581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0" name="テキスト ボックス 819">
          <a:extLst>
            <a:ext uri="{FF2B5EF4-FFF2-40B4-BE49-F238E27FC236}">
              <a16:creationId xmlns:a16="http://schemas.microsoft.com/office/drawing/2014/main" id="{A65C94AF-10E8-434A-8818-892F9D5EFD67}"/>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1" name="テキスト ボックス 820">
          <a:extLst>
            <a:ext uri="{FF2B5EF4-FFF2-40B4-BE49-F238E27FC236}">
              <a16:creationId xmlns:a16="http://schemas.microsoft.com/office/drawing/2014/main" id="{49A67CDA-3685-414D-A858-A05DF24B93AF}"/>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9721114A-4F86-4666-A280-7720D33FEA22}"/>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B806355F-A3FB-43C1-BBF7-7B9CE6D57760}"/>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407AA1FF-DC27-4360-ADD6-679B594DD685}"/>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825" name="楕円 824">
          <a:extLst>
            <a:ext uri="{FF2B5EF4-FFF2-40B4-BE49-F238E27FC236}">
              <a16:creationId xmlns:a16="http://schemas.microsoft.com/office/drawing/2014/main" id="{9B192560-BEC5-45EE-A027-FE0AFD6E74D0}"/>
            </a:ext>
          </a:extLst>
        </xdr:cNvPr>
        <xdr:cNvSpPr/>
      </xdr:nvSpPr>
      <xdr:spPr>
        <a:xfrm>
          <a:off x="19904710" y="1819529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3827</xdr:rowOff>
    </xdr:from>
    <xdr:ext cx="469744" cy="259045"/>
    <xdr:sp macro="" textlink="">
      <xdr:nvSpPr>
        <xdr:cNvPr id="826" name="【公民館】&#10;一人当たり面積該当値テキスト">
          <a:extLst>
            <a:ext uri="{FF2B5EF4-FFF2-40B4-BE49-F238E27FC236}">
              <a16:creationId xmlns:a16="http://schemas.microsoft.com/office/drawing/2014/main" id="{549EBBD7-3E10-4066-A881-05171F69A445}"/>
            </a:ext>
          </a:extLst>
        </xdr:cNvPr>
        <xdr:cNvSpPr txBox="1"/>
      </xdr:nvSpPr>
      <xdr:spPr>
        <a:xfrm>
          <a:off x="19985990" y="18179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25400</xdr:rowOff>
    </xdr:from>
    <xdr:to>
      <xdr:col>112</xdr:col>
      <xdr:colOff>38100</xdr:colOff>
      <xdr:row>106</xdr:row>
      <xdr:rowOff>127000</xdr:rowOff>
    </xdr:to>
    <xdr:sp macro="" textlink="">
      <xdr:nvSpPr>
        <xdr:cNvPr id="827" name="楕円 826">
          <a:extLst>
            <a:ext uri="{FF2B5EF4-FFF2-40B4-BE49-F238E27FC236}">
              <a16:creationId xmlns:a16="http://schemas.microsoft.com/office/drawing/2014/main" id="{71EAA09A-CE6B-4B8B-904C-B2CCD9A53766}"/>
            </a:ext>
          </a:extLst>
        </xdr:cNvPr>
        <xdr:cNvSpPr/>
      </xdr:nvSpPr>
      <xdr:spPr>
        <a:xfrm>
          <a:off x="19161760" y="18195290"/>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76200</xdr:rowOff>
    </xdr:from>
    <xdr:to>
      <xdr:col>116</xdr:col>
      <xdr:colOff>63500</xdr:colOff>
      <xdr:row>106</xdr:row>
      <xdr:rowOff>76200</xdr:rowOff>
    </xdr:to>
    <xdr:cxnSp macro="">
      <xdr:nvCxnSpPr>
        <xdr:cNvPr id="828" name="直線コネクタ 827">
          <a:extLst>
            <a:ext uri="{FF2B5EF4-FFF2-40B4-BE49-F238E27FC236}">
              <a16:creationId xmlns:a16="http://schemas.microsoft.com/office/drawing/2014/main" id="{E02B9868-DE10-46B5-893B-7AE884910690}"/>
            </a:ext>
          </a:extLst>
        </xdr:cNvPr>
        <xdr:cNvCxnSpPr/>
      </xdr:nvCxnSpPr>
      <xdr:spPr>
        <a:xfrm>
          <a:off x="19204940" y="182499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25400</xdr:rowOff>
    </xdr:from>
    <xdr:to>
      <xdr:col>107</xdr:col>
      <xdr:colOff>101600</xdr:colOff>
      <xdr:row>106</xdr:row>
      <xdr:rowOff>127000</xdr:rowOff>
    </xdr:to>
    <xdr:sp macro="" textlink="">
      <xdr:nvSpPr>
        <xdr:cNvPr id="829" name="楕円 828">
          <a:extLst>
            <a:ext uri="{FF2B5EF4-FFF2-40B4-BE49-F238E27FC236}">
              <a16:creationId xmlns:a16="http://schemas.microsoft.com/office/drawing/2014/main" id="{092CAE85-D88D-472C-8561-0B49E05B31C6}"/>
            </a:ext>
          </a:extLst>
        </xdr:cNvPr>
        <xdr:cNvSpPr/>
      </xdr:nvSpPr>
      <xdr:spPr>
        <a:xfrm>
          <a:off x="18345150" y="1819529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76200</xdr:rowOff>
    </xdr:from>
    <xdr:to>
      <xdr:col>111</xdr:col>
      <xdr:colOff>177800</xdr:colOff>
      <xdr:row>106</xdr:row>
      <xdr:rowOff>76200</xdr:rowOff>
    </xdr:to>
    <xdr:cxnSp macro="">
      <xdr:nvCxnSpPr>
        <xdr:cNvPr id="830" name="直線コネクタ 829">
          <a:extLst>
            <a:ext uri="{FF2B5EF4-FFF2-40B4-BE49-F238E27FC236}">
              <a16:creationId xmlns:a16="http://schemas.microsoft.com/office/drawing/2014/main" id="{32D4E590-7FC8-42B1-BA8C-858E4B4D9F34}"/>
            </a:ext>
          </a:extLst>
        </xdr:cNvPr>
        <xdr:cNvCxnSpPr/>
      </xdr:nvCxnSpPr>
      <xdr:spPr>
        <a:xfrm>
          <a:off x="18399760" y="1824990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38100</xdr:rowOff>
    </xdr:from>
    <xdr:to>
      <xdr:col>102</xdr:col>
      <xdr:colOff>165100</xdr:colOff>
      <xdr:row>106</xdr:row>
      <xdr:rowOff>139700</xdr:rowOff>
    </xdr:to>
    <xdr:sp macro="" textlink="">
      <xdr:nvSpPr>
        <xdr:cNvPr id="831" name="楕円 830">
          <a:extLst>
            <a:ext uri="{FF2B5EF4-FFF2-40B4-BE49-F238E27FC236}">
              <a16:creationId xmlns:a16="http://schemas.microsoft.com/office/drawing/2014/main" id="{CEFE1DFE-4ECA-46B0-964A-7C9B4FABA678}"/>
            </a:ext>
          </a:extLst>
        </xdr:cNvPr>
        <xdr:cNvSpPr/>
      </xdr:nvSpPr>
      <xdr:spPr>
        <a:xfrm>
          <a:off x="17547590" y="1821180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76200</xdr:rowOff>
    </xdr:from>
    <xdr:to>
      <xdr:col>107</xdr:col>
      <xdr:colOff>50800</xdr:colOff>
      <xdr:row>106</xdr:row>
      <xdr:rowOff>88900</xdr:rowOff>
    </xdr:to>
    <xdr:cxnSp macro="">
      <xdr:nvCxnSpPr>
        <xdr:cNvPr id="832" name="直線コネクタ 831">
          <a:extLst>
            <a:ext uri="{FF2B5EF4-FFF2-40B4-BE49-F238E27FC236}">
              <a16:creationId xmlns:a16="http://schemas.microsoft.com/office/drawing/2014/main" id="{741409A6-A605-4E9F-9626-AA190242994E}"/>
            </a:ext>
          </a:extLst>
        </xdr:cNvPr>
        <xdr:cNvCxnSpPr/>
      </xdr:nvCxnSpPr>
      <xdr:spPr>
        <a:xfrm flipV="1">
          <a:off x="17602200" y="18249900"/>
          <a:ext cx="79756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38100</xdr:rowOff>
    </xdr:from>
    <xdr:to>
      <xdr:col>98</xdr:col>
      <xdr:colOff>38100</xdr:colOff>
      <xdr:row>106</xdr:row>
      <xdr:rowOff>139700</xdr:rowOff>
    </xdr:to>
    <xdr:sp macro="" textlink="">
      <xdr:nvSpPr>
        <xdr:cNvPr id="833" name="楕円 832">
          <a:extLst>
            <a:ext uri="{FF2B5EF4-FFF2-40B4-BE49-F238E27FC236}">
              <a16:creationId xmlns:a16="http://schemas.microsoft.com/office/drawing/2014/main" id="{E607C204-A660-4A9D-9504-AE093FB1D567}"/>
            </a:ext>
          </a:extLst>
        </xdr:cNvPr>
        <xdr:cNvSpPr/>
      </xdr:nvSpPr>
      <xdr:spPr>
        <a:xfrm>
          <a:off x="16761460" y="182118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88900</xdr:rowOff>
    </xdr:from>
    <xdr:to>
      <xdr:col>102</xdr:col>
      <xdr:colOff>114300</xdr:colOff>
      <xdr:row>106</xdr:row>
      <xdr:rowOff>88900</xdr:rowOff>
    </xdr:to>
    <xdr:cxnSp macro="">
      <xdr:nvCxnSpPr>
        <xdr:cNvPr id="834" name="直線コネクタ 833">
          <a:extLst>
            <a:ext uri="{FF2B5EF4-FFF2-40B4-BE49-F238E27FC236}">
              <a16:creationId xmlns:a16="http://schemas.microsoft.com/office/drawing/2014/main" id="{0DA7148D-5BF6-4545-B5B2-FBD22A9DE443}"/>
            </a:ext>
          </a:extLst>
        </xdr:cNvPr>
        <xdr:cNvCxnSpPr/>
      </xdr:nvCxnSpPr>
      <xdr:spPr>
        <a:xfrm>
          <a:off x="16804640" y="1826641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99</xdr:row>
      <xdr:rowOff>111777</xdr:rowOff>
    </xdr:from>
    <xdr:ext cx="469744" cy="259045"/>
    <xdr:sp macro="" textlink="">
      <xdr:nvSpPr>
        <xdr:cNvPr id="835" name="n_1aveValue【公民館】&#10;一人当たり面積">
          <a:extLst>
            <a:ext uri="{FF2B5EF4-FFF2-40B4-BE49-F238E27FC236}">
              <a16:creationId xmlns:a16="http://schemas.microsoft.com/office/drawing/2014/main" id="{C50FFAF4-2731-4F82-98BB-5D3F60F47175}"/>
            </a:ext>
          </a:extLst>
        </xdr:cNvPr>
        <xdr:cNvSpPr txBox="1"/>
      </xdr:nvSpPr>
      <xdr:spPr>
        <a:xfrm>
          <a:off x="18982132" y="1708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60977</xdr:rowOff>
    </xdr:from>
    <xdr:ext cx="469744" cy="259045"/>
    <xdr:sp macro="" textlink="">
      <xdr:nvSpPr>
        <xdr:cNvPr id="836" name="n_2aveValue【公民館】&#10;一人当たり面積">
          <a:extLst>
            <a:ext uri="{FF2B5EF4-FFF2-40B4-BE49-F238E27FC236}">
              <a16:creationId xmlns:a16="http://schemas.microsoft.com/office/drawing/2014/main" id="{A5E33AB1-D48D-4905-BBC7-EEA0C738D80D}"/>
            </a:ext>
          </a:extLst>
        </xdr:cNvPr>
        <xdr:cNvSpPr txBox="1"/>
      </xdr:nvSpPr>
      <xdr:spPr>
        <a:xfrm>
          <a:off x="18182032" y="1703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86377</xdr:rowOff>
    </xdr:from>
    <xdr:ext cx="469744" cy="259045"/>
    <xdr:sp macro="" textlink="">
      <xdr:nvSpPr>
        <xdr:cNvPr id="837" name="n_3aveValue【公民館】&#10;一人当たり面積">
          <a:extLst>
            <a:ext uri="{FF2B5EF4-FFF2-40B4-BE49-F238E27FC236}">
              <a16:creationId xmlns:a16="http://schemas.microsoft.com/office/drawing/2014/main" id="{1D28880F-D7E7-4B43-A020-0DDC7C2CA799}"/>
            </a:ext>
          </a:extLst>
        </xdr:cNvPr>
        <xdr:cNvSpPr txBox="1"/>
      </xdr:nvSpPr>
      <xdr:spPr>
        <a:xfrm>
          <a:off x="17384472" y="1706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73677</xdr:rowOff>
    </xdr:from>
    <xdr:ext cx="469744" cy="259045"/>
    <xdr:sp macro="" textlink="">
      <xdr:nvSpPr>
        <xdr:cNvPr id="838" name="n_4aveValue【公民館】&#10;一人当たり面積">
          <a:extLst>
            <a:ext uri="{FF2B5EF4-FFF2-40B4-BE49-F238E27FC236}">
              <a16:creationId xmlns:a16="http://schemas.microsoft.com/office/drawing/2014/main" id="{8694EBB4-05EC-4B40-B8CF-62C4035852CA}"/>
            </a:ext>
          </a:extLst>
        </xdr:cNvPr>
        <xdr:cNvSpPr txBox="1"/>
      </xdr:nvSpPr>
      <xdr:spPr>
        <a:xfrm>
          <a:off x="16588817" y="1704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118127</xdr:rowOff>
    </xdr:from>
    <xdr:ext cx="469744" cy="259045"/>
    <xdr:sp macro="" textlink="">
      <xdr:nvSpPr>
        <xdr:cNvPr id="839" name="n_1mainValue【公民館】&#10;一人当たり面積">
          <a:extLst>
            <a:ext uri="{FF2B5EF4-FFF2-40B4-BE49-F238E27FC236}">
              <a16:creationId xmlns:a16="http://schemas.microsoft.com/office/drawing/2014/main" id="{AD295C12-53D9-4F5B-A175-8A04E1D462E2}"/>
            </a:ext>
          </a:extLst>
        </xdr:cNvPr>
        <xdr:cNvSpPr txBox="1"/>
      </xdr:nvSpPr>
      <xdr:spPr>
        <a:xfrm>
          <a:off x="18982132" y="1829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118127</xdr:rowOff>
    </xdr:from>
    <xdr:ext cx="469744" cy="259045"/>
    <xdr:sp macro="" textlink="">
      <xdr:nvSpPr>
        <xdr:cNvPr id="840" name="n_2mainValue【公民館】&#10;一人当たり面積">
          <a:extLst>
            <a:ext uri="{FF2B5EF4-FFF2-40B4-BE49-F238E27FC236}">
              <a16:creationId xmlns:a16="http://schemas.microsoft.com/office/drawing/2014/main" id="{13514BED-D150-4DBE-8302-86782E907AD5}"/>
            </a:ext>
          </a:extLst>
        </xdr:cNvPr>
        <xdr:cNvSpPr txBox="1"/>
      </xdr:nvSpPr>
      <xdr:spPr>
        <a:xfrm>
          <a:off x="18182032" y="1829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130827</xdr:rowOff>
    </xdr:from>
    <xdr:ext cx="469744" cy="259045"/>
    <xdr:sp macro="" textlink="">
      <xdr:nvSpPr>
        <xdr:cNvPr id="841" name="n_3mainValue【公民館】&#10;一人当たり面積">
          <a:extLst>
            <a:ext uri="{FF2B5EF4-FFF2-40B4-BE49-F238E27FC236}">
              <a16:creationId xmlns:a16="http://schemas.microsoft.com/office/drawing/2014/main" id="{FCCF8112-EC96-4814-8FFB-A37D4AE732B2}"/>
            </a:ext>
          </a:extLst>
        </xdr:cNvPr>
        <xdr:cNvSpPr txBox="1"/>
      </xdr:nvSpPr>
      <xdr:spPr>
        <a:xfrm>
          <a:off x="17384472" y="18308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130827</xdr:rowOff>
    </xdr:from>
    <xdr:ext cx="469744" cy="259045"/>
    <xdr:sp macro="" textlink="">
      <xdr:nvSpPr>
        <xdr:cNvPr id="842" name="n_4mainValue【公民館】&#10;一人当たり面積">
          <a:extLst>
            <a:ext uri="{FF2B5EF4-FFF2-40B4-BE49-F238E27FC236}">
              <a16:creationId xmlns:a16="http://schemas.microsoft.com/office/drawing/2014/main" id="{B8E1AB22-805C-413C-B903-7121953FB014}"/>
            </a:ext>
          </a:extLst>
        </xdr:cNvPr>
        <xdr:cNvSpPr txBox="1"/>
      </xdr:nvSpPr>
      <xdr:spPr>
        <a:xfrm>
          <a:off x="16588817" y="18308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3" name="正方形/長方形 842">
          <a:extLst>
            <a:ext uri="{FF2B5EF4-FFF2-40B4-BE49-F238E27FC236}">
              <a16:creationId xmlns:a16="http://schemas.microsoft.com/office/drawing/2014/main" id="{9B7025C7-8728-4277-90F7-C761997F2FEE}"/>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4" name="正方形/長方形 843">
          <a:extLst>
            <a:ext uri="{FF2B5EF4-FFF2-40B4-BE49-F238E27FC236}">
              <a16:creationId xmlns:a16="http://schemas.microsoft.com/office/drawing/2014/main" id="{8043D0B0-832B-486F-BD8C-D62EA7EF69FB}"/>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5" name="テキスト ボックス 844">
          <a:extLst>
            <a:ext uri="{FF2B5EF4-FFF2-40B4-BE49-F238E27FC236}">
              <a16:creationId xmlns:a16="http://schemas.microsoft.com/office/drawing/2014/main" id="{16835D0E-6470-467F-835F-39C0E9780244}"/>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全体的に、固定資産減価償却率が高めであり、施設・設備更新が進んでおらず、老朽化が進行している。一人当たりの面積は、他団体と比べ少なめである。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認定こども園・保育所は、民間代替施設への移行が進み、公立施設の建て替えも計画されていることから、減価償却率は低下する見込みである。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学校施設は、統廃合を進めてきており、あわせて施設・設備の改修、更新計画を策定し計画的に事業に取り組んで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、減価償却率は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さらに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低下する見込みである。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他の施設等も、個別施設計画により、計画的に改修、更新に取り組むなど、公共資産マネジメントの推進に努めていく。</a:t>
          </a:r>
          <a:endParaRPr lang="ja-JP" altLang="ja-JP" sz="11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一人当たりの道路延長（</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データ）は誤りです。正しくは、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7.502m</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FE0B5A4-3CD1-4A06-85CB-48DF285D742C}"/>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E17610E-253B-437A-BD55-E1CE41973185}"/>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7166F02-1673-4719-ABC9-597317F415E0}"/>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5311C5C-993E-450C-A532-D370B484FB7A}"/>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千葉県市原市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CAAA15C-3B8E-4319-97D9-D307D2D9ABA7}"/>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79D8D52-E478-4DE2-B979-D5861094583F}"/>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747E8BB-0384-4ACD-A15B-F57DECDBE097}"/>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7C27F72-ADD3-42A3-83A3-1BAAD4B79F77}"/>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2162D71-2AE2-42D8-AA0B-20BAC5F6E804}"/>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07551F0-E9D6-4CDC-83E3-F647E996A93A}"/>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271,740
265,661
368.16
118,354,676
111,039,179
6,349,132
53,604,309
44,129,755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361FD6C-44F0-4534-8DA1-AE644C66E6AA}"/>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E390AFC-8BFB-42D0-855D-088E439E331B}"/>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BA295B2-B168-4C71-8E58-CA2CC074EAC8}"/>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7D8749E-1B7E-4665-AF4B-EE0A9279ED6E}"/>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7B8C13C-9A98-4843-BBD5-3A0C5D2D2305}"/>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68E5D03-69D2-45E5-BA08-5172ABC15499}"/>
            </a:ext>
          </a:extLst>
        </xdr:cNvPr>
        <xdr:cNvSpPr/>
      </xdr:nvSpPr>
      <xdr:spPr>
        <a:xfrm>
          <a:off x="6474460" y="1714500"/>
          <a:ext cx="30861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6B274DD-1F9F-4850-A73C-98F1E1405DEB}"/>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52936BB-6B13-4BEC-86C1-43CEFD538755}"/>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1E737FA-2051-49A8-8195-0EE9ED0F4599}"/>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A31A184-1806-4846-BBAE-A62D86EDB051}"/>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6C65F95-CBDD-4BB2-8B2B-B280E306FFB6}"/>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2918B10-1465-400B-9D52-3D56D2FAD976}"/>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6304407-347A-43CD-A815-B9EB895A97AE}"/>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E8FBC14-7831-4E6C-81C3-0FD4CF7C3303}"/>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885E3B1-BA74-4E5D-B6F3-A62B467B3CA2}"/>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E473F5B-35D2-4D84-B757-2BAFA0CA6926}"/>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3977024-217C-4899-BE6E-EADCE6F0BA2F}"/>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7167AB0-B7DE-482D-B407-E39C0F03E01D}"/>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58DD8E5-A046-416C-8916-1C087F9753D7}"/>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F5DB370-39C6-4590-96D8-DA8996868F84}"/>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5655899-2411-4A07-9582-5F00C907CFC6}"/>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9CA7B61-9797-47D9-A56A-13B691A21D36}"/>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65398FF-3E8E-4B43-9979-D9621868B503}"/>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4A5C74B-5C8B-445E-BDA4-336065412CD3}"/>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C2811FA-CA82-43ED-BF38-8F2926FEB1D6}"/>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8B37B4E-03AF-415F-926E-E04DBB1DE5BE}"/>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B8BA833-C213-44B8-AE63-22CD737D7873}"/>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C0F0EC4-71D1-458C-9229-C82D6A0D951B}"/>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677A2BA-3585-4106-B334-9E64FD1202D5}"/>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4473356-AC2D-46CA-AB3A-49F2EA8A33F7}"/>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99F0F4F-2091-4E7E-A2A3-F2B588756CF8}"/>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00F0AB3-5ADF-4B77-8B45-4271B2674293}"/>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B1FE8020-8AE8-46FE-BD62-FA562B6C6BDD}"/>
            </a:ext>
          </a:extLst>
        </xdr:cNvPr>
        <xdr:cNvCxnSpPr/>
      </xdr:nvCxnSpPr>
      <xdr:spPr>
        <a:xfrm>
          <a:off x="6858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39753513-0F77-4B63-950E-52E77C9351B9}"/>
            </a:ext>
          </a:extLst>
        </xdr:cNvPr>
        <xdr:cNvSpPr txBox="1"/>
      </xdr:nvSpPr>
      <xdr:spPr>
        <a:xfrm>
          <a:off x="2738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7601CBAC-7A1C-43C4-9901-1B0177BB5FA9}"/>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5CF06791-0A1A-4B8F-8D8F-D0F5C26587CF}"/>
            </a:ext>
          </a:extLst>
        </xdr:cNvPr>
        <xdr:cNvSpPr txBox="1"/>
      </xdr:nvSpPr>
      <xdr:spPr>
        <a:xfrm>
          <a:off x="34370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814B5458-BADA-4D19-8B63-013D2BF8B0B2}"/>
            </a:ext>
          </a:extLst>
        </xdr:cNvPr>
        <xdr:cNvCxnSpPr/>
      </xdr:nvCxnSpPr>
      <xdr:spPr>
        <a:xfrm>
          <a:off x="6858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2A29D03D-6875-402D-BD22-892A6E8CC361}"/>
            </a:ext>
          </a:extLst>
        </xdr:cNvPr>
        <xdr:cNvSpPr txBox="1"/>
      </xdr:nvSpPr>
      <xdr:spPr>
        <a:xfrm>
          <a:off x="34370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639A109F-322E-4A34-B4F7-0917EE0B252F}"/>
            </a:ext>
          </a:extLst>
        </xdr:cNvPr>
        <xdr:cNvCxnSpPr/>
      </xdr:nvCxnSpPr>
      <xdr:spPr>
        <a:xfrm>
          <a:off x="6858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51C4460E-C2D0-49D0-B41A-A229A74B3238}"/>
            </a:ext>
          </a:extLst>
        </xdr:cNvPr>
        <xdr:cNvSpPr txBox="1"/>
      </xdr:nvSpPr>
      <xdr:spPr>
        <a:xfrm>
          <a:off x="34370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CDA33B4-2C3A-4EE5-A06A-BB2BBE8BE6CD}"/>
            </a:ext>
          </a:extLst>
        </xdr:cNvPr>
        <xdr:cNvCxnSpPr/>
      </xdr:nvCxnSpPr>
      <xdr:spPr>
        <a:xfrm>
          <a:off x="6858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51B16AF4-66B6-4B08-B7B2-D25B5EDB2B35}"/>
            </a:ext>
          </a:extLst>
        </xdr:cNvPr>
        <xdr:cNvSpPr txBox="1"/>
      </xdr:nvSpPr>
      <xdr:spPr>
        <a:xfrm>
          <a:off x="34370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AED75B9B-90B0-4E28-A2D8-BC373EFDE14B}"/>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45C7D38C-C8E2-4FC0-86F5-DEFB5E880FB3}"/>
            </a:ext>
          </a:extLst>
        </xdr:cNvPr>
        <xdr:cNvSpPr txBox="1"/>
      </xdr:nvSpPr>
      <xdr:spPr>
        <a:xfrm>
          <a:off x="38686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7955C400-0702-499F-8578-61BEFC262B91}"/>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34290</xdr:rowOff>
    </xdr:from>
    <xdr:to>
      <xdr:col>24</xdr:col>
      <xdr:colOff>62865</xdr:colOff>
      <xdr:row>40</xdr:row>
      <xdr:rowOff>160020</xdr:rowOff>
    </xdr:to>
    <xdr:cxnSp macro="">
      <xdr:nvCxnSpPr>
        <xdr:cNvPr id="57" name="直線コネクタ 56">
          <a:extLst>
            <a:ext uri="{FF2B5EF4-FFF2-40B4-BE49-F238E27FC236}">
              <a16:creationId xmlns:a16="http://schemas.microsoft.com/office/drawing/2014/main" id="{BFFF2946-D0B0-4033-A19F-2E0903076818}"/>
            </a:ext>
          </a:extLst>
        </xdr:cNvPr>
        <xdr:cNvCxnSpPr/>
      </xdr:nvCxnSpPr>
      <xdr:spPr>
        <a:xfrm flipV="1">
          <a:off x="4173855" y="5863590"/>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163847</xdr:rowOff>
    </xdr:from>
    <xdr:ext cx="405111" cy="259045"/>
    <xdr:sp macro="" textlink="">
      <xdr:nvSpPr>
        <xdr:cNvPr id="58" name="【図書館】&#10;有形固定資産減価償却率最小値テキスト">
          <a:extLst>
            <a:ext uri="{FF2B5EF4-FFF2-40B4-BE49-F238E27FC236}">
              <a16:creationId xmlns:a16="http://schemas.microsoft.com/office/drawing/2014/main" id="{07419E22-D4C0-4F7B-BAFF-80B06DF8AD6E}"/>
            </a:ext>
          </a:extLst>
        </xdr:cNvPr>
        <xdr:cNvSpPr txBox="1"/>
      </xdr:nvSpPr>
      <xdr:spPr>
        <a:xfrm>
          <a:off x="4212590" y="702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160020</xdr:rowOff>
    </xdr:from>
    <xdr:to>
      <xdr:col>24</xdr:col>
      <xdr:colOff>152400</xdr:colOff>
      <xdr:row>40</xdr:row>
      <xdr:rowOff>160020</xdr:rowOff>
    </xdr:to>
    <xdr:cxnSp macro="">
      <xdr:nvCxnSpPr>
        <xdr:cNvPr id="59" name="直線コネクタ 58">
          <a:extLst>
            <a:ext uri="{FF2B5EF4-FFF2-40B4-BE49-F238E27FC236}">
              <a16:creationId xmlns:a16="http://schemas.microsoft.com/office/drawing/2014/main" id="{E7B6AB2F-8597-46DE-B9AB-3D873435688B}"/>
            </a:ext>
          </a:extLst>
        </xdr:cNvPr>
        <xdr:cNvCxnSpPr/>
      </xdr:nvCxnSpPr>
      <xdr:spPr>
        <a:xfrm>
          <a:off x="4112260" y="70199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152417</xdr:rowOff>
    </xdr:from>
    <xdr:ext cx="405111" cy="259045"/>
    <xdr:sp macro="" textlink="">
      <xdr:nvSpPr>
        <xdr:cNvPr id="60" name="【図書館】&#10;有形固定資産減価償却率最大値テキスト">
          <a:extLst>
            <a:ext uri="{FF2B5EF4-FFF2-40B4-BE49-F238E27FC236}">
              <a16:creationId xmlns:a16="http://schemas.microsoft.com/office/drawing/2014/main" id="{ADE0C77E-A108-44CA-8484-CC86CDA8014C}"/>
            </a:ext>
          </a:extLst>
        </xdr:cNvPr>
        <xdr:cNvSpPr txBox="1"/>
      </xdr:nvSpPr>
      <xdr:spPr>
        <a:xfrm>
          <a:off x="4212590" y="563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34290</xdr:rowOff>
    </xdr:from>
    <xdr:to>
      <xdr:col>24</xdr:col>
      <xdr:colOff>152400</xdr:colOff>
      <xdr:row>34</xdr:row>
      <xdr:rowOff>34290</xdr:rowOff>
    </xdr:to>
    <xdr:cxnSp macro="">
      <xdr:nvCxnSpPr>
        <xdr:cNvPr id="61" name="直線コネクタ 60">
          <a:extLst>
            <a:ext uri="{FF2B5EF4-FFF2-40B4-BE49-F238E27FC236}">
              <a16:creationId xmlns:a16="http://schemas.microsoft.com/office/drawing/2014/main" id="{73366D8E-66D7-4226-A863-B76378C1621C}"/>
            </a:ext>
          </a:extLst>
        </xdr:cNvPr>
        <xdr:cNvCxnSpPr/>
      </xdr:nvCxnSpPr>
      <xdr:spPr>
        <a:xfrm>
          <a:off x="4112260" y="5863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103522</xdr:rowOff>
    </xdr:from>
    <xdr:ext cx="405111" cy="259045"/>
    <xdr:sp macro="" textlink="">
      <xdr:nvSpPr>
        <xdr:cNvPr id="62" name="【図書館】&#10;有形固定資産減価償却率平均値テキスト">
          <a:extLst>
            <a:ext uri="{FF2B5EF4-FFF2-40B4-BE49-F238E27FC236}">
              <a16:creationId xmlns:a16="http://schemas.microsoft.com/office/drawing/2014/main" id="{1CF07E25-7AE0-45B3-941D-B30E3F4B5C5F}"/>
            </a:ext>
          </a:extLst>
        </xdr:cNvPr>
        <xdr:cNvSpPr txBox="1"/>
      </xdr:nvSpPr>
      <xdr:spPr>
        <a:xfrm>
          <a:off x="4212590" y="6102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80645</xdr:rowOff>
    </xdr:from>
    <xdr:to>
      <xdr:col>24</xdr:col>
      <xdr:colOff>114300</xdr:colOff>
      <xdr:row>37</xdr:row>
      <xdr:rowOff>10795</xdr:rowOff>
    </xdr:to>
    <xdr:sp macro="" textlink="">
      <xdr:nvSpPr>
        <xdr:cNvPr id="63" name="フローチャート: 判断 62">
          <a:extLst>
            <a:ext uri="{FF2B5EF4-FFF2-40B4-BE49-F238E27FC236}">
              <a16:creationId xmlns:a16="http://schemas.microsoft.com/office/drawing/2014/main" id="{28214B5B-97C3-402E-832E-A11807CD3F34}"/>
            </a:ext>
          </a:extLst>
        </xdr:cNvPr>
        <xdr:cNvSpPr/>
      </xdr:nvSpPr>
      <xdr:spPr>
        <a:xfrm>
          <a:off x="4131310" y="625475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61595</xdr:rowOff>
    </xdr:from>
    <xdr:to>
      <xdr:col>20</xdr:col>
      <xdr:colOff>38100</xdr:colOff>
      <xdr:row>36</xdr:row>
      <xdr:rowOff>163195</xdr:rowOff>
    </xdr:to>
    <xdr:sp macro="" textlink="">
      <xdr:nvSpPr>
        <xdr:cNvPr id="64" name="フローチャート: 判断 63">
          <a:extLst>
            <a:ext uri="{FF2B5EF4-FFF2-40B4-BE49-F238E27FC236}">
              <a16:creationId xmlns:a16="http://schemas.microsoft.com/office/drawing/2014/main" id="{C8200B3E-C5CD-4C75-A7ED-F98880111211}"/>
            </a:ext>
          </a:extLst>
        </xdr:cNvPr>
        <xdr:cNvSpPr/>
      </xdr:nvSpPr>
      <xdr:spPr>
        <a:xfrm>
          <a:off x="3388360" y="6229985"/>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8255</xdr:rowOff>
    </xdr:from>
    <xdr:to>
      <xdr:col>15</xdr:col>
      <xdr:colOff>101600</xdr:colOff>
      <xdr:row>36</xdr:row>
      <xdr:rowOff>109855</xdr:rowOff>
    </xdr:to>
    <xdr:sp macro="" textlink="">
      <xdr:nvSpPr>
        <xdr:cNvPr id="65" name="フローチャート: 判断 64">
          <a:extLst>
            <a:ext uri="{FF2B5EF4-FFF2-40B4-BE49-F238E27FC236}">
              <a16:creationId xmlns:a16="http://schemas.microsoft.com/office/drawing/2014/main" id="{FFCF76C2-5047-4CDE-864E-E2C5AAFFDFCD}"/>
            </a:ext>
          </a:extLst>
        </xdr:cNvPr>
        <xdr:cNvSpPr/>
      </xdr:nvSpPr>
      <xdr:spPr>
        <a:xfrm>
          <a:off x="2571750" y="618236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137795</xdr:rowOff>
    </xdr:from>
    <xdr:to>
      <xdr:col>10</xdr:col>
      <xdr:colOff>165100</xdr:colOff>
      <xdr:row>36</xdr:row>
      <xdr:rowOff>67945</xdr:rowOff>
    </xdr:to>
    <xdr:sp macro="" textlink="">
      <xdr:nvSpPr>
        <xdr:cNvPr id="66" name="フローチャート: 判断 65">
          <a:extLst>
            <a:ext uri="{FF2B5EF4-FFF2-40B4-BE49-F238E27FC236}">
              <a16:creationId xmlns:a16="http://schemas.microsoft.com/office/drawing/2014/main" id="{B05E35B7-2A55-451F-B42D-DE8EE6E267E7}"/>
            </a:ext>
          </a:extLst>
        </xdr:cNvPr>
        <xdr:cNvSpPr/>
      </xdr:nvSpPr>
      <xdr:spPr>
        <a:xfrm>
          <a:off x="1774190" y="613473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111125</xdr:rowOff>
    </xdr:from>
    <xdr:to>
      <xdr:col>6</xdr:col>
      <xdr:colOff>38100</xdr:colOff>
      <xdr:row>36</xdr:row>
      <xdr:rowOff>41275</xdr:rowOff>
    </xdr:to>
    <xdr:sp macro="" textlink="">
      <xdr:nvSpPr>
        <xdr:cNvPr id="67" name="フローチャート: 判断 66">
          <a:extLst>
            <a:ext uri="{FF2B5EF4-FFF2-40B4-BE49-F238E27FC236}">
              <a16:creationId xmlns:a16="http://schemas.microsoft.com/office/drawing/2014/main" id="{B76A53F4-27CE-45DB-B82C-E4414457EA6D}"/>
            </a:ext>
          </a:extLst>
        </xdr:cNvPr>
        <xdr:cNvSpPr/>
      </xdr:nvSpPr>
      <xdr:spPr>
        <a:xfrm>
          <a:off x="988060" y="61118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44D9405-F0C6-4273-A7E1-EB8A47FA84DE}"/>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B1F90CF-84FA-491C-A3C9-2C24E16B283D}"/>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A257B57-D539-4219-B433-41A3337DA1F4}"/>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2B75157-FEA3-4968-8D44-EA87BBC4D483}"/>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EC48D72-DC8E-4F16-B875-F1FCFE9ED2A7}"/>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82550</xdr:rowOff>
    </xdr:from>
    <xdr:to>
      <xdr:col>24</xdr:col>
      <xdr:colOff>114300</xdr:colOff>
      <xdr:row>38</xdr:row>
      <xdr:rowOff>12700</xdr:rowOff>
    </xdr:to>
    <xdr:sp macro="" textlink="">
      <xdr:nvSpPr>
        <xdr:cNvPr id="73" name="楕円 72">
          <a:extLst>
            <a:ext uri="{FF2B5EF4-FFF2-40B4-BE49-F238E27FC236}">
              <a16:creationId xmlns:a16="http://schemas.microsoft.com/office/drawing/2014/main" id="{9448D9A5-F25D-4DD0-A09F-29CCA62A0777}"/>
            </a:ext>
          </a:extLst>
        </xdr:cNvPr>
        <xdr:cNvSpPr/>
      </xdr:nvSpPr>
      <xdr:spPr>
        <a:xfrm>
          <a:off x="4131310" y="64281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60977</xdr:rowOff>
    </xdr:from>
    <xdr:ext cx="405111" cy="259045"/>
    <xdr:sp macro="" textlink="">
      <xdr:nvSpPr>
        <xdr:cNvPr id="74" name="【図書館】&#10;有形固定資産減価償却率該当値テキスト">
          <a:extLst>
            <a:ext uri="{FF2B5EF4-FFF2-40B4-BE49-F238E27FC236}">
              <a16:creationId xmlns:a16="http://schemas.microsoft.com/office/drawing/2014/main" id="{9C13BB00-57A5-4A98-AB65-DD82F98A357A}"/>
            </a:ext>
          </a:extLst>
        </xdr:cNvPr>
        <xdr:cNvSpPr txBox="1"/>
      </xdr:nvSpPr>
      <xdr:spPr>
        <a:xfrm>
          <a:off x="4212590" y="640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44450</xdr:rowOff>
    </xdr:from>
    <xdr:to>
      <xdr:col>20</xdr:col>
      <xdr:colOff>38100</xdr:colOff>
      <xdr:row>37</xdr:row>
      <xdr:rowOff>146050</xdr:rowOff>
    </xdr:to>
    <xdr:sp macro="" textlink="">
      <xdr:nvSpPr>
        <xdr:cNvPr id="75" name="楕円 74">
          <a:extLst>
            <a:ext uri="{FF2B5EF4-FFF2-40B4-BE49-F238E27FC236}">
              <a16:creationId xmlns:a16="http://schemas.microsoft.com/office/drawing/2014/main" id="{DA4CDD26-8BA6-4AAE-AE0C-71464C924F02}"/>
            </a:ext>
          </a:extLst>
        </xdr:cNvPr>
        <xdr:cNvSpPr/>
      </xdr:nvSpPr>
      <xdr:spPr>
        <a:xfrm>
          <a:off x="3388360" y="63900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95250</xdr:rowOff>
    </xdr:from>
    <xdr:to>
      <xdr:col>24</xdr:col>
      <xdr:colOff>63500</xdr:colOff>
      <xdr:row>37</xdr:row>
      <xdr:rowOff>133350</xdr:rowOff>
    </xdr:to>
    <xdr:cxnSp macro="">
      <xdr:nvCxnSpPr>
        <xdr:cNvPr id="76" name="直線コネクタ 75">
          <a:extLst>
            <a:ext uri="{FF2B5EF4-FFF2-40B4-BE49-F238E27FC236}">
              <a16:creationId xmlns:a16="http://schemas.microsoft.com/office/drawing/2014/main" id="{A3500B12-476B-49E4-AF8E-ED59062F0EB6}"/>
            </a:ext>
          </a:extLst>
        </xdr:cNvPr>
        <xdr:cNvCxnSpPr/>
      </xdr:nvCxnSpPr>
      <xdr:spPr>
        <a:xfrm>
          <a:off x="3431540" y="6435090"/>
          <a:ext cx="7429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6350</xdr:rowOff>
    </xdr:from>
    <xdr:to>
      <xdr:col>15</xdr:col>
      <xdr:colOff>101600</xdr:colOff>
      <xdr:row>37</xdr:row>
      <xdr:rowOff>107950</xdr:rowOff>
    </xdr:to>
    <xdr:sp macro="" textlink="">
      <xdr:nvSpPr>
        <xdr:cNvPr id="77" name="楕円 76">
          <a:extLst>
            <a:ext uri="{FF2B5EF4-FFF2-40B4-BE49-F238E27FC236}">
              <a16:creationId xmlns:a16="http://schemas.microsoft.com/office/drawing/2014/main" id="{420C9F27-46DA-4EA5-840D-149662DB0F83}"/>
            </a:ext>
          </a:extLst>
        </xdr:cNvPr>
        <xdr:cNvSpPr/>
      </xdr:nvSpPr>
      <xdr:spPr>
        <a:xfrm>
          <a:off x="2571750" y="635190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57150</xdr:rowOff>
    </xdr:from>
    <xdr:to>
      <xdr:col>19</xdr:col>
      <xdr:colOff>177800</xdr:colOff>
      <xdr:row>37</xdr:row>
      <xdr:rowOff>95250</xdr:rowOff>
    </xdr:to>
    <xdr:cxnSp macro="">
      <xdr:nvCxnSpPr>
        <xdr:cNvPr id="78" name="直線コネクタ 77">
          <a:extLst>
            <a:ext uri="{FF2B5EF4-FFF2-40B4-BE49-F238E27FC236}">
              <a16:creationId xmlns:a16="http://schemas.microsoft.com/office/drawing/2014/main" id="{4B9381D8-6147-498C-A54A-CDC034CCA382}"/>
            </a:ext>
          </a:extLst>
        </xdr:cNvPr>
        <xdr:cNvCxnSpPr/>
      </xdr:nvCxnSpPr>
      <xdr:spPr>
        <a:xfrm>
          <a:off x="2626360" y="6396990"/>
          <a:ext cx="80518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139700</xdr:rowOff>
    </xdr:from>
    <xdr:to>
      <xdr:col>10</xdr:col>
      <xdr:colOff>165100</xdr:colOff>
      <xdr:row>37</xdr:row>
      <xdr:rowOff>69850</xdr:rowOff>
    </xdr:to>
    <xdr:sp macro="" textlink="">
      <xdr:nvSpPr>
        <xdr:cNvPr id="79" name="楕円 78">
          <a:extLst>
            <a:ext uri="{FF2B5EF4-FFF2-40B4-BE49-F238E27FC236}">
              <a16:creationId xmlns:a16="http://schemas.microsoft.com/office/drawing/2014/main" id="{A2A952CA-6970-4CC1-A966-1805ABFF3E15}"/>
            </a:ext>
          </a:extLst>
        </xdr:cNvPr>
        <xdr:cNvSpPr/>
      </xdr:nvSpPr>
      <xdr:spPr>
        <a:xfrm>
          <a:off x="1774190" y="630809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19050</xdr:rowOff>
    </xdr:from>
    <xdr:to>
      <xdr:col>15</xdr:col>
      <xdr:colOff>50800</xdr:colOff>
      <xdr:row>37</xdr:row>
      <xdr:rowOff>57150</xdr:rowOff>
    </xdr:to>
    <xdr:cxnSp macro="">
      <xdr:nvCxnSpPr>
        <xdr:cNvPr id="80" name="直線コネクタ 79">
          <a:extLst>
            <a:ext uri="{FF2B5EF4-FFF2-40B4-BE49-F238E27FC236}">
              <a16:creationId xmlns:a16="http://schemas.microsoft.com/office/drawing/2014/main" id="{188BAF07-90E0-4BFF-8233-E285BB9E3B9C}"/>
            </a:ext>
          </a:extLst>
        </xdr:cNvPr>
        <xdr:cNvCxnSpPr/>
      </xdr:nvCxnSpPr>
      <xdr:spPr>
        <a:xfrm>
          <a:off x="1828800" y="6358890"/>
          <a:ext cx="7975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101600</xdr:rowOff>
    </xdr:from>
    <xdr:to>
      <xdr:col>6</xdr:col>
      <xdr:colOff>38100</xdr:colOff>
      <xdr:row>37</xdr:row>
      <xdr:rowOff>31750</xdr:rowOff>
    </xdr:to>
    <xdr:sp macro="" textlink="">
      <xdr:nvSpPr>
        <xdr:cNvPr id="81" name="楕円 80">
          <a:extLst>
            <a:ext uri="{FF2B5EF4-FFF2-40B4-BE49-F238E27FC236}">
              <a16:creationId xmlns:a16="http://schemas.microsoft.com/office/drawing/2014/main" id="{7E47B47F-5A80-4155-A07C-944B3FB34675}"/>
            </a:ext>
          </a:extLst>
        </xdr:cNvPr>
        <xdr:cNvSpPr/>
      </xdr:nvSpPr>
      <xdr:spPr>
        <a:xfrm>
          <a:off x="988060" y="626999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152400</xdr:rowOff>
    </xdr:from>
    <xdr:to>
      <xdr:col>10</xdr:col>
      <xdr:colOff>114300</xdr:colOff>
      <xdr:row>37</xdr:row>
      <xdr:rowOff>19050</xdr:rowOff>
    </xdr:to>
    <xdr:cxnSp macro="">
      <xdr:nvCxnSpPr>
        <xdr:cNvPr id="82" name="直線コネクタ 81">
          <a:extLst>
            <a:ext uri="{FF2B5EF4-FFF2-40B4-BE49-F238E27FC236}">
              <a16:creationId xmlns:a16="http://schemas.microsoft.com/office/drawing/2014/main" id="{0A145250-031A-41F2-9DC1-68F6F863DAC3}"/>
            </a:ext>
          </a:extLst>
        </xdr:cNvPr>
        <xdr:cNvCxnSpPr/>
      </xdr:nvCxnSpPr>
      <xdr:spPr>
        <a:xfrm>
          <a:off x="1031240" y="6324600"/>
          <a:ext cx="7975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8272</xdr:rowOff>
    </xdr:from>
    <xdr:ext cx="405111" cy="259045"/>
    <xdr:sp macro="" textlink="">
      <xdr:nvSpPr>
        <xdr:cNvPr id="83" name="n_1aveValue【図書館】&#10;有形固定資産減価償却率">
          <a:extLst>
            <a:ext uri="{FF2B5EF4-FFF2-40B4-BE49-F238E27FC236}">
              <a16:creationId xmlns:a16="http://schemas.microsoft.com/office/drawing/2014/main" id="{20753B6F-1873-4EBC-AC91-A505B022C0E8}"/>
            </a:ext>
          </a:extLst>
        </xdr:cNvPr>
        <xdr:cNvSpPr txBox="1"/>
      </xdr:nvSpPr>
      <xdr:spPr>
        <a:xfrm>
          <a:off x="3239144" y="60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126382</xdr:rowOff>
    </xdr:from>
    <xdr:ext cx="405111" cy="259045"/>
    <xdr:sp macro="" textlink="">
      <xdr:nvSpPr>
        <xdr:cNvPr id="84" name="n_2aveValue【図書館】&#10;有形固定資産減価償却率">
          <a:extLst>
            <a:ext uri="{FF2B5EF4-FFF2-40B4-BE49-F238E27FC236}">
              <a16:creationId xmlns:a16="http://schemas.microsoft.com/office/drawing/2014/main" id="{41AAFCEE-8B66-43AC-B50F-EA6D02CCB20F}"/>
            </a:ext>
          </a:extLst>
        </xdr:cNvPr>
        <xdr:cNvSpPr txBox="1"/>
      </xdr:nvSpPr>
      <xdr:spPr>
        <a:xfrm>
          <a:off x="2439044" y="595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84472</xdr:rowOff>
    </xdr:from>
    <xdr:ext cx="405111" cy="259045"/>
    <xdr:sp macro="" textlink="">
      <xdr:nvSpPr>
        <xdr:cNvPr id="85" name="n_3aveValue【図書館】&#10;有形固定資産減価償却率">
          <a:extLst>
            <a:ext uri="{FF2B5EF4-FFF2-40B4-BE49-F238E27FC236}">
              <a16:creationId xmlns:a16="http://schemas.microsoft.com/office/drawing/2014/main" id="{A0782E0A-2297-4E23-81C5-DC4EAB8D7257}"/>
            </a:ext>
          </a:extLst>
        </xdr:cNvPr>
        <xdr:cNvSpPr txBox="1"/>
      </xdr:nvSpPr>
      <xdr:spPr>
        <a:xfrm>
          <a:off x="1641484" y="59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57802</xdr:rowOff>
    </xdr:from>
    <xdr:ext cx="405111" cy="259045"/>
    <xdr:sp macro="" textlink="">
      <xdr:nvSpPr>
        <xdr:cNvPr id="86" name="n_4aveValue【図書館】&#10;有形固定資産減価償却率">
          <a:extLst>
            <a:ext uri="{FF2B5EF4-FFF2-40B4-BE49-F238E27FC236}">
              <a16:creationId xmlns:a16="http://schemas.microsoft.com/office/drawing/2014/main" id="{778EA861-4196-4EBA-9378-A1732FA32967}"/>
            </a:ext>
          </a:extLst>
        </xdr:cNvPr>
        <xdr:cNvSpPr txBox="1"/>
      </xdr:nvSpPr>
      <xdr:spPr>
        <a:xfrm>
          <a:off x="855354" y="588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137177</xdr:rowOff>
    </xdr:from>
    <xdr:ext cx="405111" cy="259045"/>
    <xdr:sp macro="" textlink="">
      <xdr:nvSpPr>
        <xdr:cNvPr id="87" name="n_1mainValue【図書館】&#10;有形固定資産減価償却率">
          <a:extLst>
            <a:ext uri="{FF2B5EF4-FFF2-40B4-BE49-F238E27FC236}">
              <a16:creationId xmlns:a16="http://schemas.microsoft.com/office/drawing/2014/main" id="{1E488131-80D8-4EEE-AD87-226E5BA29DAA}"/>
            </a:ext>
          </a:extLst>
        </xdr:cNvPr>
        <xdr:cNvSpPr txBox="1"/>
      </xdr:nvSpPr>
      <xdr:spPr>
        <a:xfrm>
          <a:off x="3239144"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99077</xdr:rowOff>
    </xdr:from>
    <xdr:ext cx="405111" cy="259045"/>
    <xdr:sp macro="" textlink="">
      <xdr:nvSpPr>
        <xdr:cNvPr id="88" name="n_2mainValue【図書館】&#10;有形固定資産減価償却率">
          <a:extLst>
            <a:ext uri="{FF2B5EF4-FFF2-40B4-BE49-F238E27FC236}">
              <a16:creationId xmlns:a16="http://schemas.microsoft.com/office/drawing/2014/main" id="{2D5B28B0-F67C-417E-9A15-B171989CDAC4}"/>
            </a:ext>
          </a:extLst>
        </xdr:cNvPr>
        <xdr:cNvSpPr txBox="1"/>
      </xdr:nvSpPr>
      <xdr:spPr>
        <a:xfrm>
          <a:off x="24390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60977</xdr:rowOff>
    </xdr:from>
    <xdr:ext cx="405111" cy="259045"/>
    <xdr:sp macro="" textlink="">
      <xdr:nvSpPr>
        <xdr:cNvPr id="89" name="n_3mainValue【図書館】&#10;有形固定資産減価償却率">
          <a:extLst>
            <a:ext uri="{FF2B5EF4-FFF2-40B4-BE49-F238E27FC236}">
              <a16:creationId xmlns:a16="http://schemas.microsoft.com/office/drawing/2014/main" id="{26439660-BD51-4177-ADDD-BA5650D87097}"/>
            </a:ext>
          </a:extLst>
        </xdr:cNvPr>
        <xdr:cNvSpPr txBox="1"/>
      </xdr:nvSpPr>
      <xdr:spPr>
        <a:xfrm>
          <a:off x="1641484" y="640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22877</xdr:rowOff>
    </xdr:from>
    <xdr:ext cx="405111" cy="259045"/>
    <xdr:sp macro="" textlink="">
      <xdr:nvSpPr>
        <xdr:cNvPr id="90" name="n_4mainValue【図書館】&#10;有形固定資産減価償却率">
          <a:extLst>
            <a:ext uri="{FF2B5EF4-FFF2-40B4-BE49-F238E27FC236}">
              <a16:creationId xmlns:a16="http://schemas.microsoft.com/office/drawing/2014/main" id="{2C1D1242-344D-43E0-9236-24D23268DC75}"/>
            </a:ext>
          </a:extLst>
        </xdr:cNvPr>
        <xdr:cNvSpPr txBox="1"/>
      </xdr:nvSpPr>
      <xdr:spPr>
        <a:xfrm>
          <a:off x="855354" y="636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C6F61120-1FFE-409D-88F7-5D5CAEA988D7}"/>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B57A77A-E135-41C4-BD4F-EF6B3AD74EF5}"/>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41B9067A-BA3E-4D19-A290-CFAC28344AFE}"/>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FF988573-B44B-4F28-B3EF-C17B6AED02F8}"/>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F77160BC-DD17-48B0-B552-209190B3F20E}"/>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6DCD0712-C843-44F9-9EEF-6971492BEE69}"/>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AB606268-79F2-4D18-9D4E-51914BB4A45F}"/>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EABD3035-6234-416B-89F0-52F6D94646F7}"/>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367E0D82-3442-4123-ABD7-83182908C59E}"/>
            </a:ext>
          </a:extLst>
        </xdr:cNvPr>
        <xdr:cNvSpPr txBox="1"/>
      </xdr:nvSpPr>
      <xdr:spPr>
        <a:xfrm>
          <a:off x="592201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DFD810C8-6A8B-4EE6-96D2-7139C8DADF7E}"/>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ED514227-727C-4E4C-BEB3-2AA07E5C9C81}"/>
            </a:ext>
          </a:extLst>
        </xdr:cNvPr>
        <xdr:cNvCxnSpPr/>
      </xdr:nvCxnSpPr>
      <xdr:spPr>
        <a:xfrm>
          <a:off x="5960110" y="723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1FCD1D0C-9325-4D78-A820-82717CD94655}"/>
            </a:ext>
          </a:extLst>
        </xdr:cNvPr>
        <xdr:cNvSpPr txBox="1"/>
      </xdr:nvSpPr>
      <xdr:spPr>
        <a:xfrm>
          <a:off x="552722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CA783F2E-CBD4-4A42-9769-3D82251C20AD}"/>
            </a:ext>
          </a:extLst>
        </xdr:cNvPr>
        <xdr:cNvCxnSpPr/>
      </xdr:nvCxnSpPr>
      <xdr:spPr>
        <a:xfrm>
          <a:off x="596011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EF639408-BB05-4EC4-AEF4-4E5CCEFB5385}"/>
            </a:ext>
          </a:extLst>
        </xdr:cNvPr>
        <xdr:cNvSpPr txBox="1"/>
      </xdr:nvSpPr>
      <xdr:spPr>
        <a:xfrm>
          <a:off x="5527221" y="671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8C4AAD6E-8595-4A06-97CC-D9EDA0A8B80B}"/>
            </a:ext>
          </a:extLst>
        </xdr:cNvPr>
        <xdr:cNvCxnSpPr/>
      </xdr:nvCxnSpPr>
      <xdr:spPr>
        <a:xfrm>
          <a:off x="5960110" y="647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2B907ED7-C171-478D-B806-70E37DEB33ED}"/>
            </a:ext>
          </a:extLst>
        </xdr:cNvPr>
        <xdr:cNvSpPr txBox="1"/>
      </xdr:nvSpPr>
      <xdr:spPr>
        <a:xfrm>
          <a:off x="5527221" y="6336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B982C593-23BC-41F3-94CA-5889FB7E3B52}"/>
            </a:ext>
          </a:extLst>
        </xdr:cNvPr>
        <xdr:cNvCxnSpPr/>
      </xdr:nvCxnSpPr>
      <xdr:spPr>
        <a:xfrm>
          <a:off x="5960110" y="609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a:extLst>
            <a:ext uri="{FF2B5EF4-FFF2-40B4-BE49-F238E27FC236}">
              <a16:creationId xmlns:a16="http://schemas.microsoft.com/office/drawing/2014/main" id="{C1C40571-FBD2-4D2D-A741-57D77C45AA59}"/>
            </a:ext>
          </a:extLst>
        </xdr:cNvPr>
        <xdr:cNvSpPr txBox="1"/>
      </xdr:nvSpPr>
      <xdr:spPr>
        <a:xfrm>
          <a:off x="5527221" y="595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2B4B7958-1655-45DB-ABC3-E3258B575186}"/>
            </a:ext>
          </a:extLst>
        </xdr:cNvPr>
        <xdr:cNvCxnSpPr/>
      </xdr:nvCxnSpPr>
      <xdr:spPr>
        <a:xfrm>
          <a:off x="5960110" y="571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a:extLst>
            <a:ext uri="{FF2B5EF4-FFF2-40B4-BE49-F238E27FC236}">
              <a16:creationId xmlns:a16="http://schemas.microsoft.com/office/drawing/2014/main" id="{F26C0E3A-73C3-47F8-B98A-40CFE1CF0814}"/>
            </a:ext>
          </a:extLst>
        </xdr:cNvPr>
        <xdr:cNvSpPr txBox="1"/>
      </xdr:nvSpPr>
      <xdr:spPr>
        <a:xfrm>
          <a:off x="5527221" y="557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1DA9E0C4-B6B0-4896-BFA3-A4CD6942B901}"/>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9532CF14-71B9-4155-83A8-FC5DED5FA7D9}"/>
            </a:ext>
          </a:extLst>
        </xdr:cNvPr>
        <xdr:cNvSpPr txBox="1"/>
      </xdr:nvSpPr>
      <xdr:spPr>
        <a:xfrm>
          <a:off x="5527221"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ABA118EE-1BB9-458A-AE3F-D447033B9330}"/>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127000</xdr:rowOff>
    </xdr:from>
    <xdr:to>
      <xdr:col>54</xdr:col>
      <xdr:colOff>189865</xdr:colOff>
      <xdr:row>41</xdr:row>
      <xdr:rowOff>146050</xdr:rowOff>
    </xdr:to>
    <xdr:cxnSp macro="">
      <xdr:nvCxnSpPr>
        <xdr:cNvPr id="114" name="直線コネクタ 113">
          <a:extLst>
            <a:ext uri="{FF2B5EF4-FFF2-40B4-BE49-F238E27FC236}">
              <a16:creationId xmlns:a16="http://schemas.microsoft.com/office/drawing/2014/main" id="{51750EE6-5E02-4699-8F4D-123730D3DDC2}"/>
            </a:ext>
          </a:extLst>
        </xdr:cNvPr>
        <xdr:cNvCxnSpPr/>
      </xdr:nvCxnSpPr>
      <xdr:spPr>
        <a:xfrm flipV="1">
          <a:off x="9429115" y="5617210"/>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149877</xdr:rowOff>
    </xdr:from>
    <xdr:ext cx="469744" cy="259045"/>
    <xdr:sp macro="" textlink="">
      <xdr:nvSpPr>
        <xdr:cNvPr id="115" name="【図書館】&#10;一人当たり面積最小値テキスト">
          <a:extLst>
            <a:ext uri="{FF2B5EF4-FFF2-40B4-BE49-F238E27FC236}">
              <a16:creationId xmlns:a16="http://schemas.microsoft.com/office/drawing/2014/main" id="{A51F5C8F-688E-4AEF-81DF-118CCBEB7BBE}"/>
            </a:ext>
          </a:extLst>
        </xdr:cNvPr>
        <xdr:cNvSpPr txBox="1"/>
      </xdr:nvSpPr>
      <xdr:spPr>
        <a:xfrm>
          <a:off x="9467850" y="717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146050</xdr:rowOff>
    </xdr:from>
    <xdr:to>
      <xdr:col>55</xdr:col>
      <xdr:colOff>88900</xdr:colOff>
      <xdr:row>41</xdr:row>
      <xdr:rowOff>146050</xdr:rowOff>
    </xdr:to>
    <xdr:cxnSp macro="">
      <xdr:nvCxnSpPr>
        <xdr:cNvPr id="116" name="直線コネクタ 115">
          <a:extLst>
            <a:ext uri="{FF2B5EF4-FFF2-40B4-BE49-F238E27FC236}">
              <a16:creationId xmlns:a16="http://schemas.microsoft.com/office/drawing/2014/main" id="{4EAD0082-334D-4CD8-BDFE-E54EBFB0F464}"/>
            </a:ext>
          </a:extLst>
        </xdr:cNvPr>
        <xdr:cNvCxnSpPr/>
      </xdr:nvCxnSpPr>
      <xdr:spPr>
        <a:xfrm>
          <a:off x="9356090" y="717359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73677</xdr:rowOff>
    </xdr:from>
    <xdr:ext cx="469744" cy="259045"/>
    <xdr:sp macro="" textlink="">
      <xdr:nvSpPr>
        <xdr:cNvPr id="117" name="【図書館】&#10;一人当たり面積最大値テキスト">
          <a:extLst>
            <a:ext uri="{FF2B5EF4-FFF2-40B4-BE49-F238E27FC236}">
              <a16:creationId xmlns:a16="http://schemas.microsoft.com/office/drawing/2014/main" id="{9CA3F7ED-2D90-4505-8535-5BD82E8CCFAF}"/>
            </a:ext>
          </a:extLst>
        </xdr:cNvPr>
        <xdr:cNvSpPr txBox="1"/>
      </xdr:nvSpPr>
      <xdr:spPr>
        <a:xfrm>
          <a:off x="9467850" y="53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127000</xdr:rowOff>
    </xdr:from>
    <xdr:to>
      <xdr:col>55</xdr:col>
      <xdr:colOff>88900</xdr:colOff>
      <xdr:row>32</xdr:row>
      <xdr:rowOff>127000</xdr:rowOff>
    </xdr:to>
    <xdr:cxnSp macro="">
      <xdr:nvCxnSpPr>
        <xdr:cNvPr id="118" name="直線コネクタ 117">
          <a:extLst>
            <a:ext uri="{FF2B5EF4-FFF2-40B4-BE49-F238E27FC236}">
              <a16:creationId xmlns:a16="http://schemas.microsoft.com/office/drawing/2014/main" id="{3FCAAB5D-6D9D-498D-AD04-CCB9A515E7EF}"/>
            </a:ext>
          </a:extLst>
        </xdr:cNvPr>
        <xdr:cNvCxnSpPr/>
      </xdr:nvCxnSpPr>
      <xdr:spPr>
        <a:xfrm>
          <a:off x="9356090" y="561721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156227</xdr:rowOff>
    </xdr:from>
    <xdr:ext cx="469744" cy="259045"/>
    <xdr:sp macro="" textlink="">
      <xdr:nvSpPr>
        <xdr:cNvPr id="119" name="【図書館】&#10;一人当たり面積平均値テキスト">
          <a:extLst>
            <a:ext uri="{FF2B5EF4-FFF2-40B4-BE49-F238E27FC236}">
              <a16:creationId xmlns:a16="http://schemas.microsoft.com/office/drawing/2014/main" id="{0A3E54CA-F3D0-480C-999F-27587C285B92}"/>
            </a:ext>
          </a:extLst>
        </xdr:cNvPr>
        <xdr:cNvSpPr txBox="1"/>
      </xdr:nvSpPr>
      <xdr:spPr>
        <a:xfrm>
          <a:off x="9467850" y="66732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133350</xdr:rowOff>
    </xdr:from>
    <xdr:to>
      <xdr:col>55</xdr:col>
      <xdr:colOff>50800</xdr:colOff>
      <xdr:row>40</xdr:row>
      <xdr:rowOff>63500</xdr:rowOff>
    </xdr:to>
    <xdr:sp macro="" textlink="">
      <xdr:nvSpPr>
        <xdr:cNvPr id="120" name="フローチャート: 判断 119">
          <a:extLst>
            <a:ext uri="{FF2B5EF4-FFF2-40B4-BE49-F238E27FC236}">
              <a16:creationId xmlns:a16="http://schemas.microsoft.com/office/drawing/2014/main" id="{CF054175-3819-4AA9-85C0-AA28BE378F85}"/>
            </a:ext>
          </a:extLst>
        </xdr:cNvPr>
        <xdr:cNvSpPr/>
      </xdr:nvSpPr>
      <xdr:spPr>
        <a:xfrm>
          <a:off x="9394190" y="681609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1" name="フローチャート: 判断 120">
          <a:extLst>
            <a:ext uri="{FF2B5EF4-FFF2-40B4-BE49-F238E27FC236}">
              <a16:creationId xmlns:a16="http://schemas.microsoft.com/office/drawing/2014/main" id="{C5688119-48F0-4697-A803-73A8075B10E8}"/>
            </a:ext>
          </a:extLst>
        </xdr:cNvPr>
        <xdr:cNvSpPr/>
      </xdr:nvSpPr>
      <xdr:spPr>
        <a:xfrm>
          <a:off x="8632190" y="673290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57150</xdr:rowOff>
    </xdr:from>
    <xdr:to>
      <xdr:col>46</xdr:col>
      <xdr:colOff>38100</xdr:colOff>
      <xdr:row>39</xdr:row>
      <xdr:rowOff>158750</xdr:rowOff>
    </xdr:to>
    <xdr:sp macro="" textlink="">
      <xdr:nvSpPr>
        <xdr:cNvPr id="122" name="フローチャート: 判断 121">
          <a:extLst>
            <a:ext uri="{FF2B5EF4-FFF2-40B4-BE49-F238E27FC236}">
              <a16:creationId xmlns:a16="http://schemas.microsoft.com/office/drawing/2014/main" id="{DF69E464-1676-4F51-8A26-7D5612C9315B}"/>
            </a:ext>
          </a:extLst>
        </xdr:cNvPr>
        <xdr:cNvSpPr/>
      </xdr:nvSpPr>
      <xdr:spPr>
        <a:xfrm>
          <a:off x="7846060" y="6739890"/>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57150</xdr:rowOff>
    </xdr:from>
    <xdr:to>
      <xdr:col>41</xdr:col>
      <xdr:colOff>101600</xdr:colOff>
      <xdr:row>39</xdr:row>
      <xdr:rowOff>158750</xdr:rowOff>
    </xdr:to>
    <xdr:sp macro="" textlink="">
      <xdr:nvSpPr>
        <xdr:cNvPr id="123" name="フローチャート: 判断 122">
          <a:extLst>
            <a:ext uri="{FF2B5EF4-FFF2-40B4-BE49-F238E27FC236}">
              <a16:creationId xmlns:a16="http://schemas.microsoft.com/office/drawing/2014/main" id="{7BA86FFE-53BA-495E-9249-7F47C03D2430}"/>
            </a:ext>
          </a:extLst>
        </xdr:cNvPr>
        <xdr:cNvSpPr/>
      </xdr:nvSpPr>
      <xdr:spPr>
        <a:xfrm>
          <a:off x="7029450" y="673989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69850</xdr:rowOff>
    </xdr:from>
    <xdr:to>
      <xdr:col>36</xdr:col>
      <xdr:colOff>165100</xdr:colOff>
      <xdr:row>40</xdr:row>
      <xdr:rowOff>0</xdr:rowOff>
    </xdr:to>
    <xdr:sp macro="" textlink="">
      <xdr:nvSpPr>
        <xdr:cNvPr id="124" name="フローチャート: 判断 123">
          <a:extLst>
            <a:ext uri="{FF2B5EF4-FFF2-40B4-BE49-F238E27FC236}">
              <a16:creationId xmlns:a16="http://schemas.microsoft.com/office/drawing/2014/main" id="{0038BEDD-5125-4F24-B8EB-C53F640472FA}"/>
            </a:ext>
          </a:extLst>
        </xdr:cNvPr>
        <xdr:cNvSpPr/>
      </xdr:nvSpPr>
      <xdr:spPr>
        <a:xfrm>
          <a:off x="6231890" y="675449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DD364D6-A41E-44F9-85A0-091541083F2B}"/>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6117904-0C0E-441A-8A00-1D469D42852E}"/>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0E9FA40-2588-4956-803B-1620BB1A43FB}"/>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EB38B3F-2676-4B76-9C1C-ACAA1C1499CB}"/>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E66906E7-CC4E-4DDB-856A-D9ED0F82A2B3}"/>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50800</xdr:rowOff>
    </xdr:from>
    <xdr:to>
      <xdr:col>55</xdr:col>
      <xdr:colOff>50800</xdr:colOff>
      <xdr:row>40</xdr:row>
      <xdr:rowOff>152400</xdr:rowOff>
    </xdr:to>
    <xdr:sp macro="" textlink="">
      <xdr:nvSpPr>
        <xdr:cNvPr id="130" name="楕円 129">
          <a:extLst>
            <a:ext uri="{FF2B5EF4-FFF2-40B4-BE49-F238E27FC236}">
              <a16:creationId xmlns:a16="http://schemas.microsoft.com/office/drawing/2014/main" id="{0802D14E-443C-4C4D-AD99-23523B76420D}"/>
            </a:ext>
          </a:extLst>
        </xdr:cNvPr>
        <xdr:cNvSpPr/>
      </xdr:nvSpPr>
      <xdr:spPr>
        <a:xfrm>
          <a:off x="9394190" y="6912610"/>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29227</xdr:rowOff>
    </xdr:from>
    <xdr:ext cx="469744" cy="259045"/>
    <xdr:sp macro="" textlink="">
      <xdr:nvSpPr>
        <xdr:cNvPr id="131" name="【図書館】&#10;一人当たり面積該当値テキスト">
          <a:extLst>
            <a:ext uri="{FF2B5EF4-FFF2-40B4-BE49-F238E27FC236}">
              <a16:creationId xmlns:a16="http://schemas.microsoft.com/office/drawing/2014/main" id="{AAFE67AC-1757-4A64-95ED-F76A5D660C8F}"/>
            </a:ext>
          </a:extLst>
        </xdr:cNvPr>
        <xdr:cNvSpPr txBox="1"/>
      </xdr:nvSpPr>
      <xdr:spPr>
        <a:xfrm>
          <a:off x="9467850" y="6885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50800</xdr:rowOff>
    </xdr:from>
    <xdr:to>
      <xdr:col>50</xdr:col>
      <xdr:colOff>165100</xdr:colOff>
      <xdr:row>40</xdr:row>
      <xdr:rowOff>152400</xdr:rowOff>
    </xdr:to>
    <xdr:sp macro="" textlink="">
      <xdr:nvSpPr>
        <xdr:cNvPr id="132" name="楕円 131">
          <a:extLst>
            <a:ext uri="{FF2B5EF4-FFF2-40B4-BE49-F238E27FC236}">
              <a16:creationId xmlns:a16="http://schemas.microsoft.com/office/drawing/2014/main" id="{3AB8832E-0A1F-46DB-8C6B-0B2506288034}"/>
            </a:ext>
          </a:extLst>
        </xdr:cNvPr>
        <xdr:cNvSpPr/>
      </xdr:nvSpPr>
      <xdr:spPr>
        <a:xfrm>
          <a:off x="8632190" y="691261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101600</xdr:rowOff>
    </xdr:from>
    <xdr:to>
      <xdr:col>55</xdr:col>
      <xdr:colOff>0</xdr:colOff>
      <xdr:row>40</xdr:row>
      <xdr:rowOff>101600</xdr:rowOff>
    </xdr:to>
    <xdr:cxnSp macro="">
      <xdr:nvCxnSpPr>
        <xdr:cNvPr id="133" name="直線コネクタ 132">
          <a:extLst>
            <a:ext uri="{FF2B5EF4-FFF2-40B4-BE49-F238E27FC236}">
              <a16:creationId xmlns:a16="http://schemas.microsoft.com/office/drawing/2014/main" id="{29B70FDE-F8B2-403E-B932-5B43E18AB3FD}"/>
            </a:ext>
          </a:extLst>
        </xdr:cNvPr>
        <xdr:cNvCxnSpPr/>
      </xdr:nvCxnSpPr>
      <xdr:spPr>
        <a:xfrm>
          <a:off x="8686800" y="695579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50800</xdr:rowOff>
    </xdr:from>
    <xdr:to>
      <xdr:col>46</xdr:col>
      <xdr:colOff>38100</xdr:colOff>
      <xdr:row>40</xdr:row>
      <xdr:rowOff>152400</xdr:rowOff>
    </xdr:to>
    <xdr:sp macro="" textlink="">
      <xdr:nvSpPr>
        <xdr:cNvPr id="134" name="楕円 133">
          <a:extLst>
            <a:ext uri="{FF2B5EF4-FFF2-40B4-BE49-F238E27FC236}">
              <a16:creationId xmlns:a16="http://schemas.microsoft.com/office/drawing/2014/main" id="{8ABF8D84-E555-4DD8-B366-A497CD01193D}"/>
            </a:ext>
          </a:extLst>
        </xdr:cNvPr>
        <xdr:cNvSpPr/>
      </xdr:nvSpPr>
      <xdr:spPr>
        <a:xfrm>
          <a:off x="7846060" y="69126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101600</xdr:rowOff>
    </xdr:from>
    <xdr:to>
      <xdr:col>50</xdr:col>
      <xdr:colOff>114300</xdr:colOff>
      <xdr:row>40</xdr:row>
      <xdr:rowOff>101600</xdr:rowOff>
    </xdr:to>
    <xdr:cxnSp macro="">
      <xdr:nvCxnSpPr>
        <xdr:cNvPr id="135" name="直線コネクタ 134">
          <a:extLst>
            <a:ext uri="{FF2B5EF4-FFF2-40B4-BE49-F238E27FC236}">
              <a16:creationId xmlns:a16="http://schemas.microsoft.com/office/drawing/2014/main" id="{BA59066F-70CD-4BFB-A027-D50CC0B4784F}"/>
            </a:ext>
          </a:extLst>
        </xdr:cNvPr>
        <xdr:cNvCxnSpPr/>
      </xdr:nvCxnSpPr>
      <xdr:spPr>
        <a:xfrm>
          <a:off x="7889240" y="69557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50800</xdr:rowOff>
    </xdr:from>
    <xdr:to>
      <xdr:col>41</xdr:col>
      <xdr:colOff>101600</xdr:colOff>
      <xdr:row>40</xdr:row>
      <xdr:rowOff>152400</xdr:rowOff>
    </xdr:to>
    <xdr:sp macro="" textlink="">
      <xdr:nvSpPr>
        <xdr:cNvPr id="136" name="楕円 135">
          <a:extLst>
            <a:ext uri="{FF2B5EF4-FFF2-40B4-BE49-F238E27FC236}">
              <a16:creationId xmlns:a16="http://schemas.microsoft.com/office/drawing/2014/main" id="{DB472AF6-CC8B-4EC9-84FC-FDAB911F07AC}"/>
            </a:ext>
          </a:extLst>
        </xdr:cNvPr>
        <xdr:cNvSpPr/>
      </xdr:nvSpPr>
      <xdr:spPr>
        <a:xfrm>
          <a:off x="7029450" y="691261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101600</xdr:rowOff>
    </xdr:from>
    <xdr:to>
      <xdr:col>45</xdr:col>
      <xdr:colOff>177800</xdr:colOff>
      <xdr:row>40</xdr:row>
      <xdr:rowOff>101600</xdr:rowOff>
    </xdr:to>
    <xdr:cxnSp macro="">
      <xdr:nvCxnSpPr>
        <xdr:cNvPr id="137" name="直線コネクタ 136">
          <a:extLst>
            <a:ext uri="{FF2B5EF4-FFF2-40B4-BE49-F238E27FC236}">
              <a16:creationId xmlns:a16="http://schemas.microsoft.com/office/drawing/2014/main" id="{3128E2F3-247D-4CB4-9058-EC6B6A55B4D1}"/>
            </a:ext>
          </a:extLst>
        </xdr:cNvPr>
        <xdr:cNvCxnSpPr/>
      </xdr:nvCxnSpPr>
      <xdr:spPr>
        <a:xfrm>
          <a:off x="7084060" y="695579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50800</xdr:rowOff>
    </xdr:from>
    <xdr:to>
      <xdr:col>36</xdr:col>
      <xdr:colOff>165100</xdr:colOff>
      <xdr:row>40</xdr:row>
      <xdr:rowOff>152400</xdr:rowOff>
    </xdr:to>
    <xdr:sp macro="" textlink="">
      <xdr:nvSpPr>
        <xdr:cNvPr id="138" name="楕円 137">
          <a:extLst>
            <a:ext uri="{FF2B5EF4-FFF2-40B4-BE49-F238E27FC236}">
              <a16:creationId xmlns:a16="http://schemas.microsoft.com/office/drawing/2014/main" id="{02B17CB1-2FA2-49BF-9BDE-D89A9CF188F0}"/>
            </a:ext>
          </a:extLst>
        </xdr:cNvPr>
        <xdr:cNvSpPr/>
      </xdr:nvSpPr>
      <xdr:spPr>
        <a:xfrm>
          <a:off x="6231890" y="691261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101600</xdr:rowOff>
    </xdr:from>
    <xdr:to>
      <xdr:col>41</xdr:col>
      <xdr:colOff>50800</xdr:colOff>
      <xdr:row>40</xdr:row>
      <xdr:rowOff>101600</xdr:rowOff>
    </xdr:to>
    <xdr:cxnSp macro="">
      <xdr:nvCxnSpPr>
        <xdr:cNvPr id="139" name="直線コネクタ 138">
          <a:extLst>
            <a:ext uri="{FF2B5EF4-FFF2-40B4-BE49-F238E27FC236}">
              <a16:creationId xmlns:a16="http://schemas.microsoft.com/office/drawing/2014/main" id="{975341C6-5F4C-46A4-9B41-B9D01830BD9D}"/>
            </a:ext>
          </a:extLst>
        </xdr:cNvPr>
        <xdr:cNvCxnSpPr/>
      </xdr:nvCxnSpPr>
      <xdr:spPr>
        <a:xfrm>
          <a:off x="6286500" y="69557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162577</xdr:rowOff>
    </xdr:from>
    <xdr:ext cx="469744" cy="259045"/>
    <xdr:sp macro="" textlink="">
      <xdr:nvSpPr>
        <xdr:cNvPr id="140" name="n_1aveValue【図書館】&#10;一人当たり面積">
          <a:extLst>
            <a:ext uri="{FF2B5EF4-FFF2-40B4-BE49-F238E27FC236}">
              <a16:creationId xmlns:a16="http://schemas.microsoft.com/office/drawing/2014/main" id="{1C09BE17-B4C5-484F-9775-919716AFB3C6}"/>
            </a:ext>
          </a:extLst>
        </xdr:cNvPr>
        <xdr:cNvSpPr txBox="1"/>
      </xdr:nvSpPr>
      <xdr:spPr>
        <a:xfrm>
          <a:off x="8454467" y="650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3827</xdr:rowOff>
    </xdr:from>
    <xdr:ext cx="469744" cy="259045"/>
    <xdr:sp macro="" textlink="">
      <xdr:nvSpPr>
        <xdr:cNvPr id="141" name="n_2aveValue【図書館】&#10;一人当たり面積">
          <a:extLst>
            <a:ext uri="{FF2B5EF4-FFF2-40B4-BE49-F238E27FC236}">
              <a16:creationId xmlns:a16="http://schemas.microsoft.com/office/drawing/2014/main" id="{4647663D-DCD7-44D0-8E45-8CE6C0D62C24}"/>
            </a:ext>
          </a:extLst>
        </xdr:cNvPr>
        <xdr:cNvSpPr txBox="1"/>
      </xdr:nvSpPr>
      <xdr:spPr>
        <a:xfrm>
          <a:off x="7673417" y="6520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3827</xdr:rowOff>
    </xdr:from>
    <xdr:ext cx="469744" cy="259045"/>
    <xdr:sp macro="" textlink="">
      <xdr:nvSpPr>
        <xdr:cNvPr id="142" name="n_3aveValue【図書館】&#10;一人当たり面積">
          <a:extLst>
            <a:ext uri="{FF2B5EF4-FFF2-40B4-BE49-F238E27FC236}">
              <a16:creationId xmlns:a16="http://schemas.microsoft.com/office/drawing/2014/main" id="{0E5B46CF-5333-41FE-8CDD-9F0FB29C680A}"/>
            </a:ext>
          </a:extLst>
        </xdr:cNvPr>
        <xdr:cNvSpPr txBox="1"/>
      </xdr:nvSpPr>
      <xdr:spPr>
        <a:xfrm>
          <a:off x="6866332" y="6520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16527</xdr:rowOff>
    </xdr:from>
    <xdr:ext cx="469744" cy="259045"/>
    <xdr:sp macro="" textlink="">
      <xdr:nvSpPr>
        <xdr:cNvPr id="143" name="n_4aveValue【図書館】&#10;一人当たり面積">
          <a:extLst>
            <a:ext uri="{FF2B5EF4-FFF2-40B4-BE49-F238E27FC236}">
              <a16:creationId xmlns:a16="http://schemas.microsoft.com/office/drawing/2014/main" id="{DA27E002-DA71-4686-BB8F-8D5B9EB0CA25}"/>
            </a:ext>
          </a:extLst>
        </xdr:cNvPr>
        <xdr:cNvSpPr txBox="1"/>
      </xdr:nvSpPr>
      <xdr:spPr>
        <a:xfrm>
          <a:off x="6068772" y="6535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143527</xdr:rowOff>
    </xdr:from>
    <xdr:ext cx="469744" cy="259045"/>
    <xdr:sp macro="" textlink="">
      <xdr:nvSpPr>
        <xdr:cNvPr id="144" name="n_1mainValue【図書館】&#10;一人当たり面積">
          <a:extLst>
            <a:ext uri="{FF2B5EF4-FFF2-40B4-BE49-F238E27FC236}">
              <a16:creationId xmlns:a16="http://schemas.microsoft.com/office/drawing/2014/main" id="{5C428A6C-E7E6-4A78-92D8-B012B553EAAF}"/>
            </a:ext>
          </a:extLst>
        </xdr:cNvPr>
        <xdr:cNvSpPr txBox="1"/>
      </xdr:nvSpPr>
      <xdr:spPr>
        <a:xfrm>
          <a:off x="8454467" y="699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143527</xdr:rowOff>
    </xdr:from>
    <xdr:ext cx="469744" cy="259045"/>
    <xdr:sp macro="" textlink="">
      <xdr:nvSpPr>
        <xdr:cNvPr id="145" name="n_2mainValue【図書館】&#10;一人当たり面積">
          <a:extLst>
            <a:ext uri="{FF2B5EF4-FFF2-40B4-BE49-F238E27FC236}">
              <a16:creationId xmlns:a16="http://schemas.microsoft.com/office/drawing/2014/main" id="{A2E01EFA-167A-444A-A870-8F5598BF78C8}"/>
            </a:ext>
          </a:extLst>
        </xdr:cNvPr>
        <xdr:cNvSpPr txBox="1"/>
      </xdr:nvSpPr>
      <xdr:spPr>
        <a:xfrm>
          <a:off x="7673417" y="699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143527</xdr:rowOff>
    </xdr:from>
    <xdr:ext cx="469744" cy="259045"/>
    <xdr:sp macro="" textlink="">
      <xdr:nvSpPr>
        <xdr:cNvPr id="146" name="n_3mainValue【図書館】&#10;一人当たり面積">
          <a:extLst>
            <a:ext uri="{FF2B5EF4-FFF2-40B4-BE49-F238E27FC236}">
              <a16:creationId xmlns:a16="http://schemas.microsoft.com/office/drawing/2014/main" id="{F2A7D3B1-2B37-4762-848B-C2EF82CBE0FE}"/>
            </a:ext>
          </a:extLst>
        </xdr:cNvPr>
        <xdr:cNvSpPr txBox="1"/>
      </xdr:nvSpPr>
      <xdr:spPr>
        <a:xfrm>
          <a:off x="6866332" y="699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143527</xdr:rowOff>
    </xdr:from>
    <xdr:ext cx="469744" cy="259045"/>
    <xdr:sp macro="" textlink="">
      <xdr:nvSpPr>
        <xdr:cNvPr id="147" name="n_4mainValue【図書館】&#10;一人当たり面積">
          <a:extLst>
            <a:ext uri="{FF2B5EF4-FFF2-40B4-BE49-F238E27FC236}">
              <a16:creationId xmlns:a16="http://schemas.microsoft.com/office/drawing/2014/main" id="{96EA10CD-1568-4A3E-9259-9F0BE4610D03}"/>
            </a:ext>
          </a:extLst>
        </xdr:cNvPr>
        <xdr:cNvSpPr txBox="1"/>
      </xdr:nvSpPr>
      <xdr:spPr>
        <a:xfrm>
          <a:off x="6068772" y="699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BA97648F-0016-42B3-98D2-6A6172D1BFDD}"/>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94BCF921-2E76-41AE-8432-35E5541AB909}"/>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14D7417A-9D0D-4491-826B-580AC9BF2FB7}"/>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CA82FB06-D84C-45A3-8FF9-119DE6F562E4}"/>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A5596992-BEB4-429C-B4AD-C68C79C6D22F}"/>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2494F914-3E0A-44B4-AEB7-359D8FA2AEF5}"/>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AAD94AF-B851-4493-B2F8-F88899583B89}"/>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7C74FDF3-0AB3-49BC-851A-D9262A7A538A}"/>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3EBADD69-F6C8-4898-A889-D96BB839C868}"/>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49727E67-0C5E-4686-B855-7F05A7C26E9D}"/>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867D44B4-0050-45FC-AFE6-B05503FCF2AC}"/>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C1631E1F-3044-4092-B387-915208FADC20}"/>
            </a:ext>
          </a:extLst>
        </xdr:cNvPr>
        <xdr:cNvCxnSpPr/>
      </xdr:nvCxnSpPr>
      <xdr:spPr>
        <a:xfrm>
          <a:off x="6858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F85E42E6-F240-4269-9B8E-7923DD6B212F}"/>
            </a:ext>
          </a:extLst>
        </xdr:cNvPr>
        <xdr:cNvSpPr txBox="1"/>
      </xdr:nvSpPr>
      <xdr:spPr>
        <a:xfrm>
          <a:off x="2738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7D30D8F8-0B9B-483C-AE2C-81080608745C}"/>
            </a:ext>
          </a:extLst>
        </xdr:cNvPr>
        <xdr:cNvCxnSpPr/>
      </xdr:nvCxnSpPr>
      <xdr:spPr>
        <a:xfrm>
          <a:off x="6858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C963F884-54AA-488A-9673-05A915681AFE}"/>
            </a:ext>
          </a:extLst>
        </xdr:cNvPr>
        <xdr:cNvSpPr txBox="1"/>
      </xdr:nvSpPr>
      <xdr:spPr>
        <a:xfrm>
          <a:off x="34370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652D4F58-CCDD-4D09-BB9D-025586775512}"/>
            </a:ext>
          </a:extLst>
        </xdr:cNvPr>
        <xdr:cNvCxnSpPr/>
      </xdr:nvCxnSpPr>
      <xdr:spPr>
        <a:xfrm>
          <a:off x="6858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97A6B274-29F3-44FB-B5C4-ECF99197A568}"/>
            </a:ext>
          </a:extLst>
        </xdr:cNvPr>
        <xdr:cNvSpPr txBox="1"/>
      </xdr:nvSpPr>
      <xdr:spPr>
        <a:xfrm>
          <a:off x="34370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02886415-06ED-4181-94B2-F77DA836E0D0}"/>
            </a:ext>
          </a:extLst>
        </xdr:cNvPr>
        <xdr:cNvCxnSpPr/>
      </xdr:nvCxnSpPr>
      <xdr:spPr>
        <a:xfrm>
          <a:off x="6858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99E99BF2-BFA5-40D0-A411-F5186A948B8B}"/>
            </a:ext>
          </a:extLst>
        </xdr:cNvPr>
        <xdr:cNvSpPr txBox="1"/>
      </xdr:nvSpPr>
      <xdr:spPr>
        <a:xfrm>
          <a:off x="34370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A6866592-B7B6-44F6-900E-A93D90902F9F}"/>
            </a:ext>
          </a:extLst>
        </xdr:cNvPr>
        <xdr:cNvCxnSpPr/>
      </xdr:nvCxnSpPr>
      <xdr:spPr>
        <a:xfrm>
          <a:off x="6858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39530FAA-60D1-4D79-8B97-3CCED3BD8D9C}"/>
            </a:ext>
          </a:extLst>
        </xdr:cNvPr>
        <xdr:cNvSpPr txBox="1"/>
      </xdr:nvSpPr>
      <xdr:spPr>
        <a:xfrm>
          <a:off x="34370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772F0733-352D-4EBF-B1B7-69AA99B91B26}"/>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1D534AF1-26DA-4929-867F-309609FFB865}"/>
            </a:ext>
          </a:extLst>
        </xdr:cNvPr>
        <xdr:cNvSpPr txBox="1"/>
      </xdr:nvSpPr>
      <xdr:spPr>
        <a:xfrm>
          <a:off x="38686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454B40EA-6803-497B-912F-95D6EFB0AB82}"/>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60960</xdr:rowOff>
    </xdr:from>
    <xdr:to>
      <xdr:col>24</xdr:col>
      <xdr:colOff>62865</xdr:colOff>
      <xdr:row>64</xdr:row>
      <xdr:rowOff>76200</xdr:rowOff>
    </xdr:to>
    <xdr:cxnSp macro="">
      <xdr:nvCxnSpPr>
        <xdr:cNvPr id="172" name="直線コネクタ 171">
          <a:extLst>
            <a:ext uri="{FF2B5EF4-FFF2-40B4-BE49-F238E27FC236}">
              <a16:creationId xmlns:a16="http://schemas.microsoft.com/office/drawing/2014/main" id="{0FE7A81D-4F2A-4E68-ACF1-EF92F52B0B2B}"/>
            </a:ext>
          </a:extLst>
        </xdr:cNvPr>
        <xdr:cNvCxnSpPr/>
      </xdr:nvCxnSpPr>
      <xdr:spPr>
        <a:xfrm flipV="1">
          <a:off x="4173855" y="948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0512A5D1-4EB2-4117-A21F-61FFA3EFC9DC}"/>
            </a:ext>
          </a:extLst>
        </xdr:cNvPr>
        <xdr:cNvSpPr txBox="1"/>
      </xdr:nvSpPr>
      <xdr:spPr>
        <a:xfrm>
          <a:off x="4212590" y="1105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4" name="直線コネクタ 173">
          <a:extLst>
            <a:ext uri="{FF2B5EF4-FFF2-40B4-BE49-F238E27FC236}">
              <a16:creationId xmlns:a16="http://schemas.microsoft.com/office/drawing/2014/main" id="{0DEEC5DE-490C-4A22-BE9E-33ABB6368E21}"/>
            </a:ext>
          </a:extLst>
        </xdr:cNvPr>
        <xdr:cNvCxnSpPr/>
      </xdr:nvCxnSpPr>
      <xdr:spPr>
        <a:xfrm>
          <a:off x="4112260" y="1104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7637</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E1F559B3-D3FF-453A-A560-84EC447881FA}"/>
            </a:ext>
          </a:extLst>
        </xdr:cNvPr>
        <xdr:cNvSpPr txBox="1"/>
      </xdr:nvSpPr>
      <xdr:spPr>
        <a:xfrm>
          <a:off x="4212590" y="9267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60960</xdr:rowOff>
    </xdr:from>
    <xdr:to>
      <xdr:col>24</xdr:col>
      <xdr:colOff>152400</xdr:colOff>
      <xdr:row>55</xdr:row>
      <xdr:rowOff>60960</xdr:rowOff>
    </xdr:to>
    <xdr:cxnSp macro="">
      <xdr:nvCxnSpPr>
        <xdr:cNvPr id="176" name="直線コネクタ 175">
          <a:extLst>
            <a:ext uri="{FF2B5EF4-FFF2-40B4-BE49-F238E27FC236}">
              <a16:creationId xmlns:a16="http://schemas.microsoft.com/office/drawing/2014/main" id="{E2CDFA43-0E4E-488E-9DFA-A83A8808C6C4}"/>
            </a:ext>
          </a:extLst>
        </xdr:cNvPr>
        <xdr:cNvCxnSpPr/>
      </xdr:nvCxnSpPr>
      <xdr:spPr>
        <a:xfrm>
          <a:off x="4112260" y="9486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97807</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214ADDFB-B9D9-4290-AA57-D742E6CDEE54}"/>
            </a:ext>
          </a:extLst>
        </xdr:cNvPr>
        <xdr:cNvSpPr txBox="1"/>
      </xdr:nvSpPr>
      <xdr:spPr>
        <a:xfrm>
          <a:off x="4212590" y="1003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74930</xdr:rowOff>
    </xdr:from>
    <xdr:to>
      <xdr:col>24</xdr:col>
      <xdr:colOff>114300</xdr:colOff>
      <xdr:row>60</xdr:row>
      <xdr:rowOff>5080</xdr:rowOff>
    </xdr:to>
    <xdr:sp macro="" textlink="">
      <xdr:nvSpPr>
        <xdr:cNvPr id="178" name="フローチャート: 判断 177">
          <a:extLst>
            <a:ext uri="{FF2B5EF4-FFF2-40B4-BE49-F238E27FC236}">
              <a16:creationId xmlns:a16="http://schemas.microsoft.com/office/drawing/2014/main" id="{A7E3E7CC-29CD-4EA9-B65B-52F04B02E8BF}"/>
            </a:ext>
          </a:extLst>
        </xdr:cNvPr>
        <xdr:cNvSpPr/>
      </xdr:nvSpPr>
      <xdr:spPr>
        <a:xfrm>
          <a:off x="4131310" y="101904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124460</xdr:rowOff>
    </xdr:from>
    <xdr:to>
      <xdr:col>20</xdr:col>
      <xdr:colOff>38100</xdr:colOff>
      <xdr:row>60</xdr:row>
      <xdr:rowOff>54610</xdr:rowOff>
    </xdr:to>
    <xdr:sp macro="" textlink="">
      <xdr:nvSpPr>
        <xdr:cNvPr id="179" name="フローチャート: 判断 178">
          <a:extLst>
            <a:ext uri="{FF2B5EF4-FFF2-40B4-BE49-F238E27FC236}">
              <a16:creationId xmlns:a16="http://schemas.microsoft.com/office/drawing/2014/main" id="{3704B5F9-6707-4DF8-AA67-A9888574CE54}"/>
            </a:ext>
          </a:extLst>
        </xdr:cNvPr>
        <xdr:cNvSpPr/>
      </xdr:nvSpPr>
      <xdr:spPr>
        <a:xfrm>
          <a:off x="3388360" y="1024191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130175</xdr:rowOff>
    </xdr:from>
    <xdr:to>
      <xdr:col>15</xdr:col>
      <xdr:colOff>101600</xdr:colOff>
      <xdr:row>60</xdr:row>
      <xdr:rowOff>60325</xdr:rowOff>
    </xdr:to>
    <xdr:sp macro="" textlink="">
      <xdr:nvSpPr>
        <xdr:cNvPr id="180" name="フローチャート: 判断 179">
          <a:extLst>
            <a:ext uri="{FF2B5EF4-FFF2-40B4-BE49-F238E27FC236}">
              <a16:creationId xmlns:a16="http://schemas.microsoft.com/office/drawing/2014/main" id="{C1EBC4B1-A76C-4211-A851-22070B05C30E}"/>
            </a:ext>
          </a:extLst>
        </xdr:cNvPr>
        <xdr:cNvSpPr/>
      </xdr:nvSpPr>
      <xdr:spPr>
        <a:xfrm>
          <a:off x="2571750" y="10249535"/>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107315</xdr:rowOff>
    </xdr:from>
    <xdr:to>
      <xdr:col>10</xdr:col>
      <xdr:colOff>165100</xdr:colOff>
      <xdr:row>60</xdr:row>
      <xdr:rowOff>37465</xdr:rowOff>
    </xdr:to>
    <xdr:sp macro="" textlink="">
      <xdr:nvSpPr>
        <xdr:cNvPr id="181" name="フローチャート: 判断 180">
          <a:extLst>
            <a:ext uri="{FF2B5EF4-FFF2-40B4-BE49-F238E27FC236}">
              <a16:creationId xmlns:a16="http://schemas.microsoft.com/office/drawing/2014/main" id="{8057B5ED-D902-4419-984D-09371938DD98}"/>
            </a:ext>
          </a:extLst>
        </xdr:cNvPr>
        <xdr:cNvSpPr/>
      </xdr:nvSpPr>
      <xdr:spPr>
        <a:xfrm>
          <a:off x="1774190" y="1022096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65405</xdr:rowOff>
    </xdr:from>
    <xdr:to>
      <xdr:col>6</xdr:col>
      <xdr:colOff>38100</xdr:colOff>
      <xdr:row>59</xdr:row>
      <xdr:rowOff>167005</xdr:rowOff>
    </xdr:to>
    <xdr:sp macro="" textlink="">
      <xdr:nvSpPr>
        <xdr:cNvPr id="182" name="フローチャート: 判断 181">
          <a:extLst>
            <a:ext uri="{FF2B5EF4-FFF2-40B4-BE49-F238E27FC236}">
              <a16:creationId xmlns:a16="http://schemas.microsoft.com/office/drawing/2014/main" id="{89CF7D0E-21A1-47EA-B8C4-4592C1667161}"/>
            </a:ext>
          </a:extLst>
        </xdr:cNvPr>
        <xdr:cNvSpPr/>
      </xdr:nvSpPr>
      <xdr:spPr>
        <a:xfrm>
          <a:off x="988060" y="10179050"/>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863C2A8D-539B-4571-84B2-2A24561397B5}"/>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B4A62B31-1B49-4B16-B1EC-58215D440AEE}"/>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FF010EB-02E8-4A50-BC1A-72B1C148FDD8}"/>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DA64E2E-11C1-44B0-8E86-03D4F2484918}"/>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65FA419F-9B47-4DCA-A951-F9FBCC5B78BB}"/>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40640</xdr:rowOff>
    </xdr:from>
    <xdr:to>
      <xdr:col>24</xdr:col>
      <xdr:colOff>114300</xdr:colOff>
      <xdr:row>60</xdr:row>
      <xdr:rowOff>142240</xdr:rowOff>
    </xdr:to>
    <xdr:sp macro="" textlink="">
      <xdr:nvSpPr>
        <xdr:cNvPr id="188" name="楕円 187">
          <a:extLst>
            <a:ext uri="{FF2B5EF4-FFF2-40B4-BE49-F238E27FC236}">
              <a16:creationId xmlns:a16="http://schemas.microsoft.com/office/drawing/2014/main" id="{7A7147ED-A53D-4FF1-92EE-E75F4BD0D2EB}"/>
            </a:ext>
          </a:extLst>
        </xdr:cNvPr>
        <xdr:cNvSpPr/>
      </xdr:nvSpPr>
      <xdr:spPr>
        <a:xfrm>
          <a:off x="4131310" y="1032764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19067</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D5D41C82-8113-445A-90E9-443B9DF0AE74}"/>
            </a:ext>
          </a:extLst>
        </xdr:cNvPr>
        <xdr:cNvSpPr txBox="1"/>
      </xdr:nvSpPr>
      <xdr:spPr>
        <a:xfrm>
          <a:off x="4212590"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168275</xdr:rowOff>
    </xdr:from>
    <xdr:to>
      <xdr:col>20</xdr:col>
      <xdr:colOff>38100</xdr:colOff>
      <xdr:row>60</xdr:row>
      <xdr:rowOff>98425</xdr:rowOff>
    </xdr:to>
    <xdr:sp macro="" textlink="">
      <xdr:nvSpPr>
        <xdr:cNvPr id="190" name="楕円 189">
          <a:extLst>
            <a:ext uri="{FF2B5EF4-FFF2-40B4-BE49-F238E27FC236}">
              <a16:creationId xmlns:a16="http://schemas.microsoft.com/office/drawing/2014/main" id="{F950B203-26D3-4F14-9EBE-9F5645289A1D}"/>
            </a:ext>
          </a:extLst>
        </xdr:cNvPr>
        <xdr:cNvSpPr/>
      </xdr:nvSpPr>
      <xdr:spPr>
        <a:xfrm>
          <a:off x="3388360" y="10287635"/>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47625</xdr:rowOff>
    </xdr:from>
    <xdr:to>
      <xdr:col>24</xdr:col>
      <xdr:colOff>63500</xdr:colOff>
      <xdr:row>60</xdr:row>
      <xdr:rowOff>91440</xdr:rowOff>
    </xdr:to>
    <xdr:cxnSp macro="">
      <xdr:nvCxnSpPr>
        <xdr:cNvPr id="191" name="直線コネクタ 190">
          <a:extLst>
            <a:ext uri="{FF2B5EF4-FFF2-40B4-BE49-F238E27FC236}">
              <a16:creationId xmlns:a16="http://schemas.microsoft.com/office/drawing/2014/main" id="{48CC3059-49C5-4803-BD46-A0CE98E2FEE7}"/>
            </a:ext>
          </a:extLst>
        </xdr:cNvPr>
        <xdr:cNvCxnSpPr/>
      </xdr:nvCxnSpPr>
      <xdr:spPr>
        <a:xfrm>
          <a:off x="3431540" y="10336530"/>
          <a:ext cx="7429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128270</xdr:rowOff>
    </xdr:from>
    <xdr:to>
      <xdr:col>15</xdr:col>
      <xdr:colOff>101600</xdr:colOff>
      <xdr:row>60</xdr:row>
      <xdr:rowOff>58420</xdr:rowOff>
    </xdr:to>
    <xdr:sp macro="" textlink="">
      <xdr:nvSpPr>
        <xdr:cNvPr id="192" name="楕円 191">
          <a:extLst>
            <a:ext uri="{FF2B5EF4-FFF2-40B4-BE49-F238E27FC236}">
              <a16:creationId xmlns:a16="http://schemas.microsoft.com/office/drawing/2014/main" id="{40279B66-FDE6-4307-9402-806CD0672E86}"/>
            </a:ext>
          </a:extLst>
        </xdr:cNvPr>
        <xdr:cNvSpPr/>
      </xdr:nvSpPr>
      <xdr:spPr>
        <a:xfrm>
          <a:off x="2571750" y="1024763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7620</xdr:rowOff>
    </xdr:from>
    <xdr:to>
      <xdr:col>19</xdr:col>
      <xdr:colOff>177800</xdr:colOff>
      <xdr:row>60</xdr:row>
      <xdr:rowOff>47625</xdr:rowOff>
    </xdr:to>
    <xdr:cxnSp macro="">
      <xdr:nvCxnSpPr>
        <xdr:cNvPr id="193" name="直線コネクタ 192">
          <a:extLst>
            <a:ext uri="{FF2B5EF4-FFF2-40B4-BE49-F238E27FC236}">
              <a16:creationId xmlns:a16="http://schemas.microsoft.com/office/drawing/2014/main" id="{D224FEDB-4AE2-4B8F-896C-3649204805CA}"/>
            </a:ext>
          </a:extLst>
        </xdr:cNvPr>
        <xdr:cNvCxnSpPr/>
      </xdr:nvCxnSpPr>
      <xdr:spPr>
        <a:xfrm>
          <a:off x="2626360" y="10296525"/>
          <a:ext cx="80518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151130</xdr:rowOff>
    </xdr:from>
    <xdr:to>
      <xdr:col>10</xdr:col>
      <xdr:colOff>165100</xdr:colOff>
      <xdr:row>60</xdr:row>
      <xdr:rowOff>81280</xdr:rowOff>
    </xdr:to>
    <xdr:sp macro="" textlink="">
      <xdr:nvSpPr>
        <xdr:cNvPr id="194" name="楕円 193">
          <a:extLst>
            <a:ext uri="{FF2B5EF4-FFF2-40B4-BE49-F238E27FC236}">
              <a16:creationId xmlns:a16="http://schemas.microsoft.com/office/drawing/2014/main" id="{D2B91A19-ACAA-4ADA-824C-8CBEB25CE311}"/>
            </a:ext>
          </a:extLst>
        </xdr:cNvPr>
        <xdr:cNvSpPr/>
      </xdr:nvSpPr>
      <xdr:spPr>
        <a:xfrm>
          <a:off x="1774190" y="1026668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7620</xdr:rowOff>
    </xdr:from>
    <xdr:to>
      <xdr:col>15</xdr:col>
      <xdr:colOff>50800</xdr:colOff>
      <xdr:row>60</xdr:row>
      <xdr:rowOff>30480</xdr:rowOff>
    </xdr:to>
    <xdr:cxnSp macro="">
      <xdr:nvCxnSpPr>
        <xdr:cNvPr id="195" name="直線コネクタ 194">
          <a:extLst>
            <a:ext uri="{FF2B5EF4-FFF2-40B4-BE49-F238E27FC236}">
              <a16:creationId xmlns:a16="http://schemas.microsoft.com/office/drawing/2014/main" id="{5E062170-6D4D-42A4-A3FA-06F1A69B06C7}"/>
            </a:ext>
          </a:extLst>
        </xdr:cNvPr>
        <xdr:cNvCxnSpPr/>
      </xdr:nvCxnSpPr>
      <xdr:spPr>
        <a:xfrm flipV="1">
          <a:off x="1828800" y="10296525"/>
          <a:ext cx="79756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118745</xdr:rowOff>
    </xdr:from>
    <xdr:to>
      <xdr:col>6</xdr:col>
      <xdr:colOff>38100</xdr:colOff>
      <xdr:row>60</xdr:row>
      <xdr:rowOff>48895</xdr:rowOff>
    </xdr:to>
    <xdr:sp macro="" textlink="">
      <xdr:nvSpPr>
        <xdr:cNvPr id="196" name="楕円 195">
          <a:extLst>
            <a:ext uri="{FF2B5EF4-FFF2-40B4-BE49-F238E27FC236}">
              <a16:creationId xmlns:a16="http://schemas.microsoft.com/office/drawing/2014/main" id="{B87D44B1-E549-4F41-992A-D13D7BA3FFC4}"/>
            </a:ext>
          </a:extLst>
        </xdr:cNvPr>
        <xdr:cNvSpPr/>
      </xdr:nvSpPr>
      <xdr:spPr>
        <a:xfrm>
          <a:off x="988060" y="102362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169545</xdr:rowOff>
    </xdr:from>
    <xdr:to>
      <xdr:col>10</xdr:col>
      <xdr:colOff>114300</xdr:colOff>
      <xdr:row>60</xdr:row>
      <xdr:rowOff>30480</xdr:rowOff>
    </xdr:to>
    <xdr:cxnSp macro="">
      <xdr:nvCxnSpPr>
        <xdr:cNvPr id="197" name="直線コネクタ 196">
          <a:extLst>
            <a:ext uri="{FF2B5EF4-FFF2-40B4-BE49-F238E27FC236}">
              <a16:creationId xmlns:a16="http://schemas.microsoft.com/office/drawing/2014/main" id="{ED765AAB-3E97-4A30-B88A-B68D617CC08F}"/>
            </a:ext>
          </a:extLst>
        </xdr:cNvPr>
        <xdr:cNvCxnSpPr/>
      </xdr:nvCxnSpPr>
      <xdr:spPr>
        <a:xfrm>
          <a:off x="1031240" y="10288905"/>
          <a:ext cx="79756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71137</xdr:rowOff>
    </xdr:from>
    <xdr:ext cx="405111" cy="259045"/>
    <xdr:sp macro="" textlink="">
      <xdr:nvSpPr>
        <xdr:cNvPr id="198" name="n_1aveValue【体育館・プール】&#10;有形固定資産減価償却率">
          <a:extLst>
            <a:ext uri="{FF2B5EF4-FFF2-40B4-BE49-F238E27FC236}">
              <a16:creationId xmlns:a16="http://schemas.microsoft.com/office/drawing/2014/main" id="{9BE28E30-E8C4-489B-9FCA-E539F1819693}"/>
            </a:ext>
          </a:extLst>
        </xdr:cNvPr>
        <xdr:cNvSpPr txBox="1"/>
      </xdr:nvSpPr>
      <xdr:spPr>
        <a:xfrm>
          <a:off x="32391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51452</xdr:rowOff>
    </xdr:from>
    <xdr:ext cx="405111" cy="259045"/>
    <xdr:sp macro="" textlink="">
      <xdr:nvSpPr>
        <xdr:cNvPr id="199" name="n_2aveValue【体育館・プール】&#10;有形固定資産減価償却率">
          <a:extLst>
            <a:ext uri="{FF2B5EF4-FFF2-40B4-BE49-F238E27FC236}">
              <a16:creationId xmlns:a16="http://schemas.microsoft.com/office/drawing/2014/main" id="{126910CB-E311-441A-BF05-E20446707370}"/>
            </a:ext>
          </a:extLst>
        </xdr:cNvPr>
        <xdr:cNvSpPr txBox="1"/>
      </xdr:nvSpPr>
      <xdr:spPr>
        <a:xfrm>
          <a:off x="243904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53992</xdr:rowOff>
    </xdr:from>
    <xdr:ext cx="405111" cy="259045"/>
    <xdr:sp macro="" textlink="">
      <xdr:nvSpPr>
        <xdr:cNvPr id="200" name="n_3aveValue【体育館・プール】&#10;有形固定資産減価償却率">
          <a:extLst>
            <a:ext uri="{FF2B5EF4-FFF2-40B4-BE49-F238E27FC236}">
              <a16:creationId xmlns:a16="http://schemas.microsoft.com/office/drawing/2014/main" id="{167D3992-9ACD-413A-9B4C-016E21F5FFF3}"/>
            </a:ext>
          </a:extLst>
        </xdr:cNvPr>
        <xdr:cNvSpPr txBox="1"/>
      </xdr:nvSpPr>
      <xdr:spPr>
        <a:xfrm>
          <a:off x="164148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12082</xdr:rowOff>
    </xdr:from>
    <xdr:ext cx="405111" cy="259045"/>
    <xdr:sp macro="" textlink="">
      <xdr:nvSpPr>
        <xdr:cNvPr id="201" name="n_4aveValue【体育館・プール】&#10;有形固定資産減価償却率">
          <a:extLst>
            <a:ext uri="{FF2B5EF4-FFF2-40B4-BE49-F238E27FC236}">
              <a16:creationId xmlns:a16="http://schemas.microsoft.com/office/drawing/2014/main" id="{DC6111AA-F27C-403A-9C9D-EB239F75113F}"/>
            </a:ext>
          </a:extLst>
        </xdr:cNvPr>
        <xdr:cNvSpPr txBox="1"/>
      </xdr:nvSpPr>
      <xdr:spPr>
        <a:xfrm>
          <a:off x="855354" y="995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89552</xdr:rowOff>
    </xdr:from>
    <xdr:ext cx="405111" cy="259045"/>
    <xdr:sp macro="" textlink="">
      <xdr:nvSpPr>
        <xdr:cNvPr id="202" name="n_1mainValue【体育館・プール】&#10;有形固定資産減価償却率">
          <a:extLst>
            <a:ext uri="{FF2B5EF4-FFF2-40B4-BE49-F238E27FC236}">
              <a16:creationId xmlns:a16="http://schemas.microsoft.com/office/drawing/2014/main" id="{2A7E72D6-8EA4-404B-AE3C-3BDBC0D2C4D8}"/>
            </a:ext>
          </a:extLst>
        </xdr:cNvPr>
        <xdr:cNvSpPr txBox="1"/>
      </xdr:nvSpPr>
      <xdr:spPr>
        <a:xfrm>
          <a:off x="3239144"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74947</xdr:rowOff>
    </xdr:from>
    <xdr:ext cx="405111" cy="259045"/>
    <xdr:sp macro="" textlink="">
      <xdr:nvSpPr>
        <xdr:cNvPr id="203" name="n_2mainValue【体育館・プール】&#10;有形固定資産減価償却率">
          <a:extLst>
            <a:ext uri="{FF2B5EF4-FFF2-40B4-BE49-F238E27FC236}">
              <a16:creationId xmlns:a16="http://schemas.microsoft.com/office/drawing/2014/main" id="{8C2A00F2-72C5-4845-BA87-6E33112C3FB8}"/>
            </a:ext>
          </a:extLst>
        </xdr:cNvPr>
        <xdr:cNvSpPr txBox="1"/>
      </xdr:nvSpPr>
      <xdr:spPr>
        <a:xfrm>
          <a:off x="2439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72407</xdr:rowOff>
    </xdr:from>
    <xdr:ext cx="405111" cy="259045"/>
    <xdr:sp macro="" textlink="">
      <xdr:nvSpPr>
        <xdr:cNvPr id="204" name="n_3mainValue【体育館・プール】&#10;有形固定資産減価償却率">
          <a:extLst>
            <a:ext uri="{FF2B5EF4-FFF2-40B4-BE49-F238E27FC236}">
              <a16:creationId xmlns:a16="http://schemas.microsoft.com/office/drawing/2014/main" id="{B4982F7B-31B0-47BC-A183-262E028A3AAF}"/>
            </a:ext>
          </a:extLst>
        </xdr:cNvPr>
        <xdr:cNvSpPr txBox="1"/>
      </xdr:nvSpPr>
      <xdr:spPr>
        <a:xfrm>
          <a:off x="164148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40022</xdr:rowOff>
    </xdr:from>
    <xdr:ext cx="405111" cy="259045"/>
    <xdr:sp macro="" textlink="">
      <xdr:nvSpPr>
        <xdr:cNvPr id="205" name="n_4mainValue【体育館・プール】&#10;有形固定資産減価償却率">
          <a:extLst>
            <a:ext uri="{FF2B5EF4-FFF2-40B4-BE49-F238E27FC236}">
              <a16:creationId xmlns:a16="http://schemas.microsoft.com/office/drawing/2014/main" id="{51645D75-7606-4CAC-85D7-0DF11B5D492D}"/>
            </a:ext>
          </a:extLst>
        </xdr:cNvPr>
        <xdr:cNvSpPr txBox="1"/>
      </xdr:nvSpPr>
      <xdr:spPr>
        <a:xfrm>
          <a:off x="85535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F7C5B25D-BB47-494B-BAA3-A18402E5ED3D}"/>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10049900-93A3-4B00-A769-085D732CDC68}"/>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79AA9E3E-19A3-4CF5-9756-1BB2BD306837}"/>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16A91B8C-FAC9-4A8C-870A-71590CCA4D90}"/>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679BFFEF-E462-4C94-A19C-D8BB9900093F}"/>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D055A535-6500-4F70-B325-E135E1FE1ABA}"/>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A80CA1AC-E986-4D08-A008-E9BBEB840C5B}"/>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4FEE46E8-D214-4952-BB69-568B22D615C0}"/>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E5469120-691D-4838-95CF-94B46DFB0812}"/>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EA9A58C8-9EE3-40DE-993A-498A180AFF8A}"/>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AB3AA0D4-DA54-40BC-8F89-81DF7048E051}"/>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a:extLst>
            <a:ext uri="{FF2B5EF4-FFF2-40B4-BE49-F238E27FC236}">
              <a16:creationId xmlns:a16="http://schemas.microsoft.com/office/drawing/2014/main" id="{AB1C2149-8868-4A84-8076-847F64E2F8FB}"/>
            </a:ext>
          </a:extLst>
        </xdr:cNvPr>
        <xdr:cNvSpPr txBox="1"/>
      </xdr:nvSpPr>
      <xdr:spPr>
        <a:xfrm>
          <a:off x="552722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E6863041-496F-4E00-856C-58F182AC4305}"/>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a:extLst>
            <a:ext uri="{FF2B5EF4-FFF2-40B4-BE49-F238E27FC236}">
              <a16:creationId xmlns:a16="http://schemas.microsoft.com/office/drawing/2014/main" id="{8720EF1E-4F40-4C4C-B69D-15F3DD9A0862}"/>
            </a:ext>
          </a:extLst>
        </xdr:cNvPr>
        <xdr:cNvSpPr txBox="1"/>
      </xdr:nvSpPr>
      <xdr:spPr>
        <a:xfrm>
          <a:off x="5527221"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878B5B66-96C5-4FFB-80C2-45C0E3404F24}"/>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a:extLst>
            <a:ext uri="{FF2B5EF4-FFF2-40B4-BE49-F238E27FC236}">
              <a16:creationId xmlns:a16="http://schemas.microsoft.com/office/drawing/2014/main" id="{344D60B9-9F56-47A0-9FB9-ACB3F44635AA}"/>
            </a:ext>
          </a:extLst>
        </xdr:cNvPr>
        <xdr:cNvSpPr txBox="1"/>
      </xdr:nvSpPr>
      <xdr:spPr>
        <a:xfrm>
          <a:off x="5527221"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FA2EA72D-5209-4E27-9883-452281961797}"/>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a:extLst>
            <a:ext uri="{FF2B5EF4-FFF2-40B4-BE49-F238E27FC236}">
              <a16:creationId xmlns:a16="http://schemas.microsoft.com/office/drawing/2014/main" id="{C4CED89E-6BA1-417F-868E-EFCD08280D4A}"/>
            </a:ext>
          </a:extLst>
        </xdr:cNvPr>
        <xdr:cNvSpPr txBox="1"/>
      </xdr:nvSpPr>
      <xdr:spPr>
        <a:xfrm>
          <a:off x="5527221"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979E8936-A8E1-4D9C-B856-6E68515CC21B}"/>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a:extLst>
            <a:ext uri="{FF2B5EF4-FFF2-40B4-BE49-F238E27FC236}">
              <a16:creationId xmlns:a16="http://schemas.microsoft.com/office/drawing/2014/main" id="{E92C7FFD-4560-4BE7-BB54-2D2FA443F676}"/>
            </a:ext>
          </a:extLst>
        </xdr:cNvPr>
        <xdr:cNvSpPr txBox="1"/>
      </xdr:nvSpPr>
      <xdr:spPr>
        <a:xfrm>
          <a:off x="5527221"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B178D007-9E06-4B13-A395-09606261F2E9}"/>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id="{A6D45CCC-045C-43E1-AB64-F26709893D9B}"/>
            </a:ext>
          </a:extLst>
        </xdr:cNvPr>
        <xdr:cNvSpPr txBox="1"/>
      </xdr:nvSpPr>
      <xdr:spPr>
        <a:xfrm>
          <a:off x="5527221"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4E826F7D-554C-424A-8783-3D54FAD62A7A}"/>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60960</xdr:rowOff>
    </xdr:to>
    <xdr:cxnSp macro="">
      <xdr:nvCxnSpPr>
        <xdr:cNvPr id="229" name="直線コネクタ 228">
          <a:extLst>
            <a:ext uri="{FF2B5EF4-FFF2-40B4-BE49-F238E27FC236}">
              <a16:creationId xmlns:a16="http://schemas.microsoft.com/office/drawing/2014/main" id="{1CDFE564-4821-4E20-AB5F-365EC3A08BA4}"/>
            </a:ext>
          </a:extLst>
        </xdr:cNvPr>
        <xdr:cNvCxnSpPr/>
      </xdr:nvCxnSpPr>
      <xdr:spPr>
        <a:xfrm flipV="1">
          <a:off x="9429115" y="963549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0" name="【体育館・プール】&#10;一人当たり面積最小値テキスト">
          <a:extLst>
            <a:ext uri="{FF2B5EF4-FFF2-40B4-BE49-F238E27FC236}">
              <a16:creationId xmlns:a16="http://schemas.microsoft.com/office/drawing/2014/main" id="{71371EA9-AA81-4490-BABA-E8C3805AD128}"/>
            </a:ext>
          </a:extLst>
        </xdr:cNvPr>
        <xdr:cNvSpPr txBox="1"/>
      </xdr:nvSpPr>
      <xdr:spPr>
        <a:xfrm>
          <a:off x="9467850" y="1103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1" name="直線コネクタ 230">
          <a:extLst>
            <a:ext uri="{FF2B5EF4-FFF2-40B4-BE49-F238E27FC236}">
              <a16:creationId xmlns:a16="http://schemas.microsoft.com/office/drawing/2014/main" id="{CA7BA35C-6483-4264-9138-C69E3259D2CD}"/>
            </a:ext>
          </a:extLst>
        </xdr:cNvPr>
        <xdr:cNvCxnSpPr/>
      </xdr:nvCxnSpPr>
      <xdr:spPr>
        <a:xfrm>
          <a:off x="9356090" y="1102995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32" name="【体育館・プール】&#10;一人当たり面積最大値テキスト">
          <a:extLst>
            <a:ext uri="{FF2B5EF4-FFF2-40B4-BE49-F238E27FC236}">
              <a16:creationId xmlns:a16="http://schemas.microsoft.com/office/drawing/2014/main" id="{ACC33E68-127B-41C1-9D14-9B660DD8597D}"/>
            </a:ext>
          </a:extLst>
        </xdr:cNvPr>
        <xdr:cNvSpPr txBox="1"/>
      </xdr:nvSpPr>
      <xdr:spPr>
        <a:xfrm>
          <a:off x="946785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33" name="直線コネクタ 232">
          <a:extLst>
            <a:ext uri="{FF2B5EF4-FFF2-40B4-BE49-F238E27FC236}">
              <a16:creationId xmlns:a16="http://schemas.microsoft.com/office/drawing/2014/main" id="{C9C83EDF-9B74-455B-B144-0DAF3EC464CC}"/>
            </a:ext>
          </a:extLst>
        </xdr:cNvPr>
        <xdr:cNvCxnSpPr/>
      </xdr:nvCxnSpPr>
      <xdr:spPr>
        <a:xfrm>
          <a:off x="9356090" y="963549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167657</xdr:rowOff>
    </xdr:from>
    <xdr:ext cx="469744" cy="259045"/>
    <xdr:sp macro="" textlink="">
      <xdr:nvSpPr>
        <xdr:cNvPr id="234" name="【体育館・プール】&#10;一人当たり面積平均値テキスト">
          <a:extLst>
            <a:ext uri="{FF2B5EF4-FFF2-40B4-BE49-F238E27FC236}">
              <a16:creationId xmlns:a16="http://schemas.microsoft.com/office/drawing/2014/main" id="{6E2FF702-6F8D-4444-BD9E-DC38F1FF119C}"/>
            </a:ext>
          </a:extLst>
        </xdr:cNvPr>
        <xdr:cNvSpPr txBox="1"/>
      </xdr:nvSpPr>
      <xdr:spPr>
        <a:xfrm>
          <a:off x="9467850" y="10629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235" name="フローチャート: 判断 234">
          <a:extLst>
            <a:ext uri="{FF2B5EF4-FFF2-40B4-BE49-F238E27FC236}">
              <a16:creationId xmlns:a16="http://schemas.microsoft.com/office/drawing/2014/main" id="{04F3979C-A9FC-424F-BF7D-90293717CDE7}"/>
            </a:ext>
          </a:extLst>
        </xdr:cNvPr>
        <xdr:cNvSpPr/>
      </xdr:nvSpPr>
      <xdr:spPr>
        <a:xfrm>
          <a:off x="9394190" y="10651490"/>
          <a:ext cx="9017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124460</xdr:rowOff>
    </xdr:from>
    <xdr:to>
      <xdr:col>50</xdr:col>
      <xdr:colOff>165100</xdr:colOff>
      <xdr:row>61</xdr:row>
      <xdr:rowOff>54610</xdr:rowOff>
    </xdr:to>
    <xdr:sp macro="" textlink="">
      <xdr:nvSpPr>
        <xdr:cNvPr id="236" name="フローチャート: 判断 235">
          <a:extLst>
            <a:ext uri="{FF2B5EF4-FFF2-40B4-BE49-F238E27FC236}">
              <a16:creationId xmlns:a16="http://schemas.microsoft.com/office/drawing/2014/main" id="{387F20CE-E49C-48E6-9B3A-F11949B77FCE}"/>
            </a:ext>
          </a:extLst>
        </xdr:cNvPr>
        <xdr:cNvSpPr/>
      </xdr:nvSpPr>
      <xdr:spPr>
        <a:xfrm>
          <a:off x="8632190" y="1041336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116840</xdr:rowOff>
    </xdr:from>
    <xdr:to>
      <xdr:col>46</xdr:col>
      <xdr:colOff>38100</xdr:colOff>
      <xdr:row>61</xdr:row>
      <xdr:rowOff>46990</xdr:rowOff>
    </xdr:to>
    <xdr:sp macro="" textlink="">
      <xdr:nvSpPr>
        <xdr:cNvPr id="237" name="フローチャート: 判断 236">
          <a:extLst>
            <a:ext uri="{FF2B5EF4-FFF2-40B4-BE49-F238E27FC236}">
              <a16:creationId xmlns:a16="http://schemas.microsoft.com/office/drawing/2014/main" id="{882CECD9-5C97-4CD0-A13E-92E3614C4C0D}"/>
            </a:ext>
          </a:extLst>
        </xdr:cNvPr>
        <xdr:cNvSpPr/>
      </xdr:nvSpPr>
      <xdr:spPr>
        <a:xfrm>
          <a:off x="7846060" y="1040384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124460</xdr:rowOff>
    </xdr:from>
    <xdr:to>
      <xdr:col>41</xdr:col>
      <xdr:colOff>101600</xdr:colOff>
      <xdr:row>61</xdr:row>
      <xdr:rowOff>54610</xdr:rowOff>
    </xdr:to>
    <xdr:sp macro="" textlink="">
      <xdr:nvSpPr>
        <xdr:cNvPr id="238" name="フローチャート: 判断 237">
          <a:extLst>
            <a:ext uri="{FF2B5EF4-FFF2-40B4-BE49-F238E27FC236}">
              <a16:creationId xmlns:a16="http://schemas.microsoft.com/office/drawing/2014/main" id="{D1DEFF59-DD2C-4807-87F1-5091DDA4AC0C}"/>
            </a:ext>
          </a:extLst>
        </xdr:cNvPr>
        <xdr:cNvSpPr/>
      </xdr:nvSpPr>
      <xdr:spPr>
        <a:xfrm>
          <a:off x="7029450" y="1041336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124460</xdr:rowOff>
    </xdr:from>
    <xdr:to>
      <xdr:col>36</xdr:col>
      <xdr:colOff>165100</xdr:colOff>
      <xdr:row>61</xdr:row>
      <xdr:rowOff>54610</xdr:rowOff>
    </xdr:to>
    <xdr:sp macro="" textlink="">
      <xdr:nvSpPr>
        <xdr:cNvPr id="239" name="フローチャート: 判断 238">
          <a:extLst>
            <a:ext uri="{FF2B5EF4-FFF2-40B4-BE49-F238E27FC236}">
              <a16:creationId xmlns:a16="http://schemas.microsoft.com/office/drawing/2014/main" id="{89F6553F-6F97-4F2B-9B70-412654B883D6}"/>
            </a:ext>
          </a:extLst>
        </xdr:cNvPr>
        <xdr:cNvSpPr/>
      </xdr:nvSpPr>
      <xdr:spPr>
        <a:xfrm>
          <a:off x="6231890" y="1041336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5C93E556-6810-439C-A4E9-7BD3EE146302}"/>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A18D7011-010C-423D-A7D3-E254E5A5843D}"/>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2E8D0691-C0FB-40AD-BB4F-5F0E995BB735}"/>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6961B09-D6A3-4AA9-B636-5D43F7E38F43}"/>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F3BB3-5188-418E-A30A-645AD57EC4C6}"/>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40640</xdr:rowOff>
    </xdr:from>
    <xdr:to>
      <xdr:col>55</xdr:col>
      <xdr:colOff>50800</xdr:colOff>
      <xdr:row>61</xdr:row>
      <xdr:rowOff>142240</xdr:rowOff>
    </xdr:to>
    <xdr:sp macro="" textlink="">
      <xdr:nvSpPr>
        <xdr:cNvPr id="245" name="楕円 244">
          <a:extLst>
            <a:ext uri="{FF2B5EF4-FFF2-40B4-BE49-F238E27FC236}">
              <a16:creationId xmlns:a16="http://schemas.microsoft.com/office/drawing/2014/main" id="{1E09EFD1-9979-4957-BAB7-BE455BD315A0}"/>
            </a:ext>
          </a:extLst>
        </xdr:cNvPr>
        <xdr:cNvSpPr/>
      </xdr:nvSpPr>
      <xdr:spPr>
        <a:xfrm>
          <a:off x="9394190" y="10499090"/>
          <a:ext cx="9017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63517</xdr:rowOff>
    </xdr:from>
    <xdr:ext cx="469744" cy="259045"/>
    <xdr:sp macro="" textlink="">
      <xdr:nvSpPr>
        <xdr:cNvPr id="246" name="【体育館・プール】&#10;一人当たり面積該当値テキスト">
          <a:extLst>
            <a:ext uri="{FF2B5EF4-FFF2-40B4-BE49-F238E27FC236}">
              <a16:creationId xmlns:a16="http://schemas.microsoft.com/office/drawing/2014/main" id="{2DF6E6BC-70B6-4C86-872B-96C189600BBD}"/>
            </a:ext>
          </a:extLst>
        </xdr:cNvPr>
        <xdr:cNvSpPr txBox="1"/>
      </xdr:nvSpPr>
      <xdr:spPr>
        <a:xfrm>
          <a:off x="9467850"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44450</xdr:rowOff>
    </xdr:from>
    <xdr:to>
      <xdr:col>50</xdr:col>
      <xdr:colOff>165100</xdr:colOff>
      <xdr:row>61</xdr:row>
      <xdr:rowOff>146050</xdr:rowOff>
    </xdr:to>
    <xdr:sp macro="" textlink="">
      <xdr:nvSpPr>
        <xdr:cNvPr id="247" name="楕円 246">
          <a:extLst>
            <a:ext uri="{FF2B5EF4-FFF2-40B4-BE49-F238E27FC236}">
              <a16:creationId xmlns:a16="http://schemas.microsoft.com/office/drawing/2014/main" id="{4479B1CA-D7BD-4428-9125-06968CBC4B93}"/>
            </a:ext>
          </a:extLst>
        </xdr:cNvPr>
        <xdr:cNvSpPr/>
      </xdr:nvSpPr>
      <xdr:spPr>
        <a:xfrm>
          <a:off x="8632190" y="1050480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91440</xdr:rowOff>
    </xdr:from>
    <xdr:to>
      <xdr:col>55</xdr:col>
      <xdr:colOff>0</xdr:colOff>
      <xdr:row>61</xdr:row>
      <xdr:rowOff>95250</xdr:rowOff>
    </xdr:to>
    <xdr:cxnSp macro="">
      <xdr:nvCxnSpPr>
        <xdr:cNvPr id="248" name="直線コネクタ 247">
          <a:extLst>
            <a:ext uri="{FF2B5EF4-FFF2-40B4-BE49-F238E27FC236}">
              <a16:creationId xmlns:a16="http://schemas.microsoft.com/office/drawing/2014/main" id="{39EF2AFF-408E-40CF-852A-5B063C9061AA}"/>
            </a:ext>
          </a:extLst>
        </xdr:cNvPr>
        <xdr:cNvCxnSpPr/>
      </xdr:nvCxnSpPr>
      <xdr:spPr>
        <a:xfrm flipV="1">
          <a:off x="8686800" y="105537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48260</xdr:rowOff>
    </xdr:from>
    <xdr:to>
      <xdr:col>46</xdr:col>
      <xdr:colOff>38100</xdr:colOff>
      <xdr:row>61</xdr:row>
      <xdr:rowOff>149860</xdr:rowOff>
    </xdr:to>
    <xdr:sp macro="" textlink="">
      <xdr:nvSpPr>
        <xdr:cNvPr id="249" name="楕円 248">
          <a:extLst>
            <a:ext uri="{FF2B5EF4-FFF2-40B4-BE49-F238E27FC236}">
              <a16:creationId xmlns:a16="http://schemas.microsoft.com/office/drawing/2014/main" id="{793C796A-6D8F-4B10-879F-D7EF7D3917EC}"/>
            </a:ext>
          </a:extLst>
        </xdr:cNvPr>
        <xdr:cNvSpPr/>
      </xdr:nvSpPr>
      <xdr:spPr>
        <a:xfrm>
          <a:off x="7846060" y="10508615"/>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95250</xdr:rowOff>
    </xdr:from>
    <xdr:to>
      <xdr:col>50</xdr:col>
      <xdr:colOff>114300</xdr:colOff>
      <xdr:row>61</xdr:row>
      <xdr:rowOff>99060</xdr:rowOff>
    </xdr:to>
    <xdr:cxnSp macro="">
      <xdr:nvCxnSpPr>
        <xdr:cNvPr id="250" name="直線コネクタ 249">
          <a:extLst>
            <a:ext uri="{FF2B5EF4-FFF2-40B4-BE49-F238E27FC236}">
              <a16:creationId xmlns:a16="http://schemas.microsoft.com/office/drawing/2014/main" id="{60E26EAB-E8A0-4DF7-AF1D-8A640C14CC3D}"/>
            </a:ext>
          </a:extLst>
        </xdr:cNvPr>
        <xdr:cNvCxnSpPr/>
      </xdr:nvCxnSpPr>
      <xdr:spPr>
        <a:xfrm flipV="1">
          <a:off x="7889240" y="10549890"/>
          <a:ext cx="79756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132080</xdr:rowOff>
    </xdr:from>
    <xdr:to>
      <xdr:col>41</xdr:col>
      <xdr:colOff>101600</xdr:colOff>
      <xdr:row>62</xdr:row>
      <xdr:rowOff>62230</xdr:rowOff>
    </xdr:to>
    <xdr:sp macro="" textlink="">
      <xdr:nvSpPr>
        <xdr:cNvPr id="251" name="楕円 250">
          <a:extLst>
            <a:ext uri="{FF2B5EF4-FFF2-40B4-BE49-F238E27FC236}">
              <a16:creationId xmlns:a16="http://schemas.microsoft.com/office/drawing/2014/main" id="{95DC08FC-95D1-4CDE-8F99-CD23173505D1}"/>
            </a:ext>
          </a:extLst>
        </xdr:cNvPr>
        <xdr:cNvSpPr/>
      </xdr:nvSpPr>
      <xdr:spPr>
        <a:xfrm>
          <a:off x="7029450" y="1059434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99060</xdr:rowOff>
    </xdr:from>
    <xdr:to>
      <xdr:col>45</xdr:col>
      <xdr:colOff>177800</xdr:colOff>
      <xdr:row>62</xdr:row>
      <xdr:rowOff>11430</xdr:rowOff>
    </xdr:to>
    <xdr:cxnSp macro="">
      <xdr:nvCxnSpPr>
        <xdr:cNvPr id="252" name="直線コネクタ 251">
          <a:extLst>
            <a:ext uri="{FF2B5EF4-FFF2-40B4-BE49-F238E27FC236}">
              <a16:creationId xmlns:a16="http://schemas.microsoft.com/office/drawing/2014/main" id="{254E0CA0-4CDB-4C7E-9280-E07106CADDCD}"/>
            </a:ext>
          </a:extLst>
        </xdr:cNvPr>
        <xdr:cNvCxnSpPr/>
      </xdr:nvCxnSpPr>
      <xdr:spPr>
        <a:xfrm flipV="1">
          <a:off x="7084060" y="10553700"/>
          <a:ext cx="80518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132080</xdr:rowOff>
    </xdr:from>
    <xdr:to>
      <xdr:col>36</xdr:col>
      <xdr:colOff>165100</xdr:colOff>
      <xdr:row>62</xdr:row>
      <xdr:rowOff>62230</xdr:rowOff>
    </xdr:to>
    <xdr:sp macro="" textlink="">
      <xdr:nvSpPr>
        <xdr:cNvPr id="253" name="楕円 252">
          <a:extLst>
            <a:ext uri="{FF2B5EF4-FFF2-40B4-BE49-F238E27FC236}">
              <a16:creationId xmlns:a16="http://schemas.microsoft.com/office/drawing/2014/main" id="{1E931016-DD07-4897-B3DF-9EBFFB02E7B2}"/>
            </a:ext>
          </a:extLst>
        </xdr:cNvPr>
        <xdr:cNvSpPr/>
      </xdr:nvSpPr>
      <xdr:spPr>
        <a:xfrm>
          <a:off x="6231890" y="1059434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11430</xdr:rowOff>
    </xdr:from>
    <xdr:to>
      <xdr:col>41</xdr:col>
      <xdr:colOff>50800</xdr:colOff>
      <xdr:row>62</xdr:row>
      <xdr:rowOff>11430</xdr:rowOff>
    </xdr:to>
    <xdr:cxnSp macro="">
      <xdr:nvCxnSpPr>
        <xdr:cNvPr id="254" name="直線コネクタ 253">
          <a:extLst>
            <a:ext uri="{FF2B5EF4-FFF2-40B4-BE49-F238E27FC236}">
              <a16:creationId xmlns:a16="http://schemas.microsoft.com/office/drawing/2014/main" id="{4B57A65D-A266-49B4-9D04-46013E29E0F0}"/>
            </a:ext>
          </a:extLst>
        </xdr:cNvPr>
        <xdr:cNvCxnSpPr/>
      </xdr:nvCxnSpPr>
      <xdr:spPr>
        <a:xfrm>
          <a:off x="6286500" y="1064514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71137</xdr:rowOff>
    </xdr:from>
    <xdr:ext cx="469744" cy="259045"/>
    <xdr:sp macro="" textlink="">
      <xdr:nvSpPr>
        <xdr:cNvPr id="255" name="n_1aveValue【体育館・プール】&#10;一人当たり面積">
          <a:extLst>
            <a:ext uri="{FF2B5EF4-FFF2-40B4-BE49-F238E27FC236}">
              <a16:creationId xmlns:a16="http://schemas.microsoft.com/office/drawing/2014/main" id="{5B9D243C-5FCB-4D1F-B7A6-9E466A2C5BC8}"/>
            </a:ext>
          </a:extLst>
        </xdr:cNvPr>
        <xdr:cNvSpPr txBox="1"/>
      </xdr:nvSpPr>
      <xdr:spPr>
        <a:xfrm>
          <a:off x="8454467" y="1018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63517</xdr:rowOff>
    </xdr:from>
    <xdr:ext cx="469744" cy="259045"/>
    <xdr:sp macro="" textlink="">
      <xdr:nvSpPr>
        <xdr:cNvPr id="256" name="n_2aveValue【体育館・プール】&#10;一人当たり面積">
          <a:extLst>
            <a:ext uri="{FF2B5EF4-FFF2-40B4-BE49-F238E27FC236}">
              <a16:creationId xmlns:a16="http://schemas.microsoft.com/office/drawing/2014/main" id="{A486F5E9-D4EB-447A-B7BD-9380F99DCACC}"/>
            </a:ext>
          </a:extLst>
        </xdr:cNvPr>
        <xdr:cNvSpPr txBox="1"/>
      </xdr:nvSpPr>
      <xdr:spPr>
        <a:xfrm>
          <a:off x="7673417" y="1017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71137</xdr:rowOff>
    </xdr:from>
    <xdr:ext cx="469744" cy="259045"/>
    <xdr:sp macro="" textlink="">
      <xdr:nvSpPr>
        <xdr:cNvPr id="257" name="n_3aveValue【体育館・プール】&#10;一人当たり面積">
          <a:extLst>
            <a:ext uri="{FF2B5EF4-FFF2-40B4-BE49-F238E27FC236}">
              <a16:creationId xmlns:a16="http://schemas.microsoft.com/office/drawing/2014/main" id="{1F6B11BB-B246-4D47-95A8-513600077895}"/>
            </a:ext>
          </a:extLst>
        </xdr:cNvPr>
        <xdr:cNvSpPr txBox="1"/>
      </xdr:nvSpPr>
      <xdr:spPr>
        <a:xfrm>
          <a:off x="6866332" y="1018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71137</xdr:rowOff>
    </xdr:from>
    <xdr:ext cx="469744" cy="259045"/>
    <xdr:sp macro="" textlink="">
      <xdr:nvSpPr>
        <xdr:cNvPr id="258" name="n_4aveValue【体育館・プール】&#10;一人当たり面積">
          <a:extLst>
            <a:ext uri="{FF2B5EF4-FFF2-40B4-BE49-F238E27FC236}">
              <a16:creationId xmlns:a16="http://schemas.microsoft.com/office/drawing/2014/main" id="{1185F263-B1CD-4AAA-91AF-62F1CDDD6A7D}"/>
            </a:ext>
          </a:extLst>
        </xdr:cNvPr>
        <xdr:cNvSpPr txBox="1"/>
      </xdr:nvSpPr>
      <xdr:spPr>
        <a:xfrm>
          <a:off x="6068772" y="1018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137177</xdr:rowOff>
    </xdr:from>
    <xdr:ext cx="469744" cy="259045"/>
    <xdr:sp macro="" textlink="">
      <xdr:nvSpPr>
        <xdr:cNvPr id="259" name="n_1mainValue【体育館・プール】&#10;一人当たり面積">
          <a:extLst>
            <a:ext uri="{FF2B5EF4-FFF2-40B4-BE49-F238E27FC236}">
              <a16:creationId xmlns:a16="http://schemas.microsoft.com/office/drawing/2014/main" id="{A4A8427D-8F39-45AB-AF63-23E57D666831}"/>
            </a:ext>
          </a:extLst>
        </xdr:cNvPr>
        <xdr:cNvSpPr txBox="1"/>
      </xdr:nvSpPr>
      <xdr:spPr>
        <a:xfrm>
          <a:off x="845446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140987</xdr:rowOff>
    </xdr:from>
    <xdr:ext cx="469744" cy="259045"/>
    <xdr:sp macro="" textlink="">
      <xdr:nvSpPr>
        <xdr:cNvPr id="260" name="n_2mainValue【体育館・プール】&#10;一人当たり面積">
          <a:extLst>
            <a:ext uri="{FF2B5EF4-FFF2-40B4-BE49-F238E27FC236}">
              <a16:creationId xmlns:a16="http://schemas.microsoft.com/office/drawing/2014/main" id="{3F57C81D-438D-4FDA-94AC-934BD01E3A38}"/>
            </a:ext>
          </a:extLst>
        </xdr:cNvPr>
        <xdr:cNvSpPr txBox="1"/>
      </xdr:nvSpPr>
      <xdr:spPr>
        <a:xfrm>
          <a:off x="7673417" y="1059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53357</xdr:rowOff>
    </xdr:from>
    <xdr:ext cx="469744" cy="259045"/>
    <xdr:sp macro="" textlink="">
      <xdr:nvSpPr>
        <xdr:cNvPr id="261" name="n_3mainValue【体育館・プール】&#10;一人当たり面積">
          <a:extLst>
            <a:ext uri="{FF2B5EF4-FFF2-40B4-BE49-F238E27FC236}">
              <a16:creationId xmlns:a16="http://schemas.microsoft.com/office/drawing/2014/main" id="{7BDA49A1-C776-4B56-9D7B-8D4D9914A6FA}"/>
            </a:ext>
          </a:extLst>
        </xdr:cNvPr>
        <xdr:cNvSpPr txBox="1"/>
      </xdr:nvSpPr>
      <xdr:spPr>
        <a:xfrm>
          <a:off x="6866332"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53357</xdr:rowOff>
    </xdr:from>
    <xdr:ext cx="469744" cy="259045"/>
    <xdr:sp macro="" textlink="">
      <xdr:nvSpPr>
        <xdr:cNvPr id="262" name="n_4mainValue【体育館・プール】&#10;一人当たり面積">
          <a:extLst>
            <a:ext uri="{FF2B5EF4-FFF2-40B4-BE49-F238E27FC236}">
              <a16:creationId xmlns:a16="http://schemas.microsoft.com/office/drawing/2014/main" id="{41D47008-E933-4448-9E93-76B9136221D1}"/>
            </a:ext>
          </a:extLst>
        </xdr:cNvPr>
        <xdr:cNvSpPr txBox="1"/>
      </xdr:nvSpPr>
      <xdr:spPr>
        <a:xfrm>
          <a:off x="6068772"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A2F9F820-3AB6-4199-A728-9186E6D3F77B}"/>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EE32772-1A5A-4999-893A-90E16061AA3E}"/>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15C0B0AC-D8D0-4BBA-8AB6-FC15E322DC62}"/>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45D457D4-8345-4143-B96B-2B5461748A25}"/>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176B5848-4164-432F-9801-77365B2F1396}"/>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F5EBBF66-2612-4E3C-8D52-135D3756F62B}"/>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7D0566C1-9B1C-4CC1-9EA4-7C5E25BA85F5}"/>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181C7166-6D61-4232-B8CA-D33A3B81A8AE}"/>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D045857F-CBCA-480C-A586-75AE8FCD8127}"/>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834F1C25-36E0-4451-B0B8-8FA811EA0C5A}"/>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348674AA-1D1F-4D48-8A79-E2A59A651528}"/>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0A805764-B20E-4D89-AAB9-785632EAA018}"/>
            </a:ext>
          </a:extLst>
        </xdr:cNvPr>
        <xdr:cNvCxnSpPr/>
      </xdr:nvCxnSpPr>
      <xdr:spPr>
        <a:xfrm>
          <a:off x="68580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2300A73C-9B5A-47A4-A44F-0CC3A8A41D13}"/>
            </a:ext>
          </a:extLst>
        </xdr:cNvPr>
        <xdr:cNvSpPr txBox="1"/>
      </xdr:nvSpPr>
      <xdr:spPr>
        <a:xfrm>
          <a:off x="273866"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BAA472D5-FD7D-440C-B68F-34EFD44D291D}"/>
            </a:ext>
          </a:extLst>
        </xdr:cNvPr>
        <xdr:cNvCxnSpPr/>
      </xdr:nvCxnSpPr>
      <xdr:spPr>
        <a:xfrm>
          <a:off x="68580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B11B75FF-4414-4A13-9028-B46D226EA7FA}"/>
            </a:ext>
          </a:extLst>
        </xdr:cNvPr>
        <xdr:cNvSpPr txBox="1"/>
      </xdr:nvSpPr>
      <xdr:spPr>
        <a:xfrm>
          <a:off x="34370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477D6F61-B42D-4BD8-A7E4-2A1CE609DFC4}"/>
            </a:ext>
          </a:extLst>
        </xdr:cNvPr>
        <xdr:cNvCxnSpPr/>
      </xdr:nvCxnSpPr>
      <xdr:spPr>
        <a:xfrm>
          <a:off x="68580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D46C23FA-890F-47EB-8103-FA6C45978E0E}"/>
            </a:ext>
          </a:extLst>
        </xdr:cNvPr>
        <xdr:cNvSpPr txBox="1"/>
      </xdr:nvSpPr>
      <xdr:spPr>
        <a:xfrm>
          <a:off x="34370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84469C53-034C-4604-B158-8E300A5CB92B}"/>
            </a:ext>
          </a:extLst>
        </xdr:cNvPr>
        <xdr:cNvCxnSpPr/>
      </xdr:nvCxnSpPr>
      <xdr:spPr>
        <a:xfrm>
          <a:off x="68580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A056BC2E-1FAC-4158-8E09-4D4EC6C01A2F}"/>
            </a:ext>
          </a:extLst>
        </xdr:cNvPr>
        <xdr:cNvSpPr txBox="1"/>
      </xdr:nvSpPr>
      <xdr:spPr>
        <a:xfrm>
          <a:off x="34370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88C6F52C-23E2-4248-88D5-ED3A4745063D}"/>
            </a:ext>
          </a:extLst>
        </xdr:cNvPr>
        <xdr:cNvCxnSpPr/>
      </xdr:nvCxnSpPr>
      <xdr:spPr>
        <a:xfrm>
          <a:off x="68580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55E90253-6517-4185-A9EB-C0CBDDFAE682}"/>
            </a:ext>
          </a:extLst>
        </xdr:cNvPr>
        <xdr:cNvSpPr txBox="1"/>
      </xdr:nvSpPr>
      <xdr:spPr>
        <a:xfrm>
          <a:off x="34370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D7299AE5-038E-4428-9FE6-78B2D473142D}"/>
            </a:ext>
          </a:extLst>
        </xdr:cNvPr>
        <xdr:cNvCxnSpPr/>
      </xdr:nvCxnSpPr>
      <xdr:spPr>
        <a:xfrm>
          <a:off x="68580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6B2C84FA-B999-4862-85B8-CCD521725020}"/>
            </a:ext>
          </a:extLst>
        </xdr:cNvPr>
        <xdr:cNvSpPr txBox="1"/>
      </xdr:nvSpPr>
      <xdr:spPr>
        <a:xfrm>
          <a:off x="38686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93389083-5422-4FD2-9611-F06996594A61}"/>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016414A2-455B-4288-9143-8C2AC2CB2B36}"/>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121376</xdr:rowOff>
    </xdr:from>
    <xdr:to>
      <xdr:col>24</xdr:col>
      <xdr:colOff>62865</xdr:colOff>
      <xdr:row>85</xdr:row>
      <xdr:rowOff>165463</xdr:rowOff>
    </xdr:to>
    <xdr:cxnSp macro="">
      <xdr:nvCxnSpPr>
        <xdr:cNvPr id="288" name="直線コネクタ 287">
          <a:extLst>
            <a:ext uri="{FF2B5EF4-FFF2-40B4-BE49-F238E27FC236}">
              <a16:creationId xmlns:a16="http://schemas.microsoft.com/office/drawing/2014/main" id="{4446AFAD-670A-4CEB-8CCA-938DC94DCB56}"/>
            </a:ext>
          </a:extLst>
        </xdr:cNvPr>
        <xdr:cNvCxnSpPr/>
      </xdr:nvCxnSpPr>
      <xdr:spPr>
        <a:xfrm flipV="1">
          <a:off x="4173855" y="13496381"/>
          <a:ext cx="0" cy="124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169290</xdr:rowOff>
    </xdr:from>
    <xdr:ext cx="405111" cy="259045"/>
    <xdr:sp macro="" textlink="">
      <xdr:nvSpPr>
        <xdr:cNvPr id="289" name="【福祉施設】&#10;有形固定資産減価償却率最小値テキスト">
          <a:extLst>
            <a:ext uri="{FF2B5EF4-FFF2-40B4-BE49-F238E27FC236}">
              <a16:creationId xmlns:a16="http://schemas.microsoft.com/office/drawing/2014/main" id="{6E623E10-1A04-4FE6-A4E1-B60D4B6399EF}"/>
            </a:ext>
          </a:extLst>
        </xdr:cNvPr>
        <xdr:cNvSpPr txBox="1"/>
      </xdr:nvSpPr>
      <xdr:spPr>
        <a:xfrm>
          <a:off x="4212590" y="1474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165463</xdr:rowOff>
    </xdr:from>
    <xdr:to>
      <xdr:col>24</xdr:col>
      <xdr:colOff>152400</xdr:colOff>
      <xdr:row>85</xdr:row>
      <xdr:rowOff>165463</xdr:rowOff>
    </xdr:to>
    <xdr:cxnSp macro="">
      <xdr:nvCxnSpPr>
        <xdr:cNvPr id="290" name="直線コネクタ 289">
          <a:extLst>
            <a:ext uri="{FF2B5EF4-FFF2-40B4-BE49-F238E27FC236}">
              <a16:creationId xmlns:a16="http://schemas.microsoft.com/office/drawing/2014/main" id="{5474FB72-6B30-4FBA-8120-02B2149B2A60}"/>
            </a:ext>
          </a:extLst>
        </xdr:cNvPr>
        <xdr:cNvCxnSpPr/>
      </xdr:nvCxnSpPr>
      <xdr:spPr>
        <a:xfrm>
          <a:off x="4112260" y="147425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68053</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9CAF70A1-EC40-4FDB-85AB-D4FA0F5E929E}"/>
            </a:ext>
          </a:extLst>
        </xdr:cNvPr>
        <xdr:cNvSpPr txBox="1"/>
      </xdr:nvSpPr>
      <xdr:spPr>
        <a:xfrm>
          <a:off x="4212590" y="13267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121376</xdr:rowOff>
    </xdr:from>
    <xdr:to>
      <xdr:col>24</xdr:col>
      <xdr:colOff>152400</xdr:colOff>
      <xdr:row>78</xdr:row>
      <xdr:rowOff>121376</xdr:rowOff>
    </xdr:to>
    <xdr:cxnSp macro="">
      <xdr:nvCxnSpPr>
        <xdr:cNvPr id="292" name="直線コネクタ 291">
          <a:extLst>
            <a:ext uri="{FF2B5EF4-FFF2-40B4-BE49-F238E27FC236}">
              <a16:creationId xmlns:a16="http://schemas.microsoft.com/office/drawing/2014/main" id="{24332E9E-CE81-4974-BBE7-58C8C6C83C90}"/>
            </a:ext>
          </a:extLst>
        </xdr:cNvPr>
        <xdr:cNvCxnSpPr/>
      </xdr:nvCxnSpPr>
      <xdr:spPr>
        <a:xfrm>
          <a:off x="4112260" y="13496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126109</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377B10C9-A9B3-4735-B6FE-F5FEFC205A4D}"/>
            </a:ext>
          </a:extLst>
        </xdr:cNvPr>
        <xdr:cNvSpPr txBox="1"/>
      </xdr:nvSpPr>
      <xdr:spPr>
        <a:xfrm>
          <a:off x="4212590" y="140173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103232</xdr:rowOff>
    </xdr:from>
    <xdr:to>
      <xdr:col>24</xdr:col>
      <xdr:colOff>114300</xdr:colOff>
      <xdr:row>83</xdr:row>
      <xdr:rowOff>33382</xdr:rowOff>
    </xdr:to>
    <xdr:sp macro="" textlink="">
      <xdr:nvSpPr>
        <xdr:cNvPr id="294" name="フローチャート: 判断 293">
          <a:extLst>
            <a:ext uri="{FF2B5EF4-FFF2-40B4-BE49-F238E27FC236}">
              <a16:creationId xmlns:a16="http://schemas.microsoft.com/office/drawing/2014/main" id="{9203D25B-044E-4B9D-8345-389F2AC5B148}"/>
            </a:ext>
          </a:extLst>
        </xdr:cNvPr>
        <xdr:cNvSpPr/>
      </xdr:nvSpPr>
      <xdr:spPr>
        <a:xfrm>
          <a:off x="4131310" y="14160227"/>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126093</xdr:rowOff>
    </xdr:from>
    <xdr:to>
      <xdr:col>20</xdr:col>
      <xdr:colOff>38100</xdr:colOff>
      <xdr:row>83</xdr:row>
      <xdr:rowOff>56243</xdr:rowOff>
    </xdr:to>
    <xdr:sp macro="" textlink="">
      <xdr:nvSpPr>
        <xdr:cNvPr id="295" name="フローチャート: 判断 294">
          <a:extLst>
            <a:ext uri="{FF2B5EF4-FFF2-40B4-BE49-F238E27FC236}">
              <a16:creationId xmlns:a16="http://schemas.microsoft.com/office/drawing/2014/main" id="{5DEC25B5-22A7-4736-9A99-8B71B28FFA56}"/>
            </a:ext>
          </a:extLst>
        </xdr:cNvPr>
        <xdr:cNvSpPr/>
      </xdr:nvSpPr>
      <xdr:spPr>
        <a:xfrm>
          <a:off x="3388360" y="1418880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95069</xdr:rowOff>
    </xdr:from>
    <xdr:to>
      <xdr:col>15</xdr:col>
      <xdr:colOff>101600</xdr:colOff>
      <xdr:row>83</xdr:row>
      <xdr:rowOff>25219</xdr:rowOff>
    </xdr:to>
    <xdr:sp macro="" textlink="">
      <xdr:nvSpPr>
        <xdr:cNvPr id="296" name="フローチャート: 判断 295">
          <a:extLst>
            <a:ext uri="{FF2B5EF4-FFF2-40B4-BE49-F238E27FC236}">
              <a16:creationId xmlns:a16="http://schemas.microsoft.com/office/drawing/2014/main" id="{546ADFF6-D613-4A30-9ECA-FBADC61AB1C4}"/>
            </a:ext>
          </a:extLst>
        </xdr:cNvPr>
        <xdr:cNvSpPr/>
      </xdr:nvSpPr>
      <xdr:spPr>
        <a:xfrm>
          <a:off x="2571750" y="14157779"/>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83638</xdr:rowOff>
    </xdr:from>
    <xdr:to>
      <xdr:col>10</xdr:col>
      <xdr:colOff>165100</xdr:colOff>
      <xdr:row>83</xdr:row>
      <xdr:rowOff>13788</xdr:rowOff>
    </xdr:to>
    <xdr:sp macro="" textlink="">
      <xdr:nvSpPr>
        <xdr:cNvPr id="297" name="フローチャート: 判断 296">
          <a:extLst>
            <a:ext uri="{FF2B5EF4-FFF2-40B4-BE49-F238E27FC236}">
              <a16:creationId xmlns:a16="http://schemas.microsoft.com/office/drawing/2014/main" id="{63BB8F06-5FA0-45B6-8899-A295C362FA60}"/>
            </a:ext>
          </a:extLst>
        </xdr:cNvPr>
        <xdr:cNvSpPr/>
      </xdr:nvSpPr>
      <xdr:spPr>
        <a:xfrm>
          <a:off x="1774190" y="14144443"/>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59145</xdr:rowOff>
    </xdr:from>
    <xdr:to>
      <xdr:col>6</xdr:col>
      <xdr:colOff>38100</xdr:colOff>
      <xdr:row>82</xdr:row>
      <xdr:rowOff>160745</xdr:rowOff>
    </xdr:to>
    <xdr:sp macro="" textlink="">
      <xdr:nvSpPr>
        <xdr:cNvPr id="298" name="フローチャート: 判断 297">
          <a:extLst>
            <a:ext uri="{FF2B5EF4-FFF2-40B4-BE49-F238E27FC236}">
              <a16:creationId xmlns:a16="http://schemas.microsoft.com/office/drawing/2014/main" id="{C350D1C7-3114-4588-9308-541EC663E1E9}"/>
            </a:ext>
          </a:extLst>
        </xdr:cNvPr>
        <xdr:cNvSpPr/>
      </xdr:nvSpPr>
      <xdr:spPr>
        <a:xfrm>
          <a:off x="988060" y="14114235"/>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7CFF133F-6F51-475C-9996-E653F0CFEEEB}"/>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B83B17EF-9C22-49B4-A894-5D89364B6B3A}"/>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AF4A79D3-62D1-405E-A027-513AEACD5EEF}"/>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A3FE919E-D9DC-4F35-9B5D-717C6A66FC6E}"/>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3E8E46D-DA0D-43C4-842D-5A29A7B6B086}"/>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83638</xdr:rowOff>
    </xdr:from>
    <xdr:to>
      <xdr:col>24</xdr:col>
      <xdr:colOff>114300</xdr:colOff>
      <xdr:row>84</xdr:row>
      <xdr:rowOff>13788</xdr:rowOff>
    </xdr:to>
    <xdr:sp macro="" textlink="">
      <xdr:nvSpPr>
        <xdr:cNvPr id="304" name="楕円 303">
          <a:extLst>
            <a:ext uri="{FF2B5EF4-FFF2-40B4-BE49-F238E27FC236}">
              <a16:creationId xmlns:a16="http://schemas.microsoft.com/office/drawing/2014/main" id="{D2F4B045-B752-4E75-B2DB-268EF2AB452F}"/>
            </a:ext>
          </a:extLst>
        </xdr:cNvPr>
        <xdr:cNvSpPr/>
      </xdr:nvSpPr>
      <xdr:spPr>
        <a:xfrm>
          <a:off x="4131310" y="1431589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62065</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C0AE9AE0-CD8D-4A24-B147-824EF0BE81A8}"/>
            </a:ext>
          </a:extLst>
        </xdr:cNvPr>
        <xdr:cNvSpPr txBox="1"/>
      </xdr:nvSpPr>
      <xdr:spPr>
        <a:xfrm>
          <a:off x="4212590" y="14288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111398</xdr:rowOff>
    </xdr:from>
    <xdr:to>
      <xdr:col>20</xdr:col>
      <xdr:colOff>38100</xdr:colOff>
      <xdr:row>84</xdr:row>
      <xdr:rowOff>41548</xdr:rowOff>
    </xdr:to>
    <xdr:sp macro="" textlink="">
      <xdr:nvSpPr>
        <xdr:cNvPr id="306" name="楕円 305">
          <a:extLst>
            <a:ext uri="{FF2B5EF4-FFF2-40B4-BE49-F238E27FC236}">
              <a16:creationId xmlns:a16="http://schemas.microsoft.com/office/drawing/2014/main" id="{A0839B20-7B55-4C88-BD70-33B7B2946D8D}"/>
            </a:ext>
          </a:extLst>
        </xdr:cNvPr>
        <xdr:cNvSpPr/>
      </xdr:nvSpPr>
      <xdr:spPr>
        <a:xfrm>
          <a:off x="3388360" y="1434174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134438</xdr:rowOff>
    </xdr:from>
    <xdr:to>
      <xdr:col>24</xdr:col>
      <xdr:colOff>63500</xdr:colOff>
      <xdr:row>83</xdr:row>
      <xdr:rowOff>162198</xdr:rowOff>
    </xdr:to>
    <xdr:cxnSp macro="">
      <xdr:nvCxnSpPr>
        <xdr:cNvPr id="307" name="直線コネクタ 306">
          <a:extLst>
            <a:ext uri="{FF2B5EF4-FFF2-40B4-BE49-F238E27FC236}">
              <a16:creationId xmlns:a16="http://schemas.microsoft.com/office/drawing/2014/main" id="{D57D98A3-DD32-4E74-8EB0-66C403598BEE}"/>
            </a:ext>
          </a:extLst>
        </xdr:cNvPr>
        <xdr:cNvCxnSpPr/>
      </xdr:nvCxnSpPr>
      <xdr:spPr>
        <a:xfrm flipV="1">
          <a:off x="3431540" y="14360978"/>
          <a:ext cx="742950" cy="3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101600</xdr:rowOff>
    </xdr:from>
    <xdr:to>
      <xdr:col>15</xdr:col>
      <xdr:colOff>101600</xdr:colOff>
      <xdr:row>84</xdr:row>
      <xdr:rowOff>31750</xdr:rowOff>
    </xdr:to>
    <xdr:sp macro="" textlink="">
      <xdr:nvSpPr>
        <xdr:cNvPr id="308" name="楕円 307">
          <a:extLst>
            <a:ext uri="{FF2B5EF4-FFF2-40B4-BE49-F238E27FC236}">
              <a16:creationId xmlns:a16="http://schemas.microsoft.com/office/drawing/2014/main" id="{DDD63D0D-5DF1-4999-A3EE-27401DBB0527}"/>
            </a:ext>
          </a:extLst>
        </xdr:cNvPr>
        <xdr:cNvSpPr/>
      </xdr:nvSpPr>
      <xdr:spPr>
        <a:xfrm>
          <a:off x="2571750" y="1432814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152400</xdr:rowOff>
    </xdr:from>
    <xdr:to>
      <xdr:col>19</xdr:col>
      <xdr:colOff>177800</xdr:colOff>
      <xdr:row>83</xdr:row>
      <xdr:rowOff>162198</xdr:rowOff>
    </xdr:to>
    <xdr:cxnSp macro="">
      <xdr:nvCxnSpPr>
        <xdr:cNvPr id="309" name="直線コネクタ 308">
          <a:extLst>
            <a:ext uri="{FF2B5EF4-FFF2-40B4-BE49-F238E27FC236}">
              <a16:creationId xmlns:a16="http://schemas.microsoft.com/office/drawing/2014/main" id="{62927393-C7BB-47DB-9147-0AC1603AC52D}"/>
            </a:ext>
          </a:extLst>
        </xdr:cNvPr>
        <xdr:cNvCxnSpPr/>
      </xdr:nvCxnSpPr>
      <xdr:spPr>
        <a:xfrm>
          <a:off x="2626360" y="14382750"/>
          <a:ext cx="805180" cy="1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83638</xdr:rowOff>
    </xdr:from>
    <xdr:to>
      <xdr:col>10</xdr:col>
      <xdr:colOff>165100</xdr:colOff>
      <xdr:row>84</xdr:row>
      <xdr:rowOff>13788</xdr:rowOff>
    </xdr:to>
    <xdr:sp macro="" textlink="">
      <xdr:nvSpPr>
        <xdr:cNvPr id="310" name="楕円 309">
          <a:extLst>
            <a:ext uri="{FF2B5EF4-FFF2-40B4-BE49-F238E27FC236}">
              <a16:creationId xmlns:a16="http://schemas.microsoft.com/office/drawing/2014/main" id="{D9D7EE8E-28A9-41A1-AAC5-F8EEAD9507FD}"/>
            </a:ext>
          </a:extLst>
        </xdr:cNvPr>
        <xdr:cNvSpPr/>
      </xdr:nvSpPr>
      <xdr:spPr>
        <a:xfrm>
          <a:off x="1774190" y="14315893"/>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134438</xdr:rowOff>
    </xdr:from>
    <xdr:to>
      <xdr:col>15</xdr:col>
      <xdr:colOff>50800</xdr:colOff>
      <xdr:row>83</xdr:row>
      <xdr:rowOff>152400</xdr:rowOff>
    </xdr:to>
    <xdr:cxnSp macro="">
      <xdr:nvCxnSpPr>
        <xdr:cNvPr id="311" name="直線コネクタ 310">
          <a:extLst>
            <a:ext uri="{FF2B5EF4-FFF2-40B4-BE49-F238E27FC236}">
              <a16:creationId xmlns:a16="http://schemas.microsoft.com/office/drawing/2014/main" id="{581AF4C0-7087-42DC-81E4-20E51A39F0DB}"/>
            </a:ext>
          </a:extLst>
        </xdr:cNvPr>
        <xdr:cNvCxnSpPr/>
      </xdr:nvCxnSpPr>
      <xdr:spPr>
        <a:xfrm>
          <a:off x="1828800" y="14360978"/>
          <a:ext cx="79756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46082</xdr:rowOff>
    </xdr:from>
    <xdr:to>
      <xdr:col>6</xdr:col>
      <xdr:colOff>38100</xdr:colOff>
      <xdr:row>83</xdr:row>
      <xdr:rowOff>147682</xdr:rowOff>
    </xdr:to>
    <xdr:sp macro="" textlink="">
      <xdr:nvSpPr>
        <xdr:cNvPr id="312" name="楕円 311">
          <a:extLst>
            <a:ext uri="{FF2B5EF4-FFF2-40B4-BE49-F238E27FC236}">
              <a16:creationId xmlns:a16="http://schemas.microsoft.com/office/drawing/2014/main" id="{BA488547-479C-4B6F-9C16-3672512D47BB}"/>
            </a:ext>
          </a:extLst>
        </xdr:cNvPr>
        <xdr:cNvSpPr/>
      </xdr:nvSpPr>
      <xdr:spPr>
        <a:xfrm>
          <a:off x="988060" y="142783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96882</xdr:rowOff>
    </xdr:from>
    <xdr:to>
      <xdr:col>10</xdr:col>
      <xdr:colOff>114300</xdr:colOff>
      <xdr:row>83</xdr:row>
      <xdr:rowOff>134438</xdr:rowOff>
    </xdr:to>
    <xdr:cxnSp macro="">
      <xdr:nvCxnSpPr>
        <xdr:cNvPr id="313" name="直線コネクタ 312">
          <a:extLst>
            <a:ext uri="{FF2B5EF4-FFF2-40B4-BE49-F238E27FC236}">
              <a16:creationId xmlns:a16="http://schemas.microsoft.com/office/drawing/2014/main" id="{38CD5C2A-0A18-4A53-ABA6-0A9C9EAF8A85}"/>
            </a:ext>
          </a:extLst>
        </xdr:cNvPr>
        <xdr:cNvCxnSpPr/>
      </xdr:nvCxnSpPr>
      <xdr:spPr>
        <a:xfrm>
          <a:off x="1031240" y="14323422"/>
          <a:ext cx="79756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72770</xdr:rowOff>
    </xdr:from>
    <xdr:ext cx="405111" cy="259045"/>
    <xdr:sp macro="" textlink="">
      <xdr:nvSpPr>
        <xdr:cNvPr id="314" name="n_1aveValue【福祉施設】&#10;有形固定資産減価償却率">
          <a:extLst>
            <a:ext uri="{FF2B5EF4-FFF2-40B4-BE49-F238E27FC236}">
              <a16:creationId xmlns:a16="http://schemas.microsoft.com/office/drawing/2014/main" id="{E0D50635-D967-4BE0-906C-7C88BE35C43E}"/>
            </a:ext>
          </a:extLst>
        </xdr:cNvPr>
        <xdr:cNvSpPr txBox="1"/>
      </xdr:nvSpPr>
      <xdr:spPr>
        <a:xfrm>
          <a:off x="3239144" y="1396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41746</xdr:rowOff>
    </xdr:from>
    <xdr:ext cx="405111" cy="259045"/>
    <xdr:sp macro="" textlink="">
      <xdr:nvSpPr>
        <xdr:cNvPr id="315" name="n_2aveValue【福祉施設】&#10;有形固定資産減価償却率">
          <a:extLst>
            <a:ext uri="{FF2B5EF4-FFF2-40B4-BE49-F238E27FC236}">
              <a16:creationId xmlns:a16="http://schemas.microsoft.com/office/drawing/2014/main" id="{02D74653-13AE-41D5-A31B-4E27288AD0E0}"/>
            </a:ext>
          </a:extLst>
        </xdr:cNvPr>
        <xdr:cNvSpPr txBox="1"/>
      </xdr:nvSpPr>
      <xdr:spPr>
        <a:xfrm>
          <a:off x="2439044" y="1392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30315</xdr:rowOff>
    </xdr:from>
    <xdr:ext cx="405111" cy="259045"/>
    <xdr:sp macro="" textlink="">
      <xdr:nvSpPr>
        <xdr:cNvPr id="316" name="n_3aveValue【福祉施設】&#10;有形固定資産減価償却率">
          <a:extLst>
            <a:ext uri="{FF2B5EF4-FFF2-40B4-BE49-F238E27FC236}">
              <a16:creationId xmlns:a16="http://schemas.microsoft.com/office/drawing/2014/main" id="{8E8D6325-137B-4A8C-B041-EE8918BF809D}"/>
            </a:ext>
          </a:extLst>
        </xdr:cNvPr>
        <xdr:cNvSpPr txBox="1"/>
      </xdr:nvSpPr>
      <xdr:spPr>
        <a:xfrm>
          <a:off x="1641484" y="13915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5822</xdr:rowOff>
    </xdr:from>
    <xdr:ext cx="405111" cy="259045"/>
    <xdr:sp macro="" textlink="">
      <xdr:nvSpPr>
        <xdr:cNvPr id="317" name="n_4aveValue【福祉施設】&#10;有形固定資産減価償却率">
          <a:extLst>
            <a:ext uri="{FF2B5EF4-FFF2-40B4-BE49-F238E27FC236}">
              <a16:creationId xmlns:a16="http://schemas.microsoft.com/office/drawing/2014/main" id="{39B64C52-8C3D-43C4-AD33-EC8F0EE7C707}"/>
            </a:ext>
          </a:extLst>
        </xdr:cNvPr>
        <xdr:cNvSpPr txBox="1"/>
      </xdr:nvSpPr>
      <xdr:spPr>
        <a:xfrm>
          <a:off x="855354" y="138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32675</xdr:rowOff>
    </xdr:from>
    <xdr:ext cx="405111" cy="259045"/>
    <xdr:sp macro="" textlink="">
      <xdr:nvSpPr>
        <xdr:cNvPr id="318" name="n_1mainValue【福祉施設】&#10;有形固定資産減価償却率">
          <a:extLst>
            <a:ext uri="{FF2B5EF4-FFF2-40B4-BE49-F238E27FC236}">
              <a16:creationId xmlns:a16="http://schemas.microsoft.com/office/drawing/2014/main" id="{66BDB671-293E-4323-9554-1EA523A8D54A}"/>
            </a:ext>
          </a:extLst>
        </xdr:cNvPr>
        <xdr:cNvSpPr txBox="1"/>
      </xdr:nvSpPr>
      <xdr:spPr>
        <a:xfrm>
          <a:off x="3239144" y="14432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22877</xdr:rowOff>
    </xdr:from>
    <xdr:ext cx="405111" cy="259045"/>
    <xdr:sp macro="" textlink="">
      <xdr:nvSpPr>
        <xdr:cNvPr id="319" name="n_2mainValue【福祉施設】&#10;有形固定資産減価償却率">
          <a:extLst>
            <a:ext uri="{FF2B5EF4-FFF2-40B4-BE49-F238E27FC236}">
              <a16:creationId xmlns:a16="http://schemas.microsoft.com/office/drawing/2014/main" id="{1B3F020C-9BB8-4887-84C5-09D04C4D9EC4}"/>
            </a:ext>
          </a:extLst>
        </xdr:cNvPr>
        <xdr:cNvSpPr txBox="1"/>
      </xdr:nvSpPr>
      <xdr:spPr>
        <a:xfrm>
          <a:off x="2439044" y="1442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4915</xdr:rowOff>
    </xdr:from>
    <xdr:ext cx="405111" cy="259045"/>
    <xdr:sp macro="" textlink="">
      <xdr:nvSpPr>
        <xdr:cNvPr id="320" name="n_3mainValue【福祉施設】&#10;有形固定資産減価償却率">
          <a:extLst>
            <a:ext uri="{FF2B5EF4-FFF2-40B4-BE49-F238E27FC236}">
              <a16:creationId xmlns:a16="http://schemas.microsoft.com/office/drawing/2014/main" id="{B06AED3D-5511-4CDA-8849-51B1B9949705}"/>
            </a:ext>
          </a:extLst>
        </xdr:cNvPr>
        <xdr:cNvSpPr txBox="1"/>
      </xdr:nvSpPr>
      <xdr:spPr>
        <a:xfrm>
          <a:off x="1641484" y="14408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138809</xdr:rowOff>
    </xdr:from>
    <xdr:ext cx="405111" cy="259045"/>
    <xdr:sp macro="" textlink="">
      <xdr:nvSpPr>
        <xdr:cNvPr id="321" name="n_4mainValue【福祉施設】&#10;有形固定資産減価償却率">
          <a:extLst>
            <a:ext uri="{FF2B5EF4-FFF2-40B4-BE49-F238E27FC236}">
              <a16:creationId xmlns:a16="http://schemas.microsoft.com/office/drawing/2014/main" id="{FEC1B522-E62F-4BD6-BAAE-D23780143814}"/>
            </a:ext>
          </a:extLst>
        </xdr:cNvPr>
        <xdr:cNvSpPr txBox="1"/>
      </xdr:nvSpPr>
      <xdr:spPr>
        <a:xfrm>
          <a:off x="855354" y="14365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3637FDBB-E6F0-4902-93DA-EF054DC443C4}"/>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5CC1F2FF-0048-43C9-B231-1BB0D8947F67}"/>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92010DF7-4C55-4BAC-9EE4-EA409D128419}"/>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F00A7B7A-1D1C-4E82-921F-2F8D19B931F3}"/>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2DD2BBDD-129B-40AF-B0F3-093BAA2A3AE8}"/>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E047F3BA-53C9-4B1D-ABFD-5E8C48FABEE4}"/>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2B5800E2-F475-4C31-B126-3878D116147F}"/>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DAE2E610-EF4D-48A8-820E-EA1321E81B10}"/>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77EC587-91C7-406B-99F2-DDA67D5B95A4}"/>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A8E05420-0331-47A7-AB30-537F93267FAB}"/>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3EE7CBB7-F974-4881-A1DE-11FD06EA1324}"/>
            </a:ext>
          </a:extLst>
        </xdr:cNvPr>
        <xdr:cNvCxnSpPr/>
      </xdr:nvCxnSpPr>
      <xdr:spPr>
        <a:xfrm>
          <a:off x="5960110" y="1485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31836D33-24CF-4915-90C2-80CF8EBA9B9D}"/>
            </a:ext>
          </a:extLst>
        </xdr:cNvPr>
        <xdr:cNvSpPr txBox="1"/>
      </xdr:nvSpPr>
      <xdr:spPr>
        <a:xfrm>
          <a:off x="552722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5BD68C8B-8D66-4580-A8D8-E8148FBB6B8F}"/>
            </a:ext>
          </a:extLst>
        </xdr:cNvPr>
        <xdr:cNvCxnSpPr/>
      </xdr:nvCxnSpPr>
      <xdr:spPr>
        <a:xfrm>
          <a:off x="5960110" y="1447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C441C6CB-92D1-4C2C-B514-AE370DCFDF88}"/>
            </a:ext>
          </a:extLst>
        </xdr:cNvPr>
        <xdr:cNvSpPr txBox="1"/>
      </xdr:nvSpPr>
      <xdr:spPr>
        <a:xfrm>
          <a:off x="5527221"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6D347E73-6F13-4F6A-8E9A-27D01A580D8A}"/>
            </a:ext>
          </a:extLst>
        </xdr:cNvPr>
        <xdr:cNvCxnSpPr/>
      </xdr:nvCxnSpPr>
      <xdr:spPr>
        <a:xfrm>
          <a:off x="5960110" y="1409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C6CD8FB2-2F89-4BFA-AE8E-C0571BEA013B}"/>
            </a:ext>
          </a:extLst>
        </xdr:cNvPr>
        <xdr:cNvSpPr txBox="1"/>
      </xdr:nvSpPr>
      <xdr:spPr>
        <a:xfrm>
          <a:off x="5527221"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8FE5583F-EB42-4E32-8416-760412EA2C40}"/>
            </a:ext>
          </a:extLst>
        </xdr:cNvPr>
        <xdr:cNvCxnSpPr/>
      </xdr:nvCxnSpPr>
      <xdr:spPr>
        <a:xfrm>
          <a:off x="5960110" y="1371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13D4926E-164C-402A-B936-D6104ACF23B9}"/>
            </a:ext>
          </a:extLst>
        </xdr:cNvPr>
        <xdr:cNvSpPr txBox="1"/>
      </xdr:nvSpPr>
      <xdr:spPr>
        <a:xfrm>
          <a:off x="5527221"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009172B2-7F2D-41DF-8599-1AA7AFB2DB2C}"/>
            </a:ext>
          </a:extLst>
        </xdr:cNvPr>
        <xdr:cNvCxnSpPr/>
      </xdr:nvCxnSpPr>
      <xdr:spPr>
        <a:xfrm>
          <a:off x="5960110" y="1333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AAC23257-A58C-4971-8A26-F063261AB920}"/>
            </a:ext>
          </a:extLst>
        </xdr:cNvPr>
        <xdr:cNvSpPr txBox="1"/>
      </xdr:nvSpPr>
      <xdr:spPr>
        <a:xfrm>
          <a:off x="5527221"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B0DFF46F-50DD-420A-A9DE-0438989B8045}"/>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88153CBB-C263-4160-A775-722623F3FD39}"/>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2C24BE31-549D-4D09-B55C-E2D3671CA492}"/>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95250</xdr:rowOff>
    </xdr:from>
    <xdr:to>
      <xdr:col>54</xdr:col>
      <xdr:colOff>189865</xdr:colOff>
      <xdr:row>86</xdr:row>
      <xdr:rowOff>63500</xdr:rowOff>
    </xdr:to>
    <xdr:cxnSp macro="">
      <xdr:nvCxnSpPr>
        <xdr:cNvPr id="345" name="直線コネクタ 344">
          <a:extLst>
            <a:ext uri="{FF2B5EF4-FFF2-40B4-BE49-F238E27FC236}">
              <a16:creationId xmlns:a16="http://schemas.microsoft.com/office/drawing/2014/main" id="{460C4E74-2898-42B9-8CA0-AF23CB444A1B}"/>
            </a:ext>
          </a:extLst>
        </xdr:cNvPr>
        <xdr:cNvCxnSpPr/>
      </xdr:nvCxnSpPr>
      <xdr:spPr>
        <a:xfrm flipV="1">
          <a:off x="9429115" y="1329309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67327</xdr:rowOff>
    </xdr:from>
    <xdr:ext cx="469744" cy="259045"/>
    <xdr:sp macro="" textlink="">
      <xdr:nvSpPr>
        <xdr:cNvPr id="346" name="【福祉施設】&#10;一人当たり面積最小値テキスト">
          <a:extLst>
            <a:ext uri="{FF2B5EF4-FFF2-40B4-BE49-F238E27FC236}">
              <a16:creationId xmlns:a16="http://schemas.microsoft.com/office/drawing/2014/main" id="{5230118E-1E8A-4085-9D5D-235376D07937}"/>
            </a:ext>
          </a:extLst>
        </xdr:cNvPr>
        <xdr:cNvSpPr txBox="1"/>
      </xdr:nvSpPr>
      <xdr:spPr>
        <a:xfrm>
          <a:off x="9467850" y="14810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63500</xdr:rowOff>
    </xdr:from>
    <xdr:to>
      <xdr:col>55</xdr:col>
      <xdr:colOff>88900</xdr:colOff>
      <xdr:row>86</xdr:row>
      <xdr:rowOff>63500</xdr:rowOff>
    </xdr:to>
    <xdr:cxnSp macro="">
      <xdr:nvCxnSpPr>
        <xdr:cNvPr id="347" name="直線コネクタ 346">
          <a:extLst>
            <a:ext uri="{FF2B5EF4-FFF2-40B4-BE49-F238E27FC236}">
              <a16:creationId xmlns:a16="http://schemas.microsoft.com/office/drawing/2014/main" id="{A093C313-B2C0-474C-B9FC-7234962F4CB8}"/>
            </a:ext>
          </a:extLst>
        </xdr:cNvPr>
        <xdr:cNvCxnSpPr/>
      </xdr:nvCxnSpPr>
      <xdr:spPr>
        <a:xfrm>
          <a:off x="9356090" y="1480439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41927</xdr:rowOff>
    </xdr:from>
    <xdr:ext cx="469744" cy="259045"/>
    <xdr:sp macro="" textlink="">
      <xdr:nvSpPr>
        <xdr:cNvPr id="348" name="【福祉施設】&#10;一人当たり面積最大値テキスト">
          <a:extLst>
            <a:ext uri="{FF2B5EF4-FFF2-40B4-BE49-F238E27FC236}">
              <a16:creationId xmlns:a16="http://schemas.microsoft.com/office/drawing/2014/main" id="{0A9C4A5C-A413-4AEC-81A6-6AD95E4B516D}"/>
            </a:ext>
          </a:extLst>
        </xdr:cNvPr>
        <xdr:cNvSpPr txBox="1"/>
      </xdr:nvSpPr>
      <xdr:spPr>
        <a:xfrm>
          <a:off x="9467850" y="1307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95250</xdr:rowOff>
    </xdr:from>
    <xdr:to>
      <xdr:col>55</xdr:col>
      <xdr:colOff>88900</xdr:colOff>
      <xdr:row>77</xdr:row>
      <xdr:rowOff>95250</xdr:rowOff>
    </xdr:to>
    <xdr:cxnSp macro="">
      <xdr:nvCxnSpPr>
        <xdr:cNvPr id="349" name="直線コネクタ 348">
          <a:extLst>
            <a:ext uri="{FF2B5EF4-FFF2-40B4-BE49-F238E27FC236}">
              <a16:creationId xmlns:a16="http://schemas.microsoft.com/office/drawing/2014/main" id="{B7F3E585-B5F9-4AC8-A508-3763E3A46F81}"/>
            </a:ext>
          </a:extLst>
        </xdr:cNvPr>
        <xdr:cNvCxnSpPr/>
      </xdr:nvCxnSpPr>
      <xdr:spPr>
        <a:xfrm>
          <a:off x="9356090" y="1329309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162577</xdr:rowOff>
    </xdr:from>
    <xdr:ext cx="469744" cy="259045"/>
    <xdr:sp macro="" textlink="">
      <xdr:nvSpPr>
        <xdr:cNvPr id="350" name="【福祉施設】&#10;一人当たり面積平均値テキスト">
          <a:extLst>
            <a:ext uri="{FF2B5EF4-FFF2-40B4-BE49-F238E27FC236}">
              <a16:creationId xmlns:a16="http://schemas.microsoft.com/office/drawing/2014/main" id="{102A7A59-57D8-4FEF-825F-07C1B0D2E5C1}"/>
            </a:ext>
          </a:extLst>
        </xdr:cNvPr>
        <xdr:cNvSpPr txBox="1"/>
      </xdr:nvSpPr>
      <xdr:spPr>
        <a:xfrm>
          <a:off x="9467850" y="14051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139700</xdr:rowOff>
    </xdr:from>
    <xdr:to>
      <xdr:col>55</xdr:col>
      <xdr:colOff>50800</xdr:colOff>
      <xdr:row>83</xdr:row>
      <xdr:rowOff>69850</xdr:rowOff>
    </xdr:to>
    <xdr:sp macro="" textlink="">
      <xdr:nvSpPr>
        <xdr:cNvPr id="351" name="フローチャート: 判断 350">
          <a:extLst>
            <a:ext uri="{FF2B5EF4-FFF2-40B4-BE49-F238E27FC236}">
              <a16:creationId xmlns:a16="http://schemas.microsoft.com/office/drawing/2014/main" id="{D13C5364-0E6F-46F6-B55A-5665486E855A}"/>
            </a:ext>
          </a:extLst>
        </xdr:cNvPr>
        <xdr:cNvSpPr/>
      </xdr:nvSpPr>
      <xdr:spPr>
        <a:xfrm>
          <a:off x="9394190" y="14194790"/>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80</xdr:row>
      <xdr:rowOff>38100</xdr:rowOff>
    </xdr:from>
    <xdr:to>
      <xdr:col>50</xdr:col>
      <xdr:colOff>165100</xdr:colOff>
      <xdr:row>80</xdr:row>
      <xdr:rowOff>139700</xdr:rowOff>
    </xdr:to>
    <xdr:sp macro="" textlink="">
      <xdr:nvSpPr>
        <xdr:cNvPr id="352" name="フローチャート: 判断 351">
          <a:extLst>
            <a:ext uri="{FF2B5EF4-FFF2-40B4-BE49-F238E27FC236}">
              <a16:creationId xmlns:a16="http://schemas.microsoft.com/office/drawing/2014/main" id="{39897C14-541B-4B45-B07B-CE33E678B1A3}"/>
            </a:ext>
          </a:extLst>
        </xdr:cNvPr>
        <xdr:cNvSpPr/>
      </xdr:nvSpPr>
      <xdr:spPr>
        <a:xfrm>
          <a:off x="8632190" y="1375410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80</xdr:row>
      <xdr:rowOff>0</xdr:rowOff>
    </xdr:from>
    <xdr:to>
      <xdr:col>46</xdr:col>
      <xdr:colOff>38100</xdr:colOff>
      <xdr:row>80</xdr:row>
      <xdr:rowOff>101600</xdr:rowOff>
    </xdr:to>
    <xdr:sp macro="" textlink="">
      <xdr:nvSpPr>
        <xdr:cNvPr id="353" name="フローチャート: 判断 352">
          <a:extLst>
            <a:ext uri="{FF2B5EF4-FFF2-40B4-BE49-F238E27FC236}">
              <a16:creationId xmlns:a16="http://schemas.microsoft.com/office/drawing/2014/main" id="{1BA6EA96-B43B-4681-9F36-3884F801C07B}"/>
            </a:ext>
          </a:extLst>
        </xdr:cNvPr>
        <xdr:cNvSpPr/>
      </xdr:nvSpPr>
      <xdr:spPr>
        <a:xfrm>
          <a:off x="7846060" y="137160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79</xdr:row>
      <xdr:rowOff>158750</xdr:rowOff>
    </xdr:from>
    <xdr:to>
      <xdr:col>41</xdr:col>
      <xdr:colOff>101600</xdr:colOff>
      <xdr:row>80</xdr:row>
      <xdr:rowOff>88900</xdr:rowOff>
    </xdr:to>
    <xdr:sp macro="" textlink="">
      <xdr:nvSpPr>
        <xdr:cNvPr id="354" name="フローチャート: 判断 353">
          <a:extLst>
            <a:ext uri="{FF2B5EF4-FFF2-40B4-BE49-F238E27FC236}">
              <a16:creationId xmlns:a16="http://schemas.microsoft.com/office/drawing/2014/main" id="{8864105B-3932-4C80-A571-2B2D8D2F3FEF}"/>
            </a:ext>
          </a:extLst>
        </xdr:cNvPr>
        <xdr:cNvSpPr/>
      </xdr:nvSpPr>
      <xdr:spPr>
        <a:xfrm>
          <a:off x="7029450" y="137052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80</xdr:row>
      <xdr:rowOff>0</xdr:rowOff>
    </xdr:from>
    <xdr:to>
      <xdr:col>36</xdr:col>
      <xdr:colOff>165100</xdr:colOff>
      <xdr:row>80</xdr:row>
      <xdr:rowOff>101600</xdr:rowOff>
    </xdr:to>
    <xdr:sp macro="" textlink="">
      <xdr:nvSpPr>
        <xdr:cNvPr id="355" name="フローチャート: 判断 354">
          <a:extLst>
            <a:ext uri="{FF2B5EF4-FFF2-40B4-BE49-F238E27FC236}">
              <a16:creationId xmlns:a16="http://schemas.microsoft.com/office/drawing/2014/main" id="{32A0772D-EC8B-42E9-A640-7144AC3D517F}"/>
            </a:ext>
          </a:extLst>
        </xdr:cNvPr>
        <xdr:cNvSpPr/>
      </xdr:nvSpPr>
      <xdr:spPr>
        <a:xfrm>
          <a:off x="6231890" y="1371600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FB63D8D0-DDF8-46F7-B26B-14CA093E1EB0}"/>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E63905A6-C47D-4FA8-83FD-463AFEB41B50}"/>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E8439E40-F6C2-46EA-822A-A34F76972BC2}"/>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943E8555-D050-4219-844C-6255080CE8CE}"/>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A9EBAADB-8F13-4F8D-89D0-A15A97910248}"/>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152400</xdr:rowOff>
    </xdr:from>
    <xdr:to>
      <xdr:col>55</xdr:col>
      <xdr:colOff>50800</xdr:colOff>
      <xdr:row>85</xdr:row>
      <xdr:rowOff>82550</xdr:rowOff>
    </xdr:to>
    <xdr:sp macro="" textlink="">
      <xdr:nvSpPr>
        <xdr:cNvPr id="361" name="楕円 360">
          <a:extLst>
            <a:ext uri="{FF2B5EF4-FFF2-40B4-BE49-F238E27FC236}">
              <a16:creationId xmlns:a16="http://schemas.microsoft.com/office/drawing/2014/main" id="{9ECFA31D-31F6-461C-BC1F-5EF787ADC48C}"/>
            </a:ext>
          </a:extLst>
        </xdr:cNvPr>
        <xdr:cNvSpPr/>
      </xdr:nvSpPr>
      <xdr:spPr>
        <a:xfrm>
          <a:off x="9394190" y="14554200"/>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130827</xdr:rowOff>
    </xdr:from>
    <xdr:ext cx="469744" cy="259045"/>
    <xdr:sp macro="" textlink="">
      <xdr:nvSpPr>
        <xdr:cNvPr id="362" name="【福祉施設】&#10;一人当たり面積該当値テキスト">
          <a:extLst>
            <a:ext uri="{FF2B5EF4-FFF2-40B4-BE49-F238E27FC236}">
              <a16:creationId xmlns:a16="http://schemas.microsoft.com/office/drawing/2014/main" id="{341A6B05-E1E5-406A-9CA7-22C7FBED1B7A}"/>
            </a:ext>
          </a:extLst>
        </xdr:cNvPr>
        <xdr:cNvSpPr txBox="1"/>
      </xdr:nvSpPr>
      <xdr:spPr>
        <a:xfrm>
          <a:off x="9467850" y="1453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152400</xdr:rowOff>
    </xdr:from>
    <xdr:to>
      <xdr:col>50</xdr:col>
      <xdr:colOff>165100</xdr:colOff>
      <xdr:row>85</xdr:row>
      <xdr:rowOff>82550</xdr:rowOff>
    </xdr:to>
    <xdr:sp macro="" textlink="">
      <xdr:nvSpPr>
        <xdr:cNvPr id="363" name="楕円 362">
          <a:extLst>
            <a:ext uri="{FF2B5EF4-FFF2-40B4-BE49-F238E27FC236}">
              <a16:creationId xmlns:a16="http://schemas.microsoft.com/office/drawing/2014/main" id="{090B1110-2143-493E-BE58-FC11531DB136}"/>
            </a:ext>
          </a:extLst>
        </xdr:cNvPr>
        <xdr:cNvSpPr/>
      </xdr:nvSpPr>
      <xdr:spPr>
        <a:xfrm>
          <a:off x="8632190" y="1455420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31750</xdr:rowOff>
    </xdr:from>
    <xdr:to>
      <xdr:col>55</xdr:col>
      <xdr:colOff>0</xdr:colOff>
      <xdr:row>85</xdr:row>
      <xdr:rowOff>31750</xdr:rowOff>
    </xdr:to>
    <xdr:cxnSp macro="">
      <xdr:nvCxnSpPr>
        <xdr:cNvPr id="364" name="直線コネクタ 363">
          <a:extLst>
            <a:ext uri="{FF2B5EF4-FFF2-40B4-BE49-F238E27FC236}">
              <a16:creationId xmlns:a16="http://schemas.microsoft.com/office/drawing/2014/main" id="{100E9757-B458-448A-812B-3B0B8473215B}"/>
            </a:ext>
          </a:extLst>
        </xdr:cNvPr>
        <xdr:cNvCxnSpPr/>
      </xdr:nvCxnSpPr>
      <xdr:spPr>
        <a:xfrm>
          <a:off x="8686800" y="1460309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50800</xdr:rowOff>
    </xdr:from>
    <xdr:to>
      <xdr:col>46</xdr:col>
      <xdr:colOff>38100</xdr:colOff>
      <xdr:row>84</xdr:row>
      <xdr:rowOff>152400</xdr:rowOff>
    </xdr:to>
    <xdr:sp macro="" textlink="">
      <xdr:nvSpPr>
        <xdr:cNvPr id="365" name="楕円 364">
          <a:extLst>
            <a:ext uri="{FF2B5EF4-FFF2-40B4-BE49-F238E27FC236}">
              <a16:creationId xmlns:a16="http://schemas.microsoft.com/office/drawing/2014/main" id="{7E3B3190-A244-4D81-9585-8B78963F3FDD}"/>
            </a:ext>
          </a:extLst>
        </xdr:cNvPr>
        <xdr:cNvSpPr/>
      </xdr:nvSpPr>
      <xdr:spPr>
        <a:xfrm>
          <a:off x="7846060" y="144564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101600</xdr:rowOff>
    </xdr:from>
    <xdr:to>
      <xdr:col>50</xdr:col>
      <xdr:colOff>114300</xdr:colOff>
      <xdr:row>85</xdr:row>
      <xdr:rowOff>31750</xdr:rowOff>
    </xdr:to>
    <xdr:cxnSp macro="">
      <xdr:nvCxnSpPr>
        <xdr:cNvPr id="366" name="直線コネクタ 365">
          <a:extLst>
            <a:ext uri="{FF2B5EF4-FFF2-40B4-BE49-F238E27FC236}">
              <a16:creationId xmlns:a16="http://schemas.microsoft.com/office/drawing/2014/main" id="{0AF646D7-870A-4C9B-9D92-4C412035C5D0}"/>
            </a:ext>
          </a:extLst>
        </xdr:cNvPr>
        <xdr:cNvCxnSpPr/>
      </xdr:nvCxnSpPr>
      <xdr:spPr>
        <a:xfrm>
          <a:off x="7889240" y="14499590"/>
          <a:ext cx="797560" cy="10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50800</xdr:rowOff>
    </xdr:from>
    <xdr:to>
      <xdr:col>41</xdr:col>
      <xdr:colOff>101600</xdr:colOff>
      <xdr:row>84</xdr:row>
      <xdr:rowOff>152400</xdr:rowOff>
    </xdr:to>
    <xdr:sp macro="" textlink="">
      <xdr:nvSpPr>
        <xdr:cNvPr id="367" name="楕円 366">
          <a:extLst>
            <a:ext uri="{FF2B5EF4-FFF2-40B4-BE49-F238E27FC236}">
              <a16:creationId xmlns:a16="http://schemas.microsoft.com/office/drawing/2014/main" id="{5D540B53-DF52-4A31-9D03-8B8EEE0A6DF2}"/>
            </a:ext>
          </a:extLst>
        </xdr:cNvPr>
        <xdr:cNvSpPr/>
      </xdr:nvSpPr>
      <xdr:spPr>
        <a:xfrm>
          <a:off x="7029450" y="1445641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101600</xdr:rowOff>
    </xdr:from>
    <xdr:to>
      <xdr:col>45</xdr:col>
      <xdr:colOff>177800</xdr:colOff>
      <xdr:row>84</xdr:row>
      <xdr:rowOff>101600</xdr:rowOff>
    </xdr:to>
    <xdr:cxnSp macro="">
      <xdr:nvCxnSpPr>
        <xdr:cNvPr id="368" name="直線コネクタ 367">
          <a:extLst>
            <a:ext uri="{FF2B5EF4-FFF2-40B4-BE49-F238E27FC236}">
              <a16:creationId xmlns:a16="http://schemas.microsoft.com/office/drawing/2014/main" id="{85130787-74F6-4AA9-870F-B3BBAE692E41}"/>
            </a:ext>
          </a:extLst>
        </xdr:cNvPr>
        <xdr:cNvCxnSpPr/>
      </xdr:nvCxnSpPr>
      <xdr:spPr>
        <a:xfrm>
          <a:off x="7084060" y="1449959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63500</xdr:rowOff>
    </xdr:from>
    <xdr:to>
      <xdr:col>36</xdr:col>
      <xdr:colOff>165100</xdr:colOff>
      <xdr:row>84</xdr:row>
      <xdr:rowOff>165100</xdr:rowOff>
    </xdr:to>
    <xdr:sp macro="" textlink="">
      <xdr:nvSpPr>
        <xdr:cNvPr id="369" name="楕円 368">
          <a:extLst>
            <a:ext uri="{FF2B5EF4-FFF2-40B4-BE49-F238E27FC236}">
              <a16:creationId xmlns:a16="http://schemas.microsoft.com/office/drawing/2014/main" id="{F121993F-F797-44A4-AA36-16AA18F9B24B}"/>
            </a:ext>
          </a:extLst>
        </xdr:cNvPr>
        <xdr:cNvSpPr/>
      </xdr:nvSpPr>
      <xdr:spPr>
        <a:xfrm>
          <a:off x="6231890" y="14461490"/>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101600</xdr:rowOff>
    </xdr:from>
    <xdr:to>
      <xdr:col>41</xdr:col>
      <xdr:colOff>50800</xdr:colOff>
      <xdr:row>84</xdr:row>
      <xdr:rowOff>114300</xdr:rowOff>
    </xdr:to>
    <xdr:cxnSp macro="">
      <xdr:nvCxnSpPr>
        <xdr:cNvPr id="370" name="直線コネクタ 369">
          <a:extLst>
            <a:ext uri="{FF2B5EF4-FFF2-40B4-BE49-F238E27FC236}">
              <a16:creationId xmlns:a16="http://schemas.microsoft.com/office/drawing/2014/main" id="{60A110C9-7EBD-4DAA-B8D5-6BFC77A651CF}"/>
            </a:ext>
          </a:extLst>
        </xdr:cNvPr>
        <xdr:cNvCxnSpPr/>
      </xdr:nvCxnSpPr>
      <xdr:spPr>
        <a:xfrm flipV="1">
          <a:off x="6286500" y="14499590"/>
          <a:ext cx="79756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78</xdr:row>
      <xdr:rowOff>156227</xdr:rowOff>
    </xdr:from>
    <xdr:ext cx="469744" cy="259045"/>
    <xdr:sp macro="" textlink="">
      <xdr:nvSpPr>
        <xdr:cNvPr id="371" name="n_1aveValue【福祉施設】&#10;一人当たり面積">
          <a:extLst>
            <a:ext uri="{FF2B5EF4-FFF2-40B4-BE49-F238E27FC236}">
              <a16:creationId xmlns:a16="http://schemas.microsoft.com/office/drawing/2014/main" id="{B0EABA9A-D790-4B03-8BBE-5A92720C2477}"/>
            </a:ext>
          </a:extLst>
        </xdr:cNvPr>
        <xdr:cNvSpPr txBox="1"/>
      </xdr:nvSpPr>
      <xdr:spPr>
        <a:xfrm>
          <a:off x="8454467" y="13531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118127</xdr:rowOff>
    </xdr:from>
    <xdr:ext cx="469744" cy="259045"/>
    <xdr:sp macro="" textlink="">
      <xdr:nvSpPr>
        <xdr:cNvPr id="372" name="n_2aveValue【福祉施設】&#10;一人当たり面積">
          <a:extLst>
            <a:ext uri="{FF2B5EF4-FFF2-40B4-BE49-F238E27FC236}">
              <a16:creationId xmlns:a16="http://schemas.microsoft.com/office/drawing/2014/main" id="{B342E8DF-0B5E-4D97-9A2F-9C39B93BB2E7}"/>
            </a:ext>
          </a:extLst>
        </xdr:cNvPr>
        <xdr:cNvSpPr txBox="1"/>
      </xdr:nvSpPr>
      <xdr:spPr>
        <a:xfrm>
          <a:off x="7673417" y="13493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105427</xdr:rowOff>
    </xdr:from>
    <xdr:ext cx="469744" cy="259045"/>
    <xdr:sp macro="" textlink="">
      <xdr:nvSpPr>
        <xdr:cNvPr id="373" name="n_3aveValue【福祉施設】&#10;一人当たり面積">
          <a:extLst>
            <a:ext uri="{FF2B5EF4-FFF2-40B4-BE49-F238E27FC236}">
              <a16:creationId xmlns:a16="http://schemas.microsoft.com/office/drawing/2014/main" id="{27A0E39B-2DDA-42B2-BF0A-C7A6DBC6BE15}"/>
            </a:ext>
          </a:extLst>
        </xdr:cNvPr>
        <xdr:cNvSpPr txBox="1"/>
      </xdr:nvSpPr>
      <xdr:spPr>
        <a:xfrm>
          <a:off x="6866332" y="1347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118127</xdr:rowOff>
    </xdr:from>
    <xdr:ext cx="469744" cy="259045"/>
    <xdr:sp macro="" textlink="">
      <xdr:nvSpPr>
        <xdr:cNvPr id="374" name="n_4aveValue【福祉施設】&#10;一人当たり面積">
          <a:extLst>
            <a:ext uri="{FF2B5EF4-FFF2-40B4-BE49-F238E27FC236}">
              <a16:creationId xmlns:a16="http://schemas.microsoft.com/office/drawing/2014/main" id="{D922AE76-57B9-4EFB-8A2D-47B5F1D3CEAF}"/>
            </a:ext>
          </a:extLst>
        </xdr:cNvPr>
        <xdr:cNvSpPr txBox="1"/>
      </xdr:nvSpPr>
      <xdr:spPr>
        <a:xfrm>
          <a:off x="6068772" y="13493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73677</xdr:rowOff>
    </xdr:from>
    <xdr:ext cx="469744" cy="259045"/>
    <xdr:sp macro="" textlink="">
      <xdr:nvSpPr>
        <xdr:cNvPr id="375" name="n_1mainValue【福祉施設】&#10;一人当たり面積">
          <a:extLst>
            <a:ext uri="{FF2B5EF4-FFF2-40B4-BE49-F238E27FC236}">
              <a16:creationId xmlns:a16="http://schemas.microsoft.com/office/drawing/2014/main" id="{80FC9C7F-7A02-459E-B09C-A96CEE5D46E4}"/>
            </a:ext>
          </a:extLst>
        </xdr:cNvPr>
        <xdr:cNvSpPr txBox="1"/>
      </xdr:nvSpPr>
      <xdr:spPr>
        <a:xfrm>
          <a:off x="845446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143527</xdr:rowOff>
    </xdr:from>
    <xdr:ext cx="469744" cy="259045"/>
    <xdr:sp macro="" textlink="">
      <xdr:nvSpPr>
        <xdr:cNvPr id="376" name="n_2mainValue【福祉施設】&#10;一人当たり面積">
          <a:extLst>
            <a:ext uri="{FF2B5EF4-FFF2-40B4-BE49-F238E27FC236}">
              <a16:creationId xmlns:a16="http://schemas.microsoft.com/office/drawing/2014/main" id="{6B119E9B-B86E-43E6-995F-6DDA123E2BAE}"/>
            </a:ext>
          </a:extLst>
        </xdr:cNvPr>
        <xdr:cNvSpPr txBox="1"/>
      </xdr:nvSpPr>
      <xdr:spPr>
        <a:xfrm>
          <a:off x="7673417" y="1454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143527</xdr:rowOff>
    </xdr:from>
    <xdr:ext cx="469744" cy="259045"/>
    <xdr:sp macro="" textlink="">
      <xdr:nvSpPr>
        <xdr:cNvPr id="377" name="n_3mainValue【福祉施設】&#10;一人当たり面積">
          <a:extLst>
            <a:ext uri="{FF2B5EF4-FFF2-40B4-BE49-F238E27FC236}">
              <a16:creationId xmlns:a16="http://schemas.microsoft.com/office/drawing/2014/main" id="{5E42541A-697B-4B9A-8E36-A073B952DB81}"/>
            </a:ext>
          </a:extLst>
        </xdr:cNvPr>
        <xdr:cNvSpPr txBox="1"/>
      </xdr:nvSpPr>
      <xdr:spPr>
        <a:xfrm>
          <a:off x="6866332" y="1454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156227</xdr:rowOff>
    </xdr:from>
    <xdr:ext cx="469744" cy="259045"/>
    <xdr:sp macro="" textlink="">
      <xdr:nvSpPr>
        <xdr:cNvPr id="378" name="n_4mainValue【福祉施設】&#10;一人当たり面積">
          <a:extLst>
            <a:ext uri="{FF2B5EF4-FFF2-40B4-BE49-F238E27FC236}">
              <a16:creationId xmlns:a16="http://schemas.microsoft.com/office/drawing/2014/main" id="{13B139AE-DAF2-41D2-920F-A53417FCF3D1}"/>
            </a:ext>
          </a:extLst>
        </xdr:cNvPr>
        <xdr:cNvSpPr txBox="1"/>
      </xdr:nvSpPr>
      <xdr:spPr>
        <a:xfrm>
          <a:off x="6068772" y="1455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9E920905-71D4-4AD3-8197-0A778002FF6B}"/>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47924901-428A-449F-9DAF-F6DACE358D14}"/>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3896229A-EAF2-41FB-8F06-BE2869E63761}"/>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1D34E05-2949-42A0-9C7C-0F7B330A010A}"/>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15D6ED81-E77C-4F5F-B2AF-F4F551EFF443}"/>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1B01DA78-5DB7-4D99-BA07-52F1C588BBEE}"/>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9DE46D97-D4F9-4EE3-B459-6A860271599B}"/>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5467CA2E-FD8C-4CE8-B0DC-3A2B0F64DA1C}"/>
            </a:ext>
          </a:extLst>
        </xdr:cNvPr>
        <xdr:cNvSpPr/>
      </xdr:nvSpPr>
      <xdr:spPr>
        <a:xfrm>
          <a:off x="6858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3E5E0EAE-CC1A-4957-94BE-609693358D9A}"/>
            </a:ext>
          </a:extLst>
        </xdr:cNvPr>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73979588-8347-40DB-9C9E-F9345D496A00}"/>
            </a:ext>
          </a:extLst>
        </xdr:cNvPr>
        <xdr:cNvCxnSpPr/>
      </xdr:nvCxnSpPr>
      <xdr:spPr>
        <a:xfrm>
          <a:off x="6858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170C78D1-C6C6-4644-860D-9B54BA4FD040}"/>
            </a:ext>
          </a:extLst>
        </xdr:cNvPr>
        <xdr:cNvSpPr txBox="1"/>
      </xdr:nvSpPr>
      <xdr:spPr>
        <a:xfrm>
          <a:off x="2738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49DE44ED-AF7A-4FAD-8C94-B66B108F780D}"/>
            </a:ext>
          </a:extLst>
        </xdr:cNvPr>
        <xdr:cNvCxnSpPr/>
      </xdr:nvCxnSpPr>
      <xdr:spPr>
        <a:xfrm>
          <a:off x="6858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3EFFC1EA-7593-4844-BF6C-42B79A19BDA6}"/>
            </a:ext>
          </a:extLst>
        </xdr:cNvPr>
        <xdr:cNvSpPr txBox="1"/>
      </xdr:nvSpPr>
      <xdr:spPr>
        <a:xfrm>
          <a:off x="2738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48AA9683-20DA-43C4-B64F-FD3299780969}"/>
            </a:ext>
          </a:extLst>
        </xdr:cNvPr>
        <xdr:cNvCxnSpPr/>
      </xdr:nvCxnSpPr>
      <xdr:spPr>
        <a:xfrm>
          <a:off x="6858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55108C42-02DD-4E84-A009-26C497AFDF4B}"/>
            </a:ext>
          </a:extLst>
        </xdr:cNvPr>
        <xdr:cNvSpPr txBox="1"/>
      </xdr:nvSpPr>
      <xdr:spPr>
        <a:xfrm>
          <a:off x="34370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3195FA9C-A48C-4D6E-AD8B-8F4A8C9E7520}"/>
            </a:ext>
          </a:extLst>
        </xdr:cNvPr>
        <xdr:cNvCxnSpPr/>
      </xdr:nvCxnSpPr>
      <xdr:spPr>
        <a:xfrm>
          <a:off x="6858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1EACB5BE-FCA4-4E68-B385-D6ED17840B53}"/>
            </a:ext>
          </a:extLst>
        </xdr:cNvPr>
        <xdr:cNvSpPr txBox="1"/>
      </xdr:nvSpPr>
      <xdr:spPr>
        <a:xfrm>
          <a:off x="34370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5EB7AA84-BCCF-49F2-A4F6-9586B503873D}"/>
            </a:ext>
          </a:extLst>
        </xdr:cNvPr>
        <xdr:cNvCxnSpPr/>
      </xdr:nvCxnSpPr>
      <xdr:spPr>
        <a:xfrm>
          <a:off x="6858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72871E9B-0B71-407F-9DCD-ED1104B99027}"/>
            </a:ext>
          </a:extLst>
        </xdr:cNvPr>
        <xdr:cNvSpPr txBox="1"/>
      </xdr:nvSpPr>
      <xdr:spPr>
        <a:xfrm>
          <a:off x="34370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B5C2B791-2172-4DCE-B0A8-1EF8C733025E}"/>
            </a:ext>
          </a:extLst>
        </xdr:cNvPr>
        <xdr:cNvCxnSpPr/>
      </xdr:nvCxnSpPr>
      <xdr:spPr>
        <a:xfrm>
          <a:off x="6858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9E8A1BDD-8E56-41BD-8307-984F53C92296}"/>
            </a:ext>
          </a:extLst>
        </xdr:cNvPr>
        <xdr:cNvSpPr txBox="1"/>
      </xdr:nvSpPr>
      <xdr:spPr>
        <a:xfrm>
          <a:off x="34370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E7B1F6C5-44E7-48F3-B867-5883F3E1B6A8}"/>
            </a:ext>
          </a:extLst>
        </xdr:cNvPr>
        <xdr:cNvCxnSpPr/>
      </xdr:nvCxnSpPr>
      <xdr:spPr>
        <a:xfrm>
          <a:off x="6858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B4BC5630-9944-4B3B-A9F6-C512FABA0BD8}"/>
            </a:ext>
          </a:extLst>
        </xdr:cNvPr>
        <xdr:cNvSpPr txBox="1"/>
      </xdr:nvSpPr>
      <xdr:spPr>
        <a:xfrm>
          <a:off x="38686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FBDB4A4B-30A5-4E4D-B458-C6DFBCEC769D}"/>
            </a:ext>
          </a:extLst>
        </xdr:cNvPr>
        <xdr:cNvCxnSpPr/>
      </xdr:nvCxnSpPr>
      <xdr:spPr>
        <a:xfrm>
          <a:off x="6858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1DF8D425-8A42-4B9E-8BCF-80E9F4B48312}"/>
            </a:ext>
          </a:extLst>
        </xdr:cNvPr>
        <xdr:cNvSpPr/>
      </xdr:nvSpPr>
      <xdr:spPr>
        <a:xfrm>
          <a:off x="6858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54973</xdr:rowOff>
    </xdr:from>
    <xdr:to>
      <xdr:col>24</xdr:col>
      <xdr:colOff>62865</xdr:colOff>
      <xdr:row>108</xdr:row>
      <xdr:rowOff>97427</xdr:rowOff>
    </xdr:to>
    <xdr:cxnSp macro="">
      <xdr:nvCxnSpPr>
        <xdr:cNvPr id="404" name="直線コネクタ 403">
          <a:extLst>
            <a:ext uri="{FF2B5EF4-FFF2-40B4-BE49-F238E27FC236}">
              <a16:creationId xmlns:a16="http://schemas.microsoft.com/office/drawing/2014/main" id="{4FE6A80A-D2CD-4911-A02F-712462BB2250}"/>
            </a:ext>
          </a:extLst>
        </xdr:cNvPr>
        <xdr:cNvCxnSpPr/>
      </xdr:nvCxnSpPr>
      <xdr:spPr>
        <a:xfrm flipV="1">
          <a:off x="4173855" y="17203783"/>
          <a:ext cx="0" cy="140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101254</xdr:rowOff>
    </xdr:from>
    <xdr:ext cx="405111" cy="259045"/>
    <xdr:sp macro="" textlink="">
      <xdr:nvSpPr>
        <xdr:cNvPr id="405" name="【市民会館】&#10;有形固定資産減価償却率最小値テキスト">
          <a:extLst>
            <a:ext uri="{FF2B5EF4-FFF2-40B4-BE49-F238E27FC236}">
              <a16:creationId xmlns:a16="http://schemas.microsoft.com/office/drawing/2014/main" id="{5228B844-6F11-43A0-8048-CEFD8E667072}"/>
            </a:ext>
          </a:extLst>
        </xdr:cNvPr>
        <xdr:cNvSpPr txBox="1"/>
      </xdr:nvSpPr>
      <xdr:spPr>
        <a:xfrm>
          <a:off x="4212590" y="1861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97427</xdr:rowOff>
    </xdr:from>
    <xdr:to>
      <xdr:col>24</xdr:col>
      <xdr:colOff>152400</xdr:colOff>
      <xdr:row>108</xdr:row>
      <xdr:rowOff>97427</xdr:rowOff>
    </xdr:to>
    <xdr:cxnSp macro="">
      <xdr:nvCxnSpPr>
        <xdr:cNvPr id="406" name="直線コネクタ 405">
          <a:extLst>
            <a:ext uri="{FF2B5EF4-FFF2-40B4-BE49-F238E27FC236}">
              <a16:creationId xmlns:a16="http://schemas.microsoft.com/office/drawing/2014/main" id="{D0BE6297-C179-40AD-BE86-CC931DA2697B}"/>
            </a:ext>
          </a:extLst>
        </xdr:cNvPr>
        <xdr:cNvCxnSpPr/>
      </xdr:nvCxnSpPr>
      <xdr:spPr>
        <a:xfrm>
          <a:off x="4112260" y="186102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1650</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81765902-815E-4676-BFA7-8D3C1BA74C2D}"/>
            </a:ext>
          </a:extLst>
        </xdr:cNvPr>
        <xdr:cNvSpPr txBox="1"/>
      </xdr:nvSpPr>
      <xdr:spPr>
        <a:xfrm>
          <a:off x="4212590" y="1697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54973</xdr:rowOff>
    </xdr:from>
    <xdr:to>
      <xdr:col>24</xdr:col>
      <xdr:colOff>152400</xdr:colOff>
      <xdr:row>100</xdr:row>
      <xdr:rowOff>54973</xdr:rowOff>
    </xdr:to>
    <xdr:cxnSp macro="">
      <xdr:nvCxnSpPr>
        <xdr:cNvPr id="408" name="直線コネクタ 407">
          <a:extLst>
            <a:ext uri="{FF2B5EF4-FFF2-40B4-BE49-F238E27FC236}">
              <a16:creationId xmlns:a16="http://schemas.microsoft.com/office/drawing/2014/main" id="{ADA82E7C-CEDE-45A5-A217-038F092F29C3}"/>
            </a:ext>
          </a:extLst>
        </xdr:cNvPr>
        <xdr:cNvCxnSpPr/>
      </xdr:nvCxnSpPr>
      <xdr:spPr>
        <a:xfrm>
          <a:off x="4112260" y="172037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105427</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2D334F52-56D5-4DCA-A1F4-54FFF1F9FB14}"/>
            </a:ext>
          </a:extLst>
        </xdr:cNvPr>
        <xdr:cNvSpPr txBox="1"/>
      </xdr:nvSpPr>
      <xdr:spPr>
        <a:xfrm>
          <a:off x="4212590" y="1776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410" name="フローチャート: 判断 409">
          <a:extLst>
            <a:ext uri="{FF2B5EF4-FFF2-40B4-BE49-F238E27FC236}">
              <a16:creationId xmlns:a16="http://schemas.microsoft.com/office/drawing/2014/main" id="{E71C19B3-EC97-4532-8B6B-F9ECE0164E45}"/>
            </a:ext>
          </a:extLst>
        </xdr:cNvPr>
        <xdr:cNvSpPr/>
      </xdr:nvSpPr>
      <xdr:spPr>
        <a:xfrm>
          <a:off x="4131310" y="1791525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23768</xdr:rowOff>
    </xdr:from>
    <xdr:to>
      <xdr:col>20</xdr:col>
      <xdr:colOff>38100</xdr:colOff>
      <xdr:row>104</xdr:row>
      <xdr:rowOff>125368</xdr:rowOff>
    </xdr:to>
    <xdr:sp macro="" textlink="">
      <xdr:nvSpPr>
        <xdr:cNvPr id="411" name="フローチャート: 判断 410">
          <a:extLst>
            <a:ext uri="{FF2B5EF4-FFF2-40B4-BE49-F238E27FC236}">
              <a16:creationId xmlns:a16="http://schemas.microsoft.com/office/drawing/2014/main" id="{B3AC1B6C-4DB7-4F19-9980-6B17DEB1688B}"/>
            </a:ext>
          </a:extLst>
        </xdr:cNvPr>
        <xdr:cNvSpPr/>
      </xdr:nvSpPr>
      <xdr:spPr>
        <a:xfrm>
          <a:off x="3388360" y="17850758"/>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53158</xdr:rowOff>
    </xdr:from>
    <xdr:to>
      <xdr:col>15</xdr:col>
      <xdr:colOff>101600</xdr:colOff>
      <xdr:row>104</xdr:row>
      <xdr:rowOff>154758</xdr:rowOff>
    </xdr:to>
    <xdr:sp macro="" textlink="">
      <xdr:nvSpPr>
        <xdr:cNvPr id="412" name="フローチャート: 判断 411">
          <a:extLst>
            <a:ext uri="{FF2B5EF4-FFF2-40B4-BE49-F238E27FC236}">
              <a16:creationId xmlns:a16="http://schemas.microsoft.com/office/drawing/2014/main" id="{75A3E7C8-3074-47AB-80C3-EDE3A75EFC63}"/>
            </a:ext>
          </a:extLst>
        </xdr:cNvPr>
        <xdr:cNvSpPr/>
      </xdr:nvSpPr>
      <xdr:spPr>
        <a:xfrm>
          <a:off x="2571750" y="1788776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4173</xdr:rowOff>
    </xdr:from>
    <xdr:to>
      <xdr:col>10</xdr:col>
      <xdr:colOff>165100</xdr:colOff>
      <xdr:row>104</xdr:row>
      <xdr:rowOff>105773</xdr:rowOff>
    </xdr:to>
    <xdr:sp macro="" textlink="">
      <xdr:nvSpPr>
        <xdr:cNvPr id="413" name="フローチャート: 判断 412">
          <a:extLst>
            <a:ext uri="{FF2B5EF4-FFF2-40B4-BE49-F238E27FC236}">
              <a16:creationId xmlns:a16="http://schemas.microsoft.com/office/drawing/2014/main" id="{1D2A254B-7DBA-4C20-A298-0D277A946CCA}"/>
            </a:ext>
          </a:extLst>
        </xdr:cNvPr>
        <xdr:cNvSpPr/>
      </xdr:nvSpPr>
      <xdr:spPr>
        <a:xfrm>
          <a:off x="1774190" y="17836878"/>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146231</xdr:rowOff>
    </xdr:from>
    <xdr:to>
      <xdr:col>6</xdr:col>
      <xdr:colOff>38100</xdr:colOff>
      <xdr:row>104</xdr:row>
      <xdr:rowOff>76381</xdr:rowOff>
    </xdr:to>
    <xdr:sp macro="" textlink="">
      <xdr:nvSpPr>
        <xdr:cNvPr id="414" name="フローチャート: 判断 413">
          <a:extLst>
            <a:ext uri="{FF2B5EF4-FFF2-40B4-BE49-F238E27FC236}">
              <a16:creationId xmlns:a16="http://schemas.microsoft.com/office/drawing/2014/main" id="{7FD7FA9C-8752-4538-AA6B-88E158A2A44A}"/>
            </a:ext>
          </a:extLst>
        </xdr:cNvPr>
        <xdr:cNvSpPr/>
      </xdr:nvSpPr>
      <xdr:spPr>
        <a:xfrm>
          <a:off x="988060" y="1780367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6419C915-74CE-4723-B46C-B09DE52657D6}"/>
            </a:ext>
          </a:extLst>
        </xdr:cNvPr>
        <xdr:cNvSpPr txBox="1"/>
      </xdr:nvSpPr>
      <xdr:spPr>
        <a:xfrm>
          <a:off x="40030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DB8F5B0A-AA1B-4BE4-BC54-D2E3F8855229}"/>
            </a:ext>
          </a:extLst>
        </xdr:cNvPr>
        <xdr:cNvSpPr txBox="1"/>
      </xdr:nvSpPr>
      <xdr:spPr>
        <a:xfrm>
          <a:off x="32600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F3605249-F21B-4995-B771-60F2D4C58871}"/>
            </a:ext>
          </a:extLst>
        </xdr:cNvPr>
        <xdr:cNvSpPr txBox="1"/>
      </xdr:nvSpPr>
      <xdr:spPr>
        <a:xfrm>
          <a:off x="24549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F43AB9C1-83F9-4B6B-933B-F1DFB653761A}"/>
            </a:ext>
          </a:extLst>
        </xdr:cNvPr>
        <xdr:cNvSpPr txBox="1"/>
      </xdr:nvSpPr>
      <xdr:spPr>
        <a:xfrm>
          <a:off x="1657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803FBA74-4A98-4E80-A761-128690FB028E}"/>
            </a:ext>
          </a:extLst>
        </xdr:cNvPr>
        <xdr:cNvSpPr txBox="1"/>
      </xdr:nvSpPr>
      <xdr:spPr>
        <a:xfrm>
          <a:off x="859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31931</xdr:rowOff>
    </xdr:from>
    <xdr:to>
      <xdr:col>24</xdr:col>
      <xdr:colOff>114300</xdr:colOff>
      <xdr:row>105</xdr:row>
      <xdr:rowOff>133531</xdr:rowOff>
    </xdr:to>
    <xdr:sp macro="" textlink="">
      <xdr:nvSpPr>
        <xdr:cNvPr id="420" name="楕円 419">
          <a:extLst>
            <a:ext uri="{FF2B5EF4-FFF2-40B4-BE49-F238E27FC236}">
              <a16:creationId xmlns:a16="http://schemas.microsoft.com/office/drawing/2014/main" id="{9AED8542-1693-4F49-82F2-18B916EADE2C}"/>
            </a:ext>
          </a:extLst>
        </xdr:cNvPr>
        <xdr:cNvSpPr/>
      </xdr:nvSpPr>
      <xdr:spPr>
        <a:xfrm>
          <a:off x="4131310" y="18032276"/>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10358</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AC73B47F-1606-49DE-8FB6-F551D5EF5E2E}"/>
            </a:ext>
          </a:extLst>
        </xdr:cNvPr>
        <xdr:cNvSpPr txBox="1"/>
      </xdr:nvSpPr>
      <xdr:spPr>
        <a:xfrm>
          <a:off x="4212590" y="1801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167458</xdr:rowOff>
    </xdr:from>
    <xdr:to>
      <xdr:col>20</xdr:col>
      <xdr:colOff>38100</xdr:colOff>
      <xdr:row>105</xdr:row>
      <xdr:rowOff>97608</xdr:rowOff>
    </xdr:to>
    <xdr:sp macro="" textlink="">
      <xdr:nvSpPr>
        <xdr:cNvPr id="422" name="楕円 421">
          <a:extLst>
            <a:ext uri="{FF2B5EF4-FFF2-40B4-BE49-F238E27FC236}">
              <a16:creationId xmlns:a16="http://schemas.microsoft.com/office/drawing/2014/main" id="{09470764-AB71-4A2D-8EF1-6DE1A270A717}"/>
            </a:ext>
          </a:extLst>
        </xdr:cNvPr>
        <xdr:cNvSpPr/>
      </xdr:nvSpPr>
      <xdr:spPr>
        <a:xfrm>
          <a:off x="3388360" y="18002068"/>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46808</xdr:rowOff>
    </xdr:from>
    <xdr:to>
      <xdr:col>24</xdr:col>
      <xdr:colOff>63500</xdr:colOff>
      <xdr:row>105</xdr:row>
      <xdr:rowOff>82731</xdr:rowOff>
    </xdr:to>
    <xdr:cxnSp macro="">
      <xdr:nvCxnSpPr>
        <xdr:cNvPr id="423" name="直線コネクタ 422">
          <a:extLst>
            <a:ext uri="{FF2B5EF4-FFF2-40B4-BE49-F238E27FC236}">
              <a16:creationId xmlns:a16="http://schemas.microsoft.com/office/drawing/2014/main" id="{3CCB6E74-B93C-4468-BABD-6035DED0E60D}"/>
            </a:ext>
          </a:extLst>
        </xdr:cNvPr>
        <xdr:cNvCxnSpPr/>
      </xdr:nvCxnSpPr>
      <xdr:spPr>
        <a:xfrm>
          <a:off x="3431540" y="18050963"/>
          <a:ext cx="74295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133169</xdr:rowOff>
    </xdr:from>
    <xdr:to>
      <xdr:col>15</xdr:col>
      <xdr:colOff>101600</xdr:colOff>
      <xdr:row>105</xdr:row>
      <xdr:rowOff>63319</xdr:rowOff>
    </xdr:to>
    <xdr:sp macro="" textlink="">
      <xdr:nvSpPr>
        <xdr:cNvPr id="424" name="楕円 423">
          <a:extLst>
            <a:ext uri="{FF2B5EF4-FFF2-40B4-BE49-F238E27FC236}">
              <a16:creationId xmlns:a16="http://schemas.microsoft.com/office/drawing/2014/main" id="{F90FE08F-CE31-4E8D-98BE-A65C8A8A714A}"/>
            </a:ext>
          </a:extLst>
        </xdr:cNvPr>
        <xdr:cNvSpPr/>
      </xdr:nvSpPr>
      <xdr:spPr>
        <a:xfrm>
          <a:off x="2571750" y="17967779"/>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12519</xdr:rowOff>
    </xdr:from>
    <xdr:to>
      <xdr:col>19</xdr:col>
      <xdr:colOff>177800</xdr:colOff>
      <xdr:row>105</xdr:row>
      <xdr:rowOff>46808</xdr:rowOff>
    </xdr:to>
    <xdr:cxnSp macro="">
      <xdr:nvCxnSpPr>
        <xdr:cNvPr id="425" name="直線コネクタ 424">
          <a:extLst>
            <a:ext uri="{FF2B5EF4-FFF2-40B4-BE49-F238E27FC236}">
              <a16:creationId xmlns:a16="http://schemas.microsoft.com/office/drawing/2014/main" id="{7CEFBD73-1858-4D92-8C3C-16E649A15D43}"/>
            </a:ext>
          </a:extLst>
        </xdr:cNvPr>
        <xdr:cNvCxnSpPr/>
      </xdr:nvCxnSpPr>
      <xdr:spPr>
        <a:xfrm>
          <a:off x="2626360" y="18018579"/>
          <a:ext cx="80518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120106</xdr:rowOff>
    </xdr:from>
    <xdr:to>
      <xdr:col>10</xdr:col>
      <xdr:colOff>165100</xdr:colOff>
      <xdr:row>105</xdr:row>
      <xdr:rowOff>50256</xdr:rowOff>
    </xdr:to>
    <xdr:sp macro="" textlink="">
      <xdr:nvSpPr>
        <xdr:cNvPr id="426" name="楕円 425">
          <a:extLst>
            <a:ext uri="{FF2B5EF4-FFF2-40B4-BE49-F238E27FC236}">
              <a16:creationId xmlns:a16="http://schemas.microsoft.com/office/drawing/2014/main" id="{55EDFC30-CCFA-4592-ADA5-83F1EA7C7954}"/>
            </a:ext>
          </a:extLst>
        </xdr:cNvPr>
        <xdr:cNvSpPr/>
      </xdr:nvSpPr>
      <xdr:spPr>
        <a:xfrm>
          <a:off x="1774190" y="17952811"/>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170906</xdr:rowOff>
    </xdr:from>
    <xdr:to>
      <xdr:col>15</xdr:col>
      <xdr:colOff>50800</xdr:colOff>
      <xdr:row>105</xdr:row>
      <xdr:rowOff>12519</xdr:rowOff>
    </xdr:to>
    <xdr:cxnSp macro="">
      <xdr:nvCxnSpPr>
        <xdr:cNvPr id="427" name="直線コネクタ 426">
          <a:extLst>
            <a:ext uri="{FF2B5EF4-FFF2-40B4-BE49-F238E27FC236}">
              <a16:creationId xmlns:a16="http://schemas.microsoft.com/office/drawing/2014/main" id="{FACB28E2-0953-4929-B727-97F9EDEFC739}"/>
            </a:ext>
          </a:extLst>
        </xdr:cNvPr>
        <xdr:cNvCxnSpPr/>
      </xdr:nvCxnSpPr>
      <xdr:spPr>
        <a:xfrm>
          <a:off x="1828800" y="18005516"/>
          <a:ext cx="79756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93980</xdr:rowOff>
    </xdr:from>
    <xdr:to>
      <xdr:col>6</xdr:col>
      <xdr:colOff>38100</xdr:colOff>
      <xdr:row>105</xdr:row>
      <xdr:rowOff>24130</xdr:rowOff>
    </xdr:to>
    <xdr:sp macro="" textlink="">
      <xdr:nvSpPr>
        <xdr:cNvPr id="428" name="楕円 427">
          <a:extLst>
            <a:ext uri="{FF2B5EF4-FFF2-40B4-BE49-F238E27FC236}">
              <a16:creationId xmlns:a16="http://schemas.microsoft.com/office/drawing/2014/main" id="{2974CC57-C768-489D-B4DA-4387541F90DB}"/>
            </a:ext>
          </a:extLst>
        </xdr:cNvPr>
        <xdr:cNvSpPr/>
      </xdr:nvSpPr>
      <xdr:spPr>
        <a:xfrm>
          <a:off x="988060" y="1792859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144780</xdr:rowOff>
    </xdr:from>
    <xdr:to>
      <xdr:col>10</xdr:col>
      <xdr:colOff>114300</xdr:colOff>
      <xdr:row>104</xdr:row>
      <xdr:rowOff>170906</xdr:rowOff>
    </xdr:to>
    <xdr:cxnSp macro="">
      <xdr:nvCxnSpPr>
        <xdr:cNvPr id="429" name="直線コネクタ 428">
          <a:extLst>
            <a:ext uri="{FF2B5EF4-FFF2-40B4-BE49-F238E27FC236}">
              <a16:creationId xmlns:a16="http://schemas.microsoft.com/office/drawing/2014/main" id="{47C4FB00-02F3-4103-8CDC-8CEB428DABD4}"/>
            </a:ext>
          </a:extLst>
        </xdr:cNvPr>
        <xdr:cNvCxnSpPr/>
      </xdr:nvCxnSpPr>
      <xdr:spPr>
        <a:xfrm>
          <a:off x="1031240" y="17973675"/>
          <a:ext cx="797560" cy="3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141895</xdr:rowOff>
    </xdr:from>
    <xdr:ext cx="405111" cy="259045"/>
    <xdr:sp macro="" textlink="">
      <xdr:nvSpPr>
        <xdr:cNvPr id="430" name="n_1aveValue【市民会館】&#10;有形固定資産減価償却率">
          <a:extLst>
            <a:ext uri="{FF2B5EF4-FFF2-40B4-BE49-F238E27FC236}">
              <a16:creationId xmlns:a16="http://schemas.microsoft.com/office/drawing/2014/main" id="{70E30AED-27D0-475A-AED2-FC70F796A83A}"/>
            </a:ext>
          </a:extLst>
        </xdr:cNvPr>
        <xdr:cNvSpPr txBox="1"/>
      </xdr:nvSpPr>
      <xdr:spPr>
        <a:xfrm>
          <a:off x="3239144" y="17627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171285</xdr:rowOff>
    </xdr:from>
    <xdr:ext cx="405111" cy="259045"/>
    <xdr:sp macro="" textlink="">
      <xdr:nvSpPr>
        <xdr:cNvPr id="431" name="n_2aveValue【市民会館】&#10;有形固定資産減価償却率">
          <a:extLst>
            <a:ext uri="{FF2B5EF4-FFF2-40B4-BE49-F238E27FC236}">
              <a16:creationId xmlns:a16="http://schemas.microsoft.com/office/drawing/2014/main" id="{18DDF0D9-2F92-4832-90C8-174627CCD3F4}"/>
            </a:ext>
          </a:extLst>
        </xdr:cNvPr>
        <xdr:cNvSpPr txBox="1"/>
      </xdr:nvSpPr>
      <xdr:spPr>
        <a:xfrm>
          <a:off x="2439044" y="17662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122300</xdr:rowOff>
    </xdr:from>
    <xdr:ext cx="405111" cy="259045"/>
    <xdr:sp macro="" textlink="">
      <xdr:nvSpPr>
        <xdr:cNvPr id="432" name="n_3aveValue【市民会館】&#10;有形固定資産減価償却率">
          <a:extLst>
            <a:ext uri="{FF2B5EF4-FFF2-40B4-BE49-F238E27FC236}">
              <a16:creationId xmlns:a16="http://schemas.microsoft.com/office/drawing/2014/main" id="{AF3D4017-7119-47AE-9871-72CD8ECE94C0}"/>
            </a:ext>
          </a:extLst>
        </xdr:cNvPr>
        <xdr:cNvSpPr txBox="1"/>
      </xdr:nvSpPr>
      <xdr:spPr>
        <a:xfrm>
          <a:off x="1641484" y="17612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92908</xdr:rowOff>
    </xdr:from>
    <xdr:ext cx="405111" cy="259045"/>
    <xdr:sp macro="" textlink="">
      <xdr:nvSpPr>
        <xdr:cNvPr id="433" name="n_4aveValue【市民会館】&#10;有形固定資産減価償却率">
          <a:extLst>
            <a:ext uri="{FF2B5EF4-FFF2-40B4-BE49-F238E27FC236}">
              <a16:creationId xmlns:a16="http://schemas.microsoft.com/office/drawing/2014/main" id="{092F6A12-593F-4A37-B3BC-1E724E752B60}"/>
            </a:ext>
          </a:extLst>
        </xdr:cNvPr>
        <xdr:cNvSpPr txBox="1"/>
      </xdr:nvSpPr>
      <xdr:spPr>
        <a:xfrm>
          <a:off x="855354" y="17584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88735</xdr:rowOff>
    </xdr:from>
    <xdr:ext cx="405111" cy="259045"/>
    <xdr:sp macro="" textlink="">
      <xdr:nvSpPr>
        <xdr:cNvPr id="434" name="n_1mainValue【市民会館】&#10;有形固定資産減価償却率">
          <a:extLst>
            <a:ext uri="{FF2B5EF4-FFF2-40B4-BE49-F238E27FC236}">
              <a16:creationId xmlns:a16="http://schemas.microsoft.com/office/drawing/2014/main" id="{58F0B40C-7E11-4C29-8C96-E9A71565B959}"/>
            </a:ext>
          </a:extLst>
        </xdr:cNvPr>
        <xdr:cNvSpPr txBox="1"/>
      </xdr:nvSpPr>
      <xdr:spPr>
        <a:xfrm>
          <a:off x="3239144" y="18094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54446</xdr:rowOff>
    </xdr:from>
    <xdr:ext cx="405111" cy="259045"/>
    <xdr:sp macro="" textlink="">
      <xdr:nvSpPr>
        <xdr:cNvPr id="435" name="n_2mainValue【市民会館】&#10;有形固定資産減価償却率">
          <a:extLst>
            <a:ext uri="{FF2B5EF4-FFF2-40B4-BE49-F238E27FC236}">
              <a16:creationId xmlns:a16="http://schemas.microsoft.com/office/drawing/2014/main" id="{CF3A4935-80F7-46AD-AA43-20CAA157DBD2}"/>
            </a:ext>
          </a:extLst>
        </xdr:cNvPr>
        <xdr:cNvSpPr txBox="1"/>
      </xdr:nvSpPr>
      <xdr:spPr>
        <a:xfrm>
          <a:off x="2439044" y="18060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41383</xdr:rowOff>
    </xdr:from>
    <xdr:ext cx="405111" cy="259045"/>
    <xdr:sp macro="" textlink="">
      <xdr:nvSpPr>
        <xdr:cNvPr id="436" name="n_3mainValue【市民会館】&#10;有形固定資産減価償却率">
          <a:extLst>
            <a:ext uri="{FF2B5EF4-FFF2-40B4-BE49-F238E27FC236}">
              <a16:creationId xmlns:a16="http://schemas.microsoft.com/office/drawing/2014/main" id="{5DD16E61-3D99-497A-9DF3-1085A0700350}"/>
            </a:ext>
          </a:extLst>
        </xdr:cNvPr>
        <xdr:cNvSpPr txBox="1"/>
      </xdr:nvSpPr>
      <xdr:spPr>
        <a:xfrm>
          <a:off x="1641484" y="1804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15257</xdr:rowOff>
    </xdr:from>
    <xdr:ext cx="405111" cy="259045"/>
    <xdr:sp macro="" textlink="">
      <xdr:nvSpPr>
        <xdr:cNvPr id="437" name="n_4mainValue【市民会館】&#10;有形固定資産減価償却率">
          <a:extLst>
            <a:ext uri="{FF2B5EF4-FFF2-40B4-BE49-F238E27FC236}">
              <a16:creationId xmlns:a16="http://schemas.microsoft.com/office/drawing/2014/main" id="{D5826D6F-C9BB-476E-AC68-1BE9278427B1}"/>
            </a:ext>
          </a:extLst>
        </xdr:cNvPr>
        <xdr:cNvSpPr txBox="1"/>
      </xdr:nvSpPr>
      <xdr:spPr>
        <a:xfrm>
          <a:off x="855354" y="1802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08CB4272-FEFC-4F3E-9A6E-6D6186783B2C}"/>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F9E6BE58-FFEF-42E8-943D-7D268415402E}"/>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773C9DCC-5A57-4999-9BF9-9D49AA2CDDFE}"/>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85F76BAB-7D08-437B-9BA7-4BE21F316F47}"/>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1A0F8EEB-9EF5-46D8-9817-68B62783AF2E}"/>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5F5244AC-FACF-43B3-8D2D-80BDFDBD2EF1}"/>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914E501D-7E11-407C-8DE8-D20611FD5CE9}"/>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F5DF7CE1-FD47-4D2F-8488-7661B6BB0AFE}"/>
            </a:ext>
          </a:extLst>
        </xdr:cNvPr>
        <xdr:cNvSpPr/>
      </xdr:nvSpPr>
      <xdr:spPr>
        <a:xfrm>
          <a:off x="596011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2053F501-316B-4A2C-9FAF-13748834E3B6}"/>
            </a:ext>
          </a:extLst>
        </xdr:cNvPr>
        <xdr:cNvSpPr txBox="1"/>
      </xdr:nvSpPr>
      <xdr:spPr>
        <a:xfrm>
          <a:off x="592201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9ADFF387-BEF2-46E4-B4E6-763E8CC1D9F6}"/>
            </a:ext>
          </a:extLst>
        </xdr:cNvPr>
        <xdr:cNvCxnSpPr/>
      </xdr:nvCxnSpPr>
      <xdr:spPr>
        <a:xfrm>
          <a:off x="5960110" y="19046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7644093E-60FD-47BA-8465-108B57753915}"/>
            </a:ext>
          </a:extLst>
        </xdr:cNvPr>
        <xdr:cNvCxnSpPr/>
      </xdr:nvCxnSpPr>
      <xdr:spPr>
        <a:xfrm>
          <a:off x="5960110" y="1866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B7E6F8D6-BD87-4A58-B81C-20447C483389}"/>
            </a:ext>
          </a:extLst>
        </xdr:cNvPr>
        <xdr:cNvSpPr txBox="1"/>
      </xdr:nvSpPr>
      <xdr:spPr>
        <a:xfrm>
          <a:off x="552722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6F52D625-D7FA-44C0-B825-85BD70172A3D}"/>
            </a:ext>
          </a:extLst>
        </xdr:cNvPr>
        <xdr:cNvCxnSpPr/>
      </xdr:nvCxnSpPr>
      <xdr:spPr>
        <a:xfrm>
          <a:off x="5960110" y="182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5FC28AD1-BEC6-49ED-82B2-A665DE510F16}"/>
            </a:ext>
          </a:extLst>
        </xdr:cNvPr>
        <xdr:cNvSpPr txBox="1"/>
      </xdr:nvSpPr>
      <xdr:spPr>
        <a:xfrm>
          <a:off x="5527221"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C7EBE43E-8DA5-4561-A362-C0A53626E4BA}"/>
            </a:ext>
          </a:extLst>
        </xdr:cNvPr>
        <xdr:cNvCxnSpPr/>
      </xdr:nvCxnSpPr>
      <xdr:spPr>
        <a:xfrm>
          <a:off x="5960110" y="179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8B541013-7D37-4441-B800-59F23F7B9051}"/>
            </a:ext>
          </a:extLst>
        </xdr:cNvPr>
        <xdr:cNvSpPr txBox="1"/>
      </xdr:nvSpPr>
      <xdr:spPr>
        <a:xfrm>
          <a:off x="5527221"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4E75F2D7-8DC5-4B8D-893D-368DC55F3679}"/>
            </a:ext>
          </a:extLst>
        </xdr:cNvPr>
        <xdr:cNvCxnSpPr/>
      </xdr:nvCxnSpPr>
      <xdr:spPr>
        <a:xfrm>
          <a:off x="5960110" y="1752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F6A1DF14-D9E0-441A-A1C2-70B36ED907E4}"/>
            </a:ext>
          </a:extLst>
        </xdr:cNvPr>
        <xdr:cNvSpPr txBox="1"/>
      </xdr:nvSpPr>
      <xdr:spPr>
        <a:xfrm>
          <a:off x="5527221"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EA61B527-6B44-4C5D-8097-B38E8D686ADE}"/>
            </a:ext>
          </a:extLst>
        </xdr:cNvPr>
        <xdr:cNvCxnSpPr/>
      </xdr:nvCxnSpPr>
      <xdr:spPr>
        <a:xfrm>
          <a:off x="5960110" y="17145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6B54E5BB-22DC-4B41-998A-46BD08158621}"/>
            </a:ext>
          </a:extLst>
        </xdr:cNvPr>
        <xdr:cNvSpPr txBox="1"/>
      </xdr:nvSpPr>
      <xdr:spPr>
        <a:xfrm>
          <a:off x="5527221"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83A094E5-B54F-4013-91D4-F7C406B8A65F}"/>
            </a:ext>
          </a:extLst>
        </xdr:cNvPr>
        <xdr:cNvCxnSpPr/>
      </xdr:nvCxnSpPr>
      <xdr:spPr>
        <a:xfrm>
          <a:off x="5960110" y="1676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C44AFDB8-17D9-4C16-B215-BFED06C6EA93}"/>
            </a:ext>
          </a:extLst>
        </xdr:cNvPr>
        <xdr:cNvSpPr txBox="1"/>
      </xdr:nvSpPr>
      <xdr:spPr>
        <a:xfrm>
          <a:off x="5527221"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E01C5030-1D84-4141-BDE8-DADEC44C70C1}"/>
            </a:ext>
          </a:extLst>
        </xdr:cNvPr>
        <xdr:cNvSpPr/>
      </xdr:nvSpPr>
      <xdr:spPr>
        <a:xfrm>
          <a:off x="596011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34289</xdr:rowOff>
    </xdr:from>
    <xdr:to>
      <xdr:col>54</xdr:col>
      <xdr:colOff>189865</xdr:colOff>
      <xdr:row>108</xdr:row>
      <xdr:rowOff>121920</xdr:rowOff>
    </xdr:to>
    <xdr:cxnSp macro="">
      <xdr:nvCxnSpPr>
        <xdr:cNvPr id="461" name="直線コネクタ 460">
          <a:extLst>
            <a:ext uri="{FF2B5EF4-FFF2-40B4-BE49-F238E27FC236}">
              <a16:creationId xmlns:a16="http://schemas.microsoft.com/office/drawing/2014/main" id="{EFD06463-46FF-42BF-99A1-012DF658E1A3}"/>
            </a:ext>
          </a:extLst>
        </xdr:cNvPr>
        <xdr:cNvCxnSpPr/>
      </xdr:nvCxnSpPr>
      <xdr:spPr>
        <a:xfrm flipV="1">
          <a:off x="9429115" y="17348834"/>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125747</xdr:rowOff>
    </xdr:from>
    <xdr:ext cx="469744" cy="259045"/>
    <xdr:sp macro="" textlink="">
      <xdr:nvSpPr>
        <xdr:cNvPr id="462" name="【市民会館】&#10;一人当たり面積最小値テキスト">
          <a:extLst>
            <a:ext uri="{FF2B5EF4-FFF2-40B4-BE49-F238E27FC236}">
              <a16:creationId xmlns:a16="http://schemas.microsoft.com/office/drawing/2014/main" id="{073C7C08-75C9-42C5-9AA3-2CF303215655}"/>
            </a:ext>
          </a:extLst>
        </xdr:cNvPr>
        <xdr:cNvSpPr txBox="1"/>
      </xdr:nvSpPr>
      <xdr:spPr>
        <a:xfrm>
          <a:off x="9467850"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121920</xdr:rowOff>
    </xdr:from>
    <xdr:to>
      <xdr:col>55</xdr:col>
      <xdr:colOff>88900</xdr:colOff>
      <xdr:row>108</xdr:row>
      <xdr:rowOff>121920</xdr:rowOff>
    </xdr:to>
    <xdr:cxnSp macro="">
      <xdr:nvCxnSpPr>
        <xdr:cNvPr id="463" name="直線コネクタ 462">
          <a:extLst>
            <a:ext uri="{FF2B5EF4-FFF2-40B4-BE49-F238E27FC236}">
              <a16:creationId xmlns:a16="http://schemas.microsoft.com/office/drawing/2014/main" id="{05833163-1451-4F73-B021-AAA272E90441}"/>
            </a:ext>
          </a:extLst>
        </xdr:cNvPr>
        <xdr:cNvCxnSpPr/>
      </xdr:nvCxnSpPr>
      <xdr:spPr>
        <a:xfrm>
          <a:off x="9356090" y="1864042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152416</xdr:rowOff>
    </xdr:from>
    <xdr:ext cx="469744" cy="259045"/>
    <xdr:sp macro="" textlink="">
      <xdr:nvSpPr>
        <xdr:cNvPr id="464" name="【市民会館】&#10;一人当たり面積最大値テキスト">
          <a:extLst>
            <a:ext uri="{FF2B5EF4-FFF2-40B4-BE49-F238E27FC236}">
              <a16:creationId xmlns:a16="http://schemas.microsoft.com/office/drawing/2014/main" id="{1390B105-DC41-4C0A-A638-32C0EEEA23D9}"/>
            </a:ext>
          </a:extLst>
        </xdr:cNvPr>
        <xdr:cNvSpPr txBox="1"/>
      </xdr:nvSpPr>
      <xdr:spPr>
        <a:xfrm>
          <a:off x="9467850" y="1712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34289</xdr:rowOff>
    </xdr:from>
    <xdr:to>
      <xdr:col>55</xdr:col>
      <xdr:colOff>88900</xdr:colOff>
      <xdr:row>101</xdr:row>
      <xdr:rowOff>34289</xdr:rowOff>
    </xdr:to>
    <xdr:cxnSp macro="">
      <xdr:nvCxnSpPr>
        <xdr:cNvPr id="465" name="直線コネクタ 464">
          <a:extLst>
            <a:ext uri="{FF2B5EF4-FFF2-40B4-BE49-F238E27FC236}">
              <a16:creationId xmlns:a16="http://schemas.microsoft.com/office/drawing/2014/main" id="{448710CB-1E40-49D4-82F5-CA69BA5CD51C}"/>
            </a:ext>
          </a:extLst>
        </xdr:cNvPr>
        <xdr:cNvCxnSpPr/>
      </xdr:nvCxnSpPr>
      <xdr:spPr>
        <a:xfrm>
          <a:off x="9356090" y="17348834"/>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38116</xdr:rowOff>
    </xdr:from>
    <xdr:ext cx="469744" cy="259045"/>
    <xdr:sp macro="" textlink="">
      <xdr:nvSpPr>
        <xdr:cNvPr id="466" name="【市民会館】&#10;一人当たり面積平均値テキスト">
          <a:extLst>
            <a:ext uri="{FF2B5EF4-FFF2-40B4-BE49-F238E27FC236}">
              <a16:creationId xmlns:a16="http://schemas.microsoft.com/office/drawing/2014/main" id="{04A51D33-08CA-4D75-9B8F-A3A8849A960A}"/>
            </a:ext>
          </a:extLst>
        </xdr:cNvPr>
        <xdr:cNvSpPr txBox="1"/>
      </xdr:nvSpPr>
      <xdr:spPr>
        <a:xfrm>
          <a:off x="946785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59689</xdr:rowOff>
    </xdr:from>
    <xdr:to>
      <xdr:col>55</xdr:col>
      <xdr:colOff>50800</xdr:colOff>
      <xdr:row>105</xdr:row>
      <xdr:rowOff>161289</xdr:rowOff>
    </xdr:to>
    <xdr:sp macro="" textlink="">
      <xdr:nvSpPr>
        <xdr:cNvPr id="467" name="フローチャート: 判断 466">
          <a:extLst>
            <a:ext uri="{FF2B5EF4-FFF2-40B4-BE49-F238E27FC236}">
              <a16:creationId xmlns:a16="http://schemas.microsoft.com/office/drawing/2014/main" id="{AAE4B98D-C61B-4DBD-B0A9-21D0A22714B8}"/>
            </a:ext>
          </a:extLst>
        </xdr:cNvPr>
        <xdr:cNvSpPr/>
      </xdr:nvSpPr>
      <xdr:spPr>
        <a:xfrm>
          <a:off x="9394190" y="18058129"/>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86361</xdr:rowOff>
    </xdr:from>
    <xdr:to>
      <xdr:col>50</xdr:col>
      <xdr:colOff>165100</xdr:colOff>
      <xdr:row>105</xdr:row>
      <xdr:rowOff>16511</xdr:rowOff>
    </xdr:to>
    <xdr:sp macro="" textlink="">
      <xdr:nvSpPr>
        <xdr:cNvPr id="468" name="フローチャート: 判断 467">
          <a:extLst>
            <a:ext uri="{FF2B5EF4-FFF2-40B4-BE49-F238E27FC236}">
              <a16:creationId xmlns:a16="http://schemas.microsoft.com/office/drawing/2014/main" id="{0CA3EE8D-D28C-4000-A45B-D507498A5E63}"/>
            </a:ext>
          </a:extLst>
        </xdr:cNvPr>
        <xdr:cNvSpPr/>
      </xdr:nvSpPr>
      <xdr:spPr>
        <a:xfrm>
          <a:off x="8632190" y="1791906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6350</xdr:rowOff>
    </xdr:from>
    <xdr:to>
      <xdr:col>46</xdr:col>
      <xdr:colOff>38100</xdr:colOff>
      <xdr:row>105</xdr:row>
      <xdr:rowOff>107950</xdr:rowOff>
    </xdr:to>
    <xdr:sp macro="" textlink="">
      <xdr:nvSpPr>
        <xdr:cNvPr id="469" name="フローチャート: 判断 468">
          <a:extLst>
            <a:ext uri="{FF2B5EF4-FFF2-40B4-BE49-F238E27FC236}">
              <a16:creationId xmlns:a16="http://schemas.microsoft.com/office/drawing/2014/main" id="{45BEEE2A-CEB4-400E-9CE9-AA9D0B5AF967}"/>
            </a:ext>
          </a:extLst>
        </xdr:cNvPr>
        <xdr:cNvSpPr/>
      </xdr:nvSpPr>
      <xdr:spPr>
        <a:xfrm>
          <a:off x="7846060" y="180105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13970</xdr:rowOff>
    </xdr:from>
    <xdr:to>
      <xdr:col>41</xdr:col>
      <xdr:colOff>101600</xdr:colOff>
      <xdr:row>105</xdr:row>
      <xdr:rowOff>115570</xdr:rowOff>
    </xdr:to>
    <xdr:sp macro="" textlink="">
      <xdr:nvSpPr>
        <xdr:cNvPr id="470" name="フローチャート: 判断 469">
          <a:extLst>
            <a:ext uri="{FF2B5EF4-FFF2-40B4-BE49-F238E27FC236}">
              <a16:creationId xmlns:a16="http://schemas.microsoft.com/office/drawing/2014/main" id="{1771E9C3-2A34-43E0-9B9C-CB38DB6FAEFF}"/>
            </a:ext>
          </a:extLst>
        </xdr:cNvPr>
        <xdr:cNvSpPr/>
      </xdr:nvSpPr>
      <xdr:spPr>
        <a:xfrm>
          <a:off x="7029450" y="1802003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13970</xdr:rowOff>
    </xdr:from>
    <xdr:to>
      <xdr:col>36</xdr:col>
      <xdr:colOff>165100</xdr:colOff>
      <xdr:row>105</xdr:row>
      <xdr:rowOff>115570</xdr:rowOff>
    </xdr:to>
    <xdr:sp macro="" textlink="">
      <xdr:nvSpPr>
        <xdr:cNvPr id="471" name="フローチャート: 判断 470">
          <a:extLst>
            <a:ext uri="{FF2B5EF4-FFF2-40B4-BE49-F238E27FC236}">
              <a16:creationId xmlns:a16="http://schemas.microsoft.com/office/drawing/2014/main" id="{04565370-5AA8-4D90-A1E7-0E9BCF7E2075}"/>
            </a:ext>
          </a:extLst>
        </xdr:cNvPr>
        <xdr:cNvSpPr/>
      </xdr:nvSpPr>
      <xdr:spPr>
        <a:xfrm>
          <a:off x="6231890" y="1802003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4243C933-7B06-46E0-91E5-3A6B8427E4B9}"/>
            </a:ext>
          </a:extLst>
        </xdr:cNvPr>
        <xdr:cNvSpPr txBox="1"/>
      </xdr:nvSpPr>
      <xdr:spPr>
        <a:xfrm>
          <a:off x="92583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E5F2A260-12EB-4E27-84E6-6F9F8BD8644D}"/>
            </a:ext>
          </a:extLst>
        </xdr:cNvPr>
        <xdr:cNvSpPr txBox="1"/>
      </xdr:nvSpPr>
      <xdr:spPr>
        <a:xfrm>
          <a:off x="8515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6FFC35AD-4896-41EF-BB03-8DCABA5C8627}"/>
            </a:ext>
          </a:extLst>
        </xdr:cNvPr>
        <xdr:cNvSpPr txBox="1"/>
      </xdr:nvSpPr>
      <xdr:spPr>
        <a:xfrm>
          <a:off x="7717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DA9434D8-10A2-4AAB-870D-BDFEF64FBE9C}"/>
            </a:ext>
          </a:extLst>
        </xdr:cNvPr>
        <xdr:cNvSpPr txBox="1"/>
      </xdr:nvSpPr>
      <xdr:spPr>
        <a:xfrm>
          <a:off x="691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66169657-6111-42F7-8D1F-6DAC11B27896}"/>
            </a:ext>
          </a:extLst>
        </xdr:cNvPr>
        <xdr:cNvSpPr txBox="1"/>
      </xdr:nvSpPr>
      <xdr:spPr>
        <a:xfrm>
          <a:off x="6115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6350</xdr:rowOff>
    </xdr:from>
    <xdr:to>
      <xdr:col>55</xdr:col>
      <xdr:colOff>50800</xdr:colOff>
      <xdr:row>105</xdr:row>
      <xdr:rowOff>107950</xdr:rowOff>
    </xdr:to>
    <xdr:sp macro="" textlink="">
      <xdr:nvSpPr>
        <xdr:cNvPr id="477" name="楕円 476">
          <a:extLst>
            <a:ext uri="{FF2B5EF4-FFF2-40B4-BE49-F238E27FC236}">
              <a16:creationId xmlns:a16="http://schemas.microsoft.com/office/drawing/2014/main" id="{182B3C9A-576E-4947-8B3F-55BC080A78D8}"/>
            </a:ext>
          </a:extLst>
        </xdr:cNvPr>
        <xdr:cNvSpPr/>
      </xdr:nvSpPr>
      <xdr:spPr>
        <a:xfrm>
          <a:off x="9394190" y="18010505"/>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29227</xdr:rowOff>
    </xdr:from>
    <xdr:ext cx="469744" cy="259045"/>
    <xdr:sp macro="" textlink="">
      <xdr:nvSpPr>
        <xdr:cNvPr id="478" name="【市民会館】&#10;一人当たり面積該当値テキスト">
          <a:extLst>
            <a:ext uri="{FF2B5EF4-FFF2-40B4-BE49-F238E27FC236}">
              <a16:creationId xmlns:a16="http://schemas.microsoft.com/office/drawing/2014/main" id="{03B09D77-FDD0-4918-92BB-7A4F69BEA2E6}"/>
            </a:ext>
          </a:extLst>
        </xdr:cNvPr>
        <xdr:cNvSpPr txBox="1"/>
      </xdr:nvSpPr>
      <xdr:spPr>
        <a:xfrm>
          <a:off x="9467850" y="1785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13970</xdr:rowOff>
    </xdr:from>
    <xdr:to>
      <xdr:col>50</xdr:col>
      <xdr:colOff>165100</xdr:colOff>
      <xdr:row>105</xdr:row>
      <xdr:rowOff>115570</xdr:rowOff>
    </xdr:to>
    <xdr:sp macro="" textlink="">
      <xdr:nvSpPr>
        <xdr:cNvPr id="479" name="楕円 478">
          <a:extLst>
            <a:ext uri="{FF2B5EF4-FFF2-40B4-BE49-F238E27FC236}">
              <a16:creationId xmlns:a16="http://schemas.microsoft.com/office/drawing/2014/main" id="{376C1386-EBFE-4BB1-A161-7ED913570972}"/>
            </a:ext>
          </a:extLst>
        </xdr:cNvPr>
        <xdr:cNvSpPr/>
      </xdr:nvSpPr>
      <xdr:spPr>
        <a:xfrm>
          <a:off x="8632190" y="1802003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57150</xdr:rowOff>
    </xdr:from>
    <xdr:to>
      <xdr:col>55</xdr:col>
      <xdr:colOff>0</xdr:colOff>
      <xdr:row>105</xdr:row>
      <xdr:rowOff>64770</xdr:rowOff>
    </xdr:to>
    <xdr:cxnSp macro="">
      <xdr:nvCxnSpPr>
        <xdr:cNvPr id="480" name="直線コネクタ 479">
          <a:extLst>
            <a:ext uri="{FF2B5EF4-FFF2-40B4-BE49-F238E27FC236}">
              <a16:creationId xmlns:a16="http://schemas.microsoft.com/office/drawing/2014/main" id="{08B8561A-E1E1-4BCC-8CAC-CEC57BE9CF65}"/>
            </a:ext>
          </a:extLst>
        </xdr:cNvPr>
        <xdr:cNvCxnSpPr/>
      </xdr:nvCxnSpPr>
      <xdr:spPr>
        <a:xfrm flipV="1">
          <a:off x="8686800" y="18055590"/>
          <a:ext cx="7429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81" name="楕円 480">
          <a:extLst>
            <a:ext uri="{FF2B5EF4-FFF2-40B4-BE49-F238E27FC236}">
              <a16:creationId xmlns:a16="http://schemas.microsoft.com/office/drawing/2014/main" id="{6A091519-057A-4EBB-BFDE-2F05A723DAA7}"/>
            </a:ext>
          </a:extLst>
        </xdr:cNvPr>
        <xdr:cNvSpPr/>
      </xdr:nvSpPr>
      <xdr:spPr>
        <a:xfrm>
          <a:off x="7846060" y="180200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64770</xdr:rowOff>
    </xdr:from>
    <xdr:to>
      <xdr:col>50</xdr:col>
      <xdr:colOff>114300</xdr:colOff>
      <xdr:row>105</xdr:row>
      <xdr:rowOff>64770</xdr:rowOff>
    </xdr:to>
    <xdr:cxnSp macro="">
      <xdr:nvCxnSpPr>
        <xdr:cNvPr id="482" name="直線コネクタ 481">
          <a:extLst>
            <a:ext uri="{FF2B5EF4-FFF2-40B4-BE49-F238E27FC236}">
              <a16:creationId xmlns:a16="http://schemas.microsoft.com/office/drawing/2014/main" id="{B7B75BDC-D3B8-497A-94BF-1716E607387E}"/>
            </a:ext>
          </a:extLst>
        </xdr:cNvPr>
        <xdr:cNvCxnSpPr/>
      </xdr:nvCxnSpPr>
      <xdr:spPr>
        <a:xfrm>
          <a:off x="7889240" y="1806511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21589</xdr:rowOff>
    </xdr:from>
    <xdr:to>
      <xdr:col>41</xdr:col>
      <xdr:colOff>101600</xdr:colOff>
      <xdr:row>105</xdr:row>
      <xdr:rowOff>123189</xdr:rowOff>
    </xdr:to>
    <xdr:sp macro="" textlink="">
      <xdr:nvSpPr>
        <xdr:cNvPr id="483" name="楕円 482">
          <a:extLst>
            <a:ext uri="{FF2B5EF4-FFF2-40B4-BE49-F238E27FC236}">
              <a16:creationId xmlns:a16="http://schemas.microsoft.com/office/drawing/2014/main" id="{EED590DC-6D79-45DE-87E3-858452EAC14B}"/>
            </a:ext>
          </a:extLst>
        </xdr:cNvPr>
        <xdr:cNvSpPr/>
      </xdr:nvSpPr>
      <xdr:spPr>
        <a:xfrm>
          <a:off x="7029450" y="18020029"/>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64770</xdr:rowOff>
    </xdr:from>
    <xdr:to>
      <xdr:col>45</xdr:col>
      <xdr:colOff>177800</xdr:colOff>
      <xdr:row>105</xdr:row>
      <xdr:rowOff>72389</xdr:rowOff>
    </xdr:to>
    <xdr:cxnSp macro="">
      <xdr:nvCxnSpPr>
        <xdr:cNvPr id="484" name="直線コネクタ 483">
          <a:extLst>
            <a:ext uri="{FF2B5EF4-FFF2-40B4-BE49-F238E27FC236}">
              <a16:creationId xmlns:a16="http://schemas.microsoft.com/office/drawing/2014/main" id="{EE9E8AFD-8BA5-4B19-9755-6BE7B1A57452}"/>
            </a:ext>
          </a:extLst>
        </xdr:cNvPr>
        <xdr:cNvCxnSpPr/>
      </xdr:nvCxnSpPr>
      <xdr:spPr>
        <a:xfrm flipV="1">
          <a:off x="7084060" y="18065115"/>
          <a:ext cx="80518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21589</xdr:rowOff>
    </xdr:from>
    <xdr:to>
      <xdr:col>36</xdr:col>
      <xdr:colOff>165100</xdr:colOff>
      <xdr:row>105</xdr:row>
      <xdr:rowOff>123189</xdr:rowOff>
    </xdr:to>
    <xdr:sp macro="" textlink="">
      <xdr:nvSpPr>
        <xdr:cNvPr id="485" name="楕円 484">
          <a:extLst>
            <a:ext uri="{FF2B5EF4-FFF2-40B4-BE49-F238E27FC236}">
              <a16:creationId xmlns:a16="http://schemas.microsoft.com/office/drawing/2014/main" id="{84CEB2A0-D0C7-4AB7-AB99-A1377096FE58}"/>
            </a:ext>
          </a:extLst>
        </xdr:cNvPr>
        <xdr:cNvSpPr/>
      </xdr:nvSpPr>
      <xdr:spPr>
        <a:xfrm>
          <a:off x="6231890" y="18020029"/>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72389</xdr:rowOff>
    </xdr:from>
    <xdr:to>
      <xdr:col>41</xdr:col>
      <xdr:colOff>50800</xdr:colOff>
      <xdr:row>105</xdr:row>
      <xdr:rowOff>72389</xdr:rowOff>
    </xdr:to>
    <xdr:cxnSp macro="">
      <xdr:nvCxnSpPr>
        <xdr:cNvPr id="486" name="直線コネクタ 485">
          <a:extLst>
            <a:ext uri="{FF2B5EF4-FFF2-40B4-BE49-F238E27FC236}">
              <a16:creationId xmlns:a16="http://schemas.microsoft.com/office/drawing/2014/main" id="{1D1F7CE5-2465-4B35-AA35-49052C79994A}"/>
            </a:ext>
          </a:extLst>
        </xdr:cNvPr>
        <xdr:cNvCxnSpPr/>
      </xdr:nvCxnSpPr>
      <xdr:spPr>
        <a:xfrm>
          <a:off x="6286500" y="18072734"/>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33038</xdr:rowOff>
    </xdr:from>
    <xdr:ext cx="469744" cy="259045"/>
    <xdr:sp macro="" textlink="">
      <xdr:nvSpPr>
        <xdr:cNvPr id="487" name="n_1aveValue【市民会館】&#10;一人当たり面積">
          <a:extLst>
            <a:ext uri="{FF2B5EF4-FFF2-40B4-BE49-F238E27FC236}">
              <a16:creationId xmlns:a16="http://schemas.microsoft.com/office/drawing/2014/main" id="{E64000D5-03CB-4AE4-BD00-44FD5AA3DBB5}"/>
            </a:ext>
          </a:extLst>
        </xdr:cNvPr>
        <xdr:cNvSpPr txBox="1"/>
      </xdr:nvSpPr>
      <xdr:spPr>
        <a:xfrm>
          <a:off x="8454467" y="1769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124477</xdr:rowOff>
    </xdr:from>
    <xdr:ext cx="469744" cy="259045"/>
    <xdr:sp macro="" textlink="">
      <xdr:nvSpPr>
        <xdr:cNvPr id="488" name="n_2aveValue【市民会館】&#10;一人当たり面積">
          <a:extLst>
            <a:ext uri="{FF2B5EF4-FFF2-40B4-BE49-F238E27FC236}">
              <a16:creationId xmlns:a16="http://schemas.microsoft.com/office/drawing/2014/main" id="{B898EA0A-E6E0-45BA-BD8D-04A5BDAEE4AE}"/>
            </a:ext>
          </a:extLst>
        </xdr:cNvPr>
        <xdr:cNvSpPr txBox="1"/>
      </xdr:nvSpPr>
      <xdr:spPr>
        <a:xfrm>
          <a:off x="767341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132097</xdr:rowOff>
    </xdr:from>
    <xdr:ext cx="469744" cy="259045"/>
    <xdr:sp macro="" textlink="">
      <xdr:nvSpPr>
        <xdr:cNvPr id="489" name="n_3aveValue【市民会館】&#10;一人当たり面積">
          <a:extLst>
            <a:ext uri="{FF2B5EF4-FFF2-40B4-BE49-F238E27FC236}">
              <a16:creationId xmlns:a16="http://schemas.microsoft.com/office/drawing/2014/main" id="{8D5E1B17-BB8C-455E-B2FC-47DE4EA1D489}"/>
            </a:ext>
          </a:extLst>
        </xdr:cNvPr>
        <xdr:cNvSpPr txBox="1"/>
      </xdr:nvSpPr>
      <xdr:spPr>
        <a:xfrm>
          <a:off x="6866332" y="1779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132097</xdr:rowOff>
    </xdr:from>
    <xdr:ext cx="469744" cy="259045"/>
    <xdr:sp macro="" textlink="">
      <xdr:nvSpPr>
        <xdr:cNvPr id="490" name="n_4aveValue【市民会館】&#10;一人当たり面積">
          <a:extLst>
            <a:ext uri="{FF2B5EF4-FFF2-40B4-BE49-F238E27FC236}">
              <a16:creationId xmlns:a16="http://schemas.microsoft.com/office/drawing/2014/main" id="{35CF66D5-28B4-4FF9-97FA-1AFAD1FE30E0}"/>
            </a:ext>
          </a:extLst>
        </xdr:cNvPr>
        <xdr:cNvSpPr txBox="1"/>
      </xdr:nvSpPr>
      <xdr:spPr>
        <a:xfrm>
          <a:off x="6068772" y="1779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106697</xdr:rowOff>
    </xdr:from>
    <xdr:ext cx="469744" cy="259045"/>
    <xdr:sp macro="" textlink="">
      <xdr:nvSpPr>
        <xdr:cNvPr id="491" name="n_1mainValue【市民会館】&#10;一人当たり面積">
          <a:extLst>
            <a:ext uri="{FF2B5EF4-FFF2-40B4-BE49-F238E27FC236}">
              <a16:creationId xmlns:a16="http://schemas.microsoft.com/office/drawing/2014/main" id="{3E0D4A96-CE48-485E-AD9E-99B53C0A3E4C}"/>
            </a:ext>
          </a:extLst>
        </xdr:cNvPr>
        <xdr:cNvSpPr txBox="1"/>
      </xdr:nvSpPr>
      <xdr:spPr>
        <a:xfrm>
          <a:off x="8454467" y="1810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106697</xdr:rowOff>
    </xdr:from>
    <xdr:ext cx="469744" cy="259045"/>
    <xdr:sp macro="" textlink="">
      <xdr:nvSpPr>
        <xdr:cNvPr id="492" name="n_2mainValue【市民会館】&#10;一人当たり面積">
          <a:extLst>
            <a:ext uri="{FF2B5EF4-FFF2-40B4-BE49-F238E27FC236}">
              <a16:creationId xmlns:a16="http://schemas.microsoft.com/office/drawing/2014/main" id="{3FAA3504-28E1-41ED-941B-DA33C4E0E4AA}"/>
            </a:ext>
          </a:extLst>
        </xdr:cNvPr>
        <xdr:cNvSpPr txBox="1"/>
      </xdr:nvSpPr>
      <xdr:spPr>
        <a:xfrm>
          <a:off x="7673417" y="1810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114316</xdr:rowOff>
    </xdr:from>
    <xdr:ext cx="469744" cy="259045"/>
    <xdr:sp macro="" textlink="">
      <xdr:nvSpPr>
        <xdr:cNvPr id="493" name="n_3mainValue【市民会館】&#10;一人当たり面積">
          <a:extLst>
            <a:ext uri="{FF2B5EF4-FFF2-40B4-BE49-F238E27FC236}">
              <a16:creationId xmlns:a16="http://schemas.microsoft.com/office/drawing/2014/main" id="{CC46822D-E13A-4059-AE84-586886504EA7}"/>
            </a:ext>
          </a:extLst>
        </xdr:cNvPr>
        <xdr:cNvSpPr txBox="1"/>
      </xdr:nvSpPr>
      <xdr:spPr>
        <a:xfrm>
          <a:off x="6866332"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114316</xdr:rowOff>
    </xdr:from>
    <xdr:ext cx="469744" cy="259045"/>
    <xdr:sp macro="" textlink="">
      <xdr:nvSpPr>
        <xdr:cNvPr id="494" name="n_4mainValue【市民会館】&#10;一人当たり面積">
          <a:extLst>
            <a:ext uri="{FF2B5EF4-FFF2-40B4-BE49-F238E27FC236}">
              <a16:creationId xmlns:a16="http://schemas.microsoft.com/office/drawing/2014/main" id="{D3E49DEA-3242-4A20-B97A-123A450F5CF9}"/>
            </a:ext>
          </a:extLst>
        </xdr:cNvPr>
        <xdr:cNvSpPr txBox="1"/>
      </xdr:nvSpPr>
      <xdr:spPr>
        <a:xfrm>
          <a:off x="6068772"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BA6D9F7F-2086-4478-93DE-F8C785AE718E}"/>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60D0AF7D-F6C3-47A6-B4F0-F84B615F191C}"/>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1E7C7987-C067-45EA-BABC-38D4426DD38B}"/>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2FD5E3B3-F4F6-4649-9856-179F2590EAEB}"/>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91E61A11-ACF3-4C8C-8A15-6E63C8072C7E}"/>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73303D58-2F49-44DB-A46A-35767752687A}"/>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D38C5A9C-E073-4828-A666-A764F30E6045}"/>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FD98EB29-D425-4558-B8CE-66F995666746}"/>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8571808E-2F09-4E2E-8A7F-F600B19276DD}"/>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45CA34C8-F989-478D-8F6B-E56A65A818AA}"/>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29E0EBD6-11A0-44E7-9A1E-A377FE7F3678}"/>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CC2CC25E-D9C7-460C-B7E4-B5FF3B5B1F68}"/>
            </a:ext>
          </a:extLst>
        </xdr:cNvPr>
        <xdr:cNvCxnSpPr/>
      </xdr:nvCxnSpPr>
      <xdr:spPr>
        <a:xfrm>
          <a:off x="1120394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34E6B559-B83C-4701-B13B-E6DB644BDEC8}"/>
            </a:ext>
          </a:extLst>
        </xdr:cNvPr>
        <xdr:cNvSpPr txBox="1"/>
      </xdr:nvSpPr>
      <xdr:spPr>
        <a:xfrm>
          <a:off x="1080153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E1268152-A768-45DF-96AD-253885125EFB}"/>
            </a:ext>
          </a:extLst>
        </xdr:cNvPr>
        <xdr:cNvCxnSpPr/>
      </xdr:nvCxnSpPr>
      <xdr:spPr>
        <a:xfrm>
          <a:off x="1120394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0482AD1A-03AA-422C-BA52-D9381DB4A985}"/>
            </a:ext>
          </a:extLst>
        </xdr:cNvPr>
        <xdr:cNvSpPr txBox="1"/>
      </xdr:nvSpPr>
      <xdr:spPr>
        <a:xfrm>
          <a:off x="1084279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5250F5B7-8C1D-4756-9EC5-C8AF53FDFAAE}"/>
            </a:ext>
          </a:extLst>
        </xdr:cNvPr>
        <xdr:cNvCxnSpPr/>
      </xdr:nvCxnSpPr>
      <xdr:spPr>
        <a:xfrm>
          <a:off x="1120394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A8E52D18-7514-4853-9A93-806BF613053D}"/>
            </a:ext>
          </a:extLst>
        </xdr:cNvPr>
        <xdr:cNvSpPr txBox="1"/>
      </xdr:nvSpPr>
      <xdr:spPr>
        <a:xfrm>
          <a:off x="1084279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A5D73D7F-7900-402D-B86B-70839B72DB4E}"/>
            </a:ext>
          </a:extLst>
        </xdr:cNvPr>
        <xdr:cNvCxnSpPr/>
      </xdr:nvCxnSpPr>
      <xdr:spPr>
        <a:xfrm>
          <a:off x="1120394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391EDE8D-E819-47AF-BAF6-AB7D3D609AD0}"/>
            </a:ext>
          </a:extLst>
        </xdr:cNvPr>
        <xdr:cNvSpPr txBox="1"/>
      </xdr:nvSpPr>
      <xdr:spPr>
        <a:xfrm>
          <a:off x="1084279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D43F970D-B2E3-4AB7-8537-5B75245C0DCA}"/>
            </a:ext>
          </a:extLst>
        </xdr:cNvPr>
        <xdr:cNvCxnSpPr/>
      </xdr:nvCxnSpPr>
      <xdr:spPr>
        <a:xfrm>
          <a:off x="1120394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8659C468-6D07-49FF-9955-A5F7AFAB26CB}"/>
            </a:ext>
          </a:extLst>
        </xdr:cNvPr>
        <xdr:cNvSpPr txBox="1"/>
      </xdr:nvSpPr>
      <xdr:spPr>
        <a:xfrm>
          <a:off x="1084279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1F5F6EC1-AEC4-41F9-83D9-D9A7CB90C0A4}"/>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05AD9BAC-AC64-494B-81D2-545D4DA58936}"/>
            </a:ext>
          </a:extLst>
        </xdr:cNvPr>
        <xdr:cNvSpPr txBox="1"/>
      </xdr:nvSpPr>
      <xdr:spPr>
        <a:xfrm>
          <a:off x="1090500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62C31129-6360-4DC7-88EF-4534C92700CE}"/>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121920</xdr:rowOff>
    </xdr:from>
    <xdr:to>
      <xdr:col>85</xdr:col>
      <xdr:colOff>126364</xdr:colOff>
      <xdr:row>41</xdr:row>
      <xdr:rowOff>161925</xdr:rowOff>
    </xdr:to>
    <xdr:cxnSp macro="">
      <xdr:nvCxnSpPr>
        <xdr:cNvPr id="519" name="直線コネクタ 518">
          <a:extLst>
            <a:ext uri="{FF2B5EF4-FFF2-40B4-BE49-F238E27FC236}">
              <a16:creationId xmlns:a16="http://schemas.microsoft.com/office/drawing/2014/main" id="{CAF5A138-981A-4113-AC71-67756642A4D6}"/>
            </a:ext>
          </a:extLst>
        </xdr:cNvPr>
        <xdr:cNvCxnSpPr/>
      </xdr:nvCxnSpPr>
      <xdr:spPr>
        <a:xfrm flipV="1">
          <a:off x="14703424" y="5610225"/>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165752</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0E41950E-9A43-43B3-BE4B-1DBFF010C725}"/>
            </a:ext>
          </a:extLst>
        </xdr:cNvPr>
        <xdr:cNvSpPr txBox="1"/>
      </xdr:nvSpPr>
      <xdr:spPr>
        <a:xfrm>
          <a:off x="14742160" y="719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161925</xdr:rowOff>
    </xdr:from>
    <xdr:to>
      <xdr:col>86</xdr:col>
      <xdr:colOff>25400</xdr:colOff>
      <xdr:row>41</xdr:row>
      <xdr:rowOff>161925</xdr:rowOff>
    </xdr:to>
    <xdr:cxnSp macro="">
      <xdr:nvCxnSpPr>
        <xdr:cNvPr id="521" name="直線コネクタ 520">
          <a:extLst>
            <a:ext uri="{FF2B5EF4-FFF2-40B4-BE49-F238E27FC236}">
              <a16:creationId xmlns:a16="http://schemas.microsoft.com/office/drawing/2014/main" id="{DB64B18D-31D0-4DE5-87B7-E5B098FD4D97}"/>
            </a:ext>
          </a:extLst>
        </xdr:cNvPr>
        <xdr:cNvCxnSpPr/>
      </xdr:nvCxnSpPr>
      <xdr:spPr>
        <a:xfrm>
          <a:off x="14611350" y="71932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68597</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F7170818-B7D6-4CA1-ADDD-6C83E7691CC5}"/>
            </a:ext>
          </a:extLst>
        </xdr:cNvPr>
        <xdr:cNvSpPr txBox="1"/>
      </xdr:nvSpPr>
      <xdr:spPr>
        <a:xfrm>
          <a:off x="14742160" y="538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121920</xdr:rowOff>
    </xdr:from>
    <xdr:to>
      <xdr:col>86</xdr:col>
      <xdr:colOff>25400</xdr:colOff>
      <xdr:row>32</xdr:row>
      <xdr:rowOff>121920</xdr:rowOff>
    </xdr:to>
    <xdr:cxnSp macro="">
      <xdr:nvCxnSpPr>
        <xdr:cNvPr id="523" name="直線コネクタ 522">
          <a:extLst>
            <a:ext uri="{FF2B5EF4-FFF2-40B4-BE49-F238E27FC236}">
              <a16:creationId xmlns:a16="http://schemas.microsoft.com/office/drawing/2014/main" id="{A9F2C239-1220-4448-BE98-E57CE28D0549}"/>
            </a:ext>
          </a:extLst>
        </xdr:cNvPr>
        <xdr:cNvCxnSpPr/>
      </xdr:nvCxnSpPr>
      <xdr:spPr>
        <a:xfrm>
          <a:off x="14611350" y="56102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6367</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714454AE-D957-460D-AB4B-37342BE84006}"/>
            </a:ext>
          </a:extLst>
        </xdr:cNvPr>
        <xdr:cNvSpPr txBox="1"/>
      </xdr:nvSpPr>
      <xdr:spPr>
        <a:xfrm>
          <a:off x="14742160" y="635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154940</xdr:rowOff>
    </xdr:from>
    <xdr:to>
      <xdr:col>85</xdr:col>
      <xdr:colOff>177800</xdr:colOff>
      <xdr:row>38</xdr:row>
      <xdr:rowOff>85090</xdr:rowOff>
    </xdr:to>
    <xdr:sp macro="" textlink="">
      <xdr:nvSpPr>
        <xdr:cNvPr id="525" name="フローチャート: 判断 524">
          <a:extLst>
            <a:ext uri="{FF2B5EF4-FFF2-40B4-BE49-F238E27FC236}">
              <a16:creationId xmlns:a16="http://schemas.microsoft.com/office/drawing/2014/main" id="{0536DEE8-62CB-4DF4-B85C-5C739AF3E676}"/>
            </a:ext>
          </a:extLst>
        </xdr:cNvPr>
        <xdr:cNvSpPr/>
      </xdr:nvSpPr>
      <xdr:spPr>
        <a:xfrm>
          <a:off x="14649450" y="649859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15875</xdr:rowOff>
    </xdr:from>
    <xdr:to>
      <xdr:col>81</xdr:col>
      <xdr:colOff>101600</xdr:colOff>
      <xdr:row>37</xdr:row>
      <xdr:rowOff>117475</xdr:rowOff>
    </xdr:to>
    <xdr:sp macro="" textlink="">
      <xdr:nvSpPr>
        <xdr:cNvPr id="526" name="フローチャート: 判断 525">
          <a:extLst>
            <a:ext uri="{FF2B5EF4-FFF2-40B4-BE49-F238E27FC236}">
              <a16:creationId xmlns:a16="http://schemas.microsoft.com/office/drawing/2014/main" id="{328CB8C9-3C6A-4E36-9F8D-960ABD86CEE9}"/>
            </a:ext>
          </a:extLst>
        </xdr:cNvPr>
        <xdr:cNvSpPr/>
      </xdr:nvSpPr>
      <xdr:spPr>
        <a:xfrm>
          <a:off x="13887450" y="636333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166370</xdr:rowOff>
    </xdr:from>
    <xdr:to>
      <xdr:col>76</xdr:col>
      <xdr:colOff>165100</xdr:colOff>
      <xdr:row>37</xdr:row>
      <xdr:rowOff>96520</xdr:rowOff>
    </xdr:to>
    <xdr:sp macro="" textlink="">
      <xdr:nvSpPr>
        <xdr:cNvPr id="527" name="フローチャート: 判断 526">
          <a:extLst>
            <a:ext uri="{FF2B5EF4-FFF2-40B4-BE49-F238E27FC236}">
              <a16:creationId xmlns:a16="http://schemas.microsoft.com/office/drawing/2014/main" id="{E74E1A1B-4BA8-4A6C-9A75-F3786465A43A}"/>
            </a:ext>
          </a:extLst>
        </xdr:cNvPr>
        <xdr:cNvSpPr/>
      </xdr:nvSpPr>
      <xdr:spPr>
        <a:xfrm>
          <a:off x="13089890" y="634238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118745</xdr:rowOff>
    </xdr:from>
    <xdr:to>
      <xdr:col>72</xdr:col>
      <xdr:colOff>38100</xdr:colOff>
      <xdr:row>37</xdr:row>
      <xdr:rowOff>48895</xdr:rowOff>
    </xdr:to>
    <xdr:sp macro="" textlink="">
      <xdr:nvSpPr>
        <xdr:cNvPr id="528" name="フローチャート: 判断 527">
          <a:extLst>
            <a:ext uri="{FF2B5EF4-FFF2-40B4-BE49-F238E27FC236}">
              <a16:creationId xmlns:a16="http://schemas.microsoft.com/office/drawing/2014/main" id="{96DCCCE3-2009-4BC0-92C0-650CDF07C88F}"/>
            </a:ext>
          </a:extLst>
        </xdr:cNvPr>
        <xdr:cNvSpPr/>
      </xdr:nvSpPr>
      <xdr:spPr>
        <a:xfrm>
          <a:off x="12303760" y="62928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114935</xdr:rowOff>
    </xdr:from>
    <xdr:to>
      <xdr:col>67</xdr:col>
      <xdr:colOff>101600</xdr:colOff>
      <xdr:row>37</xdr:row>
      <xdr:rowOff>45085</xdr:rowOff>
    </xdr:to>
    <xdr:sp macro="" textlink="">
      <xdr:nvSpPr>
        <xdr:cNvPr id="529" name="フローチャート: 判断 528">
          <a:extLst>
            <a:ext uri="{FF2B5EF4-FFF2-40B4-BE49-F238E27FC236}">
              <a16:creationId xmlns:a16="http://schemas.microsoft.com/office/drawing/2014/main" id="{34E7A854-CD7B-401F-B5B0-85FBC1ED20FC}"/>
            </a:ext>
          </a:extLst>
        </xdr:cNvPr>
        <xdr:cNvSpPr/>
      </xdr:nvSpPr>
      <xdr:spPr>
        <a:xfrm>
          <a:off x="11487150" y="628713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F06EE275-EB2A-48E3-A7F6-991EA8542AF4}"/>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5DAAB978-D162-4BEE-B2B4-C507B686BAE7}"/>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4AE59D15-F31E-47AF-8C7C-5591B37B7C68}"/>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EF70AF9D-1F1B-471F-B577-A09572F424FF}"/>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C6003386-BE9D-46A7-AC50-15CC3DE97A26}"/>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95885</xdr:rowOff>
    </xdr:from>
    <xdr:to>
      <xdr:col>85</xdr:col>
      <xdr:colOff>177800</xdr:colOff>
      <xdr:row>39</xdr:row>
      <xdr:rowOff>26035</xdr:rowOff>
    </xdr:to>
    <xdr:sp macro="" textlink="">
      <xdr:nvSpPr>
        <xdr:cNvPr id="535" name="楕円 534">
          <a:extLst>
            <a:ext uri="{FF2B5EF4-FFF2-40B4-BE49-F238E27FC236}">
              <a16:creationId xmlns:a16="http://schemas.microsoft.com/office/drawing/2014/main" id="{5E2A3600-2888-4BF2-8F81-503D553C7817}"/>
            </a:ext>
          </a:extLst>
        </xdr:cNvPr>
        <xdr:cNvSpPr/>
      </xdr:nvSpPr>
      <xdr:spPr>
        <a:xfrm>
          <a:off x="14649450" y="660717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74312</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DA2DBC72-E013-4405-8F5F-476B64ED57E0}"/>
            </a:ext>
          </a:extLst>
        </xdr:cNvPr>
        <xdr:cNvSpPr txBox="1"/>
      </xdr:nvSpPr>
      <xdr:spPr>
        <a:xfrm>
          <a:off x="14742160"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21590</xdr:rowOff>
    </xdr:from>
    <xdr:to>
      <xdr:col>81</xdr:col>
      <xdr:colOff>101600</xdr:colOff>
      <xdr:row>38</xdr:row>
      <xdr:rowOff>123190</xdr:rowOff>
    </xdr:to>
    <xdr:sp macro="" textlink="">
      <xdr:nvSpPr>
        <xdr:cNvPr id="537" name="楕円 536">
          <a:extLst>
            <a:ext uri="{FF2B5EF4-FFF2-40B4-BE49-F238E27FC236}">
              <a16:creationId xmlns:a16="http://schemas.microsoft.com/office/drawing/2014/main" id="{B3EBE6A6-27A1-4F60-8880-834420957683}"/>
            </a:ext>
          </a:extLst>
        </xdr:cNvPr>
        <xdr:cNvSpPr/>
      </xdr:nvSpPr>
      <xdr:spPr>
        <a:xfrm>
          <a:off x="13887450" y="653288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72390</xdr:rowOff>
    </xdr:from>
    <xdr:to>
      <xdr:col>85</xdr:col>
      <xdr:colOff>127000</xdr:colOff>
      <xdr:row>38</xdr:row>
      <xdr:rowOff>146685</xdr:rowOff>
    </xdr:to>
    <xdr:cxnSp macro="">
      <xdr:nvCxnSpPr>
        <xdr:cNvPr id="538" name="直線コネクタ 537">
          <a:extLst>
            <a:ext uri="{FF2B5EF4-FFF2-40B4-BE49-F238E27FC236}">
              <a16:creationId xmlns:a16="http://schemas.microsoft.com/office/drawing/2014/main" id="{546E570D-7E58-478F-9658-091A3872C4DC}"/>
            </a:ext>
          </a:extLst>
        </xdr:cNvPr>
        <xdr:cNvCxnSpPr/>
      </xdr:nvCxnSpPr>
      <xdr:spPr>
        <a:xfrm>
          <a:off x="13942060" y="6587490"/>
          <a:ext cx="762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118745</xdr:rowOff>
    </xdr:from>
    <xdr:to>
      <xdr:col>76</xdr:col>
      <xdr:colOff>165100</xdr:colOff>
      <xdr:row>38</xdr:row>
      <xdr:rowOff>48895</xdr:rowOff>
    </xdr:to>
    <xdr:sp macro="" textlink="">
      <xdr:nvSpPr>
        <xdr:cNvPr id="539" name="楕円 538">
          <a:extLst>
            <a:ext uri="{FF2B5EF4-FFF2-40B4-BE49-F238E27FC236}">
              <a16:creationId xmlns:a16="http://schemas.microsoft.com/office/drawing/2014/main" id="{8A8527D4-F014-431F-884C-0D62F2CB9BDE}"/>
            </a:ext>
          </a:extLst>
        </xdr:cNvPr>
        <xdr:cNvSpPr/>
      </xdr:nvSpPr>
      <xdr:spPr>
        <a:xfrm>
          <a:off x="13089890" y="6464300"/>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169545</xdr:rowOff>
    </xdr:from>
    <xdr:to>
      <xdr:col>81</xdr:col>
      <xdr:colOff>50800</xdr:colOff>
      <xdr:row>38</xdr:row>
      <xdr:rowOff>72390</xdr:rowOff>
    </xdr:to>
    <xdr:cxnSp macro="">
      <xdr:nvCxnSpPr>
        <xdr:cNvPr id="540" name="直線コネクタ 539">
          <a:extLst>
            <a:ext uri="{FF2B5EF4-FFF2-40B4-BE49-F238E27FC236}">
              <a16:creationId xmlns:a16="http://schemas.microsoft.com/office/drawing/2014/main" id="{BC5C07B8-D9FD-4482-B2A9-0CA595621333}"/>
            </a:ext>
          </a:extLst>
        </xdr:cNvPr>
        <xdr:cNvCxnSpPr/>
      </xdr:nvCxnSpPr>
      <xdr:spPr>
        <a:xfrm>
          <a:off x="13144500" y="6517005"/>
          <a:ext cx="79756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44450</xdr:rowOff>
    </xdr:from>
    <xdr:to>
      <xdr:col>72</xdr:col>
      <xdr:colOff>38100</xdr:colOff>
      <xdr:row>37</xdr:row>
      <xdr:rowOff>146050</xdr:rowOff>
    </xdr:to>
    <xdr:sp macro="" textlink="">
      <xdr:nvSpPr>
        <xdr:cNvPr id="541" name="楕円 540">
          <a:extLst>
            <a:ext uri="{FF2B5EF4-FFF2-40B4-BE49-F238E27FC236}">
              <a16:creationId xmlns:a16="http://schemas.microsoft.com/office/drawing/2014/main" id="{9ABF0608-E65B-4ED6-99C0-4565A62AB65A}"/>
            </a:ext>
          </a:extLst>
        </xdr:cNvPr>
        <xdr:cNvSpPr/>
      </xdr:nvSpPr>
      <xdr:spPr>
        <a:xfrm>
          <a:off x="12303760" y="63900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95250</xdr:rowOff>
    </xdr:from>
    <xdr:to>
      <xdr:col>76</xdr:col>
      <xdr:colOff>114300</xdr:colOff>
      <xdr:row>37</xdr:row>
      <xdr:rowOff>169545</xdr:rowOff>
    </xdr:to>
    <xdr:cxnSp macro="">
      <xdr:nvCxnSpPr>
        <xdr:cNvPr id="542" name="直線コネクタ 541">
          <a:extLst>
            <a:ext uri="{FF2B5EF4-FFF2-40B4-BE49-F238E27FC236}">
              <a16:creationId xmlns:a16="http://schemas.microsoft.com/office/drawing/2014/main" id="{91429F61-0613-4AAA-89C9-C03D0D4B5538}"/>
            </a:ext>
          </a:extLst>
        </xdr:cNvPr>
        <xdr:cNvCxnSpPr/>
      </xdr:nvCxnSpPr>
      <xdr:spPr>
        <a:xfrm>
          <a:off x="12346940" y="6435090"/>
          <a:ext cx="79756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139700</xdr:rowOff>
    </xdr:from>
    <xdr:to>
      <xdr:col>67</xdr:col>
      <xdr:colOff>101600</xdr:colOff>
      <xdr:row>37</xdr:row>
      <xdr:rowOff>69850</xdr:rowOff>
    </xdr:to>
    <xdr:sp macro="" textlink="">
      <xdr:nvSpPr>
        <xdr:cNvPr id="543" name="楕円 542">
          <a:extLst>
            <a:ext uri="{FF2B5EF4-FFF2-40B4-BE49-F238E27FC236}">
              <a16:creationId xmlns:a16="http://schemas.microsoft.com/office/drawing/2014/main" id="{DAADAB82-CAA6-4CB5-9986-94AF57253472}"/>
            </a:ext>
          </a:extLst>
        </xdr:cNvPr>
        <xdr:cNvSpPr/>
      </xdr:nvSpPr>
      <xdr:spPr>
        <a:xfrm>
          <a:off x="11487150" y="63080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19050</xdr:rowOff>
    </xdr:from>
    <xdr:to>
      <xdr:col>71</xdr:col>
      <xdr:colOff>177800</xdr:colOff>
      <xdr:row>37</xdr:row>
      <xdr:rowOff>95250</xdr:rowOff>
    </xdr:to>
    <xdr:cxnSp macro="">
      <xdr:nvCxnSpPr>
        <xdr:cNvPr id="544" name="直線コネクタ 543">
          <a:extLst>
            <a:ext uri="{FF2B5EF4-FFF2-40B4-BE49-F238E27FC236}">
              <a16:creationId xmlns:a16="http://schemas.microsoft.com/office/drawing/2014/main" id="{B59C154E-0D0D-4A58-B638-A4E2EA61281B}"/>
            </a:ext>
          </a:extLst>
        </xdr:cNvPr>
        <xdr:cNvCxnSpPr/>
      </xdr:nvCxnSpPr>
      <xdr:spPr>
        <a:xfrm>
          <a:off x="11541760" y="6358890"/>
          <a:ext cx="80518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134002</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24338FF6-073B-462E-8D66-217D278FAF55}"/>
            </a:ext>
          </a:extLst>
        </xdr:cNvPr>
        <xdr:cNvSpPr txBox="1"/>
      </xdr:nvSpPr>
      <xdr:spPr>
        <a:xfrm>
          <a:off x="13738234"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113047</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050D57A9-1B2C-4B72-A02B-4D415D49616C}"/>
            </a:ext>
          </a:extLst>
        </xdr:cNvPr>
        <xdr:cNvSpPr txBox="1"/>
      </xdr:nvSpPr>
      <xdr:spPr>
        <a:xfrm>
          <a:off x="1295718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65422</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D5DB57EF-C838-47DA-93F5-02FAB967D224}"/>
            </a:ext>
          </a:extLst>
        </xdr:cNvPr>
        <xdr:cNvSpPr txBox="1"/>
      </xdr:nvSpPr>
      <xdr:spPr>
        <a:xfrm>
          <a:off x="1217105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61612</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D5857B81-2C07-40C9-AD57-738E33E880FC}"/>
            </a:ext>
          </a:extLst>
        </xdr:cNvPr>
        <xdr:cNvSpPr txBox="1"/>
      </xdr:nvSpPr>
      <xdr:spPr>
        <a:xfrm>
          <a:off x="11354444" y="605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114317</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3AAB115C-DE21-4BE1-ABBF-0C481362B4FB}"/>
            </a:ext>
          </a:extLst>
        </xdr:cNvPr>
        <xdr:cNvSpPr txBox="1"/>
      </xdr:nvSpPr>
      <xdr:spPr>
        <a:xfrm>
          <a:off x="1373823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40022</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E6B7558A-6DC0-4205-B596-533098081B7A}"/>
            </a:ext>
          </a:extLst>
        </xdr:cNvPr>
        <xdr:cNvSpPr txBox="1"/>
      </xdr:nvSpPr>
      <xdr:spPr>
        <a:xfrm>
          <a:off x="12957184" y="655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137177</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A496DF3B-8403-46D3-A121-DD0BA71043DF}"/>
            </a:ext>
          </a:extLst>
        </xdr:cNvPr>
        <xdr:cNvSpPr txBox="1"/>
      </xdr:nvSpPr>
      <xdr:spPr>
        <a:xfrm>
          <a:off x="12171054"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60977</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27E5F99C-60F5-4FC6-B1E1-B916712258C1}"/>
            </a:ext>
          </a:extLst>
        </xdr:cNvPr>
        <xdr:cNvSpPr txBox="1"/>
      </xdr:nvSpPr>
      <xdr:spPr>
        <a:xfrm>
          <a:off x="11354444" y="640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CF26748D-8A0B-4F11-A529-0299A233E43F}"/>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A886AD3A-C5A0-42C3-96CC-09B0E452F65F}"/>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A1D06EF8-CC0C-4657-B5CE-AECD92DB809F}"/>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364B1FE1-70CE-481D-8DE8-A7E8BE2AC156}"/>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A4D79D26-D693-47F6-92F6-4B1403105A3D}"/>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E84933BA-4460-40ED-AA04-F1727769A83F}"/>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A3A6C581-B451-4D41-BF15-C135FE72B598}"/>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3739A09D-B90C-4E8A-A458-BCB21D7D3FC4}"/>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44A16EAC-6680-40A6-BC8A-52CE720922BA}"/>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703CCEA0-6447-4CB7-8162-0DCBA8D4255B}"/>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3" name="直線コネクタ 562">
          <a:extLst>
            <a:ext uri="{FF2B5EF4-FFF2-40B4-BE49-F238E27FC236}">
              <a16:creationId xmlns:a16="http://schemas.microsoft.com/office/drawing/2014/main" id="{A24EABDE-B6E9-4DF9-8B83-02B88F68AD48}"/>
            </a:ext>
          </a:extLst>
        </xdr:cNvPr>
        <xdr:cNvCxnSpPr/>
      </xdr:nvCxnSpPr>
      <xdr:spPr>
        <a:xfrm>
          <a:off x="164592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4" name="テキスト ボックス 563">
          <a:extLst>
            <a:ext uri="{FF2B5EF4-FFF2-40B4-BE49-F238E27FC236}">
              <a16:creationId xmlns:a16="http://schemas.microsoft.com/office/drawing/2014/main" id="{C5DE0B2A-3521-4351-B0F9-DF0818155546}"/>
            </a:ext>
          </a:extLst>
        </xdr:cNvPr>
        <xdr:cNvSpPr txBox="1"/>
      </xdr:nvSpPr>
      <xdr:spPr>
        <a:xfrm>
          <a:off x="16252324" y="715311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5" name="直線コネクタ 564">
          <a:extLst>
            <a:ext uri="{FF2B5EF4-FFF2-40B4-BE49-F238E27FC236}">
              <a16:creationId xmlns:a16="http://schemas.microsoft.com/office/drawing/2014/main" id="{092245E8-0198-462F-83D3-A5825CFBB5DB}"/>
            </a:ext>
          </a:extLst>
        </xdr:cNvPr>
        <xdr:cNvCxnSpPr/>
      </xdr:nvCxnSpPr>
      <xdr:spPr>
        <a:xfrm>
          <a:off x="164592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6" name="テキスト ボックス 565">
          <a:extLst>
            <a:ext uri="{FF2B5EF4-FFF2-40B4-BE49-F238E27FC236}">
              <a16:creationId xmlns:a16="http://schemas.microsoft.com/office/drawing/2014/main" id="{F0108FAA-FF20-4FD8-A9D3-8CAD7C246FDE}"/>
            </a:ext>
          </a:extLst>
        </xdr:cNvPr>
        <xdr:cNvSpPr txBox="1"/>
      </xdr:nvSpPr>
      <xdr:spPr>
        <a:xfrm>
          <a:off x="15985051" y="682082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7" name="直線コネクタ 566">
          <a:extLst>
            <a:ext uri="{FF2B5EF4-FFF2-40B4-BE49-F238E27FC236}">
              <a16:creationId xmlns:a16="http://schemas.microsoft.com/office/drawing/2014/main" id="{59BBFEF2-BCA7-4A11-A0B0-61449373D417}"/>
            </a:ext>
          </a:extLst>
        </xdr:cNvPr>
        <xdr:cNvCxnSpPr/>
      </xdr:nvCxnSpPr>
      <xdr:spPr>
        <a:xfrm>
          <a:off x="164592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8" name="テキスト ボックス 567">
          <a:extLst>
            <a:ext uri="{FF2B5EF4-FFF2-40B4-BE49-F238E27FC236}">
              <a16:creationId xmlns:a16="http://schemas.microsoft.com/office/drawing/2014/main" id="{86BF3E33-EBCD-4B22-BF57-47BC5D55AE13}"/>
            </a:ext>
          </a:extLst>
        </xdr:cNvPr>
        <xdr:cNvSpPr txBox="1"/>
      </xdr:nvSpPr>
      <xdr:spPr>
        <a:xfrm>
          <a:off x="1598505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9" name="直線コネクタ 568">
          <a:extLst>
            <a:ext uri="{FF2B5EF4-FFF2-40B4-BE49-F238E27FC236}">
              <a16:creationId xmlns:a16="http://schemas.microsoft.com/office/drawing/2014/main" id="{C080901D-FCC3-4283-980A-70B12382FF36}"/>
            </a:ext>
          </a:extLst>
        </xdr:cNvPr>
        <xdr:cNvCxnSpPr/>
      </xdr:nvCxnSpPr>
      <xdr:spPr>
        <a:xfrm>
          <a:off x="164592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70" name="テキスト ボックス 569">
          <a:extLst>
            <a:ext uri="{FF2B5EF4-FFF2-40B4-BE49-F238E27FC236}">
              <a16:creationId xmlns:a16="http://schemas.microsoft.com/office/drawing/2014/main" id="{25EE1999-1286-489A-A34A-4DE0D7F53373}"/>
            </a:ext>
          </a:extLst>
        </xdr:cNvPr>
        <xdr:cNvSpPr txBox="1"/>
      </xdr:nvSpPr>
      <xdr:spPr>
        <a:xfrm>
          <a:off x="15985051" y="617530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1" name="直線コネクタ 570">
          <a:extLst>
            <a:ext uri="{FF2B5EF4-FFF2-40B4-BE49-F238E27FC236}">
              <a16:creationId xmlns:a16="http://schemas.microsoft.com/office/drawing/2014/main" id="{614F14EF-1CBB-474C-B329-D7CD46837262}"/>
            </a:ext>
          </a:extLst>
        </xdr:cNvPr>
        <xdr:cNvCxnSpPr/>
      </xdr:nvCxnSpPr>
      <xdr:spPr>
        <a:xfrm>
          <a:off x="164592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2" name="テキスト ボックス 571">
          <a:extLst>
            <a:ext uri="{FF2B5EF4-FFF2-40B4-BE49-F238E27FC236}">
              <a16:creationId xmlns:a16="http://schemas.microsoft.com/office/drawing/2014/main" id="{EE948230-476D-4B60-9801-C36CD4FA2E1F}"/>
            </a:ext>
          </a:extLst>
        </xdr:cNvPr>
        <xdr:cNvSpPr txBox="1"/>
      </xdr:nvSpPr>
      <xdr:spPr>
        <a:xfrm>
          <a:off x="15943791" y="584873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3" name="直線コネクタ 572">
          <a:extLst>
            <a:ext uri="{FF2B5EF4-FFF2-40B4-BE49-F238E27FC236}">
              <a16:creationId xmlns:a16="http://schemas.microsoft.com/office/drawing/2014/main" id="{D8C29895-C47A-4943-81DC-73DB7D025267}"/>
            </a:ext>
          </a:extLst>
        </xdr:cNvPr>
        <xdr:cNvCxnSpPr/>
      </xdr:nvCxnSpPr>
      <xdr:spPr>
        <a:xfrm>
          <a:off x="164592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4" name="テキスト ボックス 573">
          <a:extLst>
            <a:ext uri="{FF2B5EF4-FFF2-40B4-BE49-F238E27FC236}">
              <a16:creationId xmlns:a16="http://schemas.microsoft.com/office/drawing/2014/main" id="{93067172-8EB8-479D-B2FA-A79124388E2D}"/>
            </a:ext>
          </a:extLst>
        </xdr:cNvPr>
        <xdr:cNvSpPr txBox="1"/>
      </xdr:nvSpPr>
      <xdr:spPr>
        <a:xfrm>
          <a:off x="15943791" y="551644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a:extLst>
            <a:ext uri="{FF2B5EF4-FFF2-40B4-BE49-F238E27FC236}">
              <a16:creationId xmlns:a16="http://schemas.microsoft.com/office/drawing/2014/main" id="{A0EC423F-78DA-4AA8-AA34-1AA7A2DB60BE}"/>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a:extLst>
            <a:ext uri="{FF2B5EF4-FFF2-40B4-BE49-F238E27FC236}">
              <a16:creationId xmlns:a16="http://schemas.microsoft.com/office/drawing/2014/main" id="{BE957E97-3C02-4E8E-9320-0C7820F4749F}"/>
            </a:ext>
          </a:extLst>
        </xdr:cNvPr>
        <xdr:cNvSpPr txBox="1"/>
      </xdr:nvSpPr>
      <xdr:spPr>
        <a:xfrm>
          <a:off x="15943791" y="519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a:extLst>
            <a:ext uri="{FF2B5EF4-FFF2-40B4-BE49-F238E27FC236}">
              <a16:creationId xmlns:a16="http://schemas.microsoft.com/office/drawing/2014/main" id="{BF8BE37E-8F70-41B1-A49F-B7F123A2130A}"/>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100758</xdr:rowOff>
    </xdr:from>
    <xdr:to>
      <xdr:col>116</xdr:col>
      <xdr:colOff>62864</xdr:colOff>
      <xdr:row>42</xdr:row>
      <xdr:rowOff>46755</xdr:rowOff>
    </xdr:to>
    <xdr:cxnSp macro="">
      <xdr:nvCxnSpPr>
        <xdr:cNvPr id="578" name="直線コネクタ 577">
          <a:extLst>
            <a:ext uri="{FF2B5EF4-FFF2-40B4-BE49-F238E27FC236}">
              <a16:creationId xmlns:a16="http://schemas.microsoft.com/office/drawing/2014/main" id="{6105F62A-0504-4F89-95D0-EC7203FB57CB}"/>
            </a:ext>
          </a:extLst>
        </xdr:cNvPr>
        <xdr:cNvCxnSpPr/>
      </xdr:nvCxnSpPr>
      <xdr:spPr>
        <a:xfrm flipV="1">
          <a:off x="19947254" y="5754798"/>
          <a:ext cx="0" cy="1494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50582</xdr:rowOff>
    </xdr:from>
    <xdr:ext cx="469744" cy="259045"/>
    <xdr:sp macro="" textlink="">
      <xdr:nvSpPr>
        <xdr:cNvPr id="579" name="【一般廃棄物処理施設】&#10;一人当たり有形固定資産（償却資産）額最小値テキスト">
          <a:extLst>
            <a:ext uri="{FF2B5EF4-FFF2-40B4-BE49-F238E27FC236}">
              <a16:creationId xmlns:a16="http://schemas.microsoft.com/office/drawing/2014/main" id="{AA2EDB01-85D5-45DB-8352-1F8074523811}"/>
            </a:ext>
          </a:extLst>
        </xdr:cNvPr>
        <xdr:cNvSpPr txBox="1"/>
      </xdr:nvSpPr>
      <xdr:spPr>
        <a:xfrm>
          <a:off x="19985990" y="7255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46755</xdr:rowOff>
    </xdr:from>
    <xdr:to>
      <xdr:col>116</xdr:col>
      <xdr:colOff>152400</xdr:colOff>
      <xdr:row>42</xdr:row>
      <xdr:rowOff>46755</xdr:rowOff>
    </xdr:to>
    <xdr:cxnSp macro="">
      <xdr:nvCxnSpPr>
        <xdr:cNvPr id="580" name="直線コネクタ 579">
          <a:extLst>
            <a:ext uri="{FF2B5EF4-FFF2-40B4-BE49-F238E27FC236}">
              <a16:creationId xmlns:a16="http://schemas.microsoft.com/office/drawing/2014/main" id="{C00698A7-D56A-4E5F-B2FD-EA3B7B8F6C12}"/>
            </a:ext>
          </a:extLst>
        </xdr:cNvPr>
        <xdr:cNvCxnSpPr/>
      </xdr:nvCxnSpPr>
      <xdr:spPr>
        <a:xfrm>
          <a:off x="19885660" y="72495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47435</xdr:rowOff>
    </xdr:from>
    <xdr:ext cx="599010" cy="259045"/>
    <xdr:sp macro="" textlink="">
      <xdr:nvSpPr>
        <xdr:cNvPr id="581" name="【一般廃棄物処理施設】&#10;一人当たり有形固定資産（償却資産）額最大値テキスト">
          <a:extLst>
            <a:ext uri="{FF2B5EF4-FFF2-40B4-BE49-F238E27FC236}">
              <a16:creationId xmlns:a16="http://schemas.microsoft.com/office/drawing/2014/main" id="{2F8EB5AA-1708-40FF-B927-30BE6BE091A5}"/>
            </a:ext>
          </a:extLst>
        </xdr:cNvPr>
        <xdr:cNvSpPr txBox="1"/>
      </xdr:nvSpPr>
      <xdr:spPr>
        <a:xfrm>
          <a:off x="19985990" y="5535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100758</xdr:rowOff>
    </xdr:from>
    <xdr:to>
      <xdr:col>116</xdr:col>
      <xdr:colOff>152400</xdr:colOff>
      <xdr:row>33</xdr:row>
      <xdr:rowOff>100758</xdr:rowOff>
    </xdr:to>
    <xdr:cxnSp macro="">
      <xdr:nvCxnSpPr>
        <xdr:cNvPr id="582" name="直線コネクタ 581">
          <a:extLst>
            <a:ext uri="{FF2B5EF4-FFF2-40B4-BE49-F238E27FC236}">
              <a16:creationId xmlns:a16="http://schemas.microsoft.com/office/drawing/2014/main" id="{63938A81-CC22-4EFA-B3A0-A1344DF93284}"/>
            </a:ext>
          </a:extLst>
        </xdr:cNvPr>
        <xdr:cNvCxnSpPr/>
      </xdr:nvCxnSpPr>
      <xdr:spPr>
        <a:xfrm>
          <a:off x="19885660" y="57547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110202</xdr:rowOff>
    </xdr:from>
    <xdr:ext cx="534377" cy="259045"/>
    <xdr:sp macro="" textlink="">
      <xdr:nvSpPr>
        <xdr:cNvPr id="583" name="【一般廃棄物処理施設】&#10;一人当たり有形固定資産（償却資産）額平均値テキスト">
          <a:extLst>
            <a:ext uri="{FF2B5EF4-FFF2-40B4-BE49-F238E27FC236}">
              <a16:creationId xmlns:a16="http://schemas.microsoft.com/office/drawing/2014/main" id="{ED2B7AD8-6A7B-4252-A425-B95B51A6B671}"/>
            </a:ext>
          </a:extLst>
        </xdr:cNvPr>
        <xdr:cNvSpPr txBox="1"/>
      </xdr:nvSpPr>
      <xdr:spPr>
        <a:xfrm>
          <a:off x="19985990" y="6623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131775</xdr:rowOff>
    </xdr:from>
    <xdr:to>
      <xdr:col>116</xdr:col>
      <xdr:colOff>114300</xdr:colOff>
      <xdr:row>39</xdr:row>
      <xdr:rowOff>61925</xdr:rowOff>
    </xdr:to>
    <xdr:sp macro="" textlink="">
      <xdr:nvSpPr>
        <xdr:cNvPr id="584" name="フローチャート: 判断 583">
          <a:extLst>
            <a:ext uri="{FF2B5EF4-FFF2-40B4-BE49-F238E27FC236}">
              <a16:creationId xmlns:a16="http://schemas.microsoft.com/office/drawing/2014/main" id="{F0317B65-151F-48C1-ACA8-B32C17C6EFEE}"/>
            </a:ext>
          </a:extLst>
        </xdr:cNvPr>
        <xdr:cNvSpPr/>
      </xdr:nvSpPr>
      <xdr:spPr>
        <a:xfrm>
          <a:off x="19904710" y="6650685"/>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51493</xdr:rowOff>
    </xdr:from>
    <xdr:to>
      <xdr:col>112</xdr:col>
      <xdr:colOff>38100</xdr:colOff>
      <xdr:row>37</xdr:row>
      <xdr:rowOff>153093</xdr:rowOff>
    </xdr:to>
    <xdr:sp macro="" textlink="">
      <xdr:nvSpPr>
        <xdr:cNvPr id="585" name="フローチャート: 判断 584">
          <a:extLst>
            <a:ext uri="{FF2B5EF4-FFF2-40B4-BE49-F238E27FC236}">
              <a16:creationId xmlns:a16="http://schemas.microsoft.com/office/drawing/2014/main" id="{BA490E1F-CA4B-4CEE-8302-33C6F4602656}"/>
            </a:ext>
          </a:extLst>
        </xdr:cNvPr>
        <xdr:cNvSpPr/>
      </xdr:nvSpPr>
      <xdr:spPr>
        <a:xfrm>
          <a:off x="19161760" y="63989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68094</xdr:rowOff>
    </xdr:from>
    <xdr:to>
      <xdr:col>107</xdr:col>
      <xdr:colOff>101600</xdr:colOff>
      <xdr:row>37</xdr:row>
      <xdr:rowOff>169694</xdr:rowOff>
    </xdr:to>
    <xdr:sp macro="" textlink="">
      <xdr:nvSpPr>
        <xdr:cNvPr id="586" name="フローチャート: 判断 585">
          <a:extLst>
            <a:ext uri="{FF2B5EF4-FFF2-40B4-BE49-F238E27FC236}">
              <a16:creationId xmlns:a16="http://schemas.microsoft.com/office/drawing/2014/main" id="{D4A80BAF-F7AF-496D-AFAD-D6786C4AD57E}"/>
            </a:ext>
          </a:extLst>
        </xdr:cNvPr>
        <xdr:cNvSpPr/>
      </xdr:nvSpPr>
      <xdr:spPr>
        <a:xfrm>
          <a:off x="18345150" y="6409839"/>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83410</xdr:rowOff>
    </xdr:from>
    <xdr:to>
      <xdr:col>102</xdr:col>
      <xdr:colOff>165100</xdr:colOff>
      <xdr:row>38</xdr:row>
      <xdr:rowOff>13560</xdr:rowOff>
    </xdr:to>
    <xdr:sp macro="" textlink="">
      <xdr:nvSpPr>
        <xdr:cNvPr id="587" name="フローチャート: 判断 586">
          <a:extLst>
            <a:ext uri="{FF2B5EF4-FFF2-40B4-BE49-F238E27FC236}">
              <a16:creationId xmlns:a16="http://schemas.microsoft.com/office/drawing/2014/main" id="{CD86C9C6-DE98-4CC9-BAC8-37EED2F18939}"/>
            </a:ext>
          </a:extLst>
        </xdr:cNvPr>
        <xdr:cNvSpPr/>
      </xdr:nvSpPr>
      <xdr:spPr>
        <a:xfrm>
          <a:off x="17547590" y="642896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113389</xdr:rowOff>
    </xdr:from>
    <xdr:to>
      <xdr:col>98</xdr:col>
      <xdr:colOff>38100</xdr:colOff>
      <xdr:row>38</xdr:row>
      <xdr:rowOff>43539</xdr:rowOff>
    </xdr:to>
    <xdr:sp macro="" textlink="">
      <xdr:nvSpPr>
        <xdr:cNvPr id="588" name="フローチャート: 判断 587">
          <a:extLst>
            <a:ext uri="{FF2B5EF4-FFF2-40B4-BE49-F238E27FC236}">
              <a16:creationId xmlns:a16="http://schemas.microsoft.com/office/drawing/2014/main" id="{D0ABAC64-47E3-440D-B302-91F30C86CC48}"/>
            </a:ext>
          </a:extLst>
        </xdr:cNvPr>
        <xdr:cNvSpPr/>
      </xdr:nvSpPr>
      <xdr:spPr>
        <a:xfrm>
          <a:off x="16761460" y="645703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D251B5C0-5F3D-4330-BEC0-A6BB126EA119}"/>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7D565786-8468-4D47-84E5-BEAF26BC9039}"/>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758F561C-073D-4697-9740-7F5E0E5FE2D1}"/>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D6256828-AD50-402F-A8B9-6C280C77FF80}"/>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A656BEB2-FD1A-4C6E-8751-B60C7F7F798D}"/>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23854</xdr:rowOff>
    </xdr:from>
    <xdr:to>
      <xdr:col>116</xdr:col>
      <xdr:colOff>114300</xdr:colOff>
      <xdr:row>38</xdr:row>
      <xdr:rowOff>125454</xdr:rowOff>
    </xdr:to>
    <xdr:sp macro="" textlink="">
      <xdr:nvSpPr>
        <xdr:cNvPr id="594" name="楕円 593">
          <a:extLst>
            <a:ext uri="{FF2B5EF4-FFF2-40B4-BE49-F238E27FC236}">
              <a16:creationId xmlns:a16="http://schemas.microsoft.com/office/drawing/2014/main" id="{81CC8CD0-6938-42C9-891B-98C2DC4B6041}"/>
            </a:ext>
          </a:extLst>
        </xdr:cNvPr>
        <xdr:cNvSpPr/>
      </xdr:nvSpPr>
      <xdr:spPr>
        <a:xfrm>
          <a:off x="19904710" y="6535144"/>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46731</xdr:rowOff>
    </xdr:from>
    <xdr:ext cx="534377" cy="259045"/>
    <xdr:sp macro="" textlink="">
      <xdr:nvSpPr>
        <xdr:cNvPr id="595" name="【一般廃棄物処理施設】&#10;一人当たり有形固定資産（償却資産）額該当値テキスト">
          <a:extLst>
            <a:ext uri="{FF2B5EF4-FFF2-40B4-BE49-F238E27FC236}">
              <a16:creationId xmlns:a16="http://schemas.microsoft.com/office/drawing/2014/main" id="{36CDE93E-01F1-471A-A187-D04D8B8983D1}"/>
            </a:ext>
          </a:extLst>
        </xdr:cNvPr>
        <xdr:cNvSpPr txBox="1"/>
      </xdr:nvSpPr>
      <xdr:spPr>
        <a:xfrm>
          <a:off x="19985990" y="639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29069</xdr:rowOff>
    </xdr:from>
    <xdr:to>
      <xdr:col>112</xdr:col>
      <xdr:colOff>38100</xdr:colOff>
      <xdr:row>38</xdr:row>
      <xdr:rowOff>130669</xdr:rowOff>
    </xdr:to>
    <xdr:sp macro="" textlink="">
      <xdr:nvSpPr>
        <xdr:cNvPr id="596" name="楕円 595">
          <a:extLst>
            <a:ext uri="{FF2B5EF4-FFF2-40B4-BE49-F238E27FC236}">
              <a16:creationId xmlns:a16="http://schemas.microsoft.com/office/drawing/2014/main" id="{A39B1D39-3ECB-440D-B6CE-B7D865D7033C}"/>
            </a:ext>
          </a:extLst>
        </xdr:cNvPr>
        <xdr:cNvSpPr/>
      </xdr:nvSpPr>
      <xdr:spPr>
        <a:xfrm>
          <a:off x="19161760" y="6542264"/>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74654</xdr:rowOff>
    </xdr:from>
    <xdr:to>
      <xdr:col>116</xdr:col>
      <xdr:colOff>63500</xdr:colOff>
      <xdr:row>38</xdr:row>
      <xdr:rowOff>79869</xdr:rowOff>
    </xdr:to>
    <xdr:cxnSp macro="">
      <xdr:nvCxnSpPr>
        <xdr:cNvPr id="597" name="直線コネクタ 596">
          <a:extLst>
            <a:ext uri="{FF2B5EF4-FFF2-40B4-BE49-F238E27FC236}">
              <a16:creationId xmlns:a16="http://schemas.microsoft.com/office/drawing/2014/main" id="{FB5392E7-9E0D-4BD6-A9BE-9F52921F0323}"/>
            </a:ext>
          </a:extLst>
        </xdr:cNvPr>
        <xdr:cNvCxnSpPr/>
      </xdr:nvCxnSpPr>
      <xdr:spPr>
        <a:xfrm flipV="1">
          <a:off x="19204940" y="6589754"/>
          <a:ext cx="742950" cy="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33162</xdr:rowOff>
    </xdr:from>
    <xdr:to>
      <xdr:col>107</xdr:col>
      <xdr:colOff>101600</xdr:colOff>
      <xdr:row>38</xdr:row>
      <xdr:rowOff>134762</xdr:rowOff>
    </xdr:to>
    <xdr:sp macro="" textlink="">
      <xdr:nvSpPr>
        <xdr:cNvPr id="598" name="楕円 597">
          <a:extLst>
            <a:ext uri="{FF2B5EF4-FFF2-40B4-BE49-F238E27FC236}">
              <a16:creationId xmlns:a16="http://schemas.microsoft.com/office/drawing/2014/main" id="{FFCEF12D-4D9E-4CD4-8F5F-76ED29429108}"/>
            </a:ext>
          </a:extLst>
        </xdr:cNvPr>
        <xdr:cNvSpPr/>
      </xdr:nvSpPr>
      <xdr:spPr>
        <a:xfrm>
          <a:off x="18345150" y="6546357"/>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79869</xdr:rowOff>
    </xdr:from>
    <xdr:to>
      <xdr:col>111</xdr:col>
      <xdr:colOff>177800</xdr:colOff>
      <xdr:row>38</xdr:row>
      <xdr:rowOff>83962</xdr:rowOff>
    </xdr:to>
    <xdr:cxnSp macro="">
      <xdr:nvCxnSpPr>
        <xdr:cNvPr id="599" name="直線コネクタ 598">
          <a:extLst>
            <a:ext uri="{FF2B5EF4-FFF2-40B4-BE49-F238E27FC236}">
              <a16:creationId xmlns:a16="http://schemas.microsoft.com/office/drawing/2014/main" id="{C31B24EB-D08E-4983-98F6-ACD41EB65B14}"/>
            </a:ext>
          </a:extLst>
        </xdr:cNvPr>
        <xdr:cNvCxnSpPr/>
      </xdr:nvCxnSpPr>
      <xdr:spPr>
        <a:xfrm flipV="1">
          <a:off x="18399760" y="6594969"/>
          <a:ext cx="805180" cy="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36558</xdr:rowOff>
    </xdr:from>
    <xdr:to>
      <xdr:col>102</xdr:col>
      <xdr:colOff>165100</xdr:colOff>
      <xdr:row>38</xdr:row>
      <xdr:rowOff>138158</xdr:rowOff>
    </xdr:to>
    <xdr:sp macro="" textlink="">
      <xdr:nvSpPr>
        <xdr:cNvPr id="600" name="楕円 599">
          <a:extLst>
            <a:ext uri="{FF2B5EF4-FFF2-40B4-BE49-F238E27FC236}">
              <a16:creationId xmlns:a16="http://schemas.microsoft.com/office/drawing/2014/main" id="{CF11BFBD-6A10-445E-854D-8B0AB3BF3D6D}"/>
            </a:ext>
          </a:extLst>
        </xdr:cNvPr>
        <xdr:cNvSpPr/>
      </xdr:nvSpPr>
      <xdr:spPr>
        <a:xfrm>
          <a:off x="17547590" y="6551658"/>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83962</xdr:rowOff>
    </xdr:from>
    <xdr:to>
      <xdr:col>107</xdr:col>
      <xdr:colOff>50800</xdr:colOff>
      <xdr:row>38</xdr:row>
      <xdr:rowOff>87358</xdr:rowOff>
    </xdr:to>
    <xdr:cxnSp macro="">
      <xdr:nvCxnSpPr>
        <xdr:cNvPr id="601" name="直線コネクタ 600">
          <a:extLst>
            <a:ext uri="{FF2B5EF4-FFF2-40B4-BE49-F238E27FC236}">
              <a16:creationId xmlns:a16="http://schemas.microsoft.com/office/drawing/2014/main" id="{AC525258-29C0-40AF-8E89-A10D3CA4332E}"/>
            </a:ext>
          </a:extLst>
        </xdr:cNvPr>
        <xdr:cNvCxnSpPr/>
      </xdr:nvCxnSpPr>
      <xdr:spPr>
        <a:xfrm flipV="1">
          <a:off x="17602200" y="6600967"/>
          <a:ext cx="797560" cy="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38964</xdr:rowOff>
    </xdr:from>
    <xdr:to>
      <xdr:col>98</xdr:col>
      <xdr:colOff>38100</xdr:colOff>
      <xdr:row>38</xdr:row>
      <xdr:rowOff>140564</xdr:rowOff>
    </xdr:to>
    <xdr:sp macro="" textlink="">
      <xdr:nvSpPr>
        <xdr:cNvPr id="602" name="楕円 601">
          <a:extLst>
            <a:ext uri="{FF2B5EF4-FFF2-40B4-BE49-F238E27FC236}">
              <a16:creationId xmlns:a16="http://schemas.microsoft.com/office/drawing/2014/main" id="{5391EDE3-CA92-4877-95D8-87DA8B440A2F}"/>
            </a:ext>
          </a:extLst>
        </xdr:cNvPr>
        <xdr:cNvSpPr/>
      </xdr:nvSpPr>
      <xdr:spPr>
        <a:xfrm>
          <a:off x="16761460" y="65540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87358</xdr:rowOff>
    </xdr:from>
    <xdr:to>
      <xdr:col>102</xdr:col>
      <xdr:colOff>114300</xdr:colOff>
      <xdr:row>38</xdr:row>
      <xdr:rowOff>89764</xdr:rowOff>
    </xdr:to>
    <xdr:cxnSp macro="">
      <xdr:nvCxnSpPr>
        <xdr:cNvPr id="603" name="直線コネクタ 602">
          <a:extLst>
            <a:ext uri="{FF2B5EF4-FFF2-40B4-BE49-F238E27FC236}">
              <a16:creationId xmlns:a16="http://schemas.microsoft.com/office/drawing/2014/main" id="{1AD71285-E053-4546-AE97-ACE977C4F3A5}"/>
            </a:ext>
          </a:extLst>
        </xdr:cNvPr>
        <xdr:cNvCxnSpPr/>
      </xdr:nvCxnSpPr>
      <xdr:spPr>
        <a:xfrm flipV="1">
          <a:off x="16804640" y="6604363"/>
          <a:ext cx="797560" cy="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35</xdr:row>
      <xdr:rowOff>169620</xdr:rowOff>
    </xdr:from>
    <xdr:ext cx="534377" cy="259045"/>
    <xdr:sp macro="" textlink="">
      <xdr:nvSpPr>
        <xdr:cNvPr id="604" name="n_1aveValue【一般廃棄物処理施設】&#10;一人当たり有形固定資産（償却資産）額">
          <a:extLst>
            <a:ext uri="{FF2B5EF4-FFF2-40B4-BE49-F238E27FC236}">
              <a16:creationId xmlns:a16="http://schemas.microsoft.com/office/drawing/2014/main" id="{A6449472-0485-4668-AEDC-F15C39BEB0E2}"/>
            </a:ext>
          </a:extLst>
        </xdr:cNvPr>
        <xdr:cNvSpPr txBox="1"/>
      </xdr:nvSpPr>
      <xdr:spPr>
        <a:xfrm>
          <a:off x="18951721" y="617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14771</xdr:rowOff>
    </xdr:from>
    <xdr:ext cx="534377" cy="259045"/>
    <xdr:sp macro="" textlink="">
      <xdr:nvSpPr>
        <xdr:cNvPr id="605" name="n_2aveValue【一般廃棄物処理施設】&#10;一人当たり有形固定資産（償却資産）額">
          <a:extLst>
            <a:ext uri="{FF2B5EF4-FFF2-40B4-BE49-F238E27FC236}">
              <a16:creationId xmlns:a16="http://schemas.microsoft.com/office/drawing/2014/main" id="{6921CC8A-8953-4BD0-AD1A-B54B49B6AD7F}"/>
            </a:ext>
          </a:extLst>
        </xdr:cNvPr>
        <xdr:cNvSpPr txBox="1"/>
      </xdr:nvSpPr>
      <xdr:spPr>
        <a:xfrm>
          <a:off x="18170671" y="619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30087</xdr:rowOff>
    </xdr:from>
    <xdr:ext cx="534377" cy="259045"/>
    <xdr:sp macro="" textlink="">
      <xdr:nvSpPr>
        <xdr:cNvPr id="606" name="n_3aveValue【一般廃棄物処理施設】&#10;一人当たり有形固定資産（償却資産）額">
          <a:extLst>
            <a:ext uri="{FF2B5EF4-FFF2-40B4-BE49-F238E27FC236}">
              <a16:creationId xmlns:a16="http://schemas.microsoft.com/office/drawing/2014/main" id="{F012217C-6E85-4316-B697-16BFD25CC5F2}"/>
            </a:ext>
          </a:extLst>
        </xdr:cNvPr>
        <xdr:cNvSpPr txBox="1"/>
      </xdr:nvSpPr>
      <xdr:spPr>
        <a:xfrm>
          <a:off x="17354061" y="620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60066</xdr:rowOff>
    </xdr:from>
    <xdr:ext cx="534377" cy="259045"/>
    <xdr:sp macro="" textlink="">
      <xdr:nvSpPr>
        <xdr:cNvPr id="607" name="n_4aveValue【一般廃棄物処理施設】&#10;一人当たり有形固定資産（償却資産）額">
          <a:extLst>
            <a:ext uri="{FF2B5EF4-FFF2-40B4-BE49-F238E27FC236}">
              <a16:creationId xmlns:a16="http://schemas.microsoft.com/office/drawing/2014/main" id="{F47D387D-6177-49F2-998F-37DE0EDE32F2}"/>
            </a:ext>
          </a:extLst>
        </xdr:cNvPr>
        <xdr:cNvSpPr txBox="1"/>
      </xdr:nvSpPr>
      <xdr:spPr>
        <a:xfrm>
          <a:off x="16556501" y="622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38</xdr:row>
      <xdr:rowOff>121796</xdr:rowOff>
    </xdr:from>
    <xdr:ext cx="534377" cy="259045"/>
    <xdr:sp macro="" textlink="">
      <xdr:nvSpPr>
        <xdr:cNvPr id="608" name="n_1mainValue【一般廃棄物処理施設】&#10;一人当たり有形固定資産（償却資産）額">
          <a:extLst>
            <a:ext uri="{FF2B5EF4-FFF2-40B4-BE49-F238E27FC236}">
              <a16:creationId xmlns:a16="http://schemas.microsoft.com/office/drawing/2014/main" id="{88018492-E0C0-4AF7-8403-304450499DF8}"/>
            </a:ext>
          </a:extLst>
        </xdr:cNvPr>
        <xdr:cNvSpPr txBox="1"/>
      </xdr:nvSpPr>
      <xdr:spPr>
        <a:xfrm>
          <a:off x="18951721" y="663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125889</xdr:rowOff>
    </xdr:from>
    <xdr:ext cx="534377" cy="259045"/>
    <xdr:sp macro="" textlink="">
      <xdr:nvSpPr>
        <xdr:cNvPr id="609" name="n_2mainValue【一般廃棄物処理施設】&#10;一人当たり有形固定資産（償却資産）額">
          <a:extLst>
            <a:ext uri="{FF2B5EF4-FFF2-40B4-BE49-F238E27FC236}">
              <a16:creationId xmlns:a16="http://schemas.microsoft.com/office/drawing/2014/main" id="{00FECC78-585A-4E0D-96C5-F908AFB9303F}"/>
            </a:ext>
          </a:extLst>
        </xdr:cNvPr>
        <xdr:cNvSpPr txBox="1"/>
      </xdr:nvSpPr>
      <xdr:spPr>
        <a:xfrm>
          <a:off x="18170671" y="664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129285</xdr:rowOff>
    </xdr:from>
    <xdr:ext cx="534377" cy="259045"/>
    <xdr:sp macro="" textlink="">
      <xdr:nvSpPr>
        <xdr:cNvPr id="610" name="n_3mainValue【一般廃棄物処理施設】&#10;一人当たり有形固定資産（償却資産）額">
          <a:extLst>
            <a:ext uri="{FF2B5EF4-FFF2-40B4-BE49-F238E27FC236}">
              <a16:creationId xmlns:a16="http://schemas.microsoft.com/office/drawing/2014/main" id="{EAEE0065-FE8F-41D9-8B9C-4DE37A92DAC3}"/>
            </a:ext>
          </a:extLst>
        </xdr:cNvPr>
        <xdr:cNvSpPr txBox="1"/>
      </xdr:nvSpPr>
      <xdr:spPr>
        <a:xfrm>
          <a:off x="17354061" y="664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131691</xdr:rowOff>
    </xdr:from>
    <xdr:ext cx="534377" cy="259045"/>
    <xdr:sp macro="" textlink="">
      <xdr:nvSpPr>
        <xdr:cNvPr id="611" name="n_4mainValue【一般廃棄物処理施設】&#10;一人当たり有形固定資産（償却資産）額">
          <a:extLst>
            <a:ext uri="{FF2B5EF4-FFF2-40B4-BE49-F238E27FC236}">
              <a16:creationId xmlns:a16="http://schemas.microsoft.com/office/drawing/2014/main" id="{7728031C-ACDA-40F5-8794-F6C87218521E}"/>
            </a:ext>
          </a:extLst>
        </xdr:cNvPr>
        <xdr:cNvSpPr txBox="1"/>
      </xdr:nvSpPr>
      <xdr:spPr>
        <a:xfrm>
          <a:off x="16556501" y="665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a:extLst>
            <a:ext uri="{FF2B5EF4-FFF2-40B4-BE49-F238E27FC236}">
              <a16:creationId xmlns:a16="http://schemas.microsoft.com/office/drawing/2014/main" id="{C112E058-A447-42CC-90DB-36C8D1292AF5}"/>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a:extLst>
            <a:ext uri="{FF2B5EF4-FFF2-40B4-BE49-F238E27FC236}">
              <a16:creationId xmlns:a16="http://schemas.microsoft.com/office/drawing/2014/main" id="{15F81DFF-C712-48D0-94B4-8CDE026601CA}"/>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a:extLst>
            <a:ext uri="{FF2B5EF4-FFF2-40B4-BE49-F238E27FC236}">
              <a16:creationId xmlns:a16="http://schemas.microsoft.com/office/drawing/2014/main" id="{C51A8F6E-CF83-48EE-9E4A-05EE8753435E}"/>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a:extLst>
            <a:ext uri="{FF2B5EF4-FFF2-40B4-BE49-F238E27FC236}">
              <a16:creationId xmlns:a16="http://schemas.microsoft.com/office/drawing/2014/main" id="{07F16F31-8B7C-4A3B-BE81-7278FEA8D097}"/>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a:extLst>
            <a:ext uri="{FF2B5EF4-FFF2-40B4-BE49-F238E27FC236}">
              <a16:creationId xmlns:a16="http://schemas.microsoft.com/office/drawing/2014/main" id="{5397ECBD-7C3E-4C89-AEFF-0F803F846BC2}"/>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a:extLst>
            <a:ext uri="{FF2B5EF4-FFF2-40B4-BE49-F238E27FC236}">
              <a16:creationId xmlns:a16="http://schemas.microsoft.com/office/drawing/2014/main" id="{295D5C49-56D1-4196-AC32-4260CFC48F66}"/>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a:extLst>
            <a:ext uri="{FF2B5EF4-FFF2-40B4-BE49-F238E27FC236}">
              <a16:creationId xmlns:a16="http://schemas.microsoft.com/office/drawing/2014/main" id="{D6A358D0-5FB7-4F5D-B3B4-F50F3321B610}"/>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a:extLst>
            <a:ext uri="{FF2B5EF4-FFF2-40B4-BE49-F238E27FC236}">
              <a16:creationId xmlns:a16="http://schemas.microsoft.com/office/drawing/2014/main" id="{93F78378-824F-434C-AD1A-4E8BC6F923EB}"/>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a:extLst>
            <a:ext uri="{FF2B5EF4-FFF2-40B4-BE49-F238E27FC236}">
              <a16:creationId xmlns:a16="http://schemas.microsoft.com/office/drawing/2014/main" id="{BB9B394B-2A79-4788-8C7A-A5D9395F7C5B}"/>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a:extLst>
            <a:ext uri="{FF2B5EF4-FFF2-40B4-BE49-F238E27FC236}">
              <a16:creationId xmlns:a16="http://schemas.microsoft.com/office/drawing/2014/main" id="{67AC24F9-70DE-4263-A118-5EEC7B7931CD}"/>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a:extLst>
            <a:ext uri="{FF2B5EF4-FFF2-40B4-BE49-F238E27FC236}">
              <a16:creationId xmlns:a16="http://schemas.microsoft.com/office/drawing/2014/main" id="{19AC2D4C-0D84-4646-B980-7BB9B3CFA8B8}"/>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3" name="直線コネクタ 622">
          <a:extLst>
            <a:ext uri="{FF2B5EF4-FFF2-40B4-BE49-F238E27FC236}">
              <a16:creationId xmlns:a16="http://schemas.microsoft.com/office/drawing/2014/main" id="{483CF67B-5F33-47F2-8038-BE456A60D731}"/>
            </a:ext>
          </a:extLst>
        </xdr:cNvPr>
        <xdr:cNvCxnSpPr/>
      </xdr:nvCxnSpPr>
      <xdr:spPr>
        <a:xfrm>
          <a:off x="1120394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4" name="テキスト ボックス 623">
          <a:extLst>
            <a:ext uri="{FF2B5EF4-FFF2-40B4-BE49-F238E27FC236}">
              <a16:creationId xmlns:a16="http://schemas.microsoft.com/office/drawing/2014/main" id="{BCF32946-F93B-49A8-B7D5-F9B6D344C087}"/>
            </a:ext>
          </a:extLst>
        </xdr:cNvPr>
        <xdr:cNvSpPr txBox="1"/>
      </xdr:nvSpPr>
      <xdr:spPr>
        <a:xfrm>
          <a:off x="10801531"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5" name="直線コネクタ 624">
          <a:extLst>
            <a:ext uri="{FF2B5EF4-FFF2-40B4-BE49-F238E27FC236}">
              <a16:creationId xmlns:a16="http://schemas.microsoft.com/office/drawing/2014/main" id="{42371FF2-34BD-4010-A2DA-27357540FF19}"/>
            </a:ext>
          </a:extLst>
        </xdr:cNvPr>
        <xdr:cNvCxnSpPr/>
      </xdr:nvCxnSpPr>
      <xdr:spPr>
        <a:xfrm>
          <a:off x="1120394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6" name="テキスト ボックス 625">
          <a:extLst>
            <a:ext uri="{FF2B5EF4-FFF2-40B4-BE49-F238E27FC236}">
              <a16:creationId xmlns:a16="http://schemas.microsoft.com/office/drawing/2014/main" id="{0EC7598F-E4D9-4ECC-B4C1-68E0E795A0CE}"/>
            </a:ext>
          </a:extLst>
        </xdr:cNvPr>
        <xdr:cNvSpPr txBox="1"/>
      </xdr:nvSpPr>
      <xdr:spPr>
        <a:xfrm>
          <a:off x="1084279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7" name="直線コネクタ 626">
          <a:extLst>
            <a:ext uri="{FF2B5EF4-FFF2-40B4-BE49-F238E27FC236}">
              <a16:creationId xmlns:a16="http://schemas.microsoft.com/office/drawing/2014/main" id="{2DBCDDE5-96F7-4468-BFC3-B3F684D36A20}"/>
            </a:ext>
          </a:extLst>
        </xdr:cNvPr>
        <xdr:cNvCxnSpPr/>
      </xdr:nvCxnSpPr>
      <xdr:spPr>
        <a:xfrm>
          <a:off x="1120394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8" name="テキスト ボックス 627">
          <a:extLst>
            <a:ext uri="{FF2B5EF4-FFF2-40B4-BE49-F238E27FC236}">
              <a16:creationId xmlns:a16="http://schemas.microsoft.com/office/drawing/2014/main" id="{1CB08CC6-9D3D-4195-844B-82A297092BAA}"/>
            </a:ext>
          </a:extLst>
        </xdr:cNvPr>
        <xdr:cNvSpPr txBox="1"/>
      </xdr:nvSpPr>
      <xdr:spPr>
        <a:xfrm>
          <a:off x="1084279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9" name="直線コネクタ 628">
          <a:extLst>
            <a:ext uri="{FF2B5EF4-FFF2-40B4-BE49-F238E27FC236}">
              <a16:creationId xmlns:a16="http://schemas.microsoft.com/office/drawing/2014/main" id="{18F9E921-4C97-4213-9737-713D62D4A341}"/>
            </a:ext>
          </a:extLst>
        </xdr:cNvPr>
        <xdr:cNvCxnSpPr/>
      </xdr:nvCxnSpPr>
      <xdr:spPr>
        <a:xfrm>
          <a:off x="1120394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0" name="テキスト ボックス 629">
          <a:extLst>
            <a:ext uri="{FF2B5EF4-FFF2-40B4-BE49-F238E27FC236}">
              <a16:creationId xmlns:a16="http://schemas.microsoft.com/office/drawing/2014/main" id="{990D723F-9B6C-4A8E-9BF0-9E0B4F4F86D7}"/>
            </a:ext>
          </a:extLst>
        </xdr:cNvPr>
        <xdr:cNvSpPr txBox="1"/>
      </xdr:nvSpPr>
      <xdr:spPr>
        <a:xfrm>
          <a:off x="1084279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1" name="直線コネクタ 630">
          <a:extLst>
            <a:ext uri="{FF2B5EF4-FFF2-40B4-BE49-F238E27FC236}">
              <a16:creationId xmlns:a16="http://schemas.microsoft.com/office/drawing/2014/main" id="{2B463BE0-B772-4945-908D-770955C08599}"/>
            </a:ext>
          </a:extLst>
        </xdr:cNvPr>
        <xdr:cNvCxnSpPr/>
      </xdr:nvCxnSpPr>
      <xdr:spPr>
        <a:xfrm>
          <a:off x="1120394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2" name="テキスト ボックス 631">
          <a:extLst>
            <a:ext uri="{FF2B5EF4-FFF2-40B4-BE49-F238E27FC236}">
              <a16:creationId xmlns:a16="http://schemas.microsoft.com/office/drawing/2014/main" id="{DC91AE4A-516E-458F-A839-319C6A1042CC}"/>
            </a:ext>
          </a:extLst>
        </xdr:cNvPr>
        <xdr:cNvSpPr txBox="1"/>
      </xdr:nvSpPr>
      <xdr:spPr>
        <a:xfrm>
          <a:off x="1084279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3" name="直線コネクタ 632">
          <a:extLst>
            <a:ext uri="{FF2B5EF4-FFF2-40B4-BE49-F238E27FC236}">
              <a16:creationId xmlns:a16="http://schemas.microsoft.com/office/drawing/2014/main" id="{6E5F4052-943F-4AC2-A2A4-9B9ED0EEDC83}"/>
            </a:ext>
          </a:extLst>
        </xdr:cNvPr>
        <xdr:cNvCxnSpPr/>
      </xdr:nvCxnSpPr>
      <xdr:spPr>
        <a:xfrm>
          <a:off x="1120394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4" name="テキスト ボックス 633">
          <a:extLst>
            <a:ext uri="{FF2B5EF4-FFF2-40B4-BE49-F238E27FC236}">
              <a16:creationId xmlns:a16="http://schemas.microsoft.com/office/drawing/2014/main" id="{6782671D-9738-4318-AB28-4BBED00BB03B}"/>
            </a:ext>
          </a:extLst>
        </xdr:cNvPr>
        <xdr:cNvSpPr txBox="1"/>
      </xdr:nvSpPr>
      <xdr:spPr>
        <a:xfrm>
          <a:off x="1090500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a:extLst>
            <a:ext uri="{FF2B5EF4-FFF2-40B4-BE49-F238E27FC236}">
              <a16:creationId xmlns:a16="http://schemas.microsoft.com/office/drawing/2014/main" id="{09DE1240-61D8-448C-9CF8-DDB9240C2A16}"/>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a:extLst>
            <a:ext uri="{FF2B5EF4-FFF2-40B4-BE49-F238E27FC236}">
              <a16:creationId xmlns:a16="http://schemas.microsoft.com/office/drawing/2014/main" id="{273DF278-143C-48E7-9018-B50F285A8392}"/>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40822</xdr:rowOff>
    </xdr:from>
    <xdr:to>
      <xdr:col>85</xdr:col>
      <xdr:colOff>126364</xdr:colOff>
      <xdr:row>63</xdr:row>
      <xdr:rowOff>128996</xdr:rowOff>
    </xdr:to>
    <xdr:cxnSp macro="">
      <xdr:nvCxnSpPr>
        <xdr:cNvPr id="637" name="直線コネクタ 636">
          <a:extLst>
            <a:ext uri="{FF2B5EF4-FFF2-40B4-BE49-F238E27FC236}">
              <a16:creationId xmlns:a16="http://schemas.microsoft.com/office/drawing/2014/main" id="{F18F1BA4-958F-4DD0-A1B7-968C31B83466}"/>
            </a:ext>
          </a:extLst>
        </xdr:cNvPr>
        <xdr:cNvCxnSpPr/>
      </xdr:nvCxnSpPr>
      <xdr:spPr>
        <a:xfrm flipV="1">
          <a:off x="14703424" y="9642022"/>
          <a:ext cx="0" cy="1292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132823</xdr:rowOff>
    </xdr:from>
    <xdr:ext cx="405111" cy="259045"/>
    <xdr:sp macro="" textlink="">
      <xdr:nvSpPr>
        <xdr:cNvPr id="638" name="【保健センター・保健所】&#10;有形固定資産減価償却率最小値テキスト">
          <a:extLst>
            <a:ext uri="{FF2B5EF4-FFF2-40B4-BE49-F238E27FC236}">
              <a16:creationId xmlns:a16="http://schemas.microsoft.com/office/drawing/2014/main" id="{F84075B8-4744-4C06-941E-403EE5D928AE}"/>
            </a:ext>
          </a:extLst>
        </xdr:cNvPr>
        <xdr:cNvSpPr txBox="1"/>
      </xdr:nvSpPr>
      <xdr:spPr>
        <a:xfrm>
          <a:off x="14742160" y="1093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128996</xdr:rowOff>
    </xdr:from>
    <xdr:to>
      <xdr:col>86</xdr:col>
      <xdr:colOff>25400</xdr:colOff>
      <xdr:row>63</xdr:row>
      <xdr:rowOff>128996</xdr:rowOff>
    </xdr:to>
    <xdr:cxnSp macro="">
      <xdr:nvCxnSpPr>
        <xdr:cNvPr id="639" name="直線コネクタ 638">
          <a:extLst>
            <a:ext uri="{FF2B5EF4-FFF2-40B4-BE49-F238E27FC236}">
              <a16:creationId xmlns:a16="http://schemas.microsoft.com/office/drawing/2014/main" id="{68F5D545-BCF9-4FB4-8400-F279A5CF7607}"/>
            </a:ext>
          </a:extLst>
        </xdr:cNvPr>
        <xdr:cNvCxnSpPr/>
      </xdr:nvCxnSpPr>
      <xdr:spPr>
        <a:xfrm>
          <a:off x="14611350" y="109341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158949</xdr:rowOff>
    </xdr:from>
    <xdr:ext cx="405111" cy="259045"/>
    <xdr:sp macro="" textlink="">
      <xdr:nvSpPr>
        <xdr:cNvPr id="640" name="【保健センター・保健所】&#10;有形固定資産減価償却率最大値テキスト">
          <a:extLst>
            <a:ext uri="{FF2B5EF4-FFF2-40B4-BE49-F238E27FC236}">
              <a16:creationId xmlns:a16="http://schemas.microsoft.com/office/drawing/2014/main" id="{E0BE76E2-ADB3-4F29-820E-1E7BE8511AC6}"/>
            </a:ext>
          </a:extLst>
        </xdr:cNvPr>
        <xdr:cNvSpPr txBox="1"/>
      </xdr:nvSpPr>
      <xdr:spPr>
        <a:xfrm>
          <a:off x="14742160" y="9419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40822</xdr:rowOff>
    </xdr:from>
    <xdr:to>
      <xdr:col>86</xdr:col>
      <xdr:colOff>25400</xdr:colOff>
      <xdr:row>56</xdr:row>
      <xdr:rowOff>40822</xdr:rowOff>
    </xdr:to>
    <xdr:cxnSp macro="">
      <xdr:nvCxnSpPr>
        <xdr:cNvPr id="641" name="直線コネクタ 640">
          <a:extLst>
            <a:ext uri="{FF2B5EF4-FFF2-40B4-BE49-F238E27FC236}">
              <a16:creationId xmlns:a16="http://schemas.microsoft.com/office/drawing/2014/main" id="{FE516BE7-8790-45ED-A9B9-9F81CBFC27B0}"/>
            </a:ext>
          </a:extLst>
        </xdr:cNvPr>
        <xdr:cNvCxnSpPr/>
      </xdr:nvCxnSpPr>
      <xdr:spPr>
        <a:xfrm>
          <a:off x="14611350" y="9642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55353</xdr:rowOff>
    </xdr:from>
    <xdr:ext cx="405111" cy="259045"/>
    <xdr:sp macro="" textlink="">
      <xdr:nvSpPr>
        <xdr:cNvPr id="642" name="【保健センター・保健所】&#10;有形固定資産減価償却率平均値テキスト">
          <a:extLst>
            <a:ext uri="{FF2B5EF4-FFF2-40B4-BE49-F238E27FC236}">
              <a16:creationId xmlns:a16="http://schemas.microsoft.com/office/drawing/2014/main" id="{EEB23B9A-74E9-4D69-A4C6-B2DBC0CA7AD2}"/>
            </a:ext>
          </a:extLst>
        </xdr:cNvPr>
        <xdr:cNvSpPr txBox="1"/>
      </xdr:nvSpPr>
      <xdr:spPr>
        <a:xfrm>
          <a:off x="14742160" y="101747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32476</xdr:rowOff>
    </xdr:from>
    <xdr:to>
      <xdr:col>85</xdr:col>
      <xdr:colOff>177800</xdr:colOff>
      <xdr:row>60</xdr:row>
      <xdr:rowOff>134076</xdr:rowOff>
    </xdr:to>
    <xdr:sp macro="" textlink="">
      <xdr:nvSpPr>
        <xdr:cNvPr id="643" name="フローチャート: 判断 642">
          <a:extLst>
            <a:ext uri="{FF2B5EF4-FFF2-40B4-BE49-F238E27FC236}">
              <a16:creationId xmlns:a16="http://schemas.microsoft.com/office/drawing/2014/main" id="{A2C744B5-87C2-49C5-BB27-8BB92F1BE0EA}"/>
            </a:ext>
          </a:extLst>
        </xdr:cNvPr>
        <xdr:cNvSpPr/>
      </xdr:nvSpPr>
      <xdr:spPr>
        <a:xfrm>
          <a:off x="14649450" y="10317571"/>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55335</xdr:rowOff>
    </xdr:from>
    <xdr:to>
      <xdr:col>81</xdr:col>
      <xdr:colOff>101600</xdr:colOff>
      <xdr:row>59</xdr:row>
      <xdr:rowOff>156935</xdr:rowOff>
    </xdr:to>
    <xdr:sp macro="" textlink="">
      <xdr:nvSpPr>
        <xdr:cNvPr id="644" name="フローチャート: 判断 643">
          <a:extLst>
            <a:ext uri="{FF2B5EF4-FFF2-40B4-BE49-F238E27FC236}">
              <a16:creationId xmlns:a16="http://schemas.microsoft.com/office/drawing/2014/main" id="{7FD56908-7A2C-4EC5-9E63-B02E8EB67800}"/>
            </a:ext>
          </a:extLst>
        </xdr:cNvPr>
        <xdr:cNvSpPr/>
      </xdr:nvSpPr>
      <xdr:spPr>
        <a:xfrm>
          <a:off x="13887450" y="1017469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34109</xdr:rowOff>
    </xdr:from>
    <xdr:to>
      <xdr:col>76</xdr:col>
      <xdr:colOff>165100</xdr:colOff>
      <xdr:row>59</xdr:row>
      <xdr:rowOff>135709</xdr:rowOff>
    </xdr:to>
    <xdr:sp macro="" textlink="">
      <xdr:nvSpPr>
        <xdr:cNvPr id="645" name="フローチャート: 判断 644">
          <a:extLst>
            <a:ext uri="{FF2B5EF4-FFF2-40B4-BE49-F238E27FC236}">
              <a16:creationId xmlns:a16="http://schemas.microsoft.com/office/drawing/2014/main" id="{1997FAD7-0273-456E-A233-65F8BC6F5AEF}"/>
            </a:ext>
          </a:extLst>
        </xdr:cNvPr>
        <xdr:cNvSpPr/>
      </xdr:nvSpPr>
      <xdr:spPr>
        <a:xfrm>
          <a:off x="13089890" y="10147754"/>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646" name="フローチャート: 判断 645">
          <a:extLst>
            <a:ext uri="{FF2B5EF4-FFF2-40B4-BE49-F238E27FC236}">
              <a16:creationId xmlns:a16="http://schemas.microsoft.com/office/drawing/2014/main" id="{1C8B9129-AED1-4418-96A8-C24FF0AC705B}"/>
            </a:ext>
          </a:extLst>
        </xdr:cNvPr>
        <xdr:cNvSpPr/>
      </xdr:nvSpPr>
      <xdr:spPr>
        <a:xfrm>
          <a:off x="12303760" y="101714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17780</xdr:rowOff>
    </xdr:from>
    <xdr:to>
      <xdr:col>67</xdr:col>
      <xdr:colOff>101600</xdr:colOff>
      <xdr:row>59</xdr:row>
      <xdr:rowOff>119380</xdr:rowOff>
    </xdr:to>
    <xdr:sp macro="" textlink="">
      <xdr:nvSpPr>
        <xdr:cNvPr id="647" name="フローチャート: 判断 646">
          <a:extLst>
            <a:ext uri="{FF2B5EF4-FFF2-40B4-BE49-F238E27FC236}">
              <a16:creationId xmlns:a16="http://schemas.microsoft.com/office/drawing/2014/main" id="{5C82BA13-A19B-469F-8EEC-E67BE9825A9D}"/>
            </a:ext>
          </a:extLst>
        </xdr:cNvPr>
        <xdr:cNvSpPr/>
      </xdr:nvSpPr>
      <xdr:spPr>
        <a:xfrm>
          <a:off x="11487150" y="1013714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138CC2-6239-4EBF-AD22-44D0E751DE18}"/>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FF6E0982-3ACB-4933-904B-B276A469A21E}"/>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E80D2905-74A9-44EA-9F2F-4926E336FF85}"/>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6AA7459C-964F-47CA-B91C-1B5EC1391982}"/>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245FDE10-88B3-4B58-9645-EF446916004F}"/>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24312</xdr:rowOff>
    </xdr:from>
    <xdr:to>
      <xdr:col>85</xdr:col>
      <xdr:colOff>177800</xdr:colOff>
      <xdr:row>61</xdr:row>
      <xdr:rowOff>125912</xdr:rowOff>
    </xdr:to>
    <xdr:sp macro="" textlink="">
      <xdr:nvSpPr>
        <xdr:cNvPr id="653" name="楕円 652">
          <a:extLst>
            <a:ext uri="{FF2B5EF4-FFF2-40B4-BE49-F238E27FC236}">
              <a16:creationId xmlns:a16="http://schemas.microsoft.com/office/drawing/2014/main" id="{19FA772D-FEB5-4BD0-9876-CB830E42C348}"/>
            </a:ext>
          </a:extLst>
        </xdr:cNvPr>
        <xdr:cNvSpPr/>
      </xdr:nvSpPr>
      <xdr:spPr>
        <a:xfrm>
          <a:off x="14649450" y="10478952"/>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2739</xdr:rowOff>
    </xdr:from>
    <xdr:ext cx="405111" cy="259045"/>
    <xdr:sp macro="" textlink="">
      <xdr:nvSpPr>
        <xdr:cNvPr id="654" name="【保健センター・保健所】&#10;有形固定資産減価償却率該当値テキスト">
          <a:extLst>
            <a:ext uri="{FF2B5EF4-FFF2-40B4-BE49-F238E27FC236}">
              <a16:creationId xmlns:a16="http://schemas.microsoft.com/office/drawing/2014/main" id="{A8271BDA-6DF5-4C1E-A7C6-2EBA89BEAC94}"/>
            </a:ext>
          </a:extLst>
        </xdr:cNvPr>
        <xdr:cNvSpPr txBox="1"/>
      </xdr:nvSpPr>
      <xdr:spPr>
        <a:xfrm>
          <a:off x="14742160" y="1046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161472</xdr:rowOff>
    </xdr:from>
    <xdr:to>
      <xdr:col>81</xdr:col>
      <xdr:colOff>101600</xdr:colOff>
      <xdr:row>61</xdr:row>
      <xdr:rowOff>91622</xdr:rowOff>
    </xdr:to>
    <xdr:sp macro="" textlink="">
      <xdr:nvSpPr>
        <xdr:cNvPr id="655" name="楕円 654">
          <a:extLst>
            <a:ext uri="{FF2B5EF4-FFF2-40B4-BE49-F238E27FC236}">
              <a16:creationId xmlns:a16="http://schemas.microsoft.com/office/drawing/2014/main" id="{D0719A9E-AA8A-462B-A2A5-ABDF4716E5F8}"/>
            </a:ext>
          </a:extLst>
        </xdr:cNvPr>
        <xdr:cNvSpPr/>
      </xdr:nvSpPr>
      <xdr:spPr>
        <a:xfrm>
          <a:off x="13887450" y="1045037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40822</xdr:rowOff>
    </xdr:from>
    <xdr:to>
      <xdr:col>85</xdr:col>
      <xdr:colOff>127000</xdr:colOff>
      <xdr:row>61</xdr:row>
      <xdr:rowOff>75112</xdr:rowOff>
    </xdr:to>
    <xdr:cxnSp macro="">
      <xdr:nvCxnSpPr>
        <xdr:cNvPr id="656" name="直線コネクタ 655">
          <a:extLst>
            <a:ext uri="{FF2B5EF4-FFF2-40B4-BE49-F238E27FC236}">
              <a16:creationId xmlns:a16="http://schemas.microsoft.com/office/drawing/2014/main" id="{8327C56C-BD2C-45DB-9C49-F303EF1C3B00}"/>
            </a:ext>
          </a:extLst>
        </xdr:cNvPr>
        <xdr:cNvCxnSpPr/>
      </xdr:nvCxnSpPr>
      <xdr:spPr>
        <a:xfrm>
          <a:off x="13942060" y="10499272"/>
          <a:ext cx="762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125549</xdr:rowOff>
    </xdr:from>
    <xdr:to>
      <xdr:col>76</xdr:col>
      <xdr:colOff>165100</xdr:colOff>
      <xdr:row>61</xdr:row>
      <xdr:rowOff>55699</xdr:rowOff>
    </xdr:to>
    <xdr:sp macro="" textlink="">
      <xdr:nvSpPr>
        <xdr:cNvPr id="657" name="楕円 656">
          <a:extLst>
            <a:ext uri="{FF2B5EF4-FFF2-40B4-BE49-F238E27FC236}">
              <a16:creationId xmlns:a16="http://schemas.microsoft.com/office/drawing/2014/main" id="{58DBFB54-8694-408F-9158-D25C5F52805B}"/>
            </a:ext>
          </a:extLst>
        </xdr:cNvPr>
        <xdr:cNvSpPr/>
      </xdr:nvSpPr>
      <xdr:spPr>
        <a:xfrm>
          <a:off x="13089890" y="10414454"/>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4899</xdr:rowOff>
    </xdr:from>
    <xdr:to>
      <xdr:col>81</xdr:col>
      <xdr:colOff>50800</xdr:colOff>
      <xdr:row>61</xdr:row>
      <xdr:rowOff>40822</xdr:rowOff>
    </xdr:to>
    <xdr:cxnSp macro="">
      <xdr:nvCxnSpPr>
        <xdr:cNvPr id="658" name="直線コネクタ 657">
          <a:extLst>
            <a:ext uri="{FF2B5EF4-FFF2-40B4-BE49-F238E27FC236}">
              <a16:creationId xmlns:a16="http://schemas.microsoft.com/office/drawing/2014/main" id="{00F219F6-2A12-46ED-ABA0-85AC3A31CD56}"/>
            </a:ext>
          </a:extLst>
        </xdr:cNvPr>
        <xdr:cNvCxnSpPr/>
      </xdr:nvCxnSpPr>
      <xdr:spPr>
        <a:xfrm>
          <a:off x="13144500" y="10465254"/>
          <a:ext cx="797560" cy="3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89626</xdr:rowOff>
    </xdr:from>
    <xdr:to>
      <xdr:col>72</xdr:col>
      <xdr:colOff>38100</xdr:colOff>
      <xdr:row>61</xdr:row>
      <xdr:rowOff>19776</xdr:rowOff>
    </xdr:to>
    <xdr:sp macro="" textlink="">
      <xdr:nvSpPr>
        <xdr:cNvPr id="659" name="楕円 658">
          <a:extLst>
            <a:ext uri="{FF2B5EF4-FFF2-40B4-BE49-F238E27FC236}">
              <a16:creationId xmlns:a16="http://schemas.microsoft.com/office/drawing/2014/main" id="{B942D85A-A886-4DE8-8A41-DC434F6D0BCF}"/>
            </a:ext>
          </a:extLst>
        </xdr:cNvPr>
        <xdr:cNvSpPr/>
      </xdr:nvSpPr>
      <xdr:spPr>
        <a:xfrm>
          <a:off x="12303760" y="10380436"/>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140426</xdr:rowOff>
    </xdr:from>
    <xdr:to>
      <xdr:col>76</xdr:col>
      <xdr:colOff>114300</xdr:colOff>
      <xdr:row>61</xdr:row>
      <xdr:rowOff>4899</xdr:rowOff>
    </xdr:to>
    <xdr:cxnSp macro="">
      <xdr:nvCxnSpPr>
        <xdr:cNvPr id="660" name="直線コネクタ 659">
          <a:extLst>
            <a:ext uri="{FF2B5EF4-FFF2-40B4-BE49-F238E27FC236}">
              <a16:creationId xmlns:a16="http://schemas.microsoft.com/office/drawing/2014/main" id="{3C16DF91-3E2A-47F9-8A17-AE0579795286}"/>
            </a:ext>
          </a:extLst>
        </xdr:cNvPr>
        <xdr:cNvCxnSpPr/>
      </xdr:nvCxnSpPr>
      <xdr:spPr>
        <a:xfrm>
          <a:off x="12346940" y="10423616"/>
          <a:ext cx="797560" cy="4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53703</xdr:rowOff>
    </xdr:from>
    <xdr:to>
      <xdr:col>67</xdr:col>
      <xdr:colOff>101600</xdr:colOff>
      <xdr:row>60</xdr:row>
      <xdr:rowOff>155303</xdr:rowOff>
    </xdr:to>
    <xdr:sp macro="" textlink="">
      <xdr:nvSpPr>
        <xdr:cNvPr id="661" name="楕円 660">
          <a:extLst>
            <a:ext uri="{FF2B5EF4-FFF2-40B4-BE49-F238E27FC236}">
              <a16:creationId xmlns:a16="http://schemas.microsoft.com/office/drawing/2014/main" id="{785F44F7-F1F3-4D77-89CE-834637810F49}"/>
            </a:ext>
          </a:extLst>
        </xdr:cNvPr>
        <xdr:cNvSpPr/>
      </xdr:nvSpPr>
      <xdr:spPr>
        <a:xfrm>
          <a:off x="11487150" y="1034451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104503</xdr:rowOff>
    </xdr:from>
    <xdr:to>
      <xdr:col>71</xdr:col>
      <xdr:colOff>177800</xdr:colOff>
      <xdr:row>60</xdr:row>
      <xdr:rowOff>140426</xdr:rowOff>
    </xdr:to>
    <xdr:cxnSp macro="">
      <xdr:nvCxnSpPr>
        <xdr:cNvPr id="662" name="直線コネクタ 661">
          <a:extLst>
            <a:ext uri="{FF2B5EF4-FFF2-40B4-BE49-F238E27FC236}">
              <a16:creationId xmlns:a16="http://schemas.microsoft.com/office/drawing/2014/main" id="{6FC1128B-A0C8-431C-A593-07F4837D817A}"/>
            </a:ext>
          </a:extLst>
        </xdr:cNvPr>
        <xdr:cNvCxnSpPr/>
      </xdr:nvCxnSpPr>
      <xdr:spPr>
        <a:xfrm>
          <a:off x="11541760" y="10389598"/>
          <a:ext cx="805180" cy="3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2012</xdr:rowOff>
    </xdr:from>
    <xdr:ext cx="405111" cy="259045"/>
    <xdr:sp macro="" textlink="">
      <xdr:nvSpPr>
        <xdr:cNvPr id="663" name="n_1aveValue【保健センター・保健所】&#10;有形固定資産減価償却率">
          <a:extLst>
            <a:ext uri="{FF2B5EF4-FFF2-40B4-BE49-F238E27FC236}">
              <a16:creationId xmlns:a16="http://schemas.microsoft.com/office/drawing/2014/main" id="{FE006A25-CF8E-4732-9EA5-A294A7FF998D}"/>
            </a:ext>
          </a:extLst>
        </xdr:cNvPr>
        <xdr:cNvSpPr txBox="1"/>
      </xdr:nvSpPr>
      <xdr:spPr>
        <a:xfrm>
          <a:off x="1373823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152236</xdr:rowOff>
    </xdr:from>
    <xdr:ext cx="405111" cy="259045"/>
    <xdr:sp macro="" textlink="">
      <xdr:nvSpPr>
        <xdr:cNvPr id="664" name="n_2aveValue【保健センター・保健所】&#10;有形固定資産減価償却率">
          <a:extLst>
            <a:ext uri="{FF2B5EF4-FFF2-40B4-BE49-F238E27FC236}">
              <a16:creationId xmlns:a16="http://schemas.microsoft.com/office/drawing/2014/main" id="{0BEB1443-1594-43A5-8870-F9CF9A79A8FF}"/>
            </a:ext>
          </a:extLst>
        </xdr:cNvPr>
        <xdr:cNvSpPr txBox="1"/>
      </xdr:nvSpPr>
      <xdr:spPr>
        <a:xfrm>
          <a:off x="12957184" y="9924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170197</xdr:rowOff>
    </xdr:from>
    <xdr:ext cx="405111" cy="259045"/>
    <xdr:sp macro="" textlink="">
      <xdr:nvSpPr>
        <xdr:cNvPr id="665" name="n_3aveValue【保健センター・保健所】&#10;有形固定資産減価償却率">
          <a:extLst>
            <a:ext uri="{FF2B5EF4-FFF2-40B4-BE49-F238E27FC236}">
              <a16:creationId xmlns:a16="http://schemas.microsoft.com/office/drawing/2014/main" id="{36657AB9-93E0-4D0F-BF4C-0CA4C356055E}"/>
            </a:ext>
          </a:extLst>
        </xdr:cNvPr>
        <xdr:cNvSpPr txBox="1"/>
      </xdr:nvSpPr>
      <xdr:spPr>
        <a:xfrm>
          <a:off x="1217105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135907</xdr:rowOff>
    </xdr:from>
    <xdr:ext cx="405111" cy="259045"/>
    <xdr:sp macro="" textlink="">
      <xdr:nvSpPr>
        <xdr:cNvPr id="666" name="n_4aveValue【保健センター・保健所】&#10;有形固定資産減価償却率">
          <a:extLst>
            <a:ext uri="{FF2B5EF4-FFF2-40B4-BE49-F238E27FC236}">
              <a16:creationId xmlns:a16="http://schemas.microsoft.com/office/drawing/2014/main" id="{3CA35D99-0BD4-4C7D-98AE-4DC9E7B23258}"/>
            </a:ext>
          </a:extLst>
        </xdr:cNvPr>
        <xdr:cNvSpPr txBox="1"/>
      </xdr:nvSpPr>
      <xdr:spPr>
        <a:xfrm>
          <a:off x="113544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82749</xdr:rowOff>
    </xdr:from>
    <xdr:ext cx="405111" cy="259045"/>
    <xdr:sp macro="" textlink="">
      <xdr:nvSpPr>
        <xdr:cNvPr id="667" name="n_1mainValue【保健センター・保健所】&#10;有形固定資産減価償却率">
          <a:extLst>
            <a:ext uri="{FF2B5EF4-FFF2-40B4-BE49-F238E27FC236}">
              <a16:creationId xmlns:a16="http://schemas.microsoft.com/office/drawing/2014/main" id="{B426A8DE-D747-4D6A-B42E-F1BE945BA783}"/>
            </a:ext>
          </a:extLst>
        </xdr:cNvPr>
        <xdr:cNvSpPr txBox="1"/>
      </xdr:nvSpPr>
      <xdr:spPr>
        <a:xfrm>
          <a:off x="13738234" y="1054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46826</xdr:rowOff>
    </xdr:from>
    <xdr:ext cx="405111" cy="259045"/>
    <xdr:sp macro="" textlink="">
      <xdr:nvSpPr>
        <xdr:cNvPr id="668" name="n_2mainValue【保健センター・保健所】&#10;有形固定資産減価償却率">
          <a:extLst>
            <a:ext uri="{FF2B5EF4-FFF2-40B4-BE49-F238E27FC236}">
              <a16:creationId xmlns:a16="http://schemas.microsoft.com/office/drawing/2014/main" id="{133854DE-B669-4D54-9420-362F34DF79BA}"/>
            </a:ext>
          </a:extLst>
        </xdr:cNvPr>
        <xdr:cNvSpPr txBox="1"/>
      </xdr:nvSpPr>
      <xdr:spPr>
        <a:xfrm>
          <a:off x="12957184" y="10507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10903</xdr:rowOff>
    </xdr:from>
    <xdr:ext cx="405111" cy="259045"/>
    <xdr:sp macro="" textlink="">
      <xdr:nvSpPr>
        <xdr:cNvPr id="669" name="n_3mainValue【保健センター・保健所】&#10;有形固定資産減価償却率">
          <a:extLst>
            <a:ext uri="{FF2B5EF4-FFF2-40B4-BE49-F238E27FC236}">
              <a16:creationId xmlns:a16="http://schemas.microsoft.com/office/drawing/2014/main" id="{729C3A4E-604B-467B-806A-9B924A384965}"/>
            </a:ext>
          </a:extLst>
        </xdr:cNvPr>
        <xdr:cNvSpPr txBox="1"/>
      </xdr:nvSpPr>
      <xdr:spPr>
        <a:xfrm>
          <a:off x="12171054" y="1047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146430</xdr:rowOff>
    </xdr:from>
    <xdr:ext cx="405111" cy="259045"/>
    <xdr:sp macro="" textlink="">
      <xdr:nvSpPr>
        <xdr:cNvPr id="670" name="n_4mainValue【保健センター・保健所】&#10;有形固定資産減価償却率">
          <a:extLst>
            <a:ext uri="{FF2B5EF4-FFF2-40B4-BE49-F238E27FC236}">
              <a16:creationId xmlns:a16="http://schemas.microsoft.com/office/drawing/2014/main" id="{F3CBA1A4-17A7-4BA5-981A-B7807660CA17}"/>
            </a:ext>
          </a:extLst>
        </xdr:cNvPr>
        <xdr:cNvSpPr txBox="1"/>
      </xdr:nvSpPr>
      <xdr:spPr>
        <a:xfrm>
          <a:off x="11354444" y="10431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a:extLst>
            <a:ext uri="{FF2B5EF4-FFF2-40B4-BE49-F238E27FC236}">
              <a16:creationId xmlns:a16="http://schemas.microsoft.com/office/drawing/2014/main" id="{B94B0900-2DC2-44D6-9BE1-385A4E122218}"/>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a:extLst>
            <a:ext uri="{FF2B5EF4-FFF2-40B4-BE49-F238E27FC236}">
              <a16:creationId xmlns:a16="http://schemas.microsoft.com/office/drawing/2014/main" id="{C715D3F4-2AB2-4DAD-A0F7-AB07F14B3BF8}"/>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a:extLst>
            <a:ext uri="{FF2B5EF4-FFF2-40B4-BE49-F238E27FC236}">
              <a16:creationId xmlns:a16="http://schemas.microsoft.com/office/drawing/2014/main" id="{A2F7FB06-84C4-4ABD-91D8-C41A5749AD14}"/>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a:extLst>
            <a:ext uri="{FF2B5EF4-FFF2-40B4-BE49-F238E27FC236}">
              <a16:creationId xmlns:a16="http://schemas.microsoft.com/office/drawing/2014/main" id="{C32B0FE9-B3B0-47FA-A59C-08CB76784274}"/>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a:extLst>
            <a:ext uri="{FF2B5EF4-FFF2-40B4-BE49-F238E27FC236}">
              <a16:creationId xmlns:a16="http://schemas.microsoft.com/office/drawing/2014/main" id="{669CE20C-CBE5-49D4-AE44-D2F701A1611C}"/>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a:extLst>
            <a:ext uri="{FF2B5EF4-FFF2-40B4-BE49-F238E27FC236}">
              <a16:creationId xmlns:a16="http://schemas.microsoft.com/office/drawing/2014/main" id="{A1FBB284-05C6-4D15-8931-31E7C3A1ED23}"/>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a:extLst>
            <a:ext uri="{FF2B5EF4-FFF2-40B4-BE49-F238E27FC236}">
              <a16:creationId xmlns:a16="http://schemas.microsoft.com/office/drawing/2014/main" id="{CCE426F5-6DE9-4AD1-BE6D-7E73E42DC932}"/>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a:extLst>
            <a:ext uri="{FF2B5EF4-FFF2-40B4-BE49-F238E27FC236}">
              <a16:creationId xmlns:a16="http://schemas.microsoft.com/office/drawing/2014/main" id="{0F63877E-CFCF-405B-A44D-8CBF70C9281A}"/>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a:extLst>
            <a:ext uri="{FF2B5EF4-FFF2-40B4-BE49-F238E27FC236}">
              <a16:creationId xmlns:a16="http://schemas.microsoft.com/office/drawing/2014/main" id="{C9E19DFE-5C05-4719-B2DF-E6ACCA497D3F}"/>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a:extLst>
            <a:ext uri="{FF2B5EF4-FFF2-40B4-BE49-F238E27FC236}">
              <a16:creationId xmlns:a16="http://schemas.microsoft.com/office/drawing/2014/main" id="{9639A07C-D2FA-4235-875E-0B494636CA4B}"/>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81" name="直線コネクタ 680">
          <a:extLst>
            <a:ext uri="{FF2B5EF4-FFF2-40B4-BE49-F238E27FC236}">
              <a16:creationId xmlns:a16="http://schemas.microsoft.com/office/drawing/2014/main" id="{C7247A29-D25A-44EC-B05A-4C96EE7F9896}"/>
            </a:ext>
          </a:extLst>
        </xdr:cNvPr>
        <xdr:cNvCxnSpPr/>
      </xdr:nvCxnSpPr>
      <xdr:spPr>
        <a:xfrm>
          <a:off x="16459200" y="1097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2" name="テキスト ボックス 681">
          <a:extLst>
            <a:ext uri="{FF2B5EF4-FFF2-40B4-BE49-F238E27FC236}">
              <a16:creationId xmlns:a16="http://schemas.microsoft.com/office/drawing/2014/main" id="{F608502D-014B-470D-884F-F92F06AEB407}"/>
            </a:ext>
          </a:extLst>
        </xdr:cNvPr>
        <xdr:cNvSpPr txBox="1"/>
      </xdr:nvSpPr>
      <xdr:spPr>
        <a:xfrm>
          <a:off x="16047266" y="1082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3" name="直線コネクタ 682">
          <a:extLst>
            <a:ext uri="{FF2B5EF4-FFF2-40B4-BE49-F238E27FC236}">
              <a16:creationId xmlns:a16="http://schemas.microsoft.com/office/drawing/2014/main" id="{35615A8F-E3FA-4FAB-B8E9-227EAD7F1F14}"/>
            </a:ext>
          </a:extLst>
        </xdr:cNvPr>
        <xdr:cNvCxnSpPr/>
      </xdr:nvCxnSpPr>
      <xdr:spPr>
        <a:xfrm>
          <a:off x="16459200" y="1051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4" name="テキスト ボックス 683">
          <a:extLst>
            <a:ext uri="{FF2B5EF4-FFF2-40B4-BE49-F238E27FC236}">
              <a16:creationId xmlns:a16="http://schemas.microsoft.com/office/drawing/2014/main" id="{FE630373-B486-40E0-91B2-FFB26D7CA473}"/>
            </a:ext>
          </a:extLst>
        </xdr:cNvPr>
        <xdr:cNvSpPr txBox="1"/>
      </xdr:nvSpPr>
      <xdr:spPr>
        <a:xfrm>
          <a:off x="16047266" y="1037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5" name="直線コネクタ 684">
          <a:extLst>
            <a:ext uri="{FF2B5EF4-FFF2-40B4-BE49-F238E27FC236}">
              <a16:creationId xmlns:a16="http://schemas.microsoft.com/office/drawing/2014/main" id="{D537484A-919B-480F-A92E-914B10ABF00F}"/>
            </a:ext>
          </a:extLst>
        </xdr:cNvPr>
        <xdr:cNvCxnSpPr/>
      </xdr:nvCxnSpPr>
      <xdr:spPr>
        <a:xfrm>
          <a:off x="16459200" y="1005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6" name="テキスト ボックス 685">
          <a:extLst>
            <a:ext uri="{FF2B5EF4-FFF2-40B4-BE49-F238E27FC236}">
              <a16:creationId xmlns:a16="http://schemas.microsoft.com/office/drawing/2014/main" id="{B88D834D-C3ED-41E4-B941-76044D0DF8ED}"/>
            </a:ext>
          </a:extLst>
        </xdr:cNvPr>
        <xdr:cNvSpPr txBox="1"/>
      </xdr:nvSpPr>
      <xdr:spPr>
        <a:xfrm>
          <a:off x="16047266" y="991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7" name="直線コネクタ 686">
          <a:extLst>
            <a:ext uri="{FF2B5EF4-FFF2-40B4-BE49-F238E27FC236}">
              <a16:creationId xmlns:a16="http://schemas.microsoft.com/office/drawing/2014/main" id="{83BCA542-0599-4894-A384-78468C6F2A15}"/>
            </a:ext>
          </a:extLst>
        </xdr:cNvPr>
        <xdr:cNvCxnSpPr/>
      </xdr:nvCxnSpPr>
      <xdr:spPr>
        <a:xfrm>
          <a:off x="16459200" y="960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8" name="テキスト ボックス 687">
          <a:extLst>
            <a:ext uri="{FF2B5EF4-FFF2-40B4-BE49-F238E27FC236}">
              <a16:creationId xmlns:a16="http://schemas.microsoft.com/office/drawing/2014/main" id="{8EE7A22E-EAD9-4C45-B779-E416CBAB678E}"/>
            </a:ext>
          </a:extLst>
        </xdr:cNvPr>
        <xdr:cNvSpPr txBox="1"/>
      </xdr:nvSpPr>
      <xdr:spPr>
        <a:xfrm>
          <a:off x="16047266" y="945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19589880-E3D1-4DD8-9A9C-0466AFDC8981}"/>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a:extLst>
            <a:ext uri="{FF2B5EF4-FFF2-40B4-BE49-F238E27FC236}">
              <a16:creationId xmlns:a16="http://schemas.microsoft.com/office/drawing/2014/main" id="{FC101F62-463A-4547-AF98-400116EA4AB3}"/>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a:extLst>
            <a:ext uri="{FF2B5EF4-FFF2-40B4-BE49-F238E27FC236}">
              <a16:creationId xmlns:a16="http://schemas.microsoft.com/office/drawing/2014/main" id="{4FFC3E96-D74F-40DD-8DA6-792EFF236E41}"/>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63</xdr:row>
      <xdr:rowOff>148590</xdr:rowOff>
    </xdr:to>
    <xdr:cxnSp macro="">
      <xdr:nvCxnSpPr>
        <xdr:cNvPr id="692" name="直線コネクタ 691">
          <a:extLst>
            <a:ext uri="{FF2B5EF4-FFF2-40B4-BE49-F238E27FC236}">
              <a16:creationId xmlns:a16="http://schemas.microsoft.com/office/drawing/2014/main" id="{D5D9322E-1BEE-4009-9421-D18C91791551}"/>
            </a:ext>
          </a:extLst>
        </xdr:cNvPr>
        <xdr:cNvCxnSpPr/>
      </xdr:nvCxnSpPr>
      <xdr:spPr>
        <a:xfrm flipV="1">
          <a:off x="19947254" y="9734550"/>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93" name="【保健センター・保健所】&#10;一人当たり面積最小値テキスト">
          <a:extLst>
            <a:ext uri="{FF2B5EF4-FFF2-40B4-BE49-F238E27FC236}">
              <a16:creationId xmlns:a16="http://schemas.microsoft.com/office/drawing/2014/main" id="{5B72CB0F-77BD-4100-940E-A23D8DFC33AF}"/>
            </a:ext>
          </a:extLst>
        </xdr:cNvPr>
        <xdr:cNvSpPr txBox="1"/>
      </xdr:nvSpPr>
      <xdr:spPr>
        <a:xfrm>
          <a:off x="1998599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94" name="直線コネクタ 693">
          <a:extLst>
            <a:ext uri="{FF2B5EF4-FFF2-40B4-BE49-F238E27FC236}">
              <a16:creationId xmlns:a16="http://schemas.microsoft.com/office/drawing/2014/main" id="{56B6FCDA-7034-40DA-A0FC-C97E5C838C89}"/>
            </a:ext>
          </a:extLst>
        </xdr:cNvPr>
        <xdr:cNvCxnSpPr/>
      </xdr:nvCxnSpPr>
      <xdr:spPr>
        <a:xfrm>
          <a:off x="19885660" y="10949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695" name="【保健センター・保健所】&#10;一人当たり面積最大値テキスト">
          <a:extLst>
            <a:ext uri="{FF2B5EF4-FFF2-40B4-BE49-F238E27FC236}">
              <a16:creationId xmlns:a16="http://schemas.microsoft.com/office/drawing/2014/main" id="{4AA02C32-5797-4453-B77E-12FF16ADD3B8}"/>
            </a:ext>
          </a:extLst>
        </xdr:cNvPr>
        <xdr:cNvSpPr txBox="1"/>
      </xdr:nvSpPr>
      <xdr:spPr>
        <a:xfrm>
          <a:off x="19985990" y="9515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696" name="直線コネクタ 695">
          <a:extLst>
            <a:ext uri="{FF2B5EF4-FFF2-40B4-BE49-F238E27FC236}">
              <a16:creationId xmlns:a16="http://schemas.microsoft.com/office/drawing/2014/main" id="{51E2701E-AC35-4107-B60E-1DCF9144BE2C}"/>
            </a:ext>
          </a:extLst>
        </xdr:cNvPr>
        <xdr:cNvCxnSpPr/>
      </xdr:nvCxnSpPr>
      <xdr:spPr>
        <a:xfrm>
          <a:off x="19885660" y="97345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120667</xdr:rowOff>
    </xdr:from>
    <xdr:ext cx="469744" cy="259045"/>
    <xdr:sp macro="" textlink="">
      <xdr:nvSpPr>
        <xdr:cNvPr id="697" name="【保健センター・保健所】&#10;一人当たり面積平均値テキスト">
          <a:extLst>
            <a:ext uri="{FF2B5EF4-FFF2-40B4-BE49-F238E27FC236}">
              <a16:creationId xmlns:a16="http://schemas.microsoft.com/office/drawing/2014/main" id="{4F04F8E4-E6AF-469D-9D6B-EA583616AB29}"/>
            </a:ext>
          </a:extLst>
        </xdr:cNvPr>
        <xdr:cNvSpPr txBox="1"/>
      </xdr:nvSpPr>
      <xdr:spPr>
        <a:xfrm>
          <a:off x="19985990" y="104095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98" name="フローチャート: 判断 697">
          <a:extLst>
            <a:ext uri="{FF2B5EF4-FFF2-40B4-BE49-F238E27FC236}">
              <a16:creationId xmlns:a16="http://schemas.microsoft.com/office/drawing/2014/main" id="{73F7CECB-5779-4C8C-9234-73BD8DDBC7F1}"/>
            </a:ext>
          </a:extLst>
        </xdr:cNvPr>
        <xdr:cNvSpPr/>
      </xdr:nvSpPr>
      <xdr:spPr>
        <a:xfrm>
          <a:off x="19904710" y="1055243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166370</xdr:rowOff>
    </xdr:from>
    <xdr:to>
      <xdr:col>112</xdr:col>
      <xdr:colOff>38100</xdr:colOff>
      <xdr:row>60</xdr:row>
      <xdr:rowOff>96520</xdr:rowOff>
    </xdr:to>
    <xdr:sp macro="" textlink="">
      <xdr:nvSpPr>
        <xdr:cNvPr id="699" name="フローチャート: 判断 698">
          <a:extLst>
            <a:ext uri="{FF2B5EF4-FFF2-40B4-BE49-F238E27FC236}">
              <a16:creationId xmlns:a16="http://schemas.microsoft.com/office/drawing/2014/main" id="{FB7A788D-F6A8-412C-9877-001F885B9C6E}"/>
            </a:ext>
          </a:extLst>
        </xdr:cNvPr>
        <xdr:cNvSpPr/>
      </xdr:nvSpPr>
      <xdr:spPr>
        <a:xfrm>
          <a:off x="19161760" y="1028573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166370</xdr:rowOff>
    </xdr:from>
    <xdr:to>
      <xdr:col>107</xdr:col>
      <xdr:colOff>101600</xdr:colOff>
      <xdr:row>60</xdr:row>
      <xdr:rowOff>96520</xdr:rowOff>
    </xdr:to>
    <xdr:sp macro="" textlink="">
      <xdr:nvSpPr>
        <xdr:cNvPr id="700" name="フローチャート: 判断 699">
          <a:extLst>
            <a:ext uri="{FF2B5EF4-FFF2-40B4-BE49-F238E27FC236}">
              <a16:creationId xmlns:a16="http://schemas.microsoft.com/office/drawing/2014/main" id="{D655412B-E5CE-4671-A2EF-6F84F877C725}"/>
            </a:ext>
          </a:extLst>
        </xdr:cNvPr>
        <xdr:cNvSpPr/>
      </xdr:nvSpPr>
      <xdr:spPr>
        <a:xfrm>
          <a:off x="18345150" y="1028573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17780</xdr:rowOff>
    </xdr:from>
    <xdr:to>
      <xdr:col>102</xdr:col>
      <xdr:colOff>165100</xdr:colOff>
      <xdr:row>60</xdr:row>
      <xdr:rowOff>119380</xdr:rowOff>
    </xdr:to>
    <xdr:sp macro="" textlink="">
      <xdr:nvSpPr>
        <xdr:cNvPr id="701" name="フローチャート: 判断 700">
          <a:extLst>
            <a:ext uri="{FF2B5EF4-FFF2-40B4-BE49-F238E27FC236}">
              <a16:creationId xmlns:a16="http://schemas.microsoft.com/office/drawing/2014/main" id="{B65EE469-3CE9-4AD0-AF85-761A9E4C79B1}"/>
            </a:ext>
          </a:extLst>
        </xdr:cNvPr>
        <xdr:cNvSpPr/>
      </xdr:nvSpPr>
      <xdr:spPr>
        <a:xfrm>
          <a:off x="17547590" y="10308590"/>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17780</xdr:rowOff>
    </xdr:from>
    <xdr:to>
      <xdr:col>98</xdr:col>
      <xdr:colOff>38100</xdr:colOff>
      <xdr:row>60</xdr:row>
      <xdr:rowOff>119380</xdr:rowOff>
    </xdr:to>
    <xdr:sp macro="" textlink="">
      <xdr:nvSpPr>
        <xdr:cNvPr id="702" name="フローチャート: 判断 701">
          <a:extLst>
            <a:ext uri="{FF2B5EF4-FFF2-40B4-BE49-F238E27FC236}">
              <a16:creationId xmlns:a16="http://schemas.microsoft.com/office/drawing/2014/main" id="{D72288C8-B403-429D-AFE0-F30104DD7BF3}"/>
            </a:ext>
          </a:extLst>
        </xdr:cNvPr>
        <xdr:cNvSpPr/>
      </xdr:nvSpPr>
      <xdr:spPr>
        <a:xfrm>
          <a:off x="16761460" y="1030859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7A57EB87-2A81-4CDD-BAFE-24A9869048B3}"/>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FE6A9BA0-CDD4-4570-B0DD-39BC79F47076}"/>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ED899D01-A8EC-486A-B37C-35A86D34F54A}"/>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2D985951-3724-48A4-807C-14654EE7DB08}"/>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294D817B-C0C8-4D64-BC51-EC030BE31597}"/>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708" name="楕円 707">
          <a:extLst>
            <a:ext uri="{FF2B5EF4-FFF2-40B4-BE49-F238E27FC236}">
              <a16:creationId xmlns:a16="http://schemas.microsoft.com/office/drawing/2014/main" id="{73D50603-E59D-45F6-B5FB-75503AC50183}"/>
            </a:ext>
          </a:extLst>
        </xdr:cNvPr>
        <xdr:cNvSpPr/>
      </xdr:nvSpPr>
      <xdr:spPr>
        <a:xfrm>
          <a:off x="19904710" y="1076579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110507</xdr:rowOff>
    </xdr:from>
    <xdr:ext cx="469744" cy="259045"/>
    <xdr:sp macro="" textlink="">
      <xdr:nvSpPr>
        <xdr:cNvPr id="709" name="【保健センター・保健所】&#10;一人当たり面積該当値テキスト">
          <a:extLst>
            <a:ext uri="{FF2B5EF4-FFF2-40B4-BE49-F238E27FC236}">
              <a16:creationId xmlns:a16="http://schemas.microsoft.com/office/drawing/2014/main" id="{E56132E1-CBA1-4663-B184-C645A497791D}"/>
            </a:ext>
          </a:extLst>
        </xdr:cNvPr>
        <xdr:cNvSpPr txBox="1"/>
      </xdr:nvSpPr>
      <xdr:spPr>
        <a:xfrm>
          <a:off x="19985990"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132080</xdr:rowOff>
    </xdr:from>
    <xdr:to>
      <xdr:col>112</xdr:col>
      <xdr:colOff>38100</xdr:colOff>
      <xdr:row>63</xdr:row>
      <xdr:rowOff>62230</xdr:rowOff>
    </xdr:to>
    <xdr:sp macro="" textlink="">
      <xdr:nvSpPr>
        <xdr:cNvPr id="710" name="楕円 709">
          <a:extLst>
            <a:ext uri="{FF2B5EF4-FFF2-40B4-BE49-F238E27FC236}">
              <a16:creationId xmlns:a16="http://schemas.microsoft.com/office/drawing/2014/main" id="{F7B59240-EA52-487F-AF5A-015289CAB9BA}"/>
            </a:ext>
          </a:extLst>
        </xdr:cNvPr>
        <xdr:cNvSpPr/>
      </xdr:nvSpPr>
      <xdr:spPr>
        <a:xfrm>
          <a:off x="19161760" y="1076579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11430</xdr:rowOff>
    </xdr:from>
    <xdr:to>
      <xdr:col>116</xdr:col>
      <xdr:colOff>63500</xdr:colOff>
      <xdr:row>63</xdr:row>
      <xdr:rowOff>11430</xdr:rowOff>
    </xdr:to>
    <xdr:cxnSp macro="">
      <xdr:nvCxnSpPr>
        <xdr:cNvPr id="711" name="直線コネクタ 710">
          <a:extLst>
            <a:ext uri="{FF2B5EF4-FFF2-40B4-BE49-F238E27FC236}">
              <a16:creationId xmlns:a16="http://schemas.microsoft.com/office/drawing/2014/main" id="{8931243E-5876-40E0-8673-708504298C4D}"/>
            </a:ext>
          </a:extLst>
        </xdr:cNvPr>
        <xdr:cNvCxnSpPr/>
      </xdr:nvCxnSpPr>
      <xdr:spPr>
        <a:xfrm>
          <a:off x="19204940" y="1081659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132080</xdr:rowOff>
    </xdr:from>
    <xdr:to>
      <xdr:col>107</xdr:col>
      <xdr:colOff>101600</xdr:colOff>
      <xdr:row>63</xdr:row>
      <xdr:rowOff>62230</xdr:rowOff>
    </xdr:to>
    <xdr:sp macro="" textlink="">
      <xdr:nvSpPr>
        <xdr:cNvPr id="712" name="楕円 711">
          <a:extLst>
            <a:ext uri="{FF2B5EF4-FFF2-40B4-BE49-F238E27FC236}">
              <a16:creationId xmlns:a16="http://schemas.microsoft.com/office/drawing/2014/main" id="{0023AAA8-546A-45BE-8E47-E7EF65985A61}"/>
            </a:ext>
          </a:extLst>
        </xdr:cNvPr>
        <xdr:cNvSpPr/>
      </xdr:nvSpPr>
      <xdr:spPr>
        <a:xfrm>
          <a:off x="18345150" y="1076579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11430</xdr:rowOff>
    </xdr:from>
    <xdr:to>
      <xdr:col>111</xdr:col>
      <xdr:colOff>177800</xdr:colOff>
      <xdr:row>63</xdr:row>
      <xdr:rowOff>11430</xdr:rowOff>
    </xdr:to>
    <xdr:cxnSp macro="">
      <xdr:nvCxnSpPr>
        <xdr:cNvPr id="713" name="直線コネクタ 712">
          <a:extLst>
            <a:ext uri="{FF2B5EF4-FFF2-40B4-BE49-F238E27FC236}">
              <a16:creationId xmlns:a16="http://schemas.microsoft.com/office/drawing/2014/main" id="{026CCED4-6A0E-4912-9F1F-DE20368B0A83}"/>
            </a:ext>
          </a:extLst>
        </xdr:cNvPr>
        <xdr:cNvCxnSpPr/>
      </xdr:nvCxnSpPr>
      <xdr:spPr>
        <a:xfrm>
          <a:off x="18399760" y="1081659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714" name="楕円 713">
          <a:extLst>
            <a:ext uri="{FF2B5EF4-FFF2-40B4-BE49-F238E27FC236}">
              <a16:creationId xmlns:a16="http://schemas.microsoft.com/office/drawing/2014/main" id="{71CF8E7F-6C27-4D75-997E-C3AF4B42E18C}"/>
            </a:ext>
          </a:extLst>
        </xdr:cNvPr>
        <xdr:cNvSpPr/>
      </xdr:nvSpPr>
      <xdr:spPr>
        <a:xfrm>
          <a:off x="17547590" y="1076579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11430</xdr:rowOff>
    </xdr:from>
    <xdr:to>
      <xdr:col>107</xdr:col>
      <xdr:colOff>50800</xdr:colOff>
      <xdr:row>63</xdr:row>
      <xdr:rowOff>11430</xdr:rowOff>
    </xdr:to>
    <xdr:cxnSp macro="">
      <xdr:nvCxnSpPr>
        <xdr:cNvPr id="715" name="直線コネクタ 714">
          <a:extLst>
            <a:ext uri="{FF2B5EF4-FFF2-40B4-BE49-F238E27FC236}">
              <a16:creationId xmlns:a16="http://schemas.microsoft.com/office/drawing/2014/main" id="{887C32DC-A831-4695-83C5-7BC763CC355C}"/>
            </a:ext>
          </a:extLst>
        </xdr:cNvPr>
        <xdr:cNvCxnSpPr/>
      </xdr:nvCxnSpPr>
      <xdr:spPr>
        <a:xfrm>
          <a:off x="17602200" y="108165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132080</xdr:rowOff>
    </xdr:from>
    <xdr:to>
      <xdr:col>98</xdr:col>
      <xdr:colOff>38100</xdr:colOff>
      <xdr:row>63</xdr:row>
      <xdr:rowOff>62230</xdr:rowOff>
    </xdr:to>
    <xdr:sp macro="" textlink="">
      <xdr:nvSpPr>
        <xdr:cNvPr id="716" name="楕円 715">
          <a:extLst>
            <a:ext uri="{FF2B5EF4-FFF2-40B4-BE49-F238E27FC236}">
              <a16:creationId xmlns:a16="http://schemas.microsoft.com/office/drawing/2014/main" id="{930CF8B7-76AE-4C59-8E32-54EDF64BB2B4}"/>
            </a:ext>
          </a:extLst>
        </xdr:cNvPr>
        <xdr:cNvSpPr/>
      </xdr:nvSpPr>
      <xdr:spPr>
        <a:xfrm>
          <a:off x="16761460" y="1076579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11430</xdr:rowOff>
    </xdr:from>
    <xdr:to>
      <xdr:col>102</xdr:col>
      <xdr:colOff>114300</xdr:colOff>
      <xdr:row>63</xdr:row>
      <xdr:rowOff>11430</xdr:rowOff>
    </xdr:to>
    <xdr:cxnSp macro="">
      <xdr:nvCxnSpPr>
        <xdr:cNvPr id="717" name="直線コネクタ 716">
          <a:extLst>
            <a:ext uri="{FF2B5EF4-FFF2-40B4-BE49-F238E27FC236}">
              <a16:creationId xmlns:a16="http://schemas.microsoft.com/office/drawing/2014/main" id="{B4CCCD96-8A9A-4D6F-B2A2-D1F36048A2A5}"/>
            </a:ext>
          </a:extLst>
        </xdr:cNvPr>
        <xdr:cNvCxnSpPr/>
      </xdr:nvCxnSpPr>
      <xdr:spPr>
        <a:xfrm>
          <a:off x="16804640" y="108165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113047</xdr:rowOff>
    </xdr:from>
    <xdr:ext cx="469744" cy="259045"/>
    <xdr:sp macro="" textlink="">
      <xdr:nvSpPr>
        <xdr:cNvPr id="718" name="n_1aveValue【保健センター・保健所】&#10;一人当たり面積">
          <a:extLst>
            <a:ext uri="{FF2B5EF4-FFF2-40B4-BE49-F238E27FC236}">
              <a16:creationId xmlns:a16="http://schemas.microsoft.com/office/drawing/2014/main" id="{06F6A126-90F9-4944-9973-7C4B84BD2E4B}"/>
            </a:ext>
          </a:extLst>
        </xdr:cNvPr>
        <xdr:cNvSpPr txBox="1"/>
      </xdr:nvSpPr>
      <xdr:spPr>
        <a:xfrm>
          <a:off x="18982132"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113047</xdr:rowOff>
    </xdr:from>
    <xdr:ext cx="469744" cy="259045"/>
    <xdr:sp macro="" textlink="">
      <xdr:nvSpPr>
        <xdr:cNvPr id="719" name="n_2aveValue【保健センター・保健所】&#10;一人当たり面積">
          <a:extLst>
            <a:ext uri="{FF2B5EF4-FFF2-40B4-BE49-F238E27FC236}">
              <a16:creationId xmlns:a16="http://schemas.microsoft.com/office/drawing/2014/main" id="{3D43BB92-3962-45A3-8723-664ABC79CB65}"/>
            </a:ext>
          </a:extLst>
        </xdr:cNvPr>
        <xdr:cNvSpPr txBox="1"/>
      </xdr:nvSpPr>
      <xdr:spPr>
        <a:xfrm>
          <a:off x="18182032"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135907</xdr:rowOff>
    </xdr:from>
    <xdr:ext cx="469744" cy="259045"/>
    <xdr:sp macro="" textlink="">
      <xdr:nvSpPr>
        <xdr:cNvPr id="720" name="n_3aveValue【保健センター・保健所】&#10;一人当たり面積">
          <a:extLst>
            <a:ext uri="{FF2B5EF4-FFF2-40B4-BE49-F238E27FC236}">
              <a16:creationId xmlns:a16="http://schemas.microsoft.com/office/drawing/2014/main" id="{B77CD33A-9D17-49CA-85A1-E058453EF58C}"/>
            </a:ext>
          </a:extLst>
        </xdr:cNvPr>
        <xdr:cNvSpPr txBox="1"/>
      </xdr:nvSpPr>
      <xdr:spPr>
        <a:xfrm>
          <a:off x="17384472" y="100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135907</xdr:rowOff>
    </xdr:from>
    <xdr:ext cx="469744" cy="259045"/>
    <xdr:sp macro="" textlink="">
      <xdr:nvSpPr>
        <xdr:cNvPr id="721" name="n_4aveValue【保健センター・保健所】&#10;一人当たり面積">
          <a:extLst>
            <a:ext uri="{FF2B5EF4-FFF2-40B4-BE49-F238E27FC236}">
              <a16:creationId xmlns:a16="http://schemas.microsoft.com/office/drawing/2014/main" id="{0DCA8438-93A7-4A91-AA58-AE0FC5C8B86E}"/>
            </a:ext>
          </a:extLst>
        </xdr:cNvPr>
        <xdr:cNvSpPr txBox="1"/>
      </xdr:nvSpPr>
      <xdr:spPr>
        <a:xfrm>
          <a:off x="16588817" y="100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53357</xdr:rowOff>
    </xdr:from>
    <xdr:ext cx="469744" cy="259045"/>
    <xdr:sp macro="" textlink="">
      <xdr:nvSpPr>
        <xdr:cNvPr id="722" name="n_1mainValue【保健センター・保健所】&#10;一人当たり面積">
          <a:extLst>
            <a:ext uri="{FF2B5EF4-FFF2-40B4-BE49-F238E27FC236}">
              <a16:creationId xmlns:a16="http://schemas.microsoft.com/office/drawing/2014/main" id="{45FED630-C959-4CB4-B600-5A9D3BD9248E}"/>
            </a:ext>
          </a:extLst>
        </xdr:cNvPr>
        <xdr:cNvSpPr txBox="1"/>
      </xdr:nvSpPr>
      <xdr:spPr>
        <a:xfrm>
          <a:off x="18982132" y="1085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53357</xdr:rowOff>
    </xdr:from>
    <xdr:ext cx="469744" cy="259045"/>
    <xdr:sp macro="" textlink="">
      <xdr:nvSpPr>
        <xdr:cNvPr id="723" name="n_2mainValue【保健センター・保健所】&#10;一人当たり面積">
          <a:extLst>
            <a:ext uri="{FF2B5EF4-FFF2-40B4-BE49-F238E27FC236}">
              <a16:creationId xmlns:a16="http://schemas.microsoft.com/office/drawing/2014/main" id="{61648CC0-BE41-492A-BDF5-FE18CD4FB5D6}"/>
            </a:ext>
          </a:extLst>
        </xdr:cNvPr>
        <xdr:cNvSpPr txBox="1"/>
      </xdr:nvSpPr>
      <xdr:spPr>
        <a:xfrm>
          <a:off x="18182032" y="1085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53357</xdr:rowOff>
    </xdr:from>
    <xdr:ext cx="469744" cy="259045"/>
    <xdr:sp macro="" textlink="">
      <xdr:nvSpPr>
        <xdr:cNvPr id="724" name="n_3mainValue【保健センター・保健所】&#10;一人当たり面積">
          <a:extLst>
            <a:ext uri="{FF2B5EF4-FFF2-40B4-BE49-F238E27FC236}">
              <a16:creationId xmlns:a16="http://schemas.microsoft.com/office/drawing/2014/main" id="{8FA73FF9-6453-4868-84A1-079170B0139E}"/>
            </a:ext>
          </a:extLst>
        </xdr:cNvPr>
        <xdr:cNvSpPr txBox="1"/>
      </xdr:nvSpPr>
      <xdr:spPr>
        <a:xfrm>
          <a:off x="17384472" y="1085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53357</xdr:rowOff>
    </xdr:from>
    <xdr:ext cx="469744" cy="259045"/>
    <xdr:sp macro="" textlink="">
      <xdr:nvSpPr>
        <xdr:cNvPr id="725" name="n_4mainValue【保健センター・保健所】&#10;一人当たり面積">
          <a:extLst>
            <a:ext uri="{FF2B5EF4-FFF2-40B4-BE49-F238E27FC236}">
              <a16:creationId xmlns:a16="http://schemas.microsoft.com/office/drawing/2014/main" id="{9A2DCC0E-F1B9-4411-B1CA-D8233BE6FA04}"/>
            </a:ext>
          </a:extLst>
        </xdr:cNvPr>
        <xdr:cNvSpPr txBox="1"/>
      </xdr:nvSpPr>
      <xdr:spPr>
        <a:xfrm>
          <a:off x="16588817" y="1085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C087C273-AFFD-4BAC-8F35-1342E5271D82}"/>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FF086315-732A-45CB-8DB2-5BCFBDD19503}"/>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739CF607-E91A-48BA-B721-448A2A60C99D}"/>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562A8D5F-FDB8-4382-83DE-82C5D0A3AA15}"/>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8FC043D3-4595-4D18-A1EF-139C5CEF1262}"/>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72BCD5AD-362F-4F05-B3DD-7DD73EBB2426}"/>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91E83C51-975E-4401-A4A2-75D1F627016D}"/>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B03CB41D-3977-4136-9CDD-C35974B8032C}"/>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a:extLst>
            <a:ext uri="{FF2B5EF4-FFF2-40B4-BE49-F238E27FC236}">
              <a16:creationId xmlns:a16="http://schemas.microsoft.com/office/drawing/2014/main" id="{82A9BBEE-0061-4E1A-9A9D-76B89FFD5275}"/>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a:extLst>
            <a:ext uri="{FF2B5EF4-FFF2-40B4-BE49-F238E27FC236}">
              <a16:creationId xmlns:a16="http://schemas.microsoft.com/office/drawing/2014/main" id="{12CBAC39-E68B-4039-BB0B-ECFCE55C530B}"/>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a:extLst>
            <a:ext uri="{FF2B5EF4-FFF2-40B4-BE49-F238E27FC236}">
              <a16:creationId xmlns:a16="http://schemas.microsoft.com/office/drawing/2014/main" id="{11E97A03-42ED-4623-A1B4-3BB7DB14C6EE}"/>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a:extLst>
            <a:ext uri="{FF2B5EF4-FFF2-40B4-BE49-F238E27FC236}">
              <a16:creationId xmlns:a16="http://schemas.microsoft.com/office/drawing/2014/main" id="{A21A9E57-B265-4510-B14D-55582402C22C}"/>
            </a:ext>
          </a:extLst>
        </xdr:cNvPr>
        <xdr:cNvCxnSpPr/>
      </xdr:nvCxnSpPr>
      <xdr:spPr>
        <a:xfrm>
          <a:off x="1120394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a:extLst>
            <a:ext uri="{FF2B5EF4-FFF2-40B4-BE49-F238E27FC236}">
              <a16:creationId xmlns:a16="http://schemas.microsoft.com/office/drawing/2014/main" id="{F52A0100-B6AF-469F-AFFB-2534B25383EE}"/>
            </a:ext>
          </a:extLst>
        </xdr:cNvPr>
        <xdr:cNvSpPr txBox="1"/>
      </xdr:nvSpPr>
      <xdr:spPr>
        <a:xfrm>
          <a:off x="1080153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a:extLst>
            <a:ext uri="{FF2B5EF4-FFF2-40B4-BE49-F238E27FC236}">
              <a16:creationId xmlns:a16="http://schemas.microsoft.com/office/drawing/2014/main" id="{2A05CEFA-231B-47D1-8278-F3B6093B00A0}"/>
            </a:ext>
          </a:extLst>
        </xdr:cNvPr>
        <xdr:cNvCxnSpPr/>
      </xdr:nvCxnSpPr>
      <xdr:spPr>
        <a:xfrm>
          <a:off x="1120394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a:extLst>
            <a:ext uri="{FF2B5EF4-FFF2-40B4-BE49-F238E27FC236}">
              <a16:creationId xmlns:a16="http://schemas.microsoft.com/office/drawing/2014/main" id="{3C1B7332-BED6-4406-AE14-C011931CF88A}"/>
            </a:ext>
          </a:extLst>
        </xdr:cNvPr>
        <xdr:cNvSpPr txBox="1"/>
      </xdr:nvSpPr>
      <xdr:spPr>
        <a:xfrm>
          <a:off x="1084279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a:extLst>
            <a:ext uri="{FF2B5EF4-FFF2-40B4-BE49-F238E27FC236}">
              <a16:creationId xmlns:a16="http://schemas.microsoft.com/office/drawing/2014/main" id="{F9DB8605-C32D-4E8A-907B-9397C8B7414D}"/>
            </a:ext>
          </a:extLst>
        </xdr:cNvPr>
        <xdr:cNvCxnSpPr/>
      </xdr:nvCxnSpPr>
      <xdr:spPr>
        <a:xfrm>
          <a:off x="1120394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a:extLst>
            <a:ext uri="{FF2B5EF4-FFF2-40B4-BE49-F238E27FC236}">
              <a16:creationId xmlns:a16="http://schemas.microsoft.com/office/drawing/2014/main" id="{1A5DC1E0-1D04-4B7D-8B4F-D06DB163AD98}"/>
            </a:ext>
          </a:extLst>
        </xdr:cNvPr>
        <xdr:cNvSpPr txBox="1"/>
      </xdr:nvSpPr>
      <xdr:spPr>
        <a:xfrm>
          <a:off x="1084279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a:extLst>
            <a:ext uri="{FF2B5EF4-FFF2-40B4-BE49-F238E27FC236}">
              <a16:creationId xmlns:a16="http://schemas.microsoft.com/office/drawing/2014/main" id="{054ACA0C-136F-44FE-BC03-30139D0EDD43}"/>
            </a:ext>
          </a:extLst>
        </xdr:cNvPr>
        <xdr:cNvCxnSpPr/>
      </xdr:nvCxnSpPr>
      <xdr:spPr>
        <a:xfrm>
          <a:off x="1120394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a:extLst>
            <a:ext uri="{FF2B5EF4-FFF2-40B4-BE49-F238E27FC236}">
              <a16:creationId xmlns:a16="http://schemas.microsoft.com/office/drawing/2014/main" id="{9CE287F0-C171-48C3-AEA3-4902B9FEEBF8}"/>
            </a:ext>
          </a:extLst>
        </xdr:cNvPr>
        <xdr:cNvSpPr txBox="1"/>
      </xdr:nvSpPr>
      <xdr:spPr>
        <a:xfrm>
          <a:off x="1084279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a:extLst>
            <a:ext uri="{FF2B5EF4-FFF2-40B4-BE49-F238E27FC236}">
              <a16:creationId xmlns:a16="http://schemas.microsoft.com/office/drawing/2014/main" id="{24765C3D-1101-441D-9B2C-0DFDD9B0F8E5}"/>
            </a:ext>
          </a:extLst>
        </xdr:cNvPr>
        <xdr:cNvCxnSpPr/>
      </xdr:nvCxnSpPr>
      <xdr:spPr>
        <a:xfrm>
          <a:off x="1120394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6" name="テキスト ボックス 745">
          <a:extLst>
            <a:ext uri="{FF2B5EF4-FFF2-40B4-BE49-F238E27FC236}">
              <a16:creationId xmlns:a16="http://schemas.microsoft.com/office/drawing/2014/main" id="{D43533EB-77FA-4E0B-888D-A63BE5837197}"/>
            </a:ext>
          </a:extLst>
        </xdr:cNvPr>
        <xdr:cNvSpPr txBox="1"/>
      </xdr:nvSpPr>
      <xdr:spPr>
        <a:xfrm>
          <a:off x="1084279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14921D2F-F86C-45F0-96CF-5DF0D795D54A}"/>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8" name="テキスト ボックス 747">
          <a:extLst>
            <a:ext uri="{FF2B5EF4-FFF2-40B4-BE49-F238E27FC236}">
              <a16:creationId xmlns:a16="http://schemas.microsoft.com/office/drawing/2014/main" id="{E30462D0-57E1-4F35-8BDB-D76F8DBA0E32}"/>
            </a:ext>
          </a:extLst>
        </xdr:cNvPr>
        <xdr:cNvSpPr txBox="1"/>
      </xdr:nvSpPr>
      <xdr:spPr>
        <a:xfrm>
          <a:off x="1090500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a:extLst>
            <a:ext uri="{FF2B5EF4-FFF2-40B4-BE49-F238E27FC236}">
              <a16:creationId xmlns:a16="http://schemas.microsoft.com/office/drawing/2014/main" id="{86D4F5C8-7763-4BD5-AC19-CCC6B0D18437}"/>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59055</xdr:rowOff>
    </xdr:from>
    <xdr:to>
      <xdr:col>85</xdr:col>
      <xdr:colOff>126364</xdr:colOff>
      <xdr:row>85</xdr:row>
      <xdr:rowOff>154305</xdr:rowOff>
    </xdr:to>
    <xdr:cxnSp macro="">
      <xdr:nvCxnSpPr>
        <xdr:cNvPr id="750" name="直線コネクタ 749">
          <a:extLst>
            <a:ext uri="{FF2B5EF4-FFF2-40B4-BE49-F238E27FC236}">
              <a16:creationId xmlns:a16="http://schemas.microsoft.com/office/drawing/2014/main" id="{BAB2D3DE-FF9D-4122-B459-777C282358A2}"/>
            </a:ext>
          </a:extLst>
        </xdr:cNvPr>
        <xdr:cNvCxnSpPr/>
      </xdr:nvCxnSpPr>
      <xdr:spPr>
        <a:xfrm flipV="1">
          <a:off x="14703424" y="13428345"/>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158132</xdr:rowOff>
    </xdr:from>
    <xdr:ext cx="405111" cy="259045"/>
    <xdr:sp macro="" textlink="">
      <xdr:nvSpPr>
        <xdr:cNvPr id="751" name="【消防施設】&#10;有形固定資産減価償却率最小値テキスト">
          <a:extLst>
            <a:ext uri="{FF2B5EF4-FFF2-40B4-BE49-F238E27FC236}">
              <a16:creationId xmlns:a16="http://schemas.microsoft.com/office/drawing/2014/main" id="{6158136D-ED1F-46E3-92B1-6913BC77F732}"/>
            </a:ext>
          </a:extLst>
        </xdr:cNvPr>
        <xdr:cNvSpPr txBox="1"/>
      </xdr:nvSpPr>
      <xdr:spPr>
        <a:xfrm>
          <a:off x="14742160" y="1473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154305</xdr:rowOff>
    </xdr:from>
    <xdr:to>
      <xdr:col>86</xdr:col>
      <xdr:colOff>25400</xdr:colOff>
      <xdr:row>85</xdr:row>
      <xdr:rowOff>154305</xdr:rowOff>
    </xdr:to>
    <xdr:cxnSp macro="">
      <xdr:nvCxnSpPr>
        <xdr:cNvPr id="752" name="直線コネクタ 751">
          <a:extLst>
            <a:ext uri="{FF2B5EF4-FFF2-40B4-BE49-F238E27FC236}">
              <a16:creationId xmlns:a16="http://schemas.microsoft.com/office/drawing/2014/main" id="{A2940410-124F-446D-A2F9-A5CAB99DF349}"/>
            </a:ext>
          </a:extLst>
        </xdr:cNvPr>
        <xdr:cNvCxnSpPr/>
      </xdr:nvCxnSpPr>
      <xdr:spPr>
        <a:xfrm>
          <a:off x="14611350" y="147275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5732</xdr:rowOff>
    </xdr:from>
    <xdr:ext cx="405111" cy="259045"/>
    <xdr:sp macro="" textlink="">
      <xdr:nvSpPr>
        <xdr:cNvPr id="753" name="【消防施設】&#10;有形固定資産減価償却率最大値テキスト">
          <a:extLst>
            <a:ext uri="{FF2B5EF4-FFF2-40B4-BE49-F238E27FC236}">
              <a16:creationId xmlns:a16="http://schemas.microsoft.com/office/drawing/2014/main" id="{CC74ECFC-6637-4F1E-BEAE-BD7B4E199912}"/>
            </a:ext>
          </a:extLst>
        </xdr:cNvPr>
        <xdr:cNvSpPr txBox="1"/>
      </xdr:nvSpPr>
      <xdr:spPr>
        <a:xfrm>
          <a:off x="14742160" y="1320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59055</xdr:rowOff>
    </xdr:from>
    <xdr:to>
      <xdr:col>86</xdr:col>
      <xdr:colOff>25400</xdr:colOff>
      <xdr:row>78</xdr:row>
      <xdr:rowOff>59055</xdr:rowOff>
    </xdr:to>
    <xdr:cxnSp macro="">
      <xdr:nvCxnSpPr>
        <xdr:cNvPr id="754" name="直線コネクタ 753">
          <a:extLst>
            <a:ext uri="{FF2B5EF4-FFF2-40B4-BE49-F238E27FC236}">
              <a16:creationId xmlns:a16="http://schemas.microsoft.com/office/drawing/2014/main" id="{2E49C634-E2A3-4A3C-952E-FE4795174E53}"/>
            </a:ext>
          </a:extLst>
        </xdr:cNvPr>
        <xdr:cNvCxnSpPr/>
      </xdr:nvCxnSpPr>
      <xdr:spPr>
        <a:xfrm>
          <a:off x="14611350" y="134283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151147</xdr:rowOff>
    </xdr:from>
    <xdr:ext cx="405111" cy="259045"/>
    <xdr:sp macro="" textlink="">
      <xdr:nvSpPr>
        <xdr:cNvPr id="755" name="【消防施設】&#10;有形固定資産減価償却率平均値テキスト">
          <a:extLst>
            <a:ext uri="{FF2B5EF4-FFF2-40B4-BE49-F238E27FC236}">
              <a16:creationId xmlns:a16="http://schemas.microsoft.com/office/drawing/2014/main" id="{47A313F5-592D-4AC8-978B-8F789A182A65}"/>
            </a:ext>
          </a:extLst>
        </xdr:cNvPr>
        <xdr:cNvSpPr txBox="1"/>
      </xdr:nvSpPr>
      <xdr:spPr>
        <a:xfrm>
          <a:off x="14742160" y="1386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128270</xdr:rowOff>
    </xdr:from>
    <xdr:to>
      <xdr:col>85</xdr:col>
      <xdr:colOff>177800</xdr:colOff>
      <xdr:row>82</xdr:row>
      <xdr:rowOff>58420</xdr:rowOff>
    </xdr:to>
    <xdr:sp macro="" textlink="">
      <xdr:nvSpPr>
        <xdr:cNvPr id="756" name="フローチャート: 判断 755">
          <a:extLst>
            <a:ext uri="{FF2B5EF4-FFF2-40B4-BE49-F238E27FC236}">
              <a16:creationId xmlns:a16="http://schemas.microsoft.com/office/drawing/2014/main" id="{EAC066F0-CCC1-4AA8-BBDB-64503C376C97}"/>
            </a:ext>
          </a:extLst>
        </xdr:cNvPr>
        <xdr:cNvSpPr/>
      </xdr:nvSpPr>
      <xdr:spPr>
        <a:xfrm>
          <a:off x="14649450" y="1401953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57786</xdr:rowOff>
    </xdr:from>
    <xdr:to>
      <xdr:col>81</xdr:col>
      <xdr:colOff>101600</xdr:colOff>
      <xdr:row>82</xdr:row>
      <xdr:rowOff>159386</xdr:rowOff>
    </xdr:to>
    <xdr:sp macro="" textlink="">
      <xdr:nvSpPr>
        <xdr:cNvPr id="757" name="フローチャート: 判断 756">
          <a:extLst>
            <a:ext uri="{FF2B5EF4-FFF2-40B4-BE49-F238E27FC236}">
              <a16:creationId xmlns:a16="http://schemas.microsoft.com/office/drawing/2014/main" id="{35701E47-F014-4D1D-9744-FFCD39D51582}"/>
            </a:ext>
          </a:extLst>
        </xdr:cNvPr>
        <xdr:cNvSpPr/>
      </xdr:nvSpPr>
      <xdr:spPr>
        <a:xfrm>
          <a:off x="13887450" y="14112876"/>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46355</xdr:rowOff>
    </xdr:from>
    <xdr:to>
      <xdr:col>76</xdr:col>
      <xdr:colOff>165100</xdr:colOff>
      <xdr:row>82</xdr:row>
      <xdr:rowOff>147955</xdr:rowOff>
    </xdr:to>
    <xdr:sp macro="" textlink="">
      <xdr:nvSpPr>
        <xdr:cNvPr id="758" name="フローチャート: 判断 757">
          <a:extLst>
            <a:ext uri="{FF2B5EF4-FFF2-40B4-BE49-F238E27FC236}">
              <a16:creationId xmlns:a16="http://schemas.microsoft.com/office/drawing/2014/main" id="{BE75D5D6-5026-4A38-9B1E-61D65EE70091}"/>
            </a:ext>
          </a:extLst>
        </xdr:cNvPr>
        <xdr:cNvSpPr/>
      </xdr:nvSpPr>
      <xdr:spPr>
        <a:xfrm>
          <a:off x="13089890" y="1410716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46355</xdr:rowOff>
    </xdr:from>
    <xdr:to>
      <xdr:col>72</xdr:col>
      <xdr:colOff>38100</xdr:colOff>
      <xdr:row>82</xdr:row>
      <xdr:rowOff>147955</xdr:rowOff>
    </xdr:to>
    <xdr:sp macro="" textlink="">
      <xdr:nvSpPr>
        <xdr:cNvPr id="759" name="フローチャート: 判断 758">
          <a:extLst>
            <a:ext uri="{FF2B5EF4-FFF2-40B4-BE49-F238E27FC236}">
              <a16:creationId xmlns:a16="http://schemas.microsoft.com/office/drawing/2014/main" id="{6E030F12-AF9F-42CB-AD91-FFDE03A2FC6E}"/>
            </a:ext>
          </a:extLst>
        </xdr:cNvPr>
        <xdr:cNvSpPr/>
      </xdr:nvSpPr>
      <xdr:spPr>
        <a:xfrm>
          <a:off x="12303760" y="141071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15875</xdr:rowOff>
    </xdr:from>
    <xdr:to>
      <xdr:col>67</xdr:col>
      <xdr:colOff>101600</xdr:colOff>
      <xdr:row>82</xdr:row>
      <xdr:rowOff>117475</xdr:rowOff>
    </xdr:to>
    <xdr:sp macro="" textlink="">
      <xdr:nvSpPr>
        <xdr:cNvPr id="760" name="フローチャート: 判断 759">
          <a:extLst>
            <a:ext uri="{FF2B5EF4-FFF2-40B4-BE49-F238E27FC236}">
              <a16:creationId xmlns:a16="http://schemas.microsoft.com/office/drawing/2014/main" id="{D6743AE9-4DF1-4F58-A3B2-ADF5104DB46A}"/>
            </a:ext>
          </a:extLst>
        </xdr:cNvPr>
        <xdr:cNvSpPr/>
      </xdr:nvSpPr>
      <xdr:spPr>
        <a:xfrm>
          <a:off x="11487150" y="1407858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9673DDF9-2D93-4A29-9C9A-9B7296B29BB2}"/>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B4F6E74F-3C22-4011-8E17-E0F2EADC97F7}"/>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9FA664D0-401C-4D79-9691-B3A11F97B483}"/>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F1B6486-DE93-4CC9-B1FD-5F92B2207EC1}"/>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4EE72A2F-FF38-43DD-9A87-C260C0331AA0}"/>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6350</xdr:rowOff>
    </xdr:from>
    <xdr:to>
      <xdr:col>85</xdr:col>
      <xdr:colOff>177800</xdr:colOff>
      <xdr:row>82</xdr:row>
      <xdr:rowOff>107950</xdr:rowOff>
    </xdr:to>
    <xdr:sp macro="" textlink="">
      <xdr:nvSpPr>
        <xdr:cNvPr id="766" name="楕円 765">
          <a:extLst>
            <a:ext uri="{FF2B5EF4-FFF2-40B4-BE49-F238E27FC236}">
              <a16:creationId xmlns:a16="http://schemas.microsoft.com/office/drawing/2014/main" id="{520633B9-CB1C-4EAE-A5E3-74BA47EC5853}"/>
            </a:ext>
          </a:extLst>
        </xdr:cNvPr>
        <xdr:cNvSpPr/>
      </xdr:nvSpPr>
      <xdr:spPr>
        <a:xfrm>
          <a:off x="14649450" y="1406715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156227</xdr:rowOff>
    </xdr:from>
    <xdr:ext cx="405111" cy="259045"/>
    <xdr:sp macro="" textlink="">
      <xdr:nvSpPr>
        <xdr:cNvPr id="767" name="【消防施設】&#10;有形固定資産減価償却率該当値テキスト">
          <a:extLst>
            <a:ext uri="{FF2B5EF4-FFF2-40B4-BE49-F238E27FC236}">
              <a16:creationId xmlns:a16="http://schemas.microsoft.com/office/drawing/2014/main" id="{32CD5718-19AD-4354-8303-89E08E07F5C9}"/>
            </a:ext>
          </a:extLst>
        </xdr:cNvPr>
        <xdr:cNvSpPr txBox="1"/>
      </xdr:nvSpPr>
      <xdr:spPr>
        <a:xfrm>
          <a:off x="14742160" y="1404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143511</xdr:rowOff>
    </xdr:from>
    <xdr:to>
      <xdr:col>81</xdr:col>
      <xdr:colOff>101600</xdr:colOff>
      <xdr:row>82</xdr:row>
      <xdr:rowOff>73661</xdr:rowOff>
    </xdr:to>
    <xdr:sp macro="" textlink="">
      <xdr:nvSpPr>
        <xdr:cNvPr id="768" name="楕円 767">
          <a:extLst>
            <a:ext uri="{FF2B5EF4-FFF2-40B4-BE49-F238E27FC236}">
              <a16:creationId xmlns:a16="http://schemas.microsoft.com/office/drawing/2014/main" id="{6B864AD8-2AD4-46CA-B964-666E7F97050D}"/>
            </a:ext>
          </a:extLst>
        </xdr:cNvPr>
        <xdr:cNvSpPr/>
      </xdr:nvSpPr>
      <xdr:spPr>
        <a:xfrm>
          <a:off x="13887450" y="1402905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22861</xdr:rowOff>
    </xdr:from>
    <xdr:to>
      <xdr:col>85</xdr:col>
      <xdr:colOff>127000</xdr:colOff>
      <xdr:row>82</xdr:row>
      <xdr:rowOff>57150</xdr:rowOff>
    </xdr:to>
    <xdr:cxnSp macro="">
      <xdr:nvCxnSpPr>
        <xdr:cNvPr id="769" name="直線コネクタ 768">
          <a:extLst>
            <a:ext uri="{FF2B5EF4-FFF2-40B4-BE49-F238E27FC236}">
              <a16:creationId xmlns:a16="http://schemas.microsoft.com/office/drawing/2014/main" id="{DC30408B-6CEC-4C7D-BD44-A82536A574F7}"/>
            </a:ext>
          </a:extLst>
        </xdr:cNvPr>
        <xdr:cNvCxnSpPr/>
      </xdr:nvCxnSpPr>
      <xdr:spPr>
        <a:xfrm>
          <a:off x="13942060" y="14077951"/>
          <a:ext cx="762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34925</xdr:rowOff>
    </xdr:from>
    <xdr:to>
      <xdr:col>76</xdr:col>
      <xdr:colOff>165100</xdr:colOff>
      <xdr:row>82</xdr:row>
      <xdr:rowOff>136525</xdr:rowOff>
    </xdr:to>
    <xdr:sp macro="" textlink="">
      <xdr:nvSpPr>
        <xdr:cNvPr id="770" name="楕円 769">
          <a:extLst>
            <a:ext uri="{FF2B5EF4-FFF2-40B4-BE49-F238E27FC236}">
              <a16:creationId xmlns:a16="http://schemas.microsoft.com/office/drawing/2014/main" id="{E9794541-A3AE-4310-B74F-1C5850FC185E}"/>
            </a:ext>
          </a:extLst>
        </xdr:cNvPr>
        <xdr:cNvSpPr/>
      </xdr:nvSpPr>
      <xdr:spPr>
        <a:xfrm>
          <a:off x="13089890" y="1409382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22861</xdr:rowOff>
    </xdr:from>
    <xdr:to>
      <xdr:col>81</xdr:col>
      <xdr:colOff>50800</xdr:colOff>
      <xdr:row>82</xdr:row>
      <xdr:rowOff>85725</xdr:rowOff>
    </xdr:to>
    <xdr:cxnSp macro="">
      <xdr:nvCxnSpPr>
        <xdr:cNvPr id="771" name="直線コネクタ 770">
          <a:extLst>
            <a:ext uri="{FF2B5EF4-FFF2-40B4-BE49-F238E27FC236}">
              <a16:creationId xmlns:a16="http://schemas.microsoft.com/office/drawing/2014/main" id="{0BC5D56A-6501-4898-BD74-25685AB7817A}"/>
            </a:ext>
          </a:extLst>
        </xdr:cNvPr>
        <xdr:cNvCxnSpPr/>
      </xdr:nvCxnSpPr>
      <xdr:spPr>
        <a:xfrm flipV="1">
          <a:off x="13144500" y="14077951"/>
          <a:ext cx="79756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4445</xdr:rowOff>
    </xdr:from>
    <xdr:to>
      <xdr:col>72</xdr:col>
      <xdr:colOff>38100</xdr:colOff>
      <xdr:row>82</xdr:row>
      <xdr:rowOff>106045</xdr:rowOff>
    </xdr:to>
    <xdr:sp macro="" textlink="">
      <xdr:nvSpPr>
        <xdr:cNvPr id="772" name="楕円 771">
          <a:extLst>
            <a:ext uri="{FF2B5EF4-FFF2-40B4-BE49-F238E27FC236}">
              <a16:creationId xmlns:a16="http://schemas.microsoft.com/office/drawing/2014/main" id="{C4434493-2751-4309-8DBF-E59B95D3CF47}"/>
            </a:ext>
          </a:extLst>
        </xdr:cNvPr>
        <xdr:cNvSpPr/>
      </xdr:nvSpPr>
      <xdr:spPr>
        <a:xfrm>
          <a:off x="12303760" y="140652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55245</xdr:rowOff>
    </xdr:from>
    <xdr:to>
      <xdr:col>76</xdr:col>
      <xdr:colOff>114300</xdr:colOff>
      <xdr:row>82</xdr:row>
      <xdr:rowOff>85725</xdr:rowOff>
    </xdr:to>
    <xdr:cxnSp macro="">
      <xdr:nvCxnSpPr>
        <xdr:cNvPr id="773" name="直線コネクタ 772">
          <a:extLst>
            <a:ext uri="{FF2B5EF4-FFF2-40B4-BE49-F238E27FC236}">
              <a16:creationId xmlns:a16="http://schemas.microsoft.com/office/drawing/2014/main" id="{2C62700C-194B-4C07-8697-6BE9E0F686B2}"/>
            </a:ext>
          </a:extLst>
        </xdr:cNvPr>
        <xdr:cNvCxnSpPr/>
      </xdr:nvCxnSpPr>
      <xdr:spPr>
        <a:xfrm>
          <a:off x="12346940" y="14117955"/>
          <a:ext cx="79756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137795</xdr:rowOff>
    </xdr:from>
    <xdr:to>
      <xdr:col>67</xdr:col>
      <xdr:colOff>101600</xdr:colOff>
      <xdr:row>82</xdr:row>
      <xdr:rowOff>67945</xdr:rowOff>
    </xdr:to>
    <xdr:sp macro="" textlink="">
      <xdr:nvSpPr>
        <xdr:cNvPr id="774" name="楕円 773">
          <a:extLst>
            <a:ext uri="{FF2B5EF4-FFF2-40B4-BE49-F238E27FC236}">
              <a16:creationId xmlns:a16="http://schemas.microsoft.com/office/drawing/2014/main" id="{F7771635-73D6-443D-824A-07A23D700BB3}"/>
            </a:ext>
          </a:extLst>
        </xdr:cNvPr>
        <xdr:cNvSpPr/>
      </xdr:nvSpPr>
      <xdr:spPr>
        <a:xfrm>
          <a:off x="11487150" y="1402143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17145</xdr:rowOff>
    </xdr:from>
    <xdr:to>
      <xdr:col>71</xdr:col>
      <xdr:colOff>177800</xdr:colOff>
      <xdr:row>82</xdr:row>
      <xdr:rowOff>55245</xdr:rowOff>
    </xdr:to>
    <xdr:cxnSp macro="">
      <xdr:nvCxnSpPr>
        <xdr:cNvPr id="775" name="直線コネクタ 774">
          <a:extLst>
            <a:ext uri="{FF2B5EF4-FFF2-40B4-BE49-F238E27FC236}">
              <a16:creationId xmlns:a16="http://schemas.microsoft.com/office/drawing/2014/main" id="{3EF73CC9-5855-4640-93FB-862083E45327}"/>
            </a:ext>
          </a:extLst>
        </xdr:cNvPr>
        <xdr:cNvCxnSpPr/>
      </xdr:nvCxnSpPr>
      <xdr:spPr>
        <a:xfrm>
          <a:off x="11541760" y="14079855"/>
          <a:ext cx="80518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150513</xdr:rowOff>
    </xdr:from>
    <xdr:ext cx="405111" cy="259045"/>
    <xdr:sp macro="" textlink="">
      <xdr:nvSpPr>
        <xdr:cNvPr id="776" name="n_1aveValue【消防施設】&#10;有形固定資産減価償却率">
          <a:extLst>
            <a:ext uri="{FF2B5EF4-FFF2-40B4-BE49-F238E27FC236}">
              <a16:creationId xmlns:a16="http://schemas.microsoft.com/office/drawing/2014/main" id="{80E55143-BCCF-481F-A804-95B0EFB32CBC}"/>
            </a:ext>
          </a:extLst>
        </xdr:cNvPr>
        <xdr:cNvSpPr txBox="1"/>
      </xdr:nvSpPr>
      <xdr:spPr>
        <a:xfrm>
          <a:off x="13738234" y="1420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139082</xdr:rowOff>
    </xdr:from>
    <xdr:ext cx="405111" cy="259045"/>
    <xdr:sp macro="" textlink="">
      <xdr:nvSpPr>
        <xdr:cNvPr id="777" name="n_2aveValue【消防施設】&#10;有形固定資産減価償却率">
          <a:extLst>
            <a:ext uri="{FF2B5EF4-FFF2-40B4-BE49-F238E27FC236}">
              <a16:creationId xmlns:a16="http://schemas.microsoft.com/office/drawing/2014/main" id="{E55F5629-70E1-4C7E-8E81-05745E686F74}"/>
            </a:ext>
          </a:extLst>
        </xdr:cNvPr>
        <xdr:cNvSpPr txBox="1"/>
      </xdr:nvSpPr>
      <xdr:spPr>
        <a:xfrm>
          <a:off x="12957184" y="1419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139082</xdr:rowOff>
    </xdr:from>
    <xdr:ext cx="405111" cy="259045"/>
    <xdr:sp macro="" textlink="">
      <xdr:nvSpPr>
        <xdr:cNvPr id="778" name="n_3aveValue【消防施設】&#10;有形固定資産減価償却率">
          <a:extLst>
            <a:ext uri="{FF2B5EF4-FFF2-40B4-BE49-F238E27FC236}">
              <a16:creationId xmlns:a16="http://schemas.microsoft.com/office/drawing/2014/main" id="{F325A403-3BC2-4CE2-9BFD-AACFB7DF186E}"/>
            </a:ext>
          </a:extLst>
        </xdr:cNvPr>
        <xdr:cNvSpPr txBox="1"/>
      </xdr:nvSpPr>
      <xdr:spPr>
        <a:xfrm>
          <a:off x="12171054" y="1419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108602</xdr:rowOff>
    </xdr:from>
    <xdr:ext cx="405111" cy="259045"/>
    <xdr:sp macro="" textlink="">
      <xdr:nvSpPr>
        <xdr:cNvPr id="779" name="n_4aveValue【消防施設】&#10;有形固定資産減価償却率">
          <a:extLst>
            <a:ext uri="{FF2B5EF4-FFF2-40B4-BE49-F238E27FC236}">
              <a16:creationId xmlns:a16="http://schemas.microsoft.com/office/drawing/2014/main" id="{AB93046B-3703-4408-8660-C3301B1D52FA}"/>
            </a:ext>
          </a:extLst>
        </xdr:cNvPr>
        <xdr:cNvSpPr txBox="1"/>
      </xdr:nvSpPr>
      <xdr:spPr>
        <a:xfrm>
          <a:off x="11354444"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90188</xdr:rowOff>
    </xdr:from>
    <xdr:ext cx="405111" cy="259045"/>
    <xdr:sp macro="" textlink="">
      <xdr:nvSpPr>
        <xdr:cNvPr id="780" name="n_1mainValue【消防施設】&#10;有形固定資産減価償却率">
          <a:extLst>
            <a:ext uri="{FF2B5EF4-FFF2-40B4-BE49-F238E27FC236}">
              <a16:creationId xmlns:a16="http://schemas.microsoft.com/office/drawing/2014/main" id="{ECCE4FCE-E7E4-44A0-9E88-96D50ACF82E7}"/>
            </a:ext>
          </a:extLst>
        </xdr:cNvPr>
        <xdr:cNvSpPr txBox="1"/>
      </xdr:nvSpPr>
      <xdr:spPr>
        <a:xfrm>
          <a:off x="13738234" y="13809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153052</xdr:rowOff>
    </xdr:from>
    <xdr:ext cx="405111" cy="259045"/>
    <xdr:sp macro="" textlink="">
      <xdr:nvSpPr>
        <xdr:cNvPr id="781" name="n_2mainValue【消防施設】&#10;有形固定資産減価償却率">
          <a:extLst>
            <a:ext uri="{FF2B5EF4-FFF2-40B4-BE49-F238E27FC236}">
              <a16:creationId xmlns:a16="http://schemas.microsoft.com/office/drawing/2014/main" id="{2C1297FE-D2B2-4571-B653-B76018534272}"/>
            </a:ext>
          </a:extLst>
        </xdr:cNvPr>
        <xdr:cNvSpPr txBox="1"/>
      </xdr:nvSpPr>
      <xdr:spPr>
        <a:xfrm>
          <a:off x="1295718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122572</xdr:rowOff>
    </xdr:from>
    <xdr:ext cx="405111" cy="259045"/>
    <xdr:sp macro="" textlink="">
      <xdr:nvSpPr>
        <xdr:cNvPr id="782" name="n_3mainValue【消防施設】&#10;有形固定資産減価償却率">
          <a:extLst>
            <a:ext uri="{FF2B5EF4-FFF2-40B4-BE49-F238E27FC236}">
              <a16:creationId xmlns:a16="http://schemas.microsoft.com/office/drawing/2014/main" id="{235BE0AF-5183-4358-9400-FF24B1C50483}"/>
            </a:ext>
          </a:extLst>
        </xdr:cNvPr>
        <xdr:cNvSpPr txBox="1"/>
      </xdr:nvSpPr>
      <xdr:spPr>
        <a:xfrm>
          <a:off x="1217105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84472</xdr:rowOff>
    </xdr:from>
    <xdr:ext cx="405111" cy="259045"/>
    <xdr:sp macro="" textlink="">
      <xdr:nvSpPr>
        <xdr:cNvPr id="783" name="n_4mainValue【消防施設】&#10;有形固定資産減価償却率">
          <a:extLst>
            <a:ext uri="{FF2B5EF4-FFF2-40B4-BE49-F238E27FC236}">
              <a16:creationId xmlns:a16="http://schemas.microsoft.com/office/drawing/2014/main" id="{43097D68-87B5-4E79-96E5-41E933E0DE2B}"/>
            </a:ext>
          </a:extLst>
        </xdr:cNvPr>
        <xdr:cNvSpPr txBox="1"/>
      </xdr:nvSpPr>
      <xdr:spPr>
        <a:xfrm>
          <a:off x="113544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a:extLst>
            <a:ext uri="{FF2B5EF4-FFF2-40B4-BE49-F238E27FC236}">
              <a16:creationId xmlns:a16="http://schemas.microsoft.com/office/drawing/2014/main" id="{E666735F-2219-427A-AAE6-2FEA9EB8FBF2}"/>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a:extLst>
            <a:ext uri="{FF2B5EF4-FFF2-40B4-BE49-F238E27FC236}">
              <a16:creationId xmlns:a16="http://schemas.microsoft.com/office/drawing/2014/main" id="{DA9FEF1B-9540-4552-B0D1-AB6E983C1527}"/>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a:extLst>
            <a:ext uri="{FF2B5EF4-FFF2-40B4-BE49-F238E27FC236}">
              <a16:creationId xmlns:a16="http://schemas.microsoft.com/office/drawing/2014/main" id="{1300765E-EE1F-4B8C-A990-074EDF317477}"/>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a:extLst>
            <a:ext uri="{FF2B5EF4-FFF2-40B4-BE49-F238E27FC236}">
              <a16:creationId xmlns:a16="http://schemas.microsoft.com/office/drawing/2014/main" id="{4006C0D8-E7DB-4EF4-B61B-A41B52C6C0BF}"/>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a:extLst>
            <a:ext uri="{FF2B5EF4-FFF2-40B4-BE49-F238E27FC236}">
              <a16:creationId xmlns:a16="http://schemas.microsoft.com/office/drawing/2014/main" id="{FA986D14-BC6C-47C7-A13D-9C22F8816B81}"/>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a:extLst>
            <a:ext uri="{FF2B5EF4-FFF2-40B4-BE49-F238E27FC236}">
              <a16:creationId xmlns:a16="http://schemas.microsoft.com/office/drawing/2014/main" id="{3B313601-4FC9-440B-9C81-5D80459470E4}"/>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a:extLst>
            <a:ext uri="{FF2B5EF4-FFF2-40B4-BE49-F238E27FC236}">
              <a16:creationId xmlns:a16="http://schemas.microsoft.com/office/drawing/2014/main" id="{749F4F78-26F3-4BD8-990C-152471DCA18A}"/>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a:extLst>
            <a:ext uri="{FF2B5EF4-FFF2-40B4-BE49-F238E27FC236}">
              <a16:creationId xmlns:a16="http://schemas.microsoft.com/office/drawing/2014/main" id="{BEC8473B-E854-4BAA-A84D-0C39D8659D35}"/>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a:extLst>
            <a:ext uri="{FF2B5EF4-FFF2-40B4-BE49-F238E27FC236}">
              <a16:creationId xmlns:a16="http://schemas.microsoft.com/office/drawing/2014/main" id="{1696B2E9-FDC0-430D-9D1F-5A845B027893}"/>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a:extLst>
            <a:ext uri="{FF2B5EF4-FFF2-40B4-BE49-F238E27FC236}">
              <a16:creationId xmlns:a16="http://schemas.microsoft.com/office/drawing/2014/main" id="{BB8FC81A-58BD-4649-8D6D-8C47BF4BF6CA}"/>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4" name="直線コネクタ 793">
          <a:extLst>
            <a:ext uri="{FF2B5EF4-FFF2-40B4-BE49-F238E27FC236}">
              <a16:creationId xmlns:a16="http://schemas.microsoft.com/office/drawing/2014/main" id="{9904FFF8-7787-4844-8946-F7BD019D5BD1}"/>
            </a:ext>
          </a:extLst>
        </xdr:cNvPr>
        <xdr:cNvCxnSpPr/>
      </xdr:nvCxnSpPr>
      <xdr:spPr>
        <a:xfrm>
          <a:off x="164592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5" name="テキスト ボックス 794">
          <a:extLst>
            <a:ext uri="{FF2B5EF4-FFF2-40B4-BE49-F238E27FC236}">
              <a16:creationId xmlns:a16="http://schemas.microsoft.com/office/drawing/2014/main" id="{5496546E-9548-4A78-B524-6B7205C3C290}"/>
            </a:ext>
          </a:extLst>
        </xdr:cNvPr>
        <xdr:cNvSpPr txBox="1"/>
      </xdr:nvSpPr>
      <xdr:spPr>
        <a:xfrm>
          <a:off x="160472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6" name="直線コネクタ 795">
          <a:extLst>
            <a:ext uri="{FF2B5EF4-FFF2-40B4-BE49-F238E27FC236}">
              <a16:creationId xmlns:a16="http://schemas.microsoft.com/office/drawing/2014/main" id="{BCC902A4-40A2-4D07-AE81-F44F27287D5D}"/>
            </a:ext>
          </a:extLst>
        </xdr:cNvPr>
        <xdr:cNvCxnSpPr/>
      </xdr:nvCxnSpPr>
      <xdr:spPr>
        <a:xfrm>
          <a:off x="164592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7" name="テキスト ボックス 796">
          <a:extLst>
            <a:ext uri="{FF2B5EF4-FFF2-40B4-BE49-F238E27FC236}">
              <a16:creationId xmlns:a16="http://schemas.microsoft.com/office/drawing/2014/main" id="{10AC1CAF-0B18-4C22-9CED-0BD38E4451A1}"/>
            </a:ext>
          </a:extLst>
        </xdr:cNvPr>
        <xdr:cNvSpPr txBox="1"/>
      </xdr:nvSpPr>
      <xdr:spPr>
        <a:xfrm>
          <a:off x="16047266"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a:extLst>
            <a:ext uri="{FF2B5EF4-FFF2-40B4-BE49-F238E27FC236}">
              <a16:creationId xmlns:a16="http://schemas.microsoft.com/office/drawing/2014/main" id="{429BB27F-B1FA-4CFA-B88E-E2C8CC844775}"/>
            </a:ext>
          </a:extLst>
        </xdr:cNvPr>
        <xdr:cNvCxnSpPr/>
      </xdr:nvCxnSpPr>
      <xdr:spPr>
        <a:xfrm>
          <a:off x="164592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a:extLst>
            <a:ext uri="{FF2B5EF4-FFF2-40B4-BE49-F238E27FC236}">
              <a16:creationId xmlns:a16="http://schemas.microsoft.com/office/drawing/2014/main" id="{25E55FAD-0B9B-4E22-A3DA-4C58F1C3E5FA}"/>
            </a:ext>
          </a:extLst>
        </xdr:cNvPr>
        <xdr:cNvSpPr txBox="1"/>
      </xdr:nvSpPr>
      <xdr:spPr>
        <a:xfrm>
          <a:off x="16047266"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0" name="直線コネクタ 799">
          <a:extLst>
            <a:ext uri="{FF2B5EF4-FFF2-40B4-BE49-F238E27FC236}">
              <a16:creationId xmlns:a16="http://schemas.microsoft.com/office/drawing/2014/main" id="{62DD8364-3A87-46BA-9A8A-36C31519149B}"/>
            </a:ext>
          </a:extLst>
        </xdr:cNvPr>
        <xdr:cNvCxnSpPr/>
      </xdr:nvCxnSpPr>
      <xdr:spPr>
        <a:xfrm>
          <a:off x="164592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1" name="テキスト ボックス 800">
          <a:extLst>
            <a:ext uri="{FF2B5EF4-FFF2-40B4-BE49-F238E27FC236}">
              <a16:creationId xmlns:a16="http://schemas.microsoft.com/office/drawing/2014/main" id="{27CB06CF-4F38-4BCB-BD4A-AD50C7D4ED98}"/>
            </a:ext>
          </a:extLst>
        </xdr:cNvPr>
        <xdr:cNvSpPr txBox="1"/>
      </xdr:nvSpPr>
      <xdr:spPr>
        <a:xfrm>
          <a:off x="16047266"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2" name="直線コネクタ 801">
          <a:extLst>
            <a:ext uri="{FF2B5EF4-FFF2-40B4-BE49-F238E27FC236}">
              <a16:creationId xmlns:a16="http://schemas.microsoft.com/office/drawing/2014/main" id="{CC1DDC99-5CAD-4312-9CE8-20264014504D}"/>
            </a:ext>
          </a:extLst>
        </xdr:cNvPr>
        <xdr:cNvCxnSpPr/>
      </xdr:nvCxnSpPr>
      <xdr:spPr>
        <a:xfrm>
          <a:off x="164592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3" name="テキスト ボックス 802">
          <a:extLst>
            <a:ext uri="{FF2B5EF4-FFF2-40B4-BE49-F238E27FC236}">
              <a16:creationId xmlns:a16="http://schemas.microsoft.com/office/drawing/2014/main" id="{7F2C4077-DA76-47DD-93EA-141BC25A3B0D}"/>
            </a:ext>
          </a:extLst>
        </xdr:cNvPr>
        <xdr:cNvSpPr txBox="1"/>
      </xdr:nvSpPr>
      <xdr:spPr>
        <a:xfrm>
          <a:off x="16047266"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a:extLst>
            <a:ext uri="{FF2B5EF4-FFF2-40B4-BE49-F238E27FC236}">
              <a16:creationId xmlns:a16="http://schemas.microsoft.com/office/drawing/2014/main" id="{6532B385-FE2C-4F57-9F12-9C470C1076E2}"/>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a:extLst>
            <a:ext uri="{FF2B5EF4-FFF2-40B4-BE49-F238E27FC236}">
              <a16:creationId xmlns:a16="http://schemas.microsoft.com/office/drawing/2014/main" id="{764E3798-AE22-420A-9771-520347C79839}"/>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a:extLst>
            <a:ext uri="{FF2B5EF4-FFF2-40B4-BE49-F238E27FC236}">
              <a16:creationId xmlns:a16="http://schemas.microsoft.com/office/drawing/2014/main" id="{BB93FF56-0267-4EE5-A87D-0A70F12C9191}"/>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63500</xdr:rowOff>
    </xdr:to>
    <xdr:cxnSp macro="">
      <xdr:nvCxnSpPr>
        <xdr:cNvPr id="807" name="直線コネクタ 806">
          <a:extLst>
            <a:ext uri="{FF2B5EF4-FFF2-40B4-BE49-F238E27FC236}">
              <a16:creationId xmlns:a16="http://schemas.microsoft.com/office/drawing/2014/main" id="{63C7246A-E412-45FE-A257-55F5E925A2AB}"/>
            </a:ext>
          </a:extLst>
        </xdr:cNvPr>
        <xdr:cNvCxnSpPr/>
      </xdr:nvCxnSpPr>
      <xdr:spPr>
        <a:xfrm flipV="1">
          <a:off x="19947254" y="13373100"/>
          <a:ext cx="0" cy="1431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808" name="【消防施設】&#10;一人当たり面積最小値テキスト">
          <a:extLst>
            <a:ext uri="{FF2B5EF4-FFF2-40B4-BE49-F238E27FC236}">
              <a16:creationId xmlns:a16="http://schemas.microsoft.com/office/drawing/2014/main" id="{4D1BF715-683B-4B7E-9B88-6F04E866FB8E}"/>
            </a:ext>
          </a:extLst>
        </xdr:cNvPr>
        <xdr:cNvSpPr txBox="1"/>
      </xdr:nvSpPr>
      <xdr:spPr>
        <a:xfrm>
          <a:off x="19985990" y="14810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809" name="直線コネクタ 808">
          <a:extLst>
            <a:ext uri="{FF2B5EF4-FFF2-40B4-BE49-F238E27FC236}">
              <a16:creationId xmlns:a16="http://schemas.microsoft.com/office/drawing/2014/main" id="{A7B589B6-A84D-442C-A049-C7B581F1CDA5}"/>
            </a:ext>
          </a:extLst>
        </xdr:cNvPr>
        <xdr:cNvCxnSpPr/>
      </xdr:nvCxnSpPr>
      <xdr:spPr>
        <a:xfrm>
          <a:off x="19885660" y="148043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810" name="【消防施設】&#10;一人当たり面積最大値テキスト">
          <a:extLst>
            <a:ext uri="{FF2B5EF4-FFF2-40B4-BE49-F238E27FC236}">
              <a16:creationId xmlns:a16="http://schemas.microsoft.com/office/drawing/2014/main" id="{F59D0D28-549A-4042-985D-F5D3BEF87A6B}"/>
            </a:ext>
          </a:extLst>
        </xdr:cNvPr>
        <xdr:cNvSpPr txBox="1"/>
      </xdr:nvSpPr>
      <xdr:spPr>
        <a:xfrm>
          <a:off x="19985990" y="13150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811" name="直線コネクタ 810">
          <a:extLst>
            <a:ext uri="{FF2B5EF4-FFF2-40B4-BE49-F238E27FC236}">
              <a16:creationId xmlns:a16="http://schemas.microsoft.com/office/drawing/2014/main" id="{C50E3459-ACC1-4AA6-9713-434655A40563}"/>
            </a:ext>
          </a:extLst>
        </xdr:cNvPr>
        <xdr:cNvCxnSpPr/>
      </xdr:nvCxnSpPr>
      <xdr:spPr>
        <a:xfrm>
          <a:off x="19885660" y="133731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111777</xdr:rowOff>
    </xdr:from>
    <xdr:ext cx="469744" cy="259045"/>
    <xdr:sp macro="" textlink="">
      <xdr:nvSpPr>
        <xdr:cNvPr id="812" name="【消防施設】&#10;一人当たり面積平均値テキスト">
          <a:extLst>
            <a:ext uri="{FF2B5EF4-FFF2-40B4-BE49-F238E27FC236}">
              <a16:creationId xmlns:a16="http://schemas.microsoft.com/office/drawing/2014/main" id="{6A61BA81-091F-4C4A-8A6C-909A42DC18A7}"/>
            </a:ext>
          </a:extLst>
        </xdr:cNvPr>
        <xdr:cNvSpPr txBox="1"/>
      </xdr:nvSpPr>
      <xdr:spPr>
        <a:xfrm>
          <a:off x="19985990" y="14342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813" name="フローチャート: 判断 812">
          <a:extLst>
            <a:ext uri="{FF2B5EF4-FFF2-40B4-BE49-F238E27FC236}">
              <a16:creationId xmlns:a16="http://schemas.microsoft.com/office/drawing/2014/main" id="{13C294E1-D13A-4DD5-B534-203A29A84446}"/>
            </a:ext>
          </a:extLst>
        </xdr:cNvPr>
        <xdr:cNvSpPr/>
      </xdr:nvSpPr>
      <xdr:spPr>
        <a:xfrm>
          <a:off x="19904710" y="1435989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80</xdr:row>
      <xdr:rowOff>12700</xdr:rowOff>
    </xdr:from>
    <xdr:to>
      <xdr:col>112</xdr:col>
      <xdr:colOff>38100</xdr:colOff>
      <xdr:row>80</xdr:row>
      <xdr:rowOff>114300</xdr:rowOff>
    </xdr:to>
    <xdr:sp macro="" textlink="">
      <xdr:nvSpPr>
        <xdr:cNvPr id="814" name="フローチャート: 判断 813">
          <a:extLst>
            <a:ext uri="{FF2B5EF4-FFF2-40B4-BE49-F238E27FC236}">
              <a16:creationId xmlns:a16="http://schemas.microsoft.com/office/drawing/2014/main" id="{406D1076-B8E1-495B-BAEE-0E62FAB11E98}"/>
            </a:ext>
          </a:extLst>
        </xdr:cNvPr>
        <xdr:cNvSpPr/>
      </xdr:nvSpPr>
      <xdr:spPr>
        <a:xfrm>
          <a:off x="19161760" y="137325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80</xdr:row>
      <xdr:rowOff>12700</xdr:rowOff>
    </xdr:from>
    <xdr:to>
      <xdr:col>107</xdr:col>
      <xdr:colOff>101600</xdr:colOff>
      <xdr:row>80</xdr:row>
      <xdr:rowOff>114300</xdr:rowOff>
    </xdr:to>
    <xdr:sp macro="" textlink="">
      <xdr:nvSpPr>
        <xdr:cNvPr id="815" name="フローチャート: 判断 814">
          <a:extLst>
            <a:ext uri="{FF2B5EF4-FFF2-40B4-BE49-F238E27FC236}">
              <a16:creationId xmlns:a16="http://schemas.microsoft.com/office/drawing/2014/main" id="{70E16F08-84FF-476B-A214-1F708B0FAF11}"/>
            </a:ext>
          </a:extLst>
        </xdr:cNvPr>
        <xdr:cNvSpPr/>
      </xdr:nvSpPr>
      <xdr:spPr>
        <a:xfrm>
          <a:off x="18345150" y="1373251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80</xdr:row>
      <xdr:rowOff>25400</xdr:rowOff>
    </xdr:from>
    <xdr:to>
      <xdr:col>102</xdr:col>
      <xdr:colOff>165100</xdr:colOff>
      <xdr:row>80</xdr:row>
      <xdr:rowOff>127000</xdr:rowOff>
    </xdr:to>
    <xdr:sp macro="" textlink="">
      <xdr:nvSpPr>
        <xdr:cNvPr id="816" name="フローチャート: 判断 815">
          <a:extLst>
            <a:ext uri="{FF2B5EF4-FFF2-40B4-BE49-F238E27FC236}">
              <a16:creationId xmlns:a16="http://schemas.microsoft.com/office/drawing/2014/main" id="{972162DE-37C5-44A5-B605-1376026CBD42}"/>
            </a:ext>
          </a:extLst>
        </xdr:cNvPr>
        <xdr:cNvSpPr/>
      </xdr:nvSpPr>
      <xdr:spPr>
        <a:xfrm>
          <a:off x="17547590" y="13737590"/>
          <a:ext cx="10922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80</xdr:row>
      <xdr:rowOff>38100</xdr:rowOff>
    </xdr:from>
    <xdr:to>
      <xdr:col>98</xdr:col>
      <xdr:colOff>38100</xdr:colOff>
      <xdr:row>80</xdr:row>
      <xdr:rowOff>139700</xdr:rowOff>
    </xdr:to>
    <xdr:sp macro="" textlink="">
      <xdr:nvSpPr>
        <xdr:cNvPr id="817" name="フローチャート: 判断 816">
          <a:extLst>
            <a:ext uri="{FF2B5EF4-FFF2-40B4-BE49-F238E27FC236}">
              <a16:creationId xmlns:a16="http://schemas.microsoft.com/office/drawing/2014/main" id="{CA77FB6C-CA4E-4C2B-852E-AF071E85667C}"/>
            </a:ext>
          </a:extLst>
        </xdr:cNvPr>
        <xdr:cNvSpPr/>
      </xdr:nvSpPr>
      <xdr:spPr>
        <a:xfrm>
          <a:off x="16761460" y="137541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10776460-45F9-4548-832F-A749D51A0F3B}"/>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58BE3CFF-4153-481F-A959-5D06F3D4604E}"/>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E21F1E9B-8429-4B33-A2C5-85151AC2DCAA}"/>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98CF8A95-6BB7-414F-A4A4-376522E7E052}"/>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388ABCA9-8A6C-439C-B726-ED3E25472943}"/>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82550</xdr:rowOff>
    </xdr:from>
    <xdr:to>
      <xdr:col>116</xdr:col>
      <xdr:colOff>114300</xdr:colOff>
      <xdr:row>82</xdr:row>
      <xdr:rowOff>12700</xdr:rowOff>
    </xdr:to>
    <xdr:sp macro="" textlink="">
      <xdr:nvSpPr>
        <xdr:cNvPr id="823" name="楕円 822">
          <a:extLst>
            <a:ext uri="{FF2B5EF4-FFF2-40B4-BE49-F238E27FC236}">
              <a16:creationId xmlns:a16="http://schemas.microsoft.com/office/drawing/2014/main" id="{7DBF0773-8F9D-4573-889F-698268192A56}"/>
            </a:ext>
          </a:extLst>
        </xdr:cNvPr>
        <xdr:cNvSpPr/>
      </xdr:nvSpPr>
      <xdr:spPr>
        <a:xfrm>
          <a:off x="19904710" y="139719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105427</xdr:rowOff>
    </xdr:from>
    <xdr:ext cx="469744" cy="259045"/>
    <xdr:sp macro="" textlink="">
      <xdr:nvSpPr>
        <xdr:cNvPr id="824" name="【消防施設】&#10;一人当たり面積該当値テキスト">
          <a:extLst>
            <a:ext uri="{FF2B5EF4-FFF2-40B4-BE49-F238E27FC236}">
              <a16:creationId xmlns:a16="http://schemas.microsoft.com/office/drawing/2014/main" id="{F70B31E3-9B87-4420-99C1-4C1797262CAE}"/>
            </a:ext>
          </a:extLst>
        </xdr:cNvPr>
        <xdr:cNvSpPr txBox="1"/>
      </xdr:nvSpPr>
      <xdr:spPr>
        <a:xfrm>
          <a:off x="19985990" y="1381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95250</xdr:rowOff>
    </xdr:from>
    <xdr:to>
      <xdr:col>112</xdr:col>
      <xdr:colOff>38100</xdr:colOff>
      <xdr:row>82</xdr:row>
      <xdr:rowOff>25400</xdr:rowOff>
    </xdr:to>
    <xdr:sp macro="" textlink="">
      <xdr:nvSpPr>
        <xdr:cNvPr id="825" name="楕円 824">
          <a:extLst>
            <a:ext uri="{FF2B5EF4-FFF2-40B4-BE49-F238E27FC236}">
              <a16:creationId xmlns:a16="http://schemas.microsoft.com/office/drawing/2014/main" id="{46ABCC46-25D7-43F7-8ABD-59169D6AB012}"/>
            </a:ext>
          </a:extLst>
        </xdr:cNvPr>
        <xdr:cNvSpPr/>
      </xdr:nvSpPr>
      <xdr:spPr>
        <a:xfrm>
          <a:off x="19161760" y="139788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133350</xdr:rowOff>
    </xdr:from>
    <xdr:to>
      <xdr:col>116</xdr:col>
      <xdr:colOff>63500</xdr:colOff>
      <xdr:row>81</xdr:row>
      <xdr:rowOff>146050</xdr:rowOff>
    </xdr:to>
    <xdr:cxnSp macro="">
      <xdr:nvCxnSpPr>
        <xdr:cNvPr id="826" name="直線コネクタ 825">
          <a:extLst>
            <a:ext uri="{FF2B5EF4-FFF2-40B4-BE49-F238E27FC236}">
              <a16:creationId xmlns:a16="http://schemas.microsoft.com/office/drawing/2014/main" id="{DB893D6C-6155-4BF3-B3EB-77AE637753DD}"/>
            </a:ext>
          </a:extLst>
        </xdr:cNvPr>
        <xdr:cNvCxnSpPr/>
      </xdr:nvCxnSpPr>
      <xdr:spPr>
        <a:xfrm flipV="1">
          <a:off x="19204940" y="14016990"/>
          <a:ext cx="742950" cy="1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120650</xdr:rowOff>
    </xdr:from>
    <xdr:to>
      <xdr:col>107</xdr:col>
      <xdr:colOff>101600</xdr:colOff>
      <xdr:row>82</xdr:row>
      <xdr:rowOff>50800</xdr:rowOff>
    </xdr:to>
    <xdr:sp macro="" textlink="">
      <xdr:nvSpPr>
        <xdr:cNvPr id="827" name="楕円 826">
          <a:extLst>
            <a:ext uri="{FF2B5EF4-FFF2-40B4-BE49-F238E27FC236}">
              <a16:creationId xmlns:a16="http://schemas.microsoft.com/office/drawing/2014/main" id="{AD71D477-D6F7-4215-ABA1-EC421E8E01B0}"/>
            </a:ext>
          </a:extLst>
        </xdr:cNvPr>
        <xdr:cNvSpPr/>
      </xdr:nvSpPr>
      <xdr:spPr>
        <a:xfrm>
          <a:off x="18345150" y="140100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146050</xdr:rowOff>
    </xdr:from>
    <xdr:to>
      <xdr:col>111</xdr:col>
      <xdr:colOff>177800</xdr:colOff>
      <xdr:row>82</xdr:row>
      <xdr:rowOff>0</xdr:rowOff>
    </xdr:to>
    <xdr:cxnSp macro="">
      <xdr:nvCxnSpPr>
        <xdr:cNvPr id="828" name="直線コネクタ 827">
          <a:extLst>
            <a:ext uri="{FF2B5EF4-FFF2-40B4-BE49-F238E27FC236}">
              <a16:creationId xmlns:a16="http://schemas.microsoft.com/office/drawing/2014/main" id="{E92A18C1-16FE-4236-B1F8-8F566FE29936}"/>
            </a:ext>
          </a:extLst>
        </xdr:cNvPr>
        <xdr:cNvCxnSpPr/>
      </xdr:nvCxnSpPr>
      <xdr:spPr>
        <a:xfrm flipV="1">
          <a:off x="18399760" y="14031595"/>
          <a:ext cx="805180"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120650</xdr:rowOff>
    </xdr:from>
    <xdr:to>
      <xdr:col>102</xdr:col>
      <xdr:colOff>165100</xdr:colOff>
      <xdr:row>82</xdr:row>
      <xdr:rowOff>50800</xdr:rowOff>
    </xdr:to>
    <xdr:sp macro="" textlink="">
      <xdr:nvSpPr>
        <xdr:cNvPr id="829" name="楕円 828">
          <a:extLst>
            <a:ext uri="{FF2B5EF4-FFF2-40B4-BE49-F238E27FC236}">
              <a16:creationId xmlns:a16="http://schemas.microsoft.com/office/drawing/2014/main" id="{D37BA704-E857-4828-B5E2-6A224EED832A}"/>
            </a:ext>
          </a:extLst>
        </xdr:cNvPr>
        <xdr:cNvSpPr/>
      </xdr:nvSpPr>
      <xdr:spPr>
        <a:xfrm>
          <a:off x="17547590" y="1401000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0</xdr:rowOff>
    </xdr:from>
    <xdr:to>
      <xdr:col>107</xdr:col>
      <xdr:colOff>50800</xdr:colOff>
      <xdr:row>82</xdr:row>
      <xdr:rowOff>0</xdr:rowOff>
    </xdr:to>
    <xdr:cxnSp macro="">
      <xdr:nvCxnSpPr>
        <xdr:cNvPr id="830" name="直線コネクタ 829">
          <a:extLst>
            <a:ext uri="{FF2B5EF4-FFF2-40B4-BE49-F238E27FC236}">
              <a16:creationId xmlns:a16="http://schemas.microsoft.com/office/drawing/2014/main" id="{D38D1DD9-36BC-415F-A1C4-239EA2180E78}"/>
            </a:ext>
          </a:extLst>
        </xdr:cNvPr>
        <xdr:cNvCxnSpPr/>
      </xdr:nvCxnSpPr>
      <xdr:spPr>
        <a:xfrm>
          <a:off x="17602200" y="1405890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133350</xdr:rowOff>
    </xdr:from>
    <xdr:to>
      <xdr:col>98</xdr:col>
      <xdr:colOff>38100</xdr:colOff>
      <xdr:row>82</xdr:row>
      <xdr:rowOff>63500</xdr:rowOff>
    </xdr:to>
    <xdr:sp macro="" textlink="">
      <xdr:nvSpPr>
        <xdr:cNvPr id="831" name="楕円 830">
          <a:extLst>
            <a:ext uri="{FF2B5EF4-FFF2-40B4-BE49-F238E27FC236}">
              <a16:creationId xmlns:a16="http://schemas.microsoft.com/office/drawing/2014/main" id="{CE4DBE43-0DF7-4FE7-A87D-0DF9B025D18E}"/>
            </a:ext>
          </a:extLst>
        </xdr:cNvPr>
        <xdr:cNvSpPr/>
      </xdr:nvSpPr>
      <xdr:spPr>
        <a:xfrm>
          <a:off x="16761460" y="140169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0</xdr:rowOff>
    </xdr:from>
    <xdr:to>
      <xdr:col>102</xdr:col>
      <xdr:colOff>114300</xdr:colOff>
      <xdr:row>82</xdr:row>
      <xdr:rowOff>12700</xdr:rowOff>
    </xdr:to>
    <xdr:cxnSp macro="">
      <xdr:nvCxnSpPr>
        <xdr:cNvPr id="832" name="直線コネクタ 831">
          <a:extLst>
            <a:ext uri="{FF2B5EF4-FFF2-40B4-BE49-F238E27FC236}">
              <a16:creationId xmlns:a16="http://schemas.microsoft.com/office/drawing/2014/main" id="{285DADD8-413A-4A50-9D3B-3FA4B5F64CA2}"/>
            </a:ext>
          </a:extLst>
        </xdr:cNvPr>
        <xdr:cNvCxnSpPr/>
      </xdr:nvCxnSpPr>
      <xdr:spPr>
        <a:xfrm flipV="1">
          <a:off x="16804640" y="14058900"/>
          <a:ext cx="79756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78</xdr:row>
      <xdr:rowOff>130827</xdr:rowOff>
    </xdr:from>
    <xdr:ext cx="469744" cy="259045"/>
    <xdr:sp macro="" textlink="">
      <xdr:nvSpPr>
        <xdr:cNvPr id="833" name="n_1aveValue【消防施設】&#10;一人当たり面積">
          <a:extLst>
            <a:ext uri="{FF2B5EF4-FFF2-40B4-BE49-F238E27FC236}">
              <a16:creationId xmlns:a16="http://schemas.microsoft.com/office/drawing/2014/main" id="{41935031-2DCD-438F-BC1B-788EDD8E465A}"/>
            </a:ext>
          </a:extLst>
        </xdr:cNvPr>
        <xdr:cNvSpPr txBox="1"/>
      </xdr:nvSpPr>
      <xdr:spPr>
        <a:xfrm>
          <a:off x="18982132" y="1350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130827</xdr:rowOff>
    </xdr:from>
    <xdr:ext cx="469744" cy="259045"/>
    <xdr:sp macro="" textlink="">
      <xdr:nvSpPr>
        <xdr:cNvPr id="834" name="n_2aveValue【消防施設】&#10;一人当たり面積">
          <a:extLst>
            <a:ext uri="{FF2B5EF4-FFF2-40B4-BE49-F238E27FC236}">
              <a16:creationId xmlns:a16="http://schemas.microsoft.com/office/drawing/2014/main" id="{3E4BE13F-102F-4127-9D24-5289EE771909}"/>
            </a:ext>
          </a:extLst>
        </xdr:cNvPr>
        <xdr:cNvSpPr txBox="1"/>
      </xdr:nvSpPr>
      <xdr:spPr>
        <a:xfrm>
          <a:off x="18182032" y="1350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143527</xdr:rowOff>
    </xdr:from>
    <xdr:ext cx="469744" cy="259045"/>
    <xdr:sp macro="" textlink="">
      <xdr:nvSpPr>
        <xdr:cNvPr id="835" name="n_3aveValue【消防施設】&#10;一人当たり面積">
          <a:extLst>
            <a:ext uri="{FF2B5EF4-FFF2-40B4-BE49-F238E27FC236}">
              <a16:creationId xmlns:a16="http://schemas.microsoft.com/office/drawing/2014/main" id="{239E37E7-BB17-43A1-8DA1-80170CEDFF65}"/>
            </a:ext>
          </a:extLst>
        </xdr:cNvPr>
        <xdr:cNvSpPr txBox="1"/>
      </xdr:nvSpPr>
      <xdr:spPr>
        <a:xfrm>
          <a:off x="17384472" y="1351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156227</xdr:rowOff>
    </xdr:from>
    <xdr:ext cx="469744" cy="259045"/>
    <xdr:sp macro="" textlink="">
      <xdr:nvSpPr>
        <xdr:cNvPr id="836" name="n_4aveValue【消防施設】&#10;一人当たり面積">
          <a:extLst>
            <a:ext uri="{FF2B5EF4-FFF2-40B4-BE49-F238E27FC236}">
              <a16:creationId xmlns:a16="http://schemas.microsoft.com/office/drawing/2014/main" id="{2B40E4BE-12A4-4991-8B49-2AC188386ED2}"/>
            </a:ext>
          </a:extLst>
        </xdr:cNvPr>
        <xdr:cNvSpPr txBox="1"/>
      </xdr:nvSpPr>
      <xdr:spPr>
        <a:xfrm>
          <a:off x="16588817" y="13531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16527</xdr:rowOff>
    </xdr:from>
    <xdr:ext cx="469744" cy="259045"/>
    <xdr:sp macro="" textlink="">
      <xdr:nvSpPr>
        <xdr:cNvPr id="837" name="n_1mainValue【消防施設】&#10;一人当たり面積">
          <a:extLst>
            <a:ext uri="{FF2B5EF4-FFF2-40B4-BE49-F238E27FC236}">
              <a16:creationId xmlns:a16="http://schemas.microsoft.com/office/drawing/2014/main" id="{9864DC28-8EC9-4921-9F2A-4A6309A5F78F}"/>
            </a:ext>
          </a:extLst>
        </xdr:cNvPr>
        <xdr:cNvSpPr txBox="1"/>
      </xdr:nvSpPr>
      <xdr:spPr>
        <a:xfrm>
          <a:off x="18982132" y="1407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41927</xdr:rowOff>
    </xdr:from>
    <xdr:ext cx="469744" cy="259045"/>
    <xdr:sp macro="" textlink="">
      <xdr:nvSpPr>
        <xdr:cNvPr id="838" name="n_2mainValue【消防施設】&#10;一人当たり面積">
          <a:extLst>
            <a:ext uri="{FF2B5EF4-FFF2-40B4-BE49-F238E27FC236}">
              <a16:creationId xmlns:a16="http://schemas.microsoft.com/office/drawing/2014/main" id="{4B47B4AF-0FC7-48B8-9292-6A60E497B226}"/>
            </a:ext>
          </a:extLst>
        </xdr:cNvPr>
        <xdr:cNvSpPr txBox="1"/>
      </xdr:nvSpPr>
      <xdr:spPr>
        <a:xfrm>
          <a:off x="18182032" y="14102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41927</xdr:rowOff>
    </xdr:from>
    <xdr:ext cx="469744" cy="259045"/>
    <xdr:sp macro="" textlink="">
      <xdr:nvSpPr>
        <xdr:cNvPr id="839" name="n_3mainValue【消防施設】&#10;一人当たり面積">
          <a:extLst>
            <a:ext uri="{FF2B5EF4-FFF2-40B4-BE49-F238E27FC236}">
              <a16:creationId xmlns:a16="http://schemas.microsoft.com/office/drawing/2014/main" id="{3B1D87FC-B97A-4614-9BED-A8D271FEF5A0}"/>
            </a:ext>
          </a:extLst>
        </xdr:cNvPr>
        <xdr:cNvSpPr txBox="1"/>
      </xdr:nvSpPr>
      <xdr:spPr>
        <a:xfrm>
          <a:off x="17384472" y="14102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54627</xdr:rowOff>
    </xdr:from>
    <xdr:ext cx="469744" cy="259045"/>
    <xdr:sp macro="" textlink="">
      <xdr:nvSpPr>
        <xdr:cNvPr id="840" name="n_4mainValue【消防施設】&#10;一人当たり面積">
          <a:extLst>
            <a:ext uri="{FF2B5EF4-FFF2-40B4-BE49-F238E27FC236}">
              <a16:creationId xmlns:a16="http://schemas.microsoft.com/office/drawing/2014/main" id="{751A9312-0AD9-4194-A669-17C46640C46B}"/>
            </a:ext>
          </a:extLst>
        </xdr:cNvPr>
        <xdr:cNvSpPr txBox="1"/>
      </xdr:nvSpPr>
      <xdr:spPr>
        <a:xfrm>
          <a:off x="16588817" y="1411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a:extLst>
            <a:ext uri="{FF2B5EF4-FFF2-40B4-BE49-F238E27FC236}">
              <a16:creationId xmlns:a16="http://schemas.microsoft.com/office/drawing/2014/main" id="{1219C67F-EA08-4B19-A7E2-F6DE67BE164D}"/>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a:extLst>
            <a:ext uri="{FF2B5EF4-FFF2-40B4-BE49-F238E27FC236}">
              <a16:creationId xmlns:a16="http://schemas.microsoft.com/office/drawing/2014/main" id="{F353B423-6CE8-4C76-A2BF-6B34C2B9E9D2}"/>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a:extLst>
            <a:ext uri="{FF2B5EF4-FFF2-40B4-BE49-F238E27FC236}">
              <a16:creationId xmlns:a16="http://schemas.microsoft.com/office/drawing/2014/main" id="{F1F5F124-F794-4268-B3BB-0A524A4FE5AF}"/>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a:extLst>
            <a:ext uri="{FF2B5EF4-FFF2-40B4-BE49-F238E27FC236}">
              <a16:creationId xmlns:a16="http://schemas.microsoft.com/office/drawing/2014/main" id="{9D2D779B-F190-4E56-A644-8CE06594A8F8}"/>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a:extLst>
            <a:ext uri="{FF2B5EF4-FFF2-40B4-BE49-F238E27FC236}">
              <a16:creationId xmlns:a16="http://schemas.microsoft.com/office/drawing/2014/main" id="{5FECA82F-11E5-470C-9F90-CDF1D89D25AD}"/>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a:extLst>
            <a:ext uri="{FF2B5EF4-FFF2-40B4-BE49-F238E27FC236}">
              <a16:creationId xmlns:a16="http://schemas.microsoft.com/office/drawing/2014/main" id="{C05E7FDF-457E-4FDB-8E23-1397AFA98394}"/>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a:extLst>
            <a:ext uri="{FF2B5EF4-FFF2-40B4-BE49-F238E27FC236}">
              <a16:creationId xmlns:a16="http://schemas.microsoft.com/office/drawing/2014/main" id="{65FFFEF4-938C-4DC7-9E24-3CD5F72C4955}"/>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a:extLst>
            <a:ext uri="{FF2B5EF4-FFF2-40B4-BE49-F238E27FC236}">
              <a16:creationId xmlns:a16="http://schemas.microsoft.com/office/drawing/2014/main" id="{AE9243A3-FE36-4527-8970-C172B9A27E97}"/>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a:extLst>
            <a:ext uri="{FF2B5EF4-FFF2-40B4-BE49-F238E27FC236}">
              <a16:creationId xmlns:a16="http://schemas.microsoft.com/office/drawing/2014/main" id="{16FBF496-AA2C-45BE-B33C-4EBE37F6D06D}"/>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a:extLst>
            <a:ext uri="{FF2B5EF4-FFF2-40B4-BE49-F238E27FC236}">
              <a16:creationId xmlns:a16="http://schemas.microsoft.com/office/drawing/2014/main" id="{F3565F99-F956-447C-AC9E-3F9C5D1CC14D}"/>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a:extLst>
            <a:ext uri="{FF2B5EF4-FFF2-40B4-BE49-F238E27FC236}">
              <a16:creationId xmlns:a16="http://schemas.microsoft.com/office/drawing/2014/main" id="{01D3C923-42C5-4B8D-AD16-5CE84146DA09}"/>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2" name="直線コネクタ 851">
          <a:extLst>
            <a:ext uri="{FF2B5EF4-FFF2-40B4-BE49-F238E27FC236}">
              <a16:creationId xmlns:a16="http://schemas.microsoft.com/office/drawing/2014/main" id="{E4F9D633-2046-4760-A614-0230C7541349}"/>
            </a:ext>
          </a:extLst>
        </xdr:cNvPr>
        <xdr:cNvCxnSpPr/>
      </xdr:nvCxnSpPr>
      <xdr:spPr>
        <a:xfrm>
          <a:off x="1120394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3" name="テキスト ボックス 852">
          <a:extLst>
            <a:ext uri="{FF2B5EF4-FFF2-40B4-BE49-F238E27FC236}">
              <a16:creationId xmlns:a16="http://schemas.microsoft.com/office/drawing/2014/main" id="{203B794E-1942-458E-97BC-D74A5DC6ADBA}"/>
            </a:ext>
          </a:extLst>
        </xdr:cNvPr>
        <xdr:cNvSpPr txBox="1"/>
      </xdr:nvSpPr>
      <xdr:spPr>
        <a:xfrm>
          <a:off x="1080153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4" name="直線コネクタ 853">
          <a:extLst>
            <a:ext uri="{FF2B5EF4-FFF2-40B4-BE49-F238E27FC236}">
              <a16:creationId xmlns:a16="http://schemas.microsoft.com/office/drawing/2014/main" id="{6C9EE246-18A4-438E-A538-EF726F2AC7B5}"/>
            </a:ext>
          </a:extLst>
        </xdr:cNvPr>
        <xdr:cNvCxnSpPr/>
      </xdr:nvCxnSpPr>
      <xdr:spPr>
        <a:xfrm>
          <a:off x="1120394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5" name="テキスト ボックス 854">
          <a:extLst>
            <a:ext uri="{FF2B5EF4-FFF2-40B4-BE49-F238E27FC236}">
              <a16:creationId xmlns:a16="http://schemas.microsoft.com/office/drawing/2014/main" id="{703C9422-3C3D-4D69-B3B5-BDDA606E89B4}"/>
            </a:ext>
          </a:extLst>
        </xdr:cNvPr>
        <xdr:cNvSpPr txBox="1"/>
      </xdr:nvSpPr>
      <xdr:spPr>
        <a:xfrm>
          <a:off x="1084279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6" name="直線コネクタ 855">
          <a:extLst>
            <a:ext uri="{FF2B5EF4-FFF2-40B4-BE49-F238E27FC236}">
              <a16:creationId xmlns:a16="http://schemas.microsoft.com/office/drawing/2014/main" id="{D29D446E-0623-46E9-84E0-810A71A27E7C}"/>
            </a:ext>
          </a:extLst>
        </xdr:cNvPr>
        <xdr:cNvCxnSpPr/>
      </xdr:nvCxnSpPr>
      <xdr:spPr>
        <a:xfrm>
          <a:off x="1120394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7" name="テキスト ボックス 856">
          <a:extLst>
            <a:ext uri="{FF2B5EF4-FFF2-40B4-BE49-F238E27FC236}">
              <a16:creationId xmlns:a16="http://schemas.microsoft.com/office/drawing/2014/main" id="{5B198389-3EF2-4451-BF6F-2C1B283B00C6}"/>
            </a:ext>
          </a:extLst>
        </xdr:cNvPr>
        <xdr:cNvSpPr txBox="1"/>
      </xdr:nvSpPr>
      <xdr:spPr>
        <a:xfrm>
          <a:off x="1084279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8" name="直線コネクタ 857">
          <a:extLst>
            <a:ext uri="{FF2B5EF4-FFF2-40B4-BE49-F238E27FC236}">
              <a16:creationId xmlns:a16="http://schemas.microsoft.com/office/drawing/2014/main" id="{EF58D541-EA67-45B0-A187-BE19209A0782}"/>
            </a:ext>
          </a:extLst>
        </xdr:cNvPr>
        <xdr:cNvCxnSpPr/>
      </xdr:nvCxnSpPr>
      <xdr:spPr>
        <a:xfrm>
          <a:off x="1120394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9" name="テキスト ボックス 858">
          <a:extLst>
            <a:ext uri="{FF2B5EF4-FFF2-40B4-BE49-F238E27FC236}">
              <a16:creationId xmlns:a16="http://schemas.microsoft.com/office/drawing/2014/main" id="{F5EA51B6-184B-44A7-AAE4-6028CF1E3A57}"/>
            </a:ext>
          </a:extLst>
        </xdr:cNvPr>
        <xdr:cNvSpPr txBox="1"/>
      </xdr:nvSpPr>
      <xdr:spPr>
        <a:xfrm>
          <a:off x="1084279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0" name="直線コネクタ 859">
          <a:extLst>
            <a:ext uri="{FF2B5EF4-FFF2-40B4-BE49-F238E27FC236}">
              <a16:creationId xmlns:a16="http://schemas.microsoft.com/office/drawing/2014/main" id="{B5D517A0-95E3-4E98-80E4-2CA26752CD09}"/>
            </a:ext>
          </a:extLst>
        </xdr:cNvPr>
        <xdr:cNvCxnSpPr/>
      </xdr:nvCxnSpPr>
      <xdr:spPr>
        <a:xfrm>
          <a:off x="1120394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1" name="テキスト ボックス 860">
          <a:extLst>
            <a:ext uri="{FF2B5EF4-FFF2-40B4-BE49-F238E27FC236}">
              <a16:creationId xmlns:a16="http://schemas.microsoft.com/office/drawing/2014/main" id="{E2BFE6E2-7C75-46B0-ADE2-0CC3C9DF6F39}"/>
            </a:ext>
          </a:extLst>
        </xdr:cNvPr>
        <xdr:cNvSpPr txBox="1"/>
      </xdr:nvSpPr>
      <xdr:spPr>
        <a:xfrm>
          <a:off x="1084279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2" name="直線コネクタ 861">
          <a:extLst>
            <a:ext uri="{FF2B5EF4-FFF2-40B4-BE49-F238E27FC236}">
              <a16:creationId xmlns:a16="http://schemas.microsoft.com/office/drawing/2014/main" id="{23068B0D-A253-4DE2-AB2E-80452F7278D8}"/>
            </a:ext>
          </a:extLst>
        </xdr:cNvPr>
        <xdr:cNvCxnSpPr/>
      </xdr:nvCxnSpPr>
      <xdr:spPr>
        <a:xfrm>
          <a:off x="1120394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3" name="テキスト ボックス 862">
          <a:extLst>
            <a:ext uri="{FF2B5EF4-FFF2-40B4-BE49-F238E27FC236}">
              <a16:creationId xmlns:a16="http://schemas.microsoft.com/office/drawing/2014/main" id="{3E5AEAA6-4628-4933-B929-79B282F5DD91}"/>
            </a:ext>
          </a:extLst>
        </xdr:cNvPr>
        <xdr:cNvSpPr txBox="1"/>
      </xdr:nvSpPr>
      <xdr:spPr>
        <a:xfrm>
          <a:off x="1090500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4" name="直線コネクタ 863">
          <a:extLst>
            <a:ext uri="{FF2B5EF4-FFF2-40B4-BE49-F238E27FC236}">
              <a16:creationId xmlns:a16="http://schemas.microsoft.com/office/drawing/2014/main" id="{F246E995-A555-4E84-A3C8-FBC42F7BAF9B}"/>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5" name="【庁舎】&#10;有形固定資産減価償却率グラフ枠">
          <a:extLst>
            <a:ext uri="{FF2B5EF4-FFF2-40B4-BE49-F238E27FC236}">
              <a16:creationId xmlns:a16="http://schemas.microsoft.com/office/drawing/2014/main" id="{E54B5389-0673-4E1D-9D9C-DB0339953CE8}"/>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79466</xdr:rowOff>
    </xdr:from>
    <xdr:to>
      <xdr:col>85</xdr:col>
      <xdr:colOff>126364</xdr:colOff>
      <xdr:row>107</xdr:row>
      <xdr:rowOff>164374</xdr:rowOff>
    </xdr:to>
    <xdr:cxnSp macro="">
      <xdr:nvCxnSpPr>
        <xdr:cNvPr id="866" name="直線コネクタ 865">
          <a:extLst>
            <a:ext uri="{FF2B5EF4-FFF2-40B4-BE49-F238E27FC236}">
              <a16:creationId xmlns:a16="http://schemas.microsoft.com/office/drawing/2014/main" id="{561C57E5-E3DD-4068-83E8-F0A587509084}"/>
            </a:ext>
          </a:extLst>
        </xdr:cNvPr>
        <xdr:cNvCxnSpPr/>
      </xdr:nvCxnSpPr>
      <xdr:spPr>
        <a:xfrm flipV="1">
          <a:off x="14703424" y="17224466"/>
          <a:ext cx="0" cy="1288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168201</xdr:rowOff>
    </xdr:from>
    <xdr:ext cx="405111" cy="259045"/>
    <xdr:sp macro="" textlink="">
      <xdr:nvSpPr>
        <xdr:cNvPr id="867" name="【庁舎】&#10;有形固定資産減価償却率最小値テキスト">
          <a:extLst>
            <a:ext uri="{FF2B5EF4-FFF2-40B4-BE49-F238E27FC236}">
              <a16:creationId xmlns:a16="http://schemas.microsoft.com/office/drawing/2014/main" id="{2D1A2317-D7B1-4DC8-AEF8-1FFB3A8F5CFF}"/>
            </a:ext>
          </a:extLst>
        </xdr:cNvPr>
        <xdr:cNvSpPr txBox="1"/>
      </xdr:nvSpPr>
      <xdr:spPr>
        <a:xfrm>
          <a:off x="14742160" y="1851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164374</xdr:rowOff>
    </xdr:from>
    <xdr:to>
      <xdr:col>86</xdr:col>
      <xdr:colOff>25400</xdr:colOff>
      <xdr:row>107</xdr:row>
      <xdr:rowOff>164374</xdr:rowOff>
    </xdr:to>
    <xdr:cxnSp macro="">
      <xdr:nvCxnSpPr>
        <xdr:cNvPr id="868" name="直線コネクタ 867">
          <a:extLst>
            <a:ext uri="{FF2B5EF4-FFF2-40B4-BE49-F238E27FC236}">
              <a16:creationId xmlns:a16="http://schemas.microsoft.com/office/drawing/2014/main" id="{8C72A89A-AC3F-41E3-AD25-08DB610BEADB}"/>
            </a:ext>
          </a:extLst>
        </xdr:cNvPr>
        <xdr:cNvCxnSpPr/>
      </xdr:nvCxnSpPr>
      <xdr:spPr>
        <a:xfrm>
          <a:off x="14611350" y="185133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26143</xdr:rowOff>
    </xdr:from>
    <xdr:ext cx="340478" cy="259045"/>
    <xdr:sp macro="" textlink="">
      <xdr:nvSpPr>
        <xdr:cNvPr id="869" name="【庁舎】&#10;有形固定資産減価償却率最大値テキスト">
          <a:extLst>
            <a:ext uri="{FF2B5EF4-FFF2-40B4-BE49-F238E27FC236}">
              <a16:creationId xmlns:a16="http://schemas.microsoft.com/office/drawing/2014/main" id="{31DA052D-1F23-4E85-8FE4-2EB67646BE52}"/>
            </a:ext>
          </a:extLst>
        </xdr:cNvPr>
        <xdr:cNvSpPr txBox="1"/>
      </xdr:nvSpPr>
      <xdr:spPr>
        <a:xfrm>
          <a:off x="14742160" y="169958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79466</xdr:rowOff>
    </xdr:from>
    <xdr:to>
      <xdr:col>86</xdr:col>
      <xdr:colOff>25400</xdr:colOff>
      <xdr:row>100</xdr:row>
      <xdr:rowOff>79466</xdr:rowOff>
    </xdr:to>
    <xdr:cxnSp macro="">
      <xdr:nvCxnSpPr>
        <xdr:cNvPr id="870" name="直線コネクタ 869">
          <a:extLst>
            <a:ext uri="{FF2B5EF4-FFF2-40B4-BE49-F238E27FC236}">
              <a16:creationId xmlns:a16="http://schemas.microsoft.com/office/drawing/2014/main" id="{4A046BAD-9DA3-4DBD-BB78-40CEE604F833}"/>
            </a:ext>
          </a:extLst>
        </xdr:cNvPr>
        <xdr:cNvCxnSpPr/>
      </xdr:nvCxnSpPr>
      <xdr:spPr>
        <a:xfrm>
          <a:off x="14611350" y="172244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95266</xdr:rowOff>
    </xdr:from>
    <xdr:ext cx="405111" cy="259045"/>
    <xdr:sp macro="" textlink="">
      <xdr:nvSpPr>
        <xdr:cNvPr id="871" name="【庁舎】&#10;有形固定資産減価償却率平均値テキスト">
          <a:extLst>
            <a:ext uri="{FF2B5EF4-FFF2-40B4-BE49-F238E27FC236}">
              <a16:creationId xmlns:a16="http://schemas.microsoft.com/office/drawing/2014/main" id="{6A4877A3-6982-487C-8C87-62B641BA5ED6}"/>
            </a:ext>
          </a:extLst>
        </xdr:cNvPr>
        <xdr:cNvSpPr txBox="1"/>
      </xdr:nvSpPr>
      <xdr:spPr>
        <a:xfrm>
          <a:off x="14742160" y="17750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116839</xdr:rowOff>
    </xdr:from>
    <xdr:to>
      <xdr:col>85</xdr:col>
      <xdr:colOff>177800</xdr:colOff>
      <xdr:row>104</xdr:row>
      <xdr:rowOff>46989</xdr:rowOff>
    </xdr:to>
    <xdr:sp macro="" textlink="">
      <xdr:nvSpPr>
        <xdr:cNvPr id="872" name="フローチャート: 判断 871">
          <a:extLst>
            <a:ext uri="{FF2B5EF4-FFF2-40B4-BE49-F238E27FC236}">
              <a16:creationId xmlns:a16="http://schemas.microsoft.com/office/drawing/2014/main" id="{72462B05-71CD-4D24-9D16-10A34DC983B4}"/>
            </a:ext>
          </a:extLst>
        </xdr:cNvPr>
        <xdr:cNvSpPr/>
      </xdr:nvSpPr>
      <xdr:spPr>
        <a:xfrm>
          <a:off x="14649450" y="1777618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111942</xdr:rowOff>
    </xdr:from>
    <xdr:to>
      <xdr:col>81</xdr:col>
      <xdr:colOff>101600</xdr:colOff>
      <xdr:row>104</xdr:row>
      <xdr:rowOff>42092</xdr:rowOff>
    </xdr:to>
    <xdr:sp macro="" textlink="">
      <xdr:nvSpPr>
        <xdr:cNvPr id="873" name="フローチャート: 判断 872">
          <a:extLst>
            <a:ext uri="{FF2B5EF4-FFF2-40B4-BE49-F238E27FC236}">
              <a16:creationId xmlns:a16="http://schemas.microsoft.com/office/drawing/2014/main" id="{A0299512-3607-408F-972A-62BD5C65ADFC}"/>
            </a:ext>
          </a:extLst>
        </xdr:cNvPr>
        <xdr:cNvSpPr/>
      </xdr:nvSpPr>
      <xdr:spPr>
        <a:xfrm>
          <a:off x="13887450" y="1777129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17236</xdr:rowOff>
    </xdr:from>
    <xdr:to>
      <xdr:col>76</xdr:col>
      <xdr:colOff>165100</xdr:colOff>
      <xdr:row>104</xdr:row>
      <xdr:rowOff>118836</xdr:rowOff>
    </xdr:to>
    <xdr:sp macro="" textlink="">
      <xdr:nvSpPr>
        <xdr:cNvPr id="874" name="フローチャート: 判断 873">
          <a:extLst>
            <a:ext uri="{FF2B5EF4-FFF2-40B4-BE49-F238E27FC236}">
              <a16:creationId xmlns:a16="http://schemas.microsoft.com/office/drawing/2014/main" id="{E461E3DF-CCF9-4493-8177-0989E12FBB58}"/>
            </a:ext>
          </a:extLst>
        </xdr:cNvPr>
        <xdr:cNvSpPr/>
      </xdr:nvSpPr>
      <xdr:spPr>
        <a:xfrm>
          <a:off x="13089890" y="17851846"/>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30299</xdr:rowOff>
    </xdr:from>
    <xdr:to>
      <xdr:col>72</xdr:col>
      <xdr:colOff>38100</xdr:colOff>
      <xdr:row>104</xdr:row>
      <xdr:rowOff>131899</xdr:rowOff>
    </xdr:to>
    <xdr:sp macro="" textlink="">
      <xdr:nvSpPr>
        <xdr:cNvPr id="875" name="フローチャート: 判断 874">
          <a:extLst>
            <a:ext uri="{FF2B5EF4-FFF2-40B4-BE49-F238E27FC236}">
              <a16:creationId xmlns:a16="http://schemas.microsoft.com/office/drawing/2014/main" id="{46FF7353-3E23-416A-9465-EEA36BCB89EA}"/>
            </a:ext>
          </a:extLst>
        </xdr:cNvPr>
        <xdr:cNvSpPr/>
      </xdr:nvSpPr>
      <xdr:spPr>
        <a:xfrm>
          <a:off x="12303760" y="17859194"/>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152763</xdr:rowOff>
    </xdr:from>
    <xdr:to>
      <xdr:col>67</xdr:col>
      <xdr:colOff>101600</xdr:colOff>
      <xdr:row>104</xdr:row>
      <xdr:rowOff>82913</xdr:rowOff>
    </xdr:to>
    <xdr:sp macro="" textlink="">
      <xdr:nvSpPr>
        <xdr:cNvPr id="876" name="フローチャート: 判断 875">
          <a:extLst>
            <a:ext uri="{FF2B5EF4-FFF2-40B4-BE49-F238E27FC236}">
              <a16:creationId xmlns:a16="http://schemas.microsoft.com/office/drawing/2014/main" id="{6D1F3D45-A001-45EA-92B2-0E4AF6831DDE}"/>
            </a:ext>
          </a:extLst>
        </xdr:cNvPr>
        <xdr:cNvSpPr/>
      </xdr:nvSpPr>
      <xdr:spPr>
        <a:xfrm>
          <a:off x="11487150" y="1781211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C95F2B38-644C-4A0D-AC18-B1E6698BEE27}"/>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543CB662-60F4-4257-AF15-EBC4368B2827}"/>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CBE5E98C-945E-4F88-83CB-635C6FE76EEB}"/>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6D0E11E8-62E5-445C-909D-FFDA9BB8782D}"/>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691A271F-85CB-4892-AB06-85CF98253888}"/>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18869</xdr:rowOff>
    </xdr:from>
    <xdr:to>
      <xdr:col>85</xdr:col>
      <xdr:colOff>177800</xdr:colOff>
      <xdr:row>103</xdr:row>
      <xdr:rowOff>120469</xdr:rowOff>
    </xdr:to>
    <xdr:sp macro="" textlink="">
      <xdr:nvSpPr>
        <xdr:cNvPr id="882" name="楕円 881">
          <a:extLst>
            <a:ext uri="{FF2B5EF4-FFF2-40B4-BE49-F238E27FC236}">
              <a16:creationId xmlns:a16="http://schemas.microsoft.com/office/drawing/2014/main" id="{D91CEC4E-F7E7-40E8-8DFA-FF3FAB88A2AA}"/>
            </a:ext>
          </a:extLst>
        </xdr:cNvPr>
        <xdr:cNvSpPr/>
      </xdr:nvSpPr>
      <xdr:spPr>
        <a:xfrm>
          <a:off x="14649450" y="17682029"/>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41746</xdr:rowOff>
    </xdr:from>
    <xdr:ext cx="405111" cy="259045"/>
    <xdr:sp macro="" textlink="">
      <xdr:nvSpPr>
        <xdr:cNvPr id="883" name="【庁舎】&#10;有形固定資産減価償却率該当値テキスト">
          <a:extLst>
            <a:ext uri="{FF2B5EF4-FFF2-40B4-BE49-F238E27FC236}">
              <a16:creationId xmlns:a16="http://schemas.microsoft.com/office/drawing/2014/main" id="{91FF2251-80A2-4477-83BE-AE7C50A70D23}"/>
            </a:ext>
          </a:extLst>
        </xdr:cNvPr>
        <xdr:cNvSpPr txBox="1"/>
      </xdr:nvSpPr>
      <xdr:spPr>
        <a:xfrm>
          <a:off x="14742160" y="17529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164193</xdr:rowOff>
    </xdr:from>
    <xdr:to>
      <xdr:col>81</xdr:col>
      <xdr:colOff>101600</xdr:colOff>
      <xdr:row>103</xdr:row>
      <xdr:rowOff>94343</xdr:rowOff>
    </xdr:to>
    <xdr:sp macro="" textlink="">
      <xdr:nvSpPr>
        <xdr:cNvPr id="884" name="楕円 883">
          <a:extLst>
            <a:ext uri="{FF2B5EF4-FFF2-40B4-BE49-F238E27FC236}">
              <a16:creationId xmlns:a16="http://schemas.microsoft.com/office/drawing/2014/main" id="{7016DFFE-8FDC-41ED-9497-5F866013E782}"/>
            </a:ext>
          </a:extLst>
        </xdr:cNvPr>
        <xdr:cNvSpPr/>
      </xdr:nvSpPr>
      <xdr:spPr>
        <a:xfrm>
          <a:off x="13887450" y="1765590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43543</xdr:rowOff>
    </xdr:from>
    <xdr:to>
      <xdr:col>85</xdr:col>
      <xdr:colOff>127000</xdr:colOff>
      <xdr:row>103</xdr:row>
      <xdr:rowOff>69669</xdr:rowOff>
    </xdr:to>
    <xdr:cxnSp macro="">
      <xdr:nvCxnSpPr>
        <xdr:cNvPr id="885" name="直線コネクタ 884">
          <a:extLst>
            <a:ext uri="{FF2B5EF4-FFF2-40B4-BE49-F238E27FC236}">
              <a16:creationId xmlns:a16="http://schemas.microsoft.com/office/drawing/2014/main" id="{9F28BC64-C347-461B-836B-C58CCB2DDBC1}"/>
            </a:ext>
          </a:extLst>
        </xdr:cNvPr>
        <xdr:cNvCxnSpPr/>
      </xdr:nvCxnSpPr>
      <xdr:spPr>
        <a:xfrm>
          <a:off x="13942060" y="17704798"/>
          <a:ext cx="762000" cy="2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146231</xdr:rowOff>
    </xdr:from>
    <xdr:to>
      <xdr:col>76</xdr:col>
      <xdr:colOff>165100</xdr:colOff>
      <xdr:row>103</xdr:row>
      <xdr:rowOff>76381</xdr:rowOff>
    </xdr:to>
    <xdr:sp macro="" textlink="">
      <xdr:nvSpPr>
        <xdr:cNvPr id="886" name="楕円 885">
          <a:extLst>
            <a:ext uri="{FF2B5EF4-FFF2-40B4-BE49-F238E27FC236}">
              <a16:creationId xmlns:a16="http://schemas.microsoft.com/office/drawing/2014/main" id="{CA5443F8-F256-4E18-A069-F3355A1BF483}"/>
            </a:ext>
          </a:extLst>
        </xdr:cNvPr>
        <xdr:cNvSpPr/>
      </xdr:nvSpPr>
      <xdr:spPr>
        <a:xfrm>
          <a:off x="13089890" y="1763222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25581</xdr:rowOff>
    </xdr:from>
    <xdr:to>
      <xdr:col>81</xdr:col>
      <xdr:colOff>50800</xdr:colOff>
      <xdr:row>103</xdr:row>
      <xdr:rowOff>43543</xdr:rowOff>
    </xdr:to>
    <xdr:cxnSp macro="">
      <xdr:nvCxnSpPr>
        <xdr:cNvPr id="887" name="直線コネクタ 886">
          <a:extLst>
            <a:ext uri="{FF2B5EF4-FFF2-40B4-BE49-F238E27FC236}">
              <a16:creationId xmlns:a16="http://schemas.microsoft.com/office/drawing/2014/main" id="{C6C34D07-3E10-48E9-A364-AD66F84AA4AF}"/>
            </a:ext>
          </a:extLst>
        </xdr:cNvPr>
        <xdr:cNvCxnSpPr/>
      </xdr:nvCxnSpPr>
      <xdr:spPr>
        <a:xfrm>
          <a:off x="13144500" y="17681121"/>
          <a:ext cx="797560" cy="2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121738</xdr:rowOff>
    </xdr:from>
    <xdr:to>
      <xdr:col>72</xdr:col>
      <xdr:colOff>38100</xdr:colOff>
      <xdr:row>103</xdr:row>
      <xdr:rowOff>51888</xdr:rowOff>
    </xdr:to>
    <xdr:sp macro="" textlink="">
      <xdr:nvSpPr>
        <xdr:cNvPr id="888" name="楕円 887">
          <a:extLst>
            <a:ext uri="{FF2B5EF4-FFF2-40B4-BE49-F238E27FC236}">
              <a16:creationId xmlns:a16="http://schemas.microsoft.com/office/drawing/2014/main" id="{1BF8D009-8665-4424-9B6E-3D56B75E24BF}"/>
            </a:ext>
          </a:extLst>
        </xdr:cNvPr>
        <xdr:cNvSpPr/>
      </xdr:nvSpPr>
      <xdr:spPr>
        <a:xfrm>
          <a:off x="12303760" y="17611543"/>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1088</xdr:rowOff>
    </xdr:from>
    <xdr:to>
      <xdr:col>76</xdr:col>
      <xdr:colOff>114300</xdr:colOff>
      <xdr:row>103</xdr:row>
      <xdr:rowOff>25581</xdr:rowOff>
    </xdr:to>
    <xdr:cxnSp macro="">
      <xdr:nvCxnSpPr>
        <xdr:cNvPr id="889" name="直線コネクタ 888">
          <a:extLst>
            <a:ext uri="{FF2B5EF4-FFF2-40B4-BE49-F238E27FC236}">
              <a16:creationId xmlns:a16="http://schemas.microsoft.com/office/drawing/2014/main" id="{763B9FD0-83E6-43D5-AC4D-E30B56AD2C06}"/>
            </a:ext>
          </a:extLst>
        </xdr:cNvPr>
        <xdr:cNvCxnSpPr/>
      </xdr:nvCxnSpPr>
      <xdr:spPr>
        <a:xfrm>
          <a:off x="12346940" y="17660438"/>
          <a:ext cx="79756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136434</xdr:rowOff>
    </xdr:from>
    <xdr:to>
      <xdr:col>67</xdr:col>
      <xdr:colOff>101600</xdr:colOff>
      <xdr:row>105</xdr:row>
      <xdr:rowOff>66584</xdr:rowOff>
    </xdr:to>
    <xdr:sp macro="" textlink="">
      <xdr:nvSpPr>
        <xdr:cNvPr id="890" name="楕円 889">
          <a:extLst>
            <a:ext uri="{FF2B5EF4-FFF2-40B4-BE49-F238E27FC236}">
              <a16:creationId xmlns:a16="http://schemas.microsoft.com/office/drawing/2014/main" id="{C1EA49FC-8B97-44F4-A0D4-C92201F359BC}"/>
            </a:ext>
          </a:extLst>
        </xdr:cNvPr>
        <xdr:cNvSpPr/>
      </xdr:nvSpPr>
      <xdr:spPr>
        <a:xfrm>
          <a:off x="11487150" y="1796342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1088</xdr:rowOff>
    </xdr:from>
    <xdr:to>
      <xdr:col>71</xdr:col>
      <xdr:colOff>177800</xdr:colOff>
      <xdr:row>105</xdr:row>
      <xdr:rowOff>15784</xdr:rowOff>
    </xdr:to>
    <xdr:cxnSp macro="">
      <xdr:nvCxnSpPr>
        <xdr:cNvPr id="891" name="直線コネクタ 890">
          <a:extLst>
            <a:ext uri="{FF2B5EF4-FFF2-40B4-BE49-F238E27FC236}">
              <a16:creationId xmlns:a16="http://schemas.microsoft.com/office/drawing/2014/main" id="{7CDC7D7D-6236-4B2D-859D-E2BD643315F6}"/>
            </a:ext>
          </a:extLst>
        </xdr:cNvPr>
        <xdr:cNvCxnSpPr/>
      </xdr:nvCxnSpPr>
      <xdr:spPr>
        <a:xfrm flipV="1">
          <a:off x="11541760" y="17660438"/>
          <a:ext cx="805180" cy="36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33219</xdr:rowOff>
    </xdr:from>
    <xdr:ext cx="405111" cy="259045"/>
    <xdr:sp macro="" textlink="">
      <xdr:nvSpPr>
        <xdr:cNvPr id="892" name="n_1aveValue【庁舎】&#10;有形固定資産減価償却率">
          <a:extLst>
            <a:ext uri="{FF2B5EF4-FFF2-40B4-BE49-F238E27FC236}">
              <a16:creationId xmlns:a16="http://schemas.microsoft.com/office/drawing/2014/main" id="{F27CDF47-33DB-418B-8C56-F1310821F673}"/>
            </a:ext>
          </a:extLst>
        </xdr:cNvPr>
        <xdr:cNvSpPr txBox="1"/>
      </xdr:nvSpPr>
      <xdr:spPr>
        <a:xfrm>
          <a:off x="13738234" y="17862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109963</xdr:rowOff>
    </xdr:from>
    <xdr:ext cx="405111" cy="259045"/>
    <xdr:sp macro="" textlink="">
      <xdr:nvSpPr>
        <xdr:cNvPr id="893" name="n_2aveValue【庁舎】&#10;有形固定資産減価償却率">
          <a:extLst>
            <a:ext uri="{FF2B5EF4-FFF2-40B4-BE49-F238E27FC236}">
              <a16:creationId xmlns:a16="http://schemas.microsoft.com/office/drawing/2014/main" id="{8CF820CC-CE99-4ED2-A2FE-34EF0DA477D2}"/>
            </a:ext>
          </a:extLst>
        </xdr:cNvPr>
        <xdr:cNvSpPr txBox="1"/>
      </xdr:nvSpPr>
      <xdr:spPr>
        <a:xfrm>
          <a:off x="12957184" y="1793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123026</xdr:rowOff>
    </xdr:from>
    <xdr:ext cx="405111" cy="259045"/>
    <xdr:sp macro="" textlink="">
      <xdr:nvSpPr>
        <xdr:cNvPr id="894" name="n_3aveValue【庁舎】&#10;有形固定資産減価償却率">
          <a:extLst>
            <a:ext uri="{FF2B5EF4-FFF2-40B4-BE49-F238E27FC236}">
              <a16:creationId xmlns:a16="http://schemas.microsoft.com/office/drawing/2014/main" id="{28511DA0-D43F-4D63-90FE-03B366134380}"/>
            </a:ext>
          </a:extLst>
        </xdr:cNvPr>
        <xdr:cNvSpPr txBox="1"/>
      </xdr:nvSpPr>
      <xdr:spPr>
        <a:xfrm>
          <a:off x="12171054" y="17955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99440</xdr:rowOff>
    </xdr:from>
    <xdr:ext cx="405111" cy="259045"/>
    <xdr:sp macro="" textlink="">
      <xdr:nvSpPr>
        <xdr:cNvPr id="895" name="n_4aveValue【庁舎】&#10;有形固定資産減価償却率">
          <a:extLst>
            <a:ext uri="{FF2B5EF4-FFF2-40B4-BE49-F238E27FC236}">
              <a16:creationId xmlns:a16="http://schemas.microsoft.com/office/drawing/2014/main" id="{897C2B7F-3CDC-4A36-BF4F-BE392080F5F5}"/>
            </a:ext>
          </a:extLst>
        </xdr:cNvPr>
        <xdr:cNvSpPr txBox="1"/>
      </xdr:nvSpPr>
      <xdr:spPr>
        <a:xfrm>
          <a:off x="11354444" y="17583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110870</xdr:rowOff>
    </xdr:from>
    <xdr:ext cx="405111" cy="259045"/>
    <xdr:sp macro="" textlink="">
      <xdr:nvSpPr>
        <xdr:cNvPr id="896" name="n_1mainValue【庁舎】&#10;有形固定資産減価償却率">
          <a:extLst>
            <a:ext uri="{FF2B5EF4-FFF2-40B4-BE49-F238E27FC236}">
              <a16:creationId xmlns:a16="http://schemas.microsoft.com/office/drawing/2014/main" id="{DC3A6FD1-0BDF-4263-BE27-FF7FC2827C76}"/>
            </a:ext>
          </a:extLst>
        </xdr:cNvPr>
        <xdr:cNvSpPr txBox="1"/>
      </xdr:nvSpPr>
      <xdr:spPr>
        <a:xfrm>
          <a:off x="13738234" y="1742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92908</xdr:rowOff>
    </xdr:from>
    <xdr:ext cx="405111" cy="259045"/>
    <xdr:sp macro="" textlink="">
      <xdr:nvSpPr>
        <xdr:cNvPr id="897" name="n_2mainValue【庁舎】&#10;有形固定資産減価償却率">
          <a:extLst>
            <a:ext uri="{FF2B5EF4-FFF2-40B4-BE49-F238E27FC236}">
              <a16:creationId xmlns:a16="http://schemas.microsoft.com/office/drawing/2014/main" id="{C0951DF3-82DC-49CB-89D5-F38A4E595558}"/>
            </a:ext>
          </a:extLst>
        </xdr:cNvPr>
        <xdr:cNvSpPr txBox="1"/>
      </xdr:nvSpPr>
      <xdr:spPr>
        <a:xfrm>
          <a:off x="12957184" y="1741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68415</xdr:rowOff>
    </xdr:from>
    <xdr:ext cx="405111" cy="259045"/>
    <xdr:sp macro="" textlink="">
      <xdr:nvSpPr>
        <xdr:cNvPr id="898" name="n_3mainValue【庁舎】&#10;有形固定資産減価償却率">
          <a:extLst>
            <a:ext uri="{FF2B5EF4-FFF2-40B4-BE49-F238E27FC236}">
              <a16:creationId xmlns:a16="http://schemas.microsoft.com/office/drawing/2014/main" id="{005799E0-4F16-4401-99CA-972FC5F4CF72}"/>
            </a:ext>
          </a:extLst>
        </xdr:cNvPr>
        <xdr:cNvSpPr txBox="1"/>
      </xdr:nvSpPr>
      <xdr:spPr>
        <a:xfrm>
          <a:off x="12171054" y="17382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57711</xdr:rowOff>
    </xdr:from>
    <xdr:ext cx="405111" cy="259045"/>
    <xdr:sp macro="" textlink="">
      <xdr:nvSpPr>
        <xdr:cNvPr id="899" name="n_4mainValue【庁舎】&#10;有形固定資産減価償却率">
          <a:extLst>
            <a:ext uri="{FF2B5EF4-FFF2-40B4-BE49-F238E27FC236}">
              <a16:creationId xmlns:a16="http://schemas.microsoft.com/office/drawing/2014/main" id="{DD5B8C6B-7899-42E2-AB76-5F9F02F216D4}"/>
            </a:ext>
          </a:extLst>
        </xdr:cNvPr>
        <xdr:cNvSpPr txBox="1"/>
      </xdr:nvSpPr>
      <xdr:spPr>
        <a:xfrm>
          <a:off x="11354444" y="18056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a:extLst>
            <a:ext uri="{FF2B5EF4-FFF2-40B4-BE49-F238E27FC236}">
              <a16:creationId xmlns:a16="http://schemas.microsoft.com/office/drawing/2014/main" id="{011C53D9-AA71-48D9-B2BB-5EEF3659B3ED}"/>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a:extLst>
            <a:ext uri="{FF2B5EF4-FFF2-40B4-BE49-F238E27FC236}">
              <a16:creationId xmlns:a16="http://schemas.microsoft.com/office/drawing/2014/main" id="{D5227FC5-A945-4BD0-B881-302901D18EBB}"/>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a:extLst>
            <a:ext uri="{FF2B5EF4-FFF2-40B4-BE49-F238E27FC236}">
              <a16:creationId xmlns:a16="http://schemas.microsoft.com/office/drawing/2014/main" id="{E41F5798-1519-4165-A630-9D8C15D77210}"/>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a:extLst>
            <a:ext uri="{FF2B5EF4-FFF2-40B4-BE49-F238E27FC236}">
              <a16:creationId xmlns:a16="http://schemas.microsoft.com/office/drawing/2014/main" id="{A67B9128-F63A-406F-AB8E-6E4C37B6BE05}"/>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a:extLst>
            <a:ext uri="{FF2B5EF4-FFF2-40B4-BE49-F238E27FC236}">
              <a16:creationId xmlns:a16="http://schemas.microsoft.com/office/drawing/2014/main" id="{3D1B6D35-F434-49F6-A977-AE66E44F3262}"/>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a:extLst>
            <a:ext uri="{FF2B5EF4-FFF2-40B4-BE49-F238E27FC236}">
              <a16:creationId xmlns:a16="http://schemas.microsoft.com/office/drawing/2014/main" id="{8AD967B2-E392-4877-BBF3-255D72541252}"/>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a:extLst>
            <a:ext uri="{FF2B5EF4-FFF2-40B4-BE49-F238E27FC236}">
              <a16:creationId xmlns:a16="http://schemas.microsoft.com/office/drawing/2014/main" id="{35353779-4201-4759-9288-ACF50DB5F533}"/>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a:extLst>
            <a:ext uri="{FF2B5EF4-FFF2-40B4-BE49-F238E27FC236}">
              <a16:creationId xmlns:a16="http://schemas.microsoft.com/office/drawing/2014/main" id="{252E19AB-7ABC-4F90-B7B8-FD8309B65DB9}"/>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a:extLst>
            <a:ext uri="{FF2B5EF4-FFF2-40B4-BE49-F238E27FC236}">
              <a16:creationId xmlns:a16="http://schemas.microsoft.com/office/drawing/2014/main" id="{68F9109D-2B9C-4377-8E67-583147EEFD75}"/>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a:extLst>
            <a:ext uri="{FF2B5EF4-FFF2-40B4-BE49-F238E27FC236}">
              <a16:creationId xmlns:a16="http://schemas.microsoft.com/office/drawing/2014/main" id="{4831D27D-DAF4-4284-9530-E52AA1C91100}"/>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0" name="直線コネクタ 909">
          <a:extLst>
            <a:ext uri="{FF2B5EF4-FFF2-40B4-BE49-F238E27FC236}">
              <a16:creationId xmlns:a16="http://schemas.microsoft.com/office/drawing/2014/main" id="{BD2EC4E3-CABD-4A05-BF90-B89AF76D46EE}"/>
            </a:ext>
          </a:extLst>
        </xdr:cNvPr>
        <xdr:cNvCxnSpPr/>
      </xdr:nvCxnSpPr>
      <xdr:spPr>
        <a:xfrm>
          <a:off x="164592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1" name="テキスト ボックス 910">
          <a:extLst>
            <a:ext uri="{FF2B5EF4-FFF2-40B4-BE49-F238E27FC236}">
              <a16:creationId xmlns:a16="http://schemas.microsoft.com/office/drawing/2014/main" id="{8AC992BE-41A6-47EF-9E22-2DA490B93EEC}"/>
            </a:ext>
          </a:extLst>
        </xdr:cNvPr>
        <xdr:cNvSpPr txBox="1"/>
      </xdr:nvSpPr>
      <xdr:spPr>
        <a:xfrm>
          <a:off x="160472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2" name="直線コネクタ 911">
          <a:extLst>
            <a:ext uri="{FF2B5EF4-FFF2-40B4-BE49-F238E27FC236}">
              <a16:creationId xmlns:a16="http://schemas.microsoft.com/office/drawing/2014/main" id="{62B5F70D-6964-4F42-9D9D-1E1CE3F0FEAB}"/>
            </a:ext>
          </a:extLst>
        </xdr:cNvPr>
        <xdr:cNvCxnSpPr/>
      </xdr:nvCxnSpPr>
      <xdr:spPr>
        <a:xfrm>
          <a:off x="164592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3" name="テキスト ボックス 912">
          <a:extLst>
            <a:ext uri="{FF2B5EF4-FFF2-40B4-BE49-F238E27FC236}">
              <a16:creationId xmlns:a16="http://schemas.microsoft.com/office/drawing/2014/main" id="{72459802-D554-47B5-BB39-F44F66F9C7AC}"/>
            </a:ext>
          </a:extLst>
        </xdr:cNvPr>
        <xdr:cNvSpPr txBox="1"/>
      </xdr:nvSpPr>
      <xdr:spPr>
        <a:xfrm>
          <a:off x="16047266"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a:extLst>
            <a:ext uri="{FF2B5EF4-FFF2-40B4-BE49-F238E27FC236}">
              <a16:creationId xmlns:a16="http://schemas.microsoft.com/office/drawing/2014/main" id="{2BC51EAB-C5C8-47CE-85D9-D58508C7169F}"/>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a:extLst>
            <a:ext uri="{FF2B5EF4-FFF2-40B4-BE49-F238E27FC236}">
              <a16:creationId xmlns:a16="http://schemas.microsoft.com/office/drawing/2014/main" id="{886E1016-02EB-4F7E-B49E-693FCAFD1C0D}"/>
            </a:ext>
          </a:extLst>
        </xdr:cNvPr>
        <xdr:cNvSpPr txBox="1"/>
      </xdr:nvSpPr>
      <xdr:spPr>
        <a:xfrm>
          <a:off x="16047266"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6" name="直線コネクタ 915">
          <a:extLst>
            <a:ext uri="{FF2B5EF4-FFF2-40B4-BE49-F238E27FC236}">
              <a16:creationId xmlns:a16="http://schemas.microsoft.com/office/drawing/2014/main" id="{7E724BCB-3490-4D11-B8D0-6702C2B71107}"/>
            </a:ext>
          </a:extLst>
        </xdr:cNvPr>
        <xdr:cNvCxnSpPr/>
      </xdr:nvCxnSpPr>
      <xdr:spPr>
        <a:xfrm>
          <a:off x="164592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7" name="テキスト ボックス 916">
          <a:extLst>
            <a:ext uri="{FF2B5EF4-FFF2-40B4-BE49-F238E27FC236}">
              <a16:creationId xmlns:a16="http://schemas.microsoft.com/office/drawing/2014/main" id="{A2AC584C-079C-48F1-A42A-8F3596314128}"/>
            </a:ext>
          </a:extLst>
        </xdr:cNvPr>
        <xdr:cNvSpPr txBox="1"/>
      </xdr:nvSpPr>
      <xdr:spPr>
        <a:xfrm>
          <a:off x="16047266"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8" name="直線コネクタ 917">
          <a:extLst>
            <a:ext uri="{FF2B5EF4-FFF2-40B4-BE49-F238E27FC236}">
              <a16:creationId xmlns:a16="http://schemas.microsoft.com/office/drawing/2014/main" id="{36DC1F05-BFD5-41CE-B3B2-EF406E0AE453}"/>
            </a:ext>
          </a:extLst>
        </xdr:cNvPr>
        <xdr:cNvCxnSpPr/>
      </xdr:nvCxnSpPr>
      <xdr:spPr>
        <a:xfrm>
          <a:off x="164592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9" name="テキスト ボックス 918">
          <a:extLst>
            <a:ext uri="{FF2B5EF4-FFF2-40B4-BE49-F238E27FC236}">
              <a16:creationId xmlns:a16="http://schemas.microsoft.com/office/drawing/2014/main" id="{67F94B49-0F94-4E25-B209-DBA8C8FD8FE5}"/>
            </a:ext>
          </a:extLst>
        </xdr:cNvPr>
        <xdr:cNvSpPr txBox="1"/>
      </xdr:nvSpPr>
      <xdr:spPr>
        <a:xfrm>
          <a:off x="16047266"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9800B9B2-D778-4A9D-9093-67FFC1F2D838}"/>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04B3294B-7C6B-4F42-BAAC-938E490B881D}"/>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E4AB93A5-0693-49A8-9AC0-6E1B563CF971}"/>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60961</xdr:rowOff>
    </xdr:from>
    <xdr:to>
      <xdr:col>116</xdr:col>
      <xdr:colOff>62864</xdr:colOff>
      <xdr:row>107</xdr:row>
      <xdr:rowOff>91439</xdr:rowOff>
    </xdr:to>
    <xdr:cxnSp macro="">
      <xdr:nvCxnSpPr>
        <xdr:cNvPr id="923" name="直線コネクタ 922">
          <a:extLst>
            <a:ext uri="{FF2B5EF4-FFF2-40B4-BE49-F238E27FC236}">
              <a16:creationId xmlns:a16="http://schemas.microsoft.com/office/drawing/2014/main" id="{2DBB04E6-E1A6-4C27-93FF-826464FC75B4}"/>
            </a:ext>
          </a:extLst>
        </xdr:cNvPr>
        <xdr:cNvCxnSpPr/>
      </xdr:nvCxnSpPr>
      <xdr:spPr>
        <a:xfrm flipV="1">
          <a:off x="19947254" y="17373601"/>
          <a:ext cx="0" cy="1066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95266</xdr:rowOff>
    </xdr:from>
    <xdr:ext cx="469744" cy="259045"/>
    <xdr:sp macro="" textlink="">
      <xdr:nvSpPr>
        <xdr:cNvPr id="924" name="【庁舎】&#10;一人当たり面積最小値テキスト">
          <a:extLst>
            <a:ext uri="{FF2B5EF4-FFF2-40B4-BE49-F238E27FC236}">
              <a16:creationId xmlns:a16="http://schemas.microsoft.com/office/drawing/2014/main" id="{3B78AFD2-C14C-47E3-9A31-48E5FD880A49}"/>
            </a:ext>
          </a:extLst>
        </xdr:cNvPr>
        <xdr:cNvSpPr txBox="1"/>
      </xdr:nvSpPr>
      <xdr:spPr>
        <a:xfrm>
          <a:off x="19985990" y="18436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91439</xdr:rowOff>
    </xdr:from>
    <xdr:to>
      <xdr:col>116</xdr:col>
      <xdr:colOff>152400</xdr:colOff>
      <xdr:row>107</xdr:row>
      <xdr:rowOff>91439</xdr:rowOff>
    </xdr:to>
    <xdr:cxnSp macro="">
      <xdr:nvCxnSpPr>
        <xdr:cNvPr id="925" name="直線コネクタ 924">
          <a:extLst>
            <a:ext uri="{FF2B5EF4-FFF2-40B4-BE49-F238E27FC236}">
              <a16:creationId xmlns:a16="http://schemas.microsoft.com/office/drawing/2014/main" id="{8D1C2BE8-B063-4399-94DB-2B211BA992CC}"/>
            </a:ext>
          </a:extLst>
        </xdr:cNvPr>
        <xdr:cNvCxnSpPr/>
      </xdr:nvCxnSpPr>
      <xdr:spPr>
        <a:xfrm>
          <a:off x="19885660" y="184403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7638</xdr:rowOff>
    </xdr:from>
    <xdr:ext cx="469744" cy="259045"/>
    <xdr:sp macro="" textlink="">
      <xdr:nvSpPr>
        <xdr:cNvPr id="926" name="【庁舎】&#10;一人当たり面積最大値テキスト">
          <a:extLst>
            <a:ext uri="{FF2B5EF4-FFF2-40B4-BE49-F238E27FC236}">
              <a16:creationId xmlns:a16="http://schemas.microsoft.com/office/drawing/2014/main" id="{6EF03979-30ED-4E67-A396-F309C5DA4E55}"/>
            </a:ext>
          </a:extLst>
        </xdr:cNvPr>
        <xdr:cNvSpPr txBox="1"/>
      </xdr:nvSpPr>
      <xdr:spPr>
        <a:xfrm>
          <a:off x="19985990" y="1715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60961</xdr:rowOff>
    </xdr:from>
    <xdr:to>
      <xdr:col>116</xdr:col>
      <xdr:colOff>152400</xdr:colOff>
      <xdr:row>101</xdr:row>
      <xdr:rowOff>60961</xdr:rowOff>
    </xdr:to>
    <xdr:cxnSp macro="">
      <xdr:nvCxnSpPr>
        <xdr:cNvPr id="927" name="直線コネクタ 926">
          <a:extLst>
            <a:ext uri="{FF2B5EF4-FFF2-40B4-BE49-F238E27FC236}">
              <a16:creationId xmlns:a16="http://schemas.microsoft.com/office/drawing/2014/main" id="{FD152A63-5E9C-47E1-87FA-7D668A5442AC}"/>
            </a:ext>
          </a:extLst>
        </xdr:cNvPr>
        <xdr:cNvCxnSpPr/>
      </xdr:nvCxnSpPr>
      <xdr:spPr>
        <a:xfrm>
          <a:off x="19885660" y="173736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64788</xdr:rowOff>
    </xdr:from>
    <xdr:ext cx="469744" cy="259045"/>
    <xdr:sp macro="" textlink="">
      <xdr:nvSpPr>
        <xdr:cNvPr id="928" name="【庁舎】&#10;一人当たり面積平均値テキスト">
          <a:extLst>
            <a:ext uri="{FF2B5EF4-FFF2-40B4-BE49-F238E27FC236}">
              <a16:creationId xmlns:a16="http://schemas.microsoft.com/office/drawing/2014/main" id="{025829A5-CEC8-476C-9A4B-9DD9EE65062E}"/>
            </a:ext>
          </a:extLst>
        </xdr:cNvPr>
        <xdr:cNvSpPr txBox="1"/>
      </xdr:nvSpPr>
      <xdr:spPr>
        <a:xfrm>
          <a:off x="19985990" y="180651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86361</xdr:rowOff>
    </xdr:from>
    <xdr:to>
      <xdr:col>116</xdr:col>
      <xdr:colOff>114300</xdr:colOff>
      <xdr:row>106</xdr:row>
      <xdr:rowOff>16511</xdr:rowOff>
    </xdr:to>
    <xdr:sp macro="" textlink="">
      <xdr:nvSpPr>
        <xdr:cNvPr id="929" name="フローチャート: 判断 928">
          <a:extLst>
            <a:ext uri="{FF2B5EF4-FFF2-40B4-BE49-F238E27FC236}">
              <a16:creationId xmlns:a16="http://schemas.microsoft.com/office/drawing/2014/main" id="{A75B81C4-0D23-4B1E-8CCC-D77F2E3B1B96}"/>
            </a:ext>
          </a:extLst>
        </xdr:cNvPr>
        <xdr:cNvSpPr/>
      </xdr:nvSpPr>
      <xdr:spPr>
        <a:xfrm>
          <a:off x="19904710" y="1809051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139700</xdr:rowOff>
    </xdr:from>
    <xdr:to>
      <xdr:col>112</xdr:col>
      <xdr:colOff>38100</xdr:colOff>
      <xdr:row>104</xdr:row>
      <xdr:rowOff>69850</xdr:rowOff>
    </xdr:to>
    <xdr:sp macro="" textlink="">
      <xdr:nvSpPr>
        <xdr:cNvPr id="930" name="フローチャート: 判断 929">
          <a:extLst>
            <a:ext uri="{FF2B5EF4-FFF2-40B4-BE49-F238E27FC236}">
              <a16:creationId xmlns:a16="http://schemas.microsoft.com/office/drawing/2014/main" id="{FE73D46D-E2D1-4B06-88A7-D9C3493D21B7}"/>
            </a:ext>
          </a:extLst>
        </xdr:cNvPr>
        <xdr:cNvSpPr/>
      </xdr:nvSpPr>
      <xdr:spPr>
        <a:xfrm>
          <a:off x="19161760" y="1779524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10161</xdr:rowOff>
    </xdr:from>
    <xdr:to>
      <xdr:col>107</xdr:col>
      <xdr:colOff>101600</xdr:colOff>
      <xdr:row>104</xdr:row>
      <xdr:rowOff>111761</xdr:rowOff>
    </xdr:to>
    <xdr:sp macro="" textlink="">
      <xdr:nvSpPr>
        <xdr:cNvPr id="931" name="フローチャート: 判断 930">
          <a:extLst>
            <a:ext uri="{FF2B5EF4-FFF2-40B4-BE49-F238E27FC236}">
              <a16:creationId xmlns:a16="http://schemas.microsoft.com/office/drawing/2014/main" id="{6C0D6758-FF2E-404C-9036-5888C2D0578B}"/>
            </a:ext>
          </a:extLst>
        </xdr:cNvPr>
        <xdr:cNvSpPr/>
      </xdr:nvSpPr>
      <xdr:spPr>
        <a:xfrm>
          <a:off x="18345150" y="17842866"/>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86361</xdr:rowOff>
    </xdr:from>
    <xdr:to>
      <xdr:col>102</xdr:col>
      <xdr:colOff>165100</xdr:colOff>
      <xdr:row>105</xdr:row>
      <xdr:rowOff>16511</xdr:rowOff>
    </xdr:to>
    <xdr:sp macro="" textlink="">
      <xdr:nvSpPr>
        <xdr:cNvPr id="932" name="フローチャート: 判断 931">
          <a:extLst>
            <a:ext uri="{FF2B5EF4-FFF2-40B4-BE49-F238E27FC236}">
              <a16:creationId xmlns:a16="http://schemas.microsoft.com/office/drawing/2014/main" id="{AA5AFFF7-F5B9-4D6A-926D-2D3258430DBF}"/>
            </a:ext>
          </a:extLst>
        </xdr:cNvPr>
        <xdr:cNvSpPr/>
      </xdr:nvSpPr>
      <xdr:spPr>
        <a:xfrm>
          <a:off x="17547590" y="1791906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86361</xdr:rowOff>
    </xdr:from>
    <xdr:to>
      <xdr:col>98</xdr:col>
      <xdr:colOff>38100</xdr:colOff>
      <xdr:row>105</xdr:row>
      <xdr:rowOff>16511</xdr:rowOff>
    </xdr:to>
    <xdr:sp macro="" textlink="">
      <xdr:nvSpPr>
        <xdr:cNvPr id="933" name="フローチャート: 判断 932">
          <a:extLst>
            <a:ext uri="{FF2B5EF4-FFF2-40B4-BE49-F238E27FC236}">
              <a16:creationId xmlns:a16="http://schemas.microsoft.com/office/drawing/2014/main" id="{65ED9FCD-EC62-4AC1-BB07-C1265F7F0076}"/>
            </a:ext>
          </a:extLst>
        </xdr:cNvPr>
        <xdr:cNvSpPr/>
      </xdr:nvSpPr>
      <xdr:spPr>
        <a:xfrm>
          <a:off x="16761460" y="1791906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85C6F329-7DD7-4210-B6D4-427A7CD51FFB}"/>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30B64DE7-12C0-4FB8-BCF5-B9BCDB1153A3}"/>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8E472CDF-12C9-4F2B-B2B8-AE547E4FA992}"/>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EFC3A9A5-89B9-4CCC-975F-263F89C871C7}"/>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B731B496-6410-4C7A-98E0-05CABF253AC0}"/>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90170</xdr:rowOff>
    </xdr:from>
    <xdr:to>
      <xdr:col>116</xdr:col>
      <xdr:colOff>114300</xdr:colOff>
      <xdr:row>105</xdr:row>
      <xdr:rowOff>20320</xdr:rowOff>
    </xdr:to>
    <xdr:sp macro="" textlink="">
      <xdr:nvSpPr>
        <xdr:cNvPr id="939" name="楕円 938">
          <a:extLst>
            <a:ext uri="{FF2B5EF4-FFF2-40B4-BE49-F238E27FC236}">
              <a16:creationId xmlns:a16="http://schemas.microsoft.com/office/drawing/2014/main" id="{6B595AB6-ACB6-4172-86E0-E8CFA87F4E99}"/>
            </a:ext>
          </a:extLst>
        </xdr:cNvPr>
        <xdr:cNvSpPr/>
      </xdr:nvSpPr>
      <xdr:spPr>
        <a:xfrm>
          <a:off x="19904710" y="1792478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113047</xdr:rowOff>
    </xdr:from>
    <xdr:ext cx="469744" cy="259045"/>
    <xdr:sp macro="" textlink="">
      <xdr:nvSpPr>
        <xdr:cNvPr id="940" name="【庁舎】&#10;一人当たり面積該当値テキスト">
          <a:extLst>
            <a:ext uri="{FF2B5EF4-FFF2-40B4-BE49-F238E27FC236}">
              <a16:creationId xmlns:a16="http://schemas.microsoft.com/office/drawing/2014/main" id="{52604F83-EDF5-430B-BB29-DBBA0057DE7E}"/>
            </a:ext>
          </a:extLst>
        </xdr:cNvPr>
        <xdr:cNvSpPr txBox="1"/>
      </xdr:nvSpPr>
      <xdr:spPr>
        <a:xfrm>
          <a:off x="19985990" y="1777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97789</xdr:rowOff>
    </xdr:from>
    <xdr:to>
      <xdr:col>112</xdr:col>
      <xdr:colOff>38100</xdr:colOff>
      <xdr:row>105</xdr:row>
      <xdr:rowOff>27939</xdr:rowOff>
    </xdr:to>
    <xdr:sp macro="" textlink="">
      <xdr:nvSpPr>
        <xdr:cNvPr id="941" name="楕円 940">
          <a:extLst>
            <a:ext uri="{FF2B5EF4-FFF2-40B4-BE49-F238E27FC236}">
              <a16:creationId xmlns:a16="http://schemas.microsoft.com/office/drawing/2014/main" id="{53F0CA41-0AF3-47B4-97A0-0389B930D092}"/>
            </a:ext>
          </a:extLst>
        </xdr:cNvPr>
        <xdr:cNvSpPr/>
      </xdr:nvSpPr>
      <xdr:spPr>
        <a:xfrm>
          <a:off x="19161760" y="1792477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140970</xdr:rowOff>
    </xdr:from>
    <xdr:to>
      <xdr:col>116</xdr:col>
      <xdr:colOff>63500</xdr:colOff>
      <xdr:row>104</xdr:row>
      <xdr:rowOff>148589</xdr:rowOff>
    </xdr:to>
    <xdr:cxnSp macro="">
      <xdr:nvCxnSpPr>
        <xdr:cNvPr id="942" name="直線コネクタ 941">
          <a:extLst>
            <a:ext uri="{FF2B5EF4-FFF2-40B4-BE49-F238E27FC236}">
              <a16:creationId xmlns:a16="http://schemas.microsoft.com/office/drawing/2014/main" id="{9362B2C5-997E-43AE-A90D-E550514DCF7F}"/>
            </a:ext>
          </a:extLst>
        </xdr:cNvPr>
        <xdr:cNvCxnSpPr/>
      </xdr:nvCxnSpPr>
      <xdr:spPr>
        <a:xfrm flipV="1">
          <a:off x="19204940" y="17969865"/>
          <a:ext cx="74295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86361</xdr:rowOff>
    </xdr:from>
    <xdr:to>
      <xdr:col>107</xdr:col>
      <xdr:colOff>101600</xdr:colOff>
      <xdr:row>105</xdr:row>
      <xdr:rowOff>16511</xdr:rowOff>
    </xdr:to>
    <xdr:sp macro="" textlink="">
      <xdr:nvSpPr>
        <xdr:cNvPr id="943" name="楕円 942">
          <a:extLst>
            <a:ext uri="{FF2B5EF4-FFF2-40B4-BE49-F238E27FC236}">
              <a16:creationId xmlns:a16="http://schemas.microsoft.com/office/drawing/2014/main" id="{C0BDBE13-51C9-4AC5-B467-0B9F3901B3F3}"/>
            </a:ext>
          </a:extLst>
        </xdr:cNvPr>
        <xdr:cNvSpPr/>
      </xdr:nvSpPr>
      <xdr:spPr>
        <a:xfrm>
          <a:off x="18345150" y="1791906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137161</xdr:rowOff>
    </xdr:from>
    <xdr:to>
      <xdr:col>111</xdr:col>
      <xdr:colOff>177800</xdr:colOff>
      <xdr:row>104</xdr:row>
      <xdr:rowOff>148589</xdr:rowOff>
    </xdr:to>
    <xdr:cxnSp macro="">
      <xdr:nvCxnSpPr>
        <xdr:cNvPr id="944" name="直線コネクタ 943">
          <a:extLst>
            <a:ext uri="{FF2B5EF4-FFF2-40B4-BE49-F238E27FC236}">
              <a16:creationId xmlns:a16="http://schemas.microsoft.com/office/drawing/2014/main" id="{900F5AF8-DD62-4BDC-937B-77CAE3E034B6}"/>
            </a:ext>
          </a:extLst>
        </xdr:cNvPr>
        <xdr:cNvCxnSpPr/>
      </xdr:nvCxnSpPr>
      <xdr:spPr>
        <a:xfrm>
          <a:off x="18399760" y="17964151"/>
          <a:ext cx="805180" cy="1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90170</xdr:rowOff>
    </xdr:from>
    <xdr:to>
      <xdr:col>102</xdr:col>
      <xdr:colOff>165100</xdr:colOff>
      <xdr:row>105</xdr:row>
      <xdr:rowOff>20320</xdr:rowOff>
    </xdr:to>
    <xdr:sp macro="" textlink="">
      <xdr:nvSpPr>
        <xdr:cNvPr id="945" name="楕円 944">
          <a:extLst>
            <a:ext uri="{FF2B5EF4-FFF2-40B4-BE49-F238E27FC236}">
              <a16:creationId xmlns:a16="http://schemas.microsoft.com/office/drawing/2014/main" id="{134AA9E7-8D84-43B0-A36E-73AA1737CC15}"/>
            </a:ext>
          </a:extLst>
        </xdr:cNvPr>
        <xdr:cNvSpPr/>
      </xdr:nvSpPr>
      <xdr:spPr>
        <a:xfrm>
          <a:off x="17547590" y="1792478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137161</xdr:rowOff>
    </xdr:from>
    <xdr:to>
      <xdr:col>107</xdr:col>
      <xdr:colOff>50800</xdr:colOff>
      <xdr:row>104</xdr:row>
      <xdr:rowOff>140970</xdr:rowOff>
    </xdr:to>
    <xdr:cxnSp macro="">
      <xdr:nvCxnSpPr>
        <xdr:cNvPr id="946" name="直線コネクタ 945">
          <a:extLst>
            <a:ext uri="{FF2B5EF4-FFF2-40B4-BE49-F238E27FC236}">
              <a16:creationId xmlns:a16="http://schemas.microsoft.com/office/drawing/2014/main" id="{498F1A3A-C256-4827-B078-AE102DCBDA28}"/>
            </a:ext>
          </a:extLst>
        </xdr:cNvPr>
        <xdr:cNvCxnSpPr/>
      </xdr:nvCxnSpPr>
      <xdr:spPr>
        <a:xfrm flipV="1">
          <a:off x="17602200" y="17964151"/>
          <a:ext cx="79756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67311</xdr:rowOff>
    </xdr:from>
    <xdr:to>
      <xdr:col>98</xdr:col>
      <xdr:colOff>38100</xdr:colOff>
      <xdr:row>104</xdr:row>
      <xdr:rowOff>168911</xdr:rowOff>
    </xdr:to>
    <xdr:sp macro="" textlink="">
      <xdr:nvSpPr>
        <xdr:cNvPr id="947" name="楕円 946">
          <a:extLst>
            <a:ext uri="{FF2B5EF4-FFF2-40B4-BE49-F238E27FC236}">
              <a16:creationId xmlns:a16="http://schemas.microsoft.com/office/drawing/2014/main" id="{A89AB3C5-3A89-4A1F-8BD1-3389AA4C946D}"/>
            </a:ext>
          </a:extLst>
        </xdr:cNvPr>
        <xdr:cNvSpPr/>
      </xdr:nvSpPr>
      <xdr:spPr>
        <a:xfrm>
          <a:off x="16761460" y="17896206"/>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118111</xdr:rowOff>
    </xdr:from>
    <xdr:to>
      <xdr:col>102</xdr:col>
      <xdr:colOff>114300</xdr:colOff>
      <xdr:row>104</xdr:row>
      <xdr:rowOff>140970</xdr:rowOff>
    </xdr:to>
    <xdr:cxnSp macro="">
      <xdr:nvCxnSpPr>
        <xdr:cNvPr id="948" name="直線コネクタ 947">
          <a:extLst>
            <a:ext uri="{FF2B5EF4-FFF2-40B4-BE49-F238E27FC236}">
              <a16:creationId xmlns:a16="http://schemas.microsoft.com/office/drawing/2014/main" id="{E41BB70F-140F-48FA-BB08-A75A775F5C2D}"/>
            </a:ext>
          </a:extLst>
        </xdr:cNvPr>
        <xdr:cNvCxnSpPr/>
      </xdr:nvCxnSpPr>
      <xdr:spPr>
        <a:xfrm>
          <a:off x="16804640" y="17950816"/>
          <a:ext cx="797560" cy="1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86377</xdr:rowOff>
    </xdr:from>
    <xdr:ext cx="469744" cy="259045"/>
    <xdr:sp macro="" textlink="">
      <xdr:nvSpPr>
        <xdr:cNvPr id="949" name="n_1aveValue【庁舎】&#10;一人当たり面積">
          <a:extLst>
            <a:ext uri="{FF2B5EF4-FFF2-40B4-BE49-F238E27FC236}">
              <a16:creationId xmlns:a16="http://schemas.microsoft.com/office/drawing/2014/main" id="{774D94F9-1DBA-4C62-BF8A-C38D9E7A5DE9}"/>
            </a:ext>
          </a:extLst>
        </xdr:cNvPr>
        <xdr:cNvSpPr txBox="1"/>
      </xdr:nvSpPr>
      <xdr:spPr>
        <a:xfrm>
          <a:off x="18982132" y="17576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128288</xdr:rowOff>
    </xdr:from>
    <xdr:ext cx="469744" cy="259045"/>
    <xdr:sp macro="" textlink="">
      <xdr:nvSpPr>
        <xdr:cNvPr id="950" name="n_2aveValue【庁舎】&#10;一人当たり面積">
          <a:extLst>
            <a:ext uri="{FF2B5EF4-FFF2-40B4-BE49-F238E27FC236}">
              <a16:creationId xmlns:a16="http://schemas.microsoft.com/office/drawing/2014/main" id="{C7A6575E-8E0F-4E66-A54C-03EE20D95C8C}"/>
            </a:ext>
          </a:extLst>
        </xdr:cNvPr>
        <xdr:cNvSpPr txBox="1"/>
      </xdr:nvSpPr>
      <xdr:spPr>
        <a:xfrm>
          <a:off x="18182032" y="17619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33038</xdr:rowOff>
    </xdr:from>
    <xdr:ext cx="469744" cy="259045"/>
    <xdr:sp macro="" textlink="">
      <xdr:nvSpPr>
        <xdr:cNvPr id="951" name="n_3aveValue【庁舎】&#10;一人当たり面積">
          <a:extLst>
            <a:ext uri="{FF2B5EF4-FFF2-40B4-BE49-F238E27FC236}">
              <a16:creationId xmlns:a16="http://schemas.microsoft.com/office/drawing/2014/main" id="{2E226764-CA31-4F5D-931F-0866DBC993BA}"/>
            </a:ext>
          </a:extLst>
        </xdr:cNvPr>
        <xdr:cNvSpPr txBox="1"/>
      </xdr:nvSpPr>
      <xdr:spPr>
        <a:xfrm>
          <a:off x="17384472" y="1769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7638</xdr:rowOff>
    </xdr:from>
    <xdr:ext cx="469744" cy="259045"/>
    <xdr:sp macro="" textlink="">
      <xdr:nvSpPr>
        <xdr:cNvPr id="952" name="n_4aveValue【庁舎】&#10;一人当たり面積">
          <a:extLst>
            <a:ext uri="{FF2B5EF4-FFF2-40B4-BE49-F238E27FC236}">
              <a16:creationId xmlns:a16="http://schemas.microsoft.com/office/drawing/2014/main" id="{53985719-61BE-4151-819E-A0CC432360A6}"/>
            </a:ext>
          </a:extLst>
        </xdr:cNvPr>
        <xdr:cNvSpPr txBox="1"/>
      </xdr:nvSpPr>
      <xdr:spPr>
        <a:xfrm>
          <a:off x="16588817" y="1801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19066</xdr:rowOff>
    </xdr:from>
    <xdr:ext cx="469744" cy="259045"/>
    <xdr:sp macro="" textlink="">
      <xdr:nvSpPr>
        <xdr:cNvPr id="953" name="n_1mainValue【庁舎】&#10;一人当たり面積">
          <a:extLst>
            <a:ext uri="{FF2B5EF4-FFF2-40B4-BE49-F238E27FC236}">
              <a16:creationId xmlns:a16="http://schemas.microsoft.com/office/drawing/2014/main" id="{93A9F8DD-8A24-43EB-A888-DAEBBB651A86}"/>
            </a:ext>
          </a:extLst>
        </xdr:cNvPr>
        <xdr:cNvSpPr txBox="1"/>
      </xdr:nvSpPr>
      <xdr:spPr>
        <a:xfrm>
          <a:off x="18982132" y="18017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7638</xdr:rowOff>
    </xdr:from>
    <xdr:ext cx="469744" cy="259045"/>
    <xdr:sp macro="" textlink="">
      <xdr:nvSpPr>
        <xdr:cNvPr id="954" name="n_2mainValue【庁舎】&#10;一人当たり面積">
          <a:extLst>
            <a:ext uri="{FF2B5EF4-FFF2-40B4-BE49-F238E27FC236}">
              <a16:creationId xmlns:a16="http://schemas.microsoft.com/office/drawing/2014/main" id="{7EFCCCE9-39F4-4A2A-8C25-69732EA10E2A}"/>
            </a:ext>
          </a:extLst>
        </xdr:cNvPr>
        <xdr:cNvSpPr txBox="1"/>
      </xdr:nvSpPr>
      <xdr:spPr>
        <a:xfrm>
          <a:off x="18182032" y="1801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11447</xdr:rowOff>
    </xdr:from>
    <xdr:ext cx="469744" cy="259045"/>
    <xdr:sp macro="" textlink="">
      <xdr:nvSpPr>
        <xdr:cNvPr id="955" name="n_3mainValue【庁舎】&#10;一人当たり面積">
          <a:extLst>
            <a:ext uri="{FF2B5EF4-FFF2-40B4-BE49-F238E27FC236}">
              <a16:creationId xmlns:a16="http://schemas.microsoft.com/office/drawing/2014/main" id="{32EF64D1-C346-426C-8D0F-044916F2094E}"/>
            </a:ext>
          </a:extLst>
        </xdr:cNvPr>
        <xdr:cNvSpPr txBox="1"/>
      </xdr:nvSpPr>
      <xdr:spPr>
        <a:xfrm>
          <a:off x="17384472" y="1801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13988</xdr:rowOff>
    </xdr:from>
    <xdr:ext cx="469744" cy="259045"/>
    <xdr:sp macro="" textlink="">
      <xdr:nvSpPr>
        <xdr:cNvPr id="956" name="n_4mainValue【庁舎】&#10;一人当たり面積">
          <a:extLst>
            <a:ext uri="{FF2B5EF4-FFF2-40B4-BE49-F238E27FC236}">
              <a16:creationId xmlns:a16="http://schemas.microsoft.com/office/drawing/2014/main" id="{8EBE9511-74EC-4EA2-8342-A7091A83DA15}"/>
            </a:ext>
          </a:extLst>
        </xdr:cNvPr>
        <xdr:cNvSpPr txBox="1"/>
      </xdr:nvSpPr>
      <xdr:spPr>
        <a:xfrm>
          <a:off x="16588817" y="1767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FCCD262F-A3C2-4C1B-9ACF-88C4DA197169}"/>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C33B4085-F23A-46BA-9915-3FFBD2ED8257}"/>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9C62F744-BAED-40C0-9A16-382900D97A54}"/>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全体的に、固定資産減価償却率が高めであり、施設・設備更新が進んでおらず、老朽化が進行している。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一人当たりの面積については、他団体と比べ少なめである。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庁舎の減価償却率は、平成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年度に新庁舎が竣工したことにより大幅に低下したものの、支所等は老朽化が進んで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個別施設計画に基づき、計画的に改修、更新に取り組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んでいく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stfs02\01170_&#24066;&#30010;&#26449;&#35506;$\01_&#25152;&#23646;&#20840;&#20307;&#12501;&#12457;&#12523;&#12480;\5&#36001;&#25919;&#29677;\05fy\050_&#22320;&#26041;&#20844;&#20250;&#35336;\11%20&#20196;&#21644;&#65299;&#24180;&#24230;&#36001;&#25919;&#29366;&#27841;&#36039;&#26009;&#38598;&#12398;&#20316;&#25104;&#12395;&#12388;&#12356;&#12390;&#65288;&#12473;&#12488;&#12483;&#12463;&#24773;&#22577;&#65289;\05_&#24066;&#30010;&#26449;&#8594;&#30476;\&#12304;&#36001;&#25919;&#29366;&#27841;&#36039;&#26009;&#38598;&#12305;_122190_&#24066;&#21407;&#24066;_2021(2&#22238;&#30446;).xlsx" TargetMode="External"/><Relationship Id="rId1" Type="http://schemas.openxmlformats.org/officeDocument/2006/relationships/externalLinkPath" Target="/01_&#25152;&#23646;&#20840;&#20307;&#12501;&#12457;&#12523;&#12480;/5&#36001;&#25919;&#29677;/05fy/050_&#22320;&#26041;&#20844;&#20250;&#35336;/11%20&#20196;&#21644;&#65299;&#24180;&#24230;&#36001;&#25919;&#29366;&#27841;&#36039;&#26009;&#38598;&#12398;&#20316;&#25104;&#12395;&#12388;&#12356;&#12390;&#65288;&#12473;&#12488;&#12483;&#12463;&#24773;&#22577;&#65289;/05_&#24066;&#30010;&#26449;&#8594;&#30476;/&#12304;&#36001;&#25919;&#29366;&#27841;&#36039;&#26009;&#38598;&#12305;_122190_&#24066;&#21407;&#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49.7</v>
          </cell>
          <cell r="BX51">
            <v>39.200000000000003</v>
          </cell>
          <cell r="CF51">
            <v>35.200000000000003</v>
          </cell>
          <cell r="CN51">
            <v>25</v>
          </cell>
          <cell r="CV51">
            <v>11.9</v>
          </cell>
        </row>
        <row r="53">
          <cell r="BP53">
            <v>65</v>
          </cell>
          <cell r="BX53">
            <v>64.900000000000006</v>
          </cell>
          <cell r="CF53">
            <v>65.599999999999994</v>
          </cell>
          <cell r="CN53">
            <v>66</v>
          </cell>
          <cell r="CV53">
            <v>67.5</v>
          </cell>
        </row>
        <row r="55">
          <cell r="AN55" t="str">
            <v>類似団体内平均値</v>
          </cell>
          <cell r="BP55">
            <v>20.100000000000001</v>
          </cell>
          <cell r="BX55">
            <v>16</v>
          </cell>
          <cell r="CF55">
            <v>18.399999999999999</v>
          </cell>
          <cell r="CN55">
            <v>13.5</v>
          </cell>
          <cell r="CV55">
            <v>5</v>
          </cell>
        </row>
        <row r="57">
          <cell r="BP57">
            <v>57.7</v>
          </cell>
          <cell r="BX57">
            <v>58.8</v>
          </cell>
          <cell r="CF57">
            <v>59.8</v>
          </cell>
          <cell r="CN57">
            <v>60.2</v>
          </cell>
          <cell r="CV57">
            <v>62.1</v>
          </cell>
        </row>
        <row r="72">
          <cell r="BP72" t="str">
            <v>H29</v>
          </cell>
          <cell r="BX72" t="str">
            <v>H30</v>
          </cell>
          <cell r="CF72" t="str">
            <v>R01</v>
          </cell>
          <cell r="CN72" t="str">
            <v>R02</v>
          </cell>
          <cell r="CV72" t="str">
            <v>R03</v>
          </cell>
        </row>
        <row r="73">
          <cell r="AN73" t="str">
            <v>当該団体値</v>
          </cell>
          <cell r="BP73">
            <v>49.7</v>
          </cell>
          <cell r="BX73">
            <v>39.200000000000003</v>
          </cell>
          <cell r="CF73">
            <v>35.200000000000003</v>
          </cell>
          <cell r="CN73">
            <v>25</v>
          </cell>
          <cell r="CV73">
            <v>11.9</v>
          </cell>
        </row>
        <row r="75">
          <cell r="BP75">
            <v>6</v>
          </cell>
          <cell r="BX75">
            <v>6.1</v>
          </cell>
          <cell r="CF75">
            <v>5.9</v>
          </cell>
          <cell r="CN75">
            <v>5.8</v>
          </cell>
          <cell r="CV75">
            <v>5.3</v>
          </cell>
        </row>
        <row r="77">
          <cell r="AN77" t="str">
            <v>類似団体内平均値</v>
          </cell>
          <cell r="BP77">
            <v>20.100000000000001</v>
          </cell>
          <cell r="BX77">
            <v>16</v>
          </cell>
          <cell r="CF77">
            <v>18.399999999999999</v>
          </cell>
          <cell r="CN77">
            <v>13.5</v>
          </cell>
          <cell r="CV77">
            <v>5</v>
          </cell>
        </row>
        <row r="79">
          <cell r="BP79">
            <v>5.8</v>
          </cell>
          <cell r="BX79">
            <v>5.3</v>
          </cell>
          <cell r="CF79">
            <v>5</v>
          </cell>
          <cell r="CN79">
            <v>4.3</v>
          </cell>
          <cell r="CV79">
            <v>3.6</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0.8" zeroHeight="1" x14ac:dyDescent="0.2"/>
  <cols>
    <col min="1" max="11" width="2.109375" style="171" customWidth="1"/>
    <col min="12" max="12" width="2.21875" style="171" customWidth="1"/>
    <col min="13" max="17" width="2.33203125" style="171" customWidth="1"/>
    <col min="18" max="119" width="2.109375" style="171" customWidth="1"/>
    <col min="120" max="16384" width="0" style="171" hidden="1"/>
  </cols>
  <sheetData>
    <row r="1" spans="1:119" ht="33" customHeight="1" x14ac:dyDescent="0.2">
      <c r="B1" s="575" t="s">
        <v>80</v>
      </c>
      <c r="C1" s="575"/>
      <c r="D1" s="575"/>
      <c r="E1" s="575"/>
      <c r="F1" s="575"/>
      <c r="G1" s="575"/>
      <c r="H1" s="575"/>
      <c r="I1" s="575"/>
      <c r="J1" s="575"/>
      <c r="K1" s="575"/>
      <c r="L1" s="575"/>
      <c r="M1" s="575"/>
      <c r="N1" s="575"/>
      <c r="O1" s="575"/>
      <c r="P1" s="575"/>
      <c r="Q1" s="575"/>
      <c r="R1" s="575"/>
      <c r="S1" s="575"/>
      <c r="T1" s="575"/>
      <c r="U1" s="575"/>
      <c r="V1" s="575"/>
      <c r="W1" s="575"/>
      <c r="X1" s="575"/>
      <c r="Y1" s="575"/>
      <c r="Z1" s="575"/>
      <c r="AA1" s="575"/>
      <c r="AB1" s="575"/>
      <c r="AC1" s="575"/>
      <c r="AD1" s="575"/>
      <c r="AE1" s="575"/>
      <c r="AF1" s="575"/>
      <c r="AG1" s="575"/>
      <c r="AH1" s="575"/>
      <c r="AI1" s="575"/>
      <c r="AJ1" s="575"/>
      <c r="AK1" s="575"/>
      <c r="AL1" s="575"/>
      <c r="AM1" s="575"/>
      <c r="AN1" s="575"/>
      <c r="AO1" s="575"/>
      <c r="AP1" s="575"/>
      <c r="AQ1" s="575"/>
      <c r="AR1" s="575"/>
      <c r="AS1" s="575"/>
      <c r="AT1" s="575"/>
      <c r="AU1" s="575"/>
      <c r="AV1" s="575"/>
      <c r="AW1" s="575"/>
      <c r="AX1" s="575"/>
      <c r="AY1" s="575"/>
      <c r="AZ1" s="575"/>
      <c r="BA1" s="575"/>
      <c r="BB1" s="575"/>
      <c r="BC1" s="575"/>
      <c r="BD1" s="575"/>
      <c r="BE1" s="575"/>
      <c r="BF1" s="575"/>
      <c r="BG1" s="575"/>
      <c r="BH1" s="575"/>
      <c r="BI1" s="575"/>
      <c r="BJ1" s="575"/>
      <c r="BK1" s="575"/>
      <c r="BL1" s="575"/>
      <c r="BM1" s="575"/>
      <c r="BN1" s="575"/>
      <c r="BO1" s="575"/>
      <c r="BP1" s="575"/>
      <c r="BQ1" s="575"/>
      <c r="BR1" s="575"/>
      <c r="BS1" s="575"/>
      <c r="BT1" s="575"/>
      <c r="BU1" s="575"/>
      <c r="BV1" s="575"/>
      <c r="BW1" s="575"/>
      <c r="BX1" s="575"/>
      <c r="BY1" s="575"/>
      <c r="BZ1" s="575"/>
      <c r="CA1" s="575"/>
      <c r="CB1" s="575"/>
      <c r="CC1" s="575"/>
      <c r="CD1" s="575"/>
      <c r="CE1" s="575"/>
      <c r="CF1" s="575"/>
      <c r="CG1" s="575"/>
      <c r="CH1" s="575"/>
      <c r="CI1" s="575"/>
      <c r="CJ1" s="575"/>
      <c r="CK1" s="575"/>
      <c r="CL1" s="575"/>
      <c r="CM1" s="575"/>
      <c r="CN1" s="575"/>
      <c r="CO1" s="575"/>
      <c r="CP1" s="575"/>
      <c r="CQ1" s="575"/>
      <c r="CR1" s="575"/>
      <c r="CS1" s="575"/>
      <c r="CT1" s="575"/>
      <c r="CU1" s="575"/>
      <c r="CV1" s="575"/>
      <c r="CW1" s="575"/>
      <c r="CX1" s="575"/>
      <c r="CY1" s="575"/>
      <c r="CZ1" s="575"/>
      <c r="DA1" s="575"/>
      <c r="DB1" s="575"/>
      <c r="DC1" s="575"/>
      <c r="DD1" s="575"/>
      <c r="DE1" s="575"/>
      <c r="DF1" s="575"/>
      <c r="DG1" s="575"/>
      <c r="DH1" s="575"/>
      <c r="DI1" s="575"/>
      <c r="DJ1" s="172"/>
      <c r="DK1" s="172"/>
      <c r="DL1" s="172"/>
      <c r="DM1" s="172"/>
      <c r="DN1" s="172"/>
      <c r="DO1" s="172"/>
    </row>
    <row r="2" spans="1:119" ht="24" thickBot="1" x14ac:dyDescent="0.25">
      <c r="B2" s="173" t="s">
        <v>81</v>
      </c>
      <c r="C2" s="173"/>
      <c r="D2" s="174"/>
    </row>
    <row r="3" spans="1:119" ht="18.75" customHeight="1" thickBot="1" x14ac:dyDescent="0.25">
      <c r="A3" s="172"/>
      <c r="B3" s="576" t="s">
        <v>82</v>
      </c>
      <c r="C3" s="577"/>
      <c r="D3" s="577"/>
      <c r="E3" s="578"/>
      <c r="F3" s="578"/>
      <c r="G3" s="578"/>
      <c r="H3" s="578"/>
      <c r="I3" s="578"/>
      <c r="J3" s="578"/>
      <c r="K3" s="578"/>
      <c r="L3" s="578" t="s">
        <v>83</v>
      </c>
      <c r="M3" s="578"/>
      <c r="N3" s="578"/>
      <c r="O3" s="578"/>
      <c r="P3" s="578"/>
      <c r="Q3" s="578"/>
      <c r="R3" s="581"/>
      <c r="S3" s="581"/>
      <c r="T3" s="581"/>
      <c r="U3" s="581"/>
      <c r="V3" s="582"/>
      <c r="W3" s="472" t="s">
        <v>84</v>
      </c>
      <c r="X3" s="473"/>
      <c r="Y3" s="473"/>
      <c r="Z3" s="473"/>
      <c r="AA3" s="473"/>
      <c r="AB3" s="577"/>
      <c r="AC3" s="581" t="s">
        <v>85</v>
      </c>
      <c r="AD3" s="473"/>
      <c r="AE3" s="473"/>
      <c r="AF3" s="473"/>
      <c r="AG3" s="473"/>
      <c r="AH3" s="473"/>
      <c r="AI3" s="473"/>
      <c r="AJ3" s="473"/>
      <c r="AK3" s="473"/>
      <c r="AL3" s="543"/>
      <c r="AM3" s="472" t="s">
        <v>86</v>
      </c>
      <c r="AN3" s="473"/>
      <c r="AO3" s="473"/>
      <c r="AP3" s="473"/>
      <c r="AQ3" s="473"/>
      <c r="AR3" s="473"/>
      <c r="AS3" s="473"/>
      <c r="AT3" s="473"/>
      <c r="AU3" s="473"/>
      <c r="AV3" s="473"/>
      <c r="AW3" s="473"/>
      <c r="AX3" s="543"/>
      <c r="AY3" s="535" t="s">
        <v>1</v>
      </c>
      <c r="AZ3" s="536"/>
      <c r="BA3" s="536"/>
      <c r="BB3" s="536"/>
      <c r="BC3" s="536"/>
      <c r="BD3" s="536"/>
      <c r="BE3" s="536"/>
      <c r="BF3" s="536"/>
      <c r="BG3" s="536"/>
      <c r="BH3" s="536"/>
      <c r="BI3" s="536"/>
      <c r="BJ3" s="536"/>
      <c r="BK3" s="536"/>
      <c r="BL3" s="536"/>
      <c r="BM3" s="585"/>
      <c r="BN3" s="472" t="s">
        <v>87</v>
      </c>
      <c r="BO3" s="473"/>
      <c r="BP3" s="473"/>
      <c r="BQ3" s="473"/>
      <c r="BR3" s="473"/>
      <c r="BS3" s="473"/>
      <c r="BT3" s="473"/>
      <c r="BU3" s="543"/>
      <c r="BV3" s="472" t="s">
        <v>88</v>
      </c>
      <c r="BW3" s="473"/>
      <c r="BX3" s="473"/>
      <c r="BY3" s="473"/>
      <c r="BZ3" s="473"/>
      <c r="CA3" s="473"/>
      <c r="CB3" s="473"/>
      <c r="CC3" s="543"/>
      <c r="CD3" s="535" t="s">
        <v>1</v>
      </c>
      <c r="CE3" s="536"/>
      <c r="CF3" s="536"/>
      <c r="CG3" s="536"/>
      <c r="CH3" s="536"/>
      <c r="CI3" s="536"/>
      <c r="CJ3" s="536"/>
      <c r="CK3" s="536"/>
      <c r="CL3" s="536"/>
      <c r="CM3" s="536"/>
      <c r="CN3" s="536"/>
      <c r="CO3" s="536"/>
      <c r="CP3" s="536"/>
      <c r="CQ3" s="536"/>
      <c r="CR3" s="536"/>
      <c r="CS3" s="585"/>
      <c r="CT3" s="472" t="s">
        <v>89</v>
      </c>
      <c r="CU3" s="473"/>
      <c r="CV3" s="473"/>
      <c r="CW3" s="473"/>
      <c r="CX3" s="473"/>
      <c r="CY3" s="473"/>
      <c r="CZ3" s="473"/>
      <c r="DA3" s="543"/>
      <c r="DB3" s="472" t="s">
        <v>90</v>
      </c>
      <c r="DC3" s="473"/>
      <c r="DD3" s="473"/>
      <c r="DE3" s="473"/>
      <c r="DF3" s="473"/>
      <c r="DG3" s="473"/>
      <c r="DH3" s="473"/>
      <c r="DI3" s="543"/>
    </row>
    <row r="4" spans="1:119" ht="18.75" customHeight="1" x14ac:dyDescent="0.2">
      <c r="A4" s="172"/>
      <c r="B4" s="551"/>
      <c r="C4" s="552"/>
      <c r="D4" s="552"/>
      <c r="E4" s="553"/>
      <c r="F4" s="553"/>
      <c r="G4" s="553"/>
      <c r="H4" s="553"/>
      <c r="I4" s="553"/>
      <c r="J4" s="553"/>
      <c r="K4" s="553"/>
      <c r="L4" s="553"/>
      <c r="M4" s="553"/>
      <c r="N4" s="553"/>
      <c r="O4" s="553"/>
      <c r="P4" s="553"/>
      <c r="Q4" s="553"/>
      <c r="R4" s="557"/>
      <c r="S4" s="557"/>
      <c r="T4" s="557"/>
      <c r="U4" s="557"/>
      <c r="V4" s="558"/>
      <c r="W4" s="544"/>
      <c r="X4" s="354"/>
      <c r="Y4" s="354"/>
      <c r="Z4" s="354"/>
      <c r="AA4" s="354"/>
      <c r="AB4" s="552"/>
      <c r="AC4" s="557"/>
      <c r="AD4" s="354"/>
      <c r="AE4" s="354"/>
      <c r="AF4" s="354"/>
      <c r="AG4" s="354"/>
      <c r="AH4" s="354"/>
      <c r="AI4" s="354"/>
      <c r="AJ4" s="354"/>
      <c r="AK4" s="354"/>
      <c r="AL4" s="545"/>
      <c r="AM4" s="494"/>
      <c r="AN4" s="392"/>
      <c r="AO4" s="392"/>
      <c r="AP4" s="392"/>
      <c r="AQ4" s="392"/>
      <c r="AR4" s="392"/>
      <c r="AS4" s="392"/>
      <c r="AT4" s="392"/>
      <c r="AU4" s="392"/>
      <c r="AV4" s="392"/>
      <c r="AW4" s="392"/>
      <c r="AX4" s="584"/>
      <c r="AY4" s="429" t="s">
        <v>91</v>
      </c>
      <c r="AZ4" s="430"/>
      <c r="BA4" s="430"/>
      <c r="BB4" s="430"/>
      <c r="BC4" s="430"/>
      <c r="BD4" s="430"/>
      <c r="BE4" s="430"/>
      <c r="BF4" s="430"/>
      <c r="BG4" s="430"/>
      <c r="BH4" s="430"/>
      <c r="BI4" s="430"/>
      <c r="BJ4" s="430"/>
      <c r="BK4" s="430"/>
      <c r="BL4" s="430"/>
      <c r="BM4" s="431"/>
      <c r="BN4" s="432">
        <v>118354676</v>
      </c>
      <c r="BO4" s="433"/>
      <c r="BP4" s="433"/>
      <c r="BQ4" s="433"/>
      <c r="BR4" s="433"/>
      <c r="BS4" s="433"/>
      <c r="BT4" s="433"/>
      <c r="BU4" s="434"/>
      <c r="BV4" s="432">
        <v>131043246</v>
      </c>
      <c r="BW4" s="433"/>
      <c r="BX4" s="433"/>
      <c r="BY4" s="433"/>
      <c r="BZ4" s="433"/>
      <c r="CA4" s="433"/>
      <c r="CB4" s="433"/>
      <c r="CC4" s="434"/>
      <c r="CD4" s="569" t="s">
        <v>92</v>
      </c>
      <c r="CE4" s="570"/>
      <c r="CF4" s="570"/>
      <c r="CG4" s="570"/>
      <c r="CH4" s="570"/>
      <c r="CI4" s="570"/>
      <c r="CJ4" s="570"/>
      <c r="CK4" s="570"/>
      <c r="CL4" s="570"/>
      <c r="CM4" s="570"/>
      <c r="CN4" s="570"/>
      <c r="CO4" s="570"/>
      <c r="CP4" s="570"/>
      <c r="CQ4" s="570"/>
      <c r="CR4" s="570"/>
      <c r="CS4" s="571"/>
      <c r="CT4" s="572">
        <v>11.8</v>
      </c>
      <c r="CU4" s="573"/>
      <c r="CV4" s="573"/>
      <c r="CW4" s="573"/>
      <c r="CX4" s="573"/>
      <c r="CY4" s="573"/>
      <c r="CZ4" s="573"/>
      <c r="DA4" s="574"/>
      <c r="DB4" s="572">
        <v>8.9</v>
      </c>
      <c r="DC4" s="573"/>
      <c r="DD4" s="573"/>
      <c r="DE4" s="573"/>
      <c r="DF4" s="573"/>
      <c r="DG4" s="573"/>
      <c r="DH4" s="573"/>
      <c r="DI4" s="574"/>
    </row>
    <row r="5" spans="1:119" ht="18.75" customHeight="1" x14ac:dyDescent="0.2">
      <c r="A5" s="172"/>
      <c r="B5" s="579"/>
      <c r="C5" s="393"/>
      <c r="D5" s="393"/>
      <c r="E5" s="580"/>
      <c r="F5" s="580"/>
      <c r="G5" s="580"/>
      <c r="H5" s="580"/>
      <c r="I5" s="580"/>
      <c r="J5" s="580"/>
      <c r="K5" s="580"/>
      <c r="L5" s="580"/>
      <c r="M5" s="580"/>
      <c r="N5" s="580"/>
      <c r="O5" s="580"/>
      <c r="P5" s="580"/>
      <c r="Q5" s="580"/>
      <c r="R5" s="391"/>
      <c r="S5" s="391"/>
      <c r="T5" s="391"/>
      <c r="U5" s="391"/>
      <c r="V5" s="583"/>
      <c r="W5" s="494"/>
      <c r="X5" s="392"/>
      <c r="Y5" s="392"/>
      <c r="Z5" s="392"/>
      <c r="AA5" s="392"/>
      <c r="AB5" s="393"/>
      <c r="AC5" s="391"/>
      <c r="AD5" s="392"/>
      <c r="AE5" s="392"/>
      <c r="AF5" s="392"/>
      <c r="AG5" s="392"/>
      <c r="AH5" s="392"/>
      <c r="AI5" s="392"/>
      <c r="AJ5" s="392"/>
      <c r="AK5" s="392"/>
      <c r="AL5" s="584"/>
      <c r="AM5" s="460" t="s">
        <v>93</v>
      </c>
      <c r="AN5" s="360"/>
      <c r="AO5" s="360"/>
      <c r="AP5" s="360"/>
      <c r="AQ5" s="360"/>
      <c r="AR5" s="360"/>
      <c r="AS5" s="360"/>
      <c r="AT5" s="361"/>
      <c r="AU5" s="461" t="s">
        <v>94</v>
      </c>
      <c r="AV5" s="462"/>
      <c r="AW5" s="462"/>
      <c r="AX5" s="462"/>
      <c r="AY5" s="417" t="s">
        <v>95</v>
      </c>
      <c r="AZ5" s="418"/>
      <c r="BA5" s="418"/>
      <c r="BB5" s="418"/>
      <c r="BC5" s="418"/>
      <c r="BD5" s="418"/>
      <c r="BE5" s="418"/>
      <c r="BF5" s="418"/>
      <c r="BG5" s="418"/>
      <c r="BH5" s="418"/>
      <c r="BI5" s="418"/>
      <c r="BJ5" s="418"/>
      <c r="BK5" s="418"/>
      <c r="BL5" s="418"/>
      <c r="BM5" s="419"/>
      <c r="BN5" s="403">
        <v>111039179</v>
      </c>
      <c r="BO5" s="404"/>
      <c r="BP5" s="404"/>
      <c r="BQ5" s="404"/>
      <c r="BR5" s="404"/>
      <c r="BS5" s="404"/>
      <c r="BT5" s="404"/>
      <c r="BU5" s="405"/>
      <c r="BV5" s="403">
        <v>124759886</v>
      </c>
      <c r="BW5" s="404"/>
      <c r="BX5" s="404"/>
      <c r="BY5" s="404"/>
      <c r="BZ5" s="404"/>
      <c r="CA5" s="404"/>
      <c r="CB5" s="404"/>
      <c r="CC5" s="405"/>
      <c r="CD5" s="443" t="s">
        <v>96</v>
      </c>
      <c r="CE5" s="363"/>
      <c r="CF5" s="363"/>
      <c r="CG5" s="363"/>
      <c r="CH5" s="363"/>
      <c r="CI5" s="363"/>
      <c r="CJ5" s="363"/>
      <c r="CK5" s="363"/>
      <c r="CL5" s="363"/>
      <c r="CM5" s="363"/>
      <c r="CN5" s="363"/>
      <c r="CO5" s="363"/>
      <c r="CP5" s="363"/>
      <c r="CQ5" s="363"/>
      <c r="CR5" s="363"/>
      <c r="CS5" s="444"/>
      <c r="CT5" s="400">
        <v>88.8</v>
      </c>
      <c r="CU5" s="401"/>
      <c r="CV5" s="401"/>
      <c r="CW5" s="401"/>
      <c r="CX5" s="401"/>
      <c r="CY5" s="401"/>
      <c r="CZ5" s="401"/>
      <c r="DA5" s="402"/>
      <c r="DB5" s="400">
        <v>91.5</v>
      </c>
      <c r="DC5" s="401"/>
      <c r="DD5" s="401"/>
      <c r="DE5" s="401"/>
      <c r="DF5" s="401"/>
      <c r="DG5" s="401"/>
      <c r="DH5" s="401"/>
      <c r="DI5" s="402"/>
    </row>
    <row r="6" spans="1:119" ht="18.75" customHeight="1" x14ac:dyDescent="0.2">
      <c r="A6" s="172"/>
      <c r="B6" s="549" t="s">
        <v>97</v>
      </c>
      <c r="C6" s="390"/>
      <c r="D6" s="390"/>
      <c r="E6" s="550"/>
      <c r="F6" s="550"/>
      <c r="G6" s="550"/>
      <c r="H6" s="550"/>
      <c r="I6" s="550"/>
      <c r="J6" s="550"/>
      <c r="K6" s="550"/>
      <c r="L6" s="550" t="s">
        <v>98</v>
      </c>
      <c r="M6" s="550"/>
      <c r="N6" s="550"/>
      <c r="O6" s="550"/>
      <c r="P6" s="550"/>
      <c r="Q6" s="550"/>
      <c r="R6" s="388"/>
      <c r="S6" s="388"/>
      <c r="T6" s="388"/>
      <c r="U6" s="388"/>
      <c r="V6" s="556"/>
      <c r="W6" s="493" t="s">
        <v>99</v>
      </c>
      <c r="X6" s="389"/>
      <c r="Y6" s="389"/>
      <c r="Z6" s="389"/>
      <c r="AA6" s="389"/>
      <c r="AB6" s="390"/>
      <c r="AC6" s="561" t="s">
        <v>100</v>
      </c>
      <c r="AD6" s="562"/>
      <c r="AE6" s="562"/>
      <c r="AF6" s="562"/>
      <c r="AG6" s="562"/>
      <c r="AH6" s="562"/>
      <c r="AI6" s="562"/>
      <c r="AJ6" s="562"/>
      <c r="AK6" s="562"/>
      <c r="AL6" s="563"/>
      <c r="AM6" s="460" t="s">
        <v>101</v>
      </c>
      <c r="AN6" s="360"/>
      <c r="AO6" s="360"/>
      <c r="AP6" s="360"/>
      <c r="AQ6" s="360"/>
      <c r="AR6" s="360"/>
      <c r="AS6" s="360"/>
      <c r="AT6" s="361"/>
      <c r="AU6" s="461" t="s">
        <v>102</v>
      </c>
      <c r="AV6" s="462"/>
      <c r="AW6" s="462"/>
      <c r="AX6" s="462"/>
      <c r="AY6" s="417" t="s">
        <v>103</v>
      </c>
      <c r="AZ6" s="418"/>
      <c r="BA6" s="418"/>
      <c r="BB6" s="418"/>
      <c r="BC6" s="418"/>
      <c r="BD6" s="418"/>
      <c r="BE6" s="418"/>
      <c r="BF6" s="418"/>
      <c r="BG6" s="418"/>
      <c r="BH6" s="418"/>
      <c r="BI6" s="418"/>
      <c r="BJ6" s="418"/>
      <c r="BK6" s="418"/>
      <c r="BL6" s="418"/>
      <c r="BM6" s="419"/>
      <c r="BN6" s="403">
        <v>7315497</v>
      </c>
      <c r="BO6" s="404"/>
      <c r="BP6" s="404"/>
      <c r="BQ6" s="404"/>
      <c r="BR6" s="404"/>
      <c r="BS6" s="404"/>
      <c r="BT6" s="404"/>
      <c r="BU6" s="405"/>
      <c r="BV6" s="403">
        <v>6283360</v>
      </c>
      <c r="BW6" s="404"/>
      <c r="BX6" s="404"/>
      <c r="BY6" s="404"/>
      <c r="BZ6" s="404"/>
      <c r="CA6" s="404"/>
      <c r="CB6" s="404"/>
      <c r="CC6" s="405"/>
      <c r="CD6" s="443" t="s">
        <v>104</v>
      </c>
      <c r="CE6" s="363"/>
      <c r="CF6" s="363"/>
      <c r="CG6" s="363"/>
      <c r="CH6" s="363"/>
      <c r="CI6" s="363"/>
      <c r="CJ6" s="363"/>
      <c r="CK6" s="363"/>
      <c r="CL6" s="363"/>
      <c r="CM6" s="363"/>
      <c r="CN6" s="363"/>
      <c r="CO6" s="363"/>
      <c r="CP6" s="363"/>
      <c r="CQ6" s="363"/>
      <c r="CR6" s="363"/>
      <c r="CS6" s="444"/>
      <c r="CT6" s="546">
        <v>88.8</v>
      </c>
      <c r="CU6" s="547"/>
      <c r="CV6" s="547"/>
      <c r="CW6" s="547"/>
      <c r="CX6" s="547"/>
      <c r="CY6" s="547"/>
      <c r="CZ6" s="547"/>
      <c r="DA6" s="548"/>
      <c r="DB6" s="546">
        <v>91.9</v>
      </c>
      <c r="DC6" s="547"/>
      <c r="DD6" s="547"/>
      <c r="DE6" s="547"/>
      <c r="DF6" s="547"/>
      <c r="DG6" s="547"/>
      <c r="DH6" s="547"/>
      <c r="DI6" s="548"/>
    </row>
    <row r="7" spans="1:119" ht="18.75" customHeight="1" x14ac:dyDescent="0.2">
      <c r="A7" s="172"/>
      <c r="B7" s="551"/>
      <c r="C7" s="552"/>
      <c r="D7" s="552"/>
      <c r="E7" s="553"/>
      <c r="F7" s="553"/>
      <c r="G7" s="553"/>
      <c r="H7" s="553"/>
      <c r="I7" s="553"/>
      <c r="J7" s="553"/>
      <c r="K7" s="553"/>
      <c r="L7" s="553"/>
      <c r="M7" s="553"/>
      <c r="N7" s="553"/>
      <c r="O7" s="553"/>
      <c r="P7" s="553"/>
      <c r="Q7" s="553"/>
      <c r="R7" s="557"/>
      <c r="S7" s="557"/>
      <c r="T7" s="557"/>
      <c r="U7" s="557"/>
      <c r="V7" s="558"/>
      <c r="W7" s="544"/>
      <c r="X7" s="354"/>
      <c r="Y7" s="354"/>
      <c r="Z7" s="354"/>
      <c r="AA7" s="354"/>
      <c r="AB7" s="552"/>
      <c r="AC7" s="564"/>
      <c r="AD7" s="355"/>
      <c r="AE7" s="355"/>
      <c r="AF7" s="355"/>
      <c r="AG7" s="355"/>
      <c r="AH7" s="355"/>
      <c r="AI7" s="355"/>
      <c r="AJ7" s="355"/>
      <c r="AK7" s="355"/>
      <c r="AL7" s="565"/>
      <c r="AM7" s="460" t="s">
        <v>105</v>
      </c>
      <c r="AN7" s="360"/>
      <c r="AO7" s="360"/>
      <c r="AP7" s="360"/>
      <c r="AQ7" s="360"/>
      <c r="AR7" s="360"/>
      <c r="AS7" s="360"/>
      <c r="AT7" s="361"/>
      <c r="AU7" s="461" t="s">
        <v>102</v>
      </c>
      <c r="AV7" s="462"/>
      <c r="AW7" s="462"/>
      <c r="AX7" s="462"/>
      <c r="AY7" s="417" t="s">
        <v>106</v>
      </c>
      <c r="AZ7" s="418"/>
      <c r="BA7" s="418"/>
      <c r="BB7" s="418"/>
      <c r="BC7" s="418"/>
      <c r="BD7" s="418"/>
      <c r="BE7" s="418"/>
      <c r="BF7" s="418"/>
      <c r="BG7" s="418"/>
      <c r="BH7" s="418"/>
      <c r="BI7" s="418"/>
      <c r="BJ7" s="418"/>
      <c r="BK7" s="418"/>
      <c r="BL7" s="418"/>
      <c r="BM7" s="419"/>
      <c r="BN7" s="403">
        <v>966365</v>
      </c>
      <c r="BO7" s="404"/>
      <c r="BP7" s="404"/>
      <c r="BQ7" s="404"/>
      <c r="BR7" s="404"/>
      <c r="BS7" s="404"/>
      <c r="BT7" s="404"/>
      <c r="BU7" s="405"/>
      <c r="BV7" s="403">
        <v>1406360</v>
      </c>
      <c r="BW7" s="404"/>
      <c r="BX7" s="404"/>
      <c r="BY7" s="404"/>
      <c r="BZ7" s="404"/>
      <c r="CA7" s="404"/>
      <c r="CB7" s="404"/>
      <c r="CC7" s="405"/>
      <c r="CD7" s="443" t="s">
        <v>107</v>
      </c>
      <c r="CE7" s="363"/>
      <c r="CF7" s="363"/>
      <c r="CG7" s="363"/>
      <c r="CH7" s="363"/>
      <c r="CI7" s="363"/>
      <c r="CJ7" s="363"/>
      <c r="CK7" s="363"/>
      <c r="CL7" s="363"/>
      <c r="CM7" s="363"/>
      <c r="CN7" s="363"/>
      <c r="CO7" s="363"/>
      <c r="CP7" s="363"/>
      <c r="CQ7" s="363"/>
      <c r="CR7" s="363"/>
      <c r="CS7" s="444"/>
      <c r="CT7" s="403">
        <v>53604309</v>
      </c>
      <c r="CU7" s="404"/>
      <c r="CV7" s="404"/>
      <c r="CW7" s="404"/>
      <c r="CX7" s="404"/>
      <c r="CY7" s="404"/>
      <c r="CZ7" s="404"/>
      <c r="DA7" s="405"/>
      <c r="DB7" s="403">
        <v>55103259</v>
      </c>
      <c r="DC7" s="404"/>
      <c r="DD7" s="404"/>
      <c r="DE7" s="404"/>
      <c r="DF7" s="404"/>
      <c r="DG7" s="404"/>
      <c r="DH7" s="404"/>
      <c r="DI7" s="405"/>
    </row>
    <row r="8" spans="1:119" ht="18.75" customHeight="1" thickBot="1" x14ac:dyDescent="0.25">
      <c r="A8" s="172"/>
      <c r="B8" s="554"/>
      <c r="C8" s="499"/>
      <c r="D8" s="499"/>
      <c r="E8" s="555"/>
      <c r="F8" s="555"/>
      <c r="G8" s="555"/>
      <c r="H8" s="555"/>
      <c r="I8" s="555"/>
      <c r="J8" s="555"/>
      <c r="K8" s="555"/>
      <c r="L8" s="555"/>
      <c r="M8" s="555"/>
      <c r="N8" s="555"/>
      <c r="O8" s="555"/>
      <c r="P8" s="555"/>
      <c r="Q8" s="555"/>
      <c r="R8" s="559"/>
      <c r="S8" s="559"/>
      <c r="T8" s="559"/>
      <c r="U8" s="559"/>
      <c r="V8" s="560"/>
      <c r="W8" s="474"/>
      <c r="X8" s="475"/>
      <c r="Y8" s="475"/>
      <c r="Z8" s="475"/>
      <c r="AA8" s="475"/>
      <c r="AB8" s="499"/>
      <c r="AC8" s="566"/>
      <c r="AD8" s="567"/>
      <c r="AE8" s="567"/>
      <c r="AF8" s="567"/>
      <c r="AG8" s="567"/>
      <c r="AH8" s="567"/>
      <c r="AI8" s="567"/>
      <c r="AJ8" s="567"/>
      <c r="AK8" s="567"/>
      <c r="AL8" s="568"/>
      <c r="AM8" s="460" t="s">
        <v>108</v>
      </c>
      <c r="AN8" s="360"/>
      <c r="AO8" s="360"/>
      <c r="AP8" s="360"/>
      <c r="AQ8" s="360"/>
      <c r="AR8" s="360"/>
      <c r="AS8" s="360"/>
      <c r="AT8" s="361"/>
      <c r="AU8" s="461" t="s">
        <v>109</v>
      </c>
      <c r="AV8" s="462"/>
      <c r="AW8" s="462"/>
      <c r="AX8" s="462"/>
      <c r="AY8" s="417" t="s">
        <v>110</v>
      </c>
      <c r="AZ8" s="418"/>
      <c r="BA8" s="418"/>
      <c r="BB8" s="418"/>
      <c r="BC8" s="418"/>
      <c r="BD8" s="418"/>
      <c r="BE8" s="418"/>
      <c r="BF8" s="418"/>
      <c r="BG8" s="418"/>
      <c r="BH8" s="418"/>
      <c r="BI8" s="418"/>
      <c r="BJ8" s="418"/>
      <c r="BK8" s="418"/>
      <c r="BL8" s="418"/>
      <c r="BM8" s="419"/>
      <c r="BN8" s="403">
        <v>6349132</v>
      </c>
      <c r="BO8" s="404"/>
      <c r="BP8" s="404"/>
      <c r="BQ8" s="404"/>
      <c r="BR8" s="404"/>
      <c r="BS8" s="404"/>
      <c r="BT8" s="404"/>
      <c r="BU8" s="405"/>
      <c r="BV8" s="403">
        <v>4877000</v>
      </c>
      <c r="BW8" s="404"/>
      <c r="BX8" s="404"/>
      <c r="BY8" s="404"/>
      <c r="BZ8" s="404"/>
      <c r="CA8" s="404"/>
      <c r="CB8" s="404"/>
      <c r="CC8" s="405"/>
      <c r="CD8" s="443" t="s">
        <v>111</v>
      </c>
      <c r="CE8" s="363"/>
      <c r="CF8" s="363"/>
      <c r="CG8" s="363"/>
      <c r="CH8" s="363"/>
      <c r="CI8" s="363"/>
      <c r="CJ8" s="363"/>
      <c r="CK8" s="363"/>
      <c r="CL8" s="363"/>
      <c r="CM8" s="363"/>
      <c r="CN8" s="363"/>
      <c r="CO8" s="363"/>
      <c r="CP8" s="363"/>
      <c r="CQ8" s="363"/>
      <c r="CR8" s="363"/>
      <c r="CS8" s="444"/>
      <c r="CT8" s="506">
        <v>1.05</v>
      </c>
      <c r="CU8" s="507"/>
      <c r="CV8" s="507"/>
      <c r="CW8" s="507"/>
      <c r="CX8" s="507"/>
      <c r="CY8" s="507"/>
      <c r="CZ8" s="507"/>
      <c r="DA8" s="508"/>
      <c r="DB8" s="506">
        <v>1.07</v>
      </c>
      <c r="DC8" s="507"/>
      <c r="DD8" s="507"/>
      <c r="DE8" s="507"/>
      <c r="DF8" s="507"/>
      <c r="DG8" s="507"/>
      <c r="DH8" s="507"/>
      <c r="DI8" s="508"/>
    </row>
    <row r="9" spans="1:119" ht="18.75" customHeight="1" thickBot="1" x14ac:dyDescent="0.25">
      <c r="A9" s="172"/>
      <c r="B9" s="535" t="s">
        <v>112</v>
      </c>
      <c r="C9" s="536"/>
      <c r="D9" s="536"/>
      <c r="E9" s="536"/>
      <c r="F9" s="536"/>
      <c r="G9" s="536"/>
      <c r="H9" s="536"/>
      <c r="I9" s="536"/>
      <c r="J9" s="536"/>
      <c r="K9" s="454"/>
      <c r="L9" s="537" t="s">
        <v>113</v>
      </c>
      <c r="M9" s="538"/>
      <c r="N9" s="538"/>
      <c r="O9" s="538"/>
      <c r="P9" s="538"/>
      <c r="Q9" s="539"/>
      <c r="R9" s="540">
        <v>269524</v>
      </c>
      <c r="S9" s="541"/>
      <c r="T9" s="541"/>
      <c r="U9" s="541"/>
      <c r="V9" s="542"/>
      <c r="W9" s="472" t="s">
        <v>114</v>
      </c>
      <c r="X9" s="473"/>
      <c r="Y9" s="473"/>
      <c r="Z9" s="473"/>
      <c r="AA9" s="473"/>
      <c r="AB9" s="473"/>
      <c r="AC9" s="473"/>
      <c r="AD9" s="473"/>
      <c r="AE9" s="473"/>
      <c r="AF9" s="473"/>
      <c r="AG9" s="473"/>
      <c r="AH9" s="473"/>
      <c r="AI9" s="473"/>
      <c r="AJ9" s="473"/>
      <c r="AK9" s="473"/>
      <c r="AL9" s="543"/>
      <c r="AM9" s="460" t="s">
        <v>115</v>
      </c>
      <c r="AN9" s="360"/>
      <c r="AO9" s="360"/>
      <c r="AP9" s="360"/>
      <c r="AQ9" s="360"/>
      <c r="AR9" s="360"/>
      <c r="AS9" s="360"/>
      <c r="AT9" s="361"/>
      <c r="AU9" s="461" t="s">
        <v>94</v>
      </c>
      <c r="AV9" s="462"/>
      <c r="AW9" s="462"/>
      <c r="AX9" s="462"/>
      <c r="AY9" s="417" t="s">
        <v>116</v>
      </c>
      <c r="AZ9" s="418"/>
      <c r="BA9" s="418"/>
      <c r="BB9" s="418"/>
      <c r="BC9" s="418"/>
      <c r="BD9" s="418"/>
      <c r="BE9" s="418"/>
      <c r="BF9" s="418"/>
      <c r="BG9" s="418"/>
      <c r="BH9" s="418"/>
      <c r="BI9" s="418"/>
      <c r="BJ9" s="418"/>
      <c r="BK9" s="418"/>
      <c r="BL9" s="418"/>
      <c r="BM9" s="419"/>
      <c r="BN9" s="403">
        <v>1472132</v>
      </c>
      <c r="BO9" s="404"/>
      <c r="BP9" s="404"/>
      <c r="BQ9" s="404"/>
      <c r="BR9" s="404"/>
      <c r="BS9" s="404"/>
      <c r="BT9" s="404"/>
      <c r="BU9" s="405"/>
      <c r="BV9" s="403">
        <v>686385</v>
      </c>
      <c r="BW9" s="404"/>
      <c r="BX9" s="404"/>
      <c r="BY9" s="404"/>
      <c r="BZ9" s="404"/>
      <c r="CA9" s="404"/>
      <c r="CB9" s="404"/>
      <c r="CC9" s="405"/>
      <c r="CD9" s="443" t="s">
        <v>117</v>
      </c>
      <c r="CE9" s="363"/>
      <c r="CF9" s="363"/>
      <c r="CG9" s="363"/>
      <c r="CH9" s="363"/>
      <c r="CI9" s="363"/>
      <c r="CJ9" s="363"/>
      <c r="CK9" s="363"/>
      <c r="CL9" s="363"/>
      <c r="CM9" s="363"/>
      <c r="CN9" s="363"/>
      <c r="CO9" s="363"/>
      <c r="CP9" s="363"/>
      <c r="CQ9" s="363"/>
      <c r="CR9" s="363"/>
      <c r="CS9" s="444"/>
      <c r="CT9" s="400">
        <v>7.8</v>
      </c>
      <c r="CU9" s="401"/>
      <c r="CV9" s="401"/>
      <c r="CW9" s="401"/>
      <c r="CX9" s="401"/>
      <c r="CY9" s="401"/>
      <c r="CZ9" s="401"/>
      <c r="DA9" s="402"/>
      <c r="DB9" s="400">
        <v>9.1999999999999993</v>
      </c>
      <c r="DC9" s="401"/>
      <c r="DD9" s="401"/>
      <c r="DE9" s="401"/>
      <c r="DF9" s="401"/>
      <c r="DG9" s="401"/>
      <c r="DH9" s="401"/>
      <c r="DI9" s="402"/>
    </row>
    <row r="10" spans="1:119" ht="18.75" customHeight="1" thickBot="1" x14ac:dyDescent="0.25">
      <c r="A10" s="172"/>
      <c r="B10" s="535"/>
      <c r="C10" s="536"/>
      <c r="D10" s="536"/>
      <c r="E10" s="536"/>
      <c r="F10" s="536"/>
      <c r="G10" s="536"/>
      <c r="H10" s="536"/>
      <c r="I10" s="536"/>
      <c r="J10" s="536"/>
      <c r="K10" s="454"/>
      <c r="L10" s="359" t="s">
        <v>118</v>
      </c>
      <c r="M10" s="360"/>
      <c r="N10" s="360"/>
      <c r="O10" s="360"/>
      <c r="P10" s="360"/>
      <c r="Q10" s="361"/>
      <c r="R10" s="356">
        <v>274656</v>
      </c>
      <c r="S10" s="357"/>
      <c r="T10" s="357"/>
      <c r="U10" s="357"/>
      <c r="V10" s="416"/>
      <c r="W10" s="544"/>
      <c r="X10" s="354"/>
      <c r="Y10" s="354"/>
      <c r="Z10" s="354"/>
      <c r="AA10" s="354"/>
      <c r="AB10" s="354"/>
      <c r="AC10" s="354"/>
      <c r="AD10" s="354"/>
      <c r="AE10" s="354"/>
      <c r="AF10" s="354"/>
      <c r="AG10" s="354"/>
      <c r="AH10" s="354"/>
      <c r="AI10" s="354"/>
      <c r="AJ10" s="354"/>
      <c r="AK10" s="354"/>
      <c r="AL10" s="545"/>
      <c r="AM10" s="460" t="s">
        <v>119</v>
      </c>
      <c r="AN10" s="360"/>
      <c r="AO10" s="360"/>
      <c r="AP10" s="360"/>
      <c r="AQ10" s="360"/>
      <c r="AR10" s="360"/>
      <c r="AS10" s="360"/>
      <c r="AT10" s="361"/>
      <c r="AU10" s="461" t="s">
        <v>109</v>
      </c>
      <c r="AV10" s="462"/>
      <c r="AW10" s="462"/>
      <c r="AX10" s="462"/>
      <c r="AY10" s="417" t="s">
        <v>120</v>
      </c>
      <c r="AZ10" s="418"/>
      <c r="BA10" s="418"/>
      <c r="BB10" s="418"/>
      <c r="BC10" s="418"/>
      <c r="BD10" s="418"/>
      <c r="BE10" s="418"/>
      <c r="BF10" s="418"/>
      <c r="BG10" s="418"/>
      <c r="BH10" s="418"/>
      <c r="BI10" s="418"/>
      <c r="BJ10" s="418"/>
      <c r="BK10" s="418"/>
      <c r="BL10" s="418"/>
      <c r="BM10" s="419"/>
      <c r="BN10" s="403">
        <v>76629</v>
      </c>
      <c r="BO10" s="404"/>
      <c r="BP10" s="404"/>
      <c r="BQ10" s="404"/>
      <c r="BR10" s="404"/>
      <c r="BS10" s="404"/>
      <c r="BT10" s="404"/>
      <c r="BU10" s="405"/>
      <c r="BV10" s="403">
        <v>48618</v>
      </c>
      <c r="BW10" s="404"/>
      <c r="BX10" s="404"/>
      <c r="BY10" s="404"/>
      <c r="BZ10" s="404"/>
      <c r="CA10" s="404"/>
      <c r="CB10" s="404"/>
      <c r="CC10" s="405"/>
      <c r="CD10" s="175" t="s">
        <v>121</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5">
      <c r="A11" s="172"/>
      <c r="B11" s="535"/>
      <c r="C11" s="536"/>
      <c r="D11" s="536"/>
      <c r="E11" s="536"/>
      <c r="F11" s="536"/>
      <c r="G11" s="536"/>
      <c r="H11" s="536"/>
      <c r="I11" s="536"/>
      <c r="J11" s="536"/>
      <c r="K11" s="454"/>
      <c r="L11" s="364" t="s">
        <v>122</v>
      </c>
      <c r="M11" s="365"/>
      <c r="N11" s="365"/>
      <c r="O11" s="365"/>
      <c r="P11" s="365"/>
      <c r="Q11" s="366"/>
      <c r="R11" s="532" t="s">
        <v>123</v>
      </c>
      <c r="S11" s="533"/>
      <c r="T11" s="533"/>
      <c r="U11" s="533"/>
      <c r="V11" s="534"/>
      <c r="W11" s="544"/>
      <c r="X11" s="354"/>
      <c r="Y11" s="354"/>
      <c r="Z11" s="354"/>
      <c r="AA11" s="354"/>
      <c r="AB11" s="354"/>
      <c r="AC11" s="354"/>
      <c r="AD11" s="354"/>
      <c r="AE11" s="354"/>
      <c r="AF11" s="354"/>
      <c r="AG11" s="354"/>
      <c r="AH11" s="354"/>
      <c r="AI11" s="354"/>
      <c r="AJ11" s="354"/>
      <c r="AK11" s="354"/>
      <c r="AL11" s="545"/>
      <c r="AM11" s="460" t="s">
        <v>124</v>
      </c>
      <c r="AN11" s="360"/>
      <c r="AO11" s="360"/>
      <c r="AP11" s="360"/>
      <c r="AQ11" s="360"/>
      <c r="AR11" s="360"/>
      <c r="AS11" s="360"/>
      <c r="AT11" s="361"/>
      <c r="AU11" s="461" t="s">
        <v>94</v>
      </c>
      <c r="AV11" s="462"/>
      <c r="AW11" s="462"/>
      <c r="AX11" s="462"/>
      <c r="AY11" s="417" t="s">
        <v>125</v>
      </c>
      <c r="AZ11" s="418"/>
      <c r="BA11" s="418"/>
      <c r="BB11" s="418"/>
      <c r="BC11" s="418"/>
      <c r="BD11" s="418"/>
      <c r="BE11" s="418"/>
      <c r="BF11" s="418"/>
      <c r="BG11" s="418"/>
      <c r="BH11" s="418"/>
      <c r="BI11" s="418"/>
      <c r="BJ11" s="418"/>
      <c r="BK11" s="418"/>
      <c r="BL11" s="418"/>
      <c r="BM11" s="419"/>
      <c r="BN11" s="403">
        <v>0</v>
      </c>
      <c r="BO11" s="404"/>
      <c r="BP11" s="404"/>
      <c r="BQ11" s="404"/>
      <c r="BR11" s="404"/>
      <c r="BS11" s="404"/>
      <c r="BT11" s="404"/>
      <c r="BU11" s="405"/>
      <c r="BV11" s="403">
        <v>0</v>
      </c>
      <c r="BW11" s="404"/>
      <c r="BX11" s="404"/>
      <c r="BY11" s="404"/>
      <c r="BZ11" s="404"/>
      <c r="CA11" s="404"/>
      <c r="CB11" s="404"/>
      <c r="CC11" s="405"/>
      <c r="CD11" s="443" t="s">
        <v>126</v>
      </c>
      <c r="CE11" s="363"/>
      <c r="CF11" s="363"/>
      <c r="CG11" s="363"/>
      <c r="CH11" s="363"/>
      <c r="CI11" s="363"/>
      <c r="CJ11" s="363"/>
      <c r="CK11" s="363"/>
      <c r="CL11" s="363"/>
      <c r="CM11" s="363"/>
      <c r="CN11" s="363"/>
      <c r="CO11" s="363"/>
      <c r="CP11" s="363"/>
      <c r="CQ11" s="363"/>
      <c r="CR11" s="363"/>
      <c r="CS11" s="444"/>
      <c r="CT11" s="506" t="s">
        <v>127</v>
      </c>
      <c r="CU11" s="507"/>
      <c r="CV11" s="507"/>
      <c r="CW11" s="507"/>
      <c r="CX11" s="507"/>
      <c r="CY11" s="507"/>
      <c r="CZ11" s="507"/>
      <c r="DA11" s="508"/>
      <c r="DB11" s="506" t="s">
        <v>128</v>
      </c>
      <c r="DC11" s="507"/>
      <c r="DD11" s="507"/>
      <c r="DE11" s="507"/>
      <c r="DF11" s="507"/>
      <c r="DG11" s="507"/>
      <c r="DH11" s="507"/>
      <c r="DI11" s="508"/>
    </row>
    <row r="12" spans="1:119" ht="18.75" customHeight="1" x14ac:dyDescent="0.2">
      <c r="A12" s="172"/>
      <c r="B12" s="509" t="s">
        <v>129</v>
      </c>
      <c r="C12" s="510"/>
      <c r="D12" s="510"/>
      <c r="E12" s="510"/>
      <c r="F12" s="510"/>
      <c r="G12" s="510"/>
      <c r="H12" s="510"/>
      <c r="I12" s="510"/>
      <c r="J12" s="510"/>
      <c r="K12" s="511"/>
      <c r="L12" s="518" t="s">
        <v>130</v>
      </c>
      <c r="M12" s="519"/>
      <c r="N12" s="519"/>
      <c r="O12" s="519"/>
      <c r="P12" s="519"/>
      <c r="Q12" s="520"/>
      <c r="R12" s="521">
        <v>271740</v>
      </c>
      <c r="S12" s="522"/>
      <c r="T12" s="522"/>
      <c r="U12" s="522"/>
      <c r="V12" s="523"/>
      <c r="W12" s="524" t="s">
        <v>1</v>
      </c>
      <c r="X12" s="462"/>
      <c r="Y12" s="462"/>
      <c r="Z12" s="462"/>
      <c r="AA12" s="462"/>
      <c r="AB12" s="525"/>
      <c r="AC12" s="526" t="s">
        <v>131</v>
      </c>
      <c r="AD12" s="527"/>
      <c r="AE12" s="527"/>
      <c r="AF12" s="527"/>
      <c r="AG12" s="528"/>
      <c r="AH12" s="526" t="s">
        <v>132</v>
      </c>
      <c r="AI12" s="527"/>
      <c r="AJ12" s="527"/>
      <c r="AK12" s="527"/>
      <c r="AL12" s="529"/>
      <c r="AM12" s="460" t="s">
        <v>133</v>
      </c>
      <c r="AN12" s="360"/>
      <c r="AO12" s="360"/>
      <c r="AP12" s="360"/>
      <c r="AQ12" s="360"/>
      <c r="AR12" s="360"/>
      <c r="AS12" s="360"/>
      <c r="AT12" s="361"/>
      <c r="AU12" s="461" t="s">
        <v>109</v>
      </c>
      <c r="AV12" s="462"/>
      <c r="AW12" s="462"/>
      <c r="AX12" s="462"/>
      <c r="AY12" s="417" t="s">
        <v>134</v>
      </c>
      <c r="AZ12" s="418"/>
      <c r="BA12" s="418"/>
      <c r="BB12" s="418"/>
      <c r="BC12" s="418"/>
      <c r="BD12" s="418"/>
      <c r="BE12" s="418"/>
      <c r="BF12" s="418"/>
      <c r="BG12" s="418"/>
      <c r="BH12" s="418"/>
      <c r="BI12" s="418"/>
      <c r="BJ12" s="418"/>
      <c r="BK12" s="418"/>
      <c r="BL12" s="418"/>
      <c r="BM12" s="419"/>
      <c r="BN12" s="403">
        <v>4345160</v>
      </c>
      <c r="BO12" s="404"/>
      <c r="BP12" s="404"/>
      <c r="BQ12" s="404"/>
      <c r="BR12" s="404"/>
      <c r="BS12" s="404"/>
      <c r="BT12" s="404"/>
      <c r="BU12" s="405"/>
      <c r="BV12" s="403">
        <v>77573</v>
      </c>
      <c r="BW12" s="404"/>
      <c r="BX12" s="404"/>
      <c r="BY12" s="404"/>
      <c r="BZ12" s="404"/>
      <c r="CA12" s="404"/>
      <c r="CB12" s="404"/>
      <c r="CC12" s="405"/>
      <c r="CD12" s="443" t="s">
        <v>135</v>
      </c>
      <c r="CE12" s="363"/>
      <c r="CF12" s="363"/>
      <c r="CG12" s="363"/>
      <c r="CH12" s="363"/>
      <c r="CI12" s="363"/>
      <c r="CJ12" s="363"/>
      <c r="CK12" s="363"/>
      <c r="CL12" s="363"/>
      <c r="CM12" s="363"/>
      <c r="CN12" s="363"/>
      <c r="CO12" s="363"/>
      <c r="CP12" s="363"/>
      <c r="CQ12" s="363"/>
      <c r="CR12" s="363"/>
      <c r="CS12" s="444"/>
      <c r="CT12" s="506" t="s">
        <v>136</v>
      </c>
      <c r="CU12" s="507"/>
      <c r="CV12" s="507"/>
      <c r="CW12" s="507"/>
      <c r="CX12" s="507"/>
      <c r="CY12" s="507"/>
      <c r="CZ12" s="507"/>
      <c r="DA12" s="508"/>
      <c r="DB12" s="506" t="s">
        <v>137</v>
      </c>
      <c r="DC12" s="507"/>
      <c r="DD12" s="507"/>
      <c r="DE12" s="507"/>
      <c r="DF12" s="507"/>
      <c r="DG12" s="507"/>
      <c r="DH12" s="507"/>
      <c r="DI12" s="508"/>
    </row>
    <row r="13" spans="1:119" ht="18.75" customHeight="1" x14ac:dyDescent="0.2">
      <c r="A13" s="172"/>
      <c r="B13" s="512"/>
      <c r="C13" s="513"/>
      <c r="D13" s="513"/>
      <c r="E13" s="513"/>
      <c r="F13" s="513"/>
      <c r="G13" s="513"/>
      <c r="H13" s="513"/>
      <c r="I13" s="513"/>
      <c r="J13" s="513"/>
      <c r="K13" s="514"/>
      <c r="L13" s="181"/>
      <c r="M13" s="487" t="s">
        <v>138</v>
      </c>
      <c r="N13" s="488"/>
      <c r="O13" s="488"/>
      <c r="P13" s="488"/>
      <c r="Q13" s="489"/>
      <c r="R13" s="490">
        <v>265661</v>
      </c>
      <c r="S13" s="491"/>
      <c r="T13" s="491"/>
      <c r="U13" s="491"/>
      <c r="V13" s="492"/>
      <c r="W13" s="493" t="s">
        <v>139</v>
      </c>
      <c r="X13" s="389"/>
      <c r="Y13" s="389"/>
      <c r="Z13" s="389"/>
      <c r="AA13" s="389"/>
      <c r="AB13" s="390"/>
      <c r="AC13" s="356">
        <v>1963</v>
      </c>
      <c r="AD13" s="357"/>
      <c r="AE13" s="357"/>
      <c r="AF13" s="357"/>
      <c r="AG13" s="358"/>
      <c r="AH13" s="356">
        <v>2196</v>
      </c>
      <c r="AI13" s="357"/>
      <c r="AJ13" s="357"/>
      <c r="AK13" s="357"/>
      <c r="AL13" s="416"/>
      <c r="AM13" s="460" t="s">
        <v>140</v>
      </c>
      <c r="AN13" s="360"/>
      <c r="AO13" s="360"/>
      <c r="AP13" s="360"/>
      <c r="AQ13" s="360"/>
      <c r="AR13" s="360"/>
      <c r="AS13" s="360"/>
      <c r="AT13" s="361"/>
      <c r="AU13" s="461" t="s">
        <v>102</v>
      </c>
      <c r="AV13" s="462"/>
      <c r="AW13" s="462"/>
      <c r="AX13" s="462"/>
      <c r="AY13" s="417" t="s">
        <v>141</v>
      </c>
      <c r="AZ13" s="418"/>
      <c r="BA13" s="418"/>
      <c r="BB13" s="418"/>
      <c r="BC13" s="418"/>
      <c r="BD13" s="418"/>
      <c r="BE13" s="418"/>
      <c r="BF13" s="418"/>
      <c r="BG13" s="418"/>
      <c r="BH13" s="418"/>
      <c r="BI13" s="418"/>
      <c r="BJ13" s="418"/>
      <c r="BK13" s="418"/>
      <c r="BL13" s="418"/>
      <c r="BM13" s="419"/>
      <c r="BN13" s="403">
        <v>-2796399</v>
      </c>
      <c r="BO13" s="404"/>
      <c r="BP13" s="404"/>
      <c r="BQ13" s="404"/>
      <c r="BR13" s="404"/>
      <c r="BS13" s="404"/>
      <c r="BT13" s="404"/>
      <c r="BU13" s="405"/>
      <c r="BV13" s="403">
        <v>657430</v>
      </c>
      <c r="BW13" s="404"/>
      <c r="BX13" s="404"/>
      <c r="BY13" s="404"/>
      <c r="BZ13" s="404"/>
      <c r="CA13" s="404"/>
      <c r="CB13" s="404"/>
      <c r="CC13" s="405"/>
      <c r="CD13" s="443" t="s">
        <v>142</v>
      </c>
      <c r="CE13" s="363"/>
      <c r="CF13" s="363"/>
      <c r="CG13" s="363"/>
      <c r="CH13" s="363"/>
      <c r="CI13" s="363"/>
      <c r="CJ13" s="363"/>
      <c r="CK13" s="363"/>
      <c r="CL13" s="363"/>
      <c r="CM13" s="363"/>
      <c r="CN13" s="363"/>
      <c r="CO13" s="363"/>
      <c r="CP13" s="363"/>
      <c r="CQ13" s="363"/>
      <c r="CR13" s="363"/>
      <c r="CS13" s="444"/>
      <c r="CT13" s="400">
        <v>5.3</v>
      </c>
      <c r="CU13" s="401"/>
      <c r="CV13" s="401"/>
      <c r="CW13" s="401"/>
      <c r="CX13" s="401"/>
      <c r="CY13" s="401"/>
      <c r="CZ13" s="401"/>
      <c r="DA13" s="402"/>
      <c r="DB13" s="400">
        <v>5.8</v>
      </c>
      <c r="DC13" s="401"/>
      <c r="DD13" s="401"/>
      <c r="DE13" s="401"/>
      <c r="DF13" s="401"/>
      <c r="DG13" s="401"/>
      <c r="DH13" s="401"/>
      <c r="DI13" s="402"/>
    </row>
    <row r="14" spans="1:119" ht="18.75" customHeight="1" thickBot="1" x14ac:dyDescent="0.25">
      <c r="A14" s="172"/>
      <c r="B14" s="512"/>
      <c r="C14" s="513"/>
      <c r="D14" s="513"/>
      <c r="E14" s="513"/>
      <c r="F14" s="513"/>
      <c r="G14" s="513"/>
      <c r="H14" s="513"/>
      <c r="I14" s="513"/>
      <c r="J14" s="513"/>
      <c r="K14" s="514"/>
      <c r="L14" s="477" t="s">
        <v>143</v>
      </c>
      <c r="M14" s="530"/>
      <c r="N14" s="530"/>
      <c r="O14" s="530"/>
      <c r="P14" s="530"/>
      <c r="Q14" s="531"/>
      <c r="R14" s="490">
        <v>273771</v>
      </c>
      <c r="S14" s="491"/>
      <c r="T14" s="491"/>
      <c r="U14" s="491"/>
      <c r="V14" s="492"/>
      <c r="W14" s="494"/>
      <c r="X14" s="392"/>
      <c r="Y14" s="392"/>
      <c r="Z14" s="392"/>
      <c r="AA14" s="392"/>
      <c r="AB14" s="393"/>
      <c r="AC14" s="483">
        <v>1.7</v>
      </c>
      <c r="AD14" s="484"/>
      <c r="AE14" s="484"/>
      <c r="AF14" s="484"/>
      <c r="AG14" s="485"/>
      <c r="AH14" s="483">
        <v>1.9</v>
      </c>
      <c r="AI14" s="484"/>
      <c r="AJ14" s="484"/>
      <c r="AK14" s="484"/>
      <c r="AL14" s="486"/>
      <c r="AM14" s="460"/>
      <c r="AN14" s="360"/>
      <c r="AO14" s="360"/>
      <c r="AP14" s="360"/>
      <c r="AQ14" s="360"/>
      <c r="AR14" s="360"/>
      <c r="AS14" s="360"/>
      <c r="AT14" s="361"/>
      <c r="AU14" s="461"/>
      <c r="AV14" s="462"/>
      <c r="AW14" s="462"/>
      <c r="AX14" s="462"/>
      <c r="AY14" s="417"/>
      <c r="AZ14" s="418"/>
      <c r="BA14" s="418"/>
      <c r="BB14" s="418"/>
      <c r="BC14" s="418"/>
      <c r="BD14" s="418"/>
      <c r="BE14" s="418"/>
      <c r="BF14" s="418"/>
      <c r="BG14" s="418"/>
      <c r="BH14" s="418"/>
      <c r="BI14" s="418"/>
      <c r="BJ14" s="418"/>
      <c r="BK14" s="418"/>
      <c r="BL14" s="418"/>
      <c r="BM14" s="419"/>
      <c r="BN14" s="403"/>
      <c r="BO14" s="404"/>
      <c r="BP14" s="404"/>
      <c r="BQ14" s="404"/>
      <c r="BR14" s="404"/>
      <c r="BS14" s="404"/>
      <c r="BT14" s="404"/>
      <c r="BU14" s="405"/>
      <c r="BV14" s="403"/>
      <c r="BW14" s="404"/>
      <c r="BX14" s="404"/>
      <c r="BY14" s="404"/>
      <c r="BZ14" s="404"/>
      <c r="CA14" s="404"/>
      <c r="CB14" s="404"/>
      <c r="CC14" s="405"/>
      <c r="CD14" s="440" t="s">
        <v>144</v>
      </c>
      <c r="CE14" s="441"/>
      <c r="CF14" s="441"/>
      <c r="CG14" s="441"/>
      <c r="CH14" s="441"/>
      <c r="CI14" s="441"/>
      <c r="CJ14" s="441"/>
      <c r="CK14" s="441"/>
      <c r="CL14" s="441"/>
      <c r="CM14" s="441"/>
      <c r="CN14" s="441"/>
      <c r="CO14" s="441"/>
      <c r="CP14" s="441"/>
      <c r="CQ14" s="441"/>
      <c r="CR14" s="441"/>
      <c r="CS14" s="442"/>
      <c r="CT14" s="500">
        <v>11.9</v>
      </c>
      <c r="CU14" s="501"/>
      <c r="CV14" s="501"/>
      <c r="CW14" s="501"/>
      <c r="CX14" s="501"/>
      <c r="CY14" s="501"/>
      <c r="CZ14" s="501"/>
      <c r="DA14" s="502"/>
      <c r="DB14" s="500">
        <v>25</v>
      </c>
      <c r="DC14" s="501"/>
      <c r="DD14" s="501"/>
      <c r="DE14" s="501"/>
      <c r="DF14" s="501"/>
      <c r="DG14" s="501"/>
      <c r="DH14" s="501"/>
      <c r="DI14" s="502"/>
    </row>
    <row r="15" spans="1:119" ht="18.75" customHeight="1" x14ac:dyDescent="0.2">
      <c r="A15" s="172"/>
      <c r="B15" s="512"/>
      <c r="C15" s="513"/>
      <c r="D15" s="513"/>
      <c r="E15" s="513"/>
      <c r="F15" s="513"/>
      <c r="G15" s="513"/>
      <c r="H15" s="513"/>
      <c r="I15" s="513"/>
      <c r="J15" s="513"/>
      <c r="K15" s="514"/>
      <c r="L15" s="181"/>
      <c r="M15" s="487" t="s">
        <v>138</v>
      </c>
      <c r="N15" s="488"/>
      <c r="O15" s="488"/>
      <c r="P15" s="488"/>
      <c r="Q15" s="489"/>
      <c r="R15" s="490">
        <v>267572</v>
      </c>
      <c r="S15" s="491"/>
      <c r="T15" s="491"/>
      <c r="U15" s="491"/>
      <c r="V15" s="492"/>
      <c r="W15" s="493" t="s">
        <v>145</v>
      </c>
      <c r="X15" s="389"/>
      <c r="Y15" s="389"/>
      <c r="Z15" s="389"/>
      <c r="AA15" s="389"/>
      <c r="AB15" s="390"/>
      <c r="AC15" s="356">
        <v>33655</v>
      </c>
      <c r="AD15" s="357"/>
      <c r="AE15" s="357"/>
      <c r="AF15" s="357"/>
      <c r="AG15" s="358"/>
      <c r="AH15" s="356">
        <v>35789</v>
      </c>
      <c r="AI15" s="357"/>
      <c r="AJ15" s="357"/>
      <c r="AK15" s="357"/>
      <c r="AL15" s="416"/>
      <c r="AM15" s="460"/>
      <c r="AN15" s="360"/>
      <c r="AO15" s="360"/>
      <c r="AP15" s="360"/>
      <c r="AQ15" s="360"/>
      <c r="AR15" s="360"/>
      <c r="AS15" s="360"/>
      <c r="AT15" s="361"/>
      <c r="AU15" s="461"/>
      <c r="AV15" s="462"/>
      <c r="AW15" s="462"/>
      <c r="AX15" s="462"/>
      <c r="AY15" s="429" t="s">
        <v>146</v>
      </c>
      <c r="AZ15" s="430"/>
      <c r="BA15" s="430"/>
      <c r="BB15" s="430"/>
      <c r="BC15" s="430"/>
      <c r="BD15" s="430"/>
      <c r="BE15" s="430"/>
      <c r="BF15" s="430"/>
      <c r="BG15" s="430"/>
      <c r="BH15" s="430"/>
      <c r="BI15" s="430"/>
      <c r="BJ15" s="430"/>
      <c r="BK15" s="430"/>
      <c r="BL15" s="430"/>
      <c r="BM15" s="431"/>
      <c r="BN15" s="432">
        <v>42026351</v>
      </c>
      <c r="BO15" s="433"/>
      <c r="BP15" s="433"/>
      <c r="BQ15" s="433"/>
      <c r="BR15" s="433"/>
      <c r="BS15" s="433"/>
      <c r="BT15" s="433"/>
      <c r="BU15" s="434"/>
      <c r="BV15" s="432">
        <v>43073567</v>
      </c>
      <c r="BW15" s="433"/>
      <c r="BX15" s="433"/>
      <c r="BY15" s="433"/>
      <c r="BZ15" s="433"/>
      <c r="CA15" s="433"/>
      <c r="CB15" s="433"/>
      <c r="CC15" s="434"/>
      <c r="CD15" s="503" t="s">
        <v>147</v>
      </c>
      <c r="CE15" s="504"/>
      <c r="CF15" s="504"/>
      <c r="CG15" s="504"/>
      <c r="CH15" s="504"/>
      <c r="CI15" s="504"/>
      <c r="CJ15" s="504"/>
      <c r="CK15" s="504"/>
      <c r="CL15" s="504"/>
      <c r="CM15" s="504"/>
      <c r="CN15" s="504"/>
      <c r="CO15" s="504"/>
      <c r="CP15" s="504"/>
      <c r="CQ15" s="504"/>
      <c r="CR15" s="504"/>
      <c r="CS15" s="505"/>
      <c r="CT15" s="182"/>
      <c r="CU15" s="183"/>
      <c r="CV15" s="183"/>
      <c r="CW15" s="183"/>
      <c r="CX15" s="183"/>
      <c r="CY15" s="183"/>
      <c r="CZ15" s="183"/>
      <c r="DA15" s="184"/>
      <c r="DB15" s="182"/>
      <c r="DC15" s="183"/>
      <c r="DD15" s="183"/>
      <c r="DE15" s="183"/>
      <c r="DF15" s="183"/>
      <c r="DG15" s="183"/>
      <c r="DH15" s="183"/>
      <c r="DI15" s="184"/>
    </row>
    <row r="16" spans="1:119" ht="18.75" customHeight="1" x14ac:dyDescent="0.2">
      <c r="A16" s="172"/>
      <c r="B16" s="512"/>
      <c r="C16" s="513"/>
      <c r="D16" s="513"/>
      <c r="E16" s="513"/>
      <c r="F16" s="513"/>
      <c r="G16" s="513"/>
      <c r="H16" s="513"/>
      <c r="I16" s="513"/>
      <c r="J16" s="513"/>
      <c r="K16" s="514"/>
      <c r="L16" s="477" t="s">
        <v>148</v>
      </c>
      <c r="M16" s="478"/>
      <c r="N16" s="478"/>
      <c r="O16" s="478"/>
      <c r="P16" s="478"/>
      <c r="Q16" s="479"/>
      <c r="R16" s="480" t="s">
        <v>149</v>
      </c>
      <c r="S16" s="481"/>
      <c r="T16" s="481"/>
      <c r="U16" s="481"/>
      <c r="V16" s="482"/>
      <c r="W16" s="494"/>
      <c r="X16" s="392"/>
      <c r="Y16" s="392"/>
      <c r="Z16" s="392"/>
      <c r="AA16" s="392"/>
      <c r="AB16" s="393"/>
      <c r="AC16" s="483">
        <v>29.1</v>
      </c>
      <c r="AD16" s="484"/>
      <c r="AE16" s="484"/>
      <c r="AF16" s="484"/>
      <c r="AG16" s="485"/>
      <c r="AH16" s="483">
        <v>30.3</v>
      </c>
      <c r="AI16" s="484"/>
      <c r="AJ16" s="484"/>
      <c r="AK16" s="484"/>
      <c r="AL16" s="486"/>
      <c r="AM16" s="460"/>
      <c r="AN16" s="360"/>
      <c r="AO16" s="360"/>
      <c r="AP16" s="360"/>
      <c r="AQ16" s="360"/>
      <c r="AR16" s="360"/>
      <c r="AS16" s="360"/>
      <c r="AT16" s="361"/>
      <c r="AU16" s="461"/>
      <c r="AV16" s="462"/>
      <c r="AW16" s="462"/>
      <c r="AX16" s="462"/>
      <c r="AY16" s="417" t="s">
        <v>150</v>
      </c>
      <c r="AZ16" s="418"/>
      <c r="BA16" s="418"/>
      <c r="BB16" s="418"/>
      <c r="BC16" s="418"/>
      <c r="BD16" s="418"/>
      <c r="BE16" s="418"/>
      <c r="BF16" s="418"/>
      <c r="BG16" s="418"/>
      <c r="BH16" s="418"/>
      <c r="BI16" s="418"/>
      <c r="BJ16" s="418"/>
      <c r="BK16" s="418"/>
      <c r="BL16" s="418"/>
      <c r="BM16" s="419"/>
      <c r="BN16" s="403">
        <v>41606043</v>
      </c>
      <c r="BO16" s="404"/>
      <c r="BP16" s="404"/>
      <c r="BQ16" s="404"/>
      <c r="BR16" s="404"/>
      <c r="BS16" s="404"/>
      <c r="BT16" s="404"/>
      <c r="BU16" s="405"/>
      <c r="BV16" s="403">
        <v>40371225</v>
      </c>
      <c r="BW16" s="404"/>
      <c r="BX16" s="404"/>
      <c r="BY16" s="404"/>
      <c r="BZ16" s="404"/>
      <c r="CA16" s="404"/>
      <c r="CB16" s="404"/>
      <c r="CC16" s="405"/>
      <c r="CD16" s="185"/>
      <c r="CE16" s="435"/>
      <c r="CF16" s="435"/>
      <c r="CG16" s="435"/>
      <c r="CH16" s="435"/>
      <c r="CI16" s="435"/>
      <c r="CJ16" s="435"/>
      <c r="CK16" s="435"/>
      <c r="CL16" s="435"/>
      <c r="CM16" s="435"/>
      <c r="CN16" s="435"/>
      <c r="CO16" s="435"/>
      <c r="CP16" s="435"/>
      <c r="CQ16" s="435"/>
      <c r="CR16" s="435"/>
      <c r="CS16" s="436"/>
      <c r="CT16" s="400"/>
      <c r="CU16" s="401"/>
      <c r="CV16" s="401"/>
      <c r="CW16" s="401"/>
      <c r="CX16" s="401"/>
      <c r="CY16" s="401"/>
      <c r="CZ16" s="401"/>
      <c r="DA16" s="402"/>
      <c r="DB16" s="400"/>
      <c r="DC16" s="401"/>
      <c r="DD16" s="401"/>
      <c r="DE16" s="401"/>
      <c r="DF16" s="401"/>
      <c r="DG16" s="401"/>
      <c r="DH16" s="401"/>
      <c r="DI16" s="402"/>
    </row>
    <row r="17" spans="1:113" ht="18.75" customHeight="1" thickBot="1" x14ac:dyDescent="0.25">
      <c r="A17" s="172"/>
      <c r="B17" s="515"/>
      <c r="C17" s="516"/>
      <c r="D17" s="516"/>
      <c r="E17" s="516"/>
      <c r="F17" s="516"/>
      <c r="G17" s="516"/>
      <c r="H17" s="516"/>
      <c r="I17" s="516"/>
      <c r="J17" s="516"/>
      <c r="K17" s="517"/>
      <c r="L17" s="186"/>
      <c r="M17" s="496" t="s">
        <v>151</v>
      </c>
      <c r="N17" s="497"/>
      <c r="O17" s="497"/>
      <c r="P17" s="497"/>
      <c r="Q17" s="498"/>
      <c r="R17" s="480" t="s">
        <v>152</v>
      </c>
      <c r="S17" s="481"/>
      <c r="T17" s="481"/>
      <c r="U17" s="481"/>
      <c r="V17" s="482"/>
      <c r="W17" s="493" t="s">
        <v>153</v>
      </c>
      <c r="X17" s="389"/>
      <c r="Y17" s="389"/>
      <c r="Z17" s="389"/>
      <c r="AA17" s="389"/>
      <c r="AB17" s="390"/>
      <c r="AC17" s="356">
        <v>80093</v>
      </c>
      <c r="AD17" s="357"/>
      <c r="AE17" s="357"/>
      <c r="AF17" s="357"/>
      <c r="AG17" s="358"/>
      <c r="AH17" s="356">
        <v>80097</v>
      </c>
      <c r="AI17" s="357"/>
      <c r="AJ17" s="357"/>
      <c r="AK17" s="357"/>
      <c r="AL17" s="416"/>
      <c r="AM17" s="460"/>
      <c r="AN17" s="360"/>
      <c r="AO17" s="360"/>
      <c r="AP17" s="360"/>
      <c r="AQ17" s="360"/>
      <c r="AR17" s="360"/>
      <c r="AS17" s="360"/>
      <c r="AT17" s="361"/>
      <c r="AU17" s="461"/>
      <c r="AV17" s="462"/>
      <c r="AW17" s="462"/>
      <c r="AX17" s="462"/>
      <c r="AY17" s="417" t="s">
        <v>154</v>
      </c>
      <c r="AZ17" s="418"/>
      <c r="BA17" s="418"/>
      <c r="BB17" s="418"/>
      <c r="BC17" s="418"/>
      <c r="BD17" s="418"/>
      <c r="BE17" s="418"/>
      <c r="BF17" s="418"/>
      <c r="BG17" s="418"/>
      <c r="BH17" s="418"/>
      <c r="BI17" s="418"/>
      <c r="BJ17" s="418"/>
      <c r="BK17" s="418"/>
      <c r="BL17" s="418"/>
      <c r="BM17" s="419"/>
      <c r="BN17" s="403">
        <v>53604309</v>
      </c>
      <c r="BO17" s="404"/>
      <c r="BP17" s="404"/>
      <c r="BQ17" s="404"/>
      <c r="BR17" s="404"/>
      <c r="BS17" s="404"/>
      <c r="BT17" s="404"/>
      <c r="BU17" s="405"/>
      <c r="BV17" s="403">
        <v>55103259</v>
      </c>
      <c r="BW17" s="404"/>
      <c r="BX17" s="404"/>
      <c r="BY17" s="404"/>
      <c r="BZ17" s="404"/>
      <c r="CA17" s="404"/>
      <c r="CB17" s="404"/>
      <c r="CC17" s="405"/>
      <c r="CD17" s="185"/>
      <c r="CE17" s="435"/>
      <c r="CF17" s="435"/>
      <c r="CG17" s="435"/>
      <c r="CH17" s="435"/>
      <c r="CI17" s="435"/>
      <c r="CJ17" s="435"/>
      <c r="CK17" s="435"/>
      <c r="CL17" s="435"/>
      <c r="CM17" s="435"/>
      <c r="CN17" s="435"/>
      <c r="CO17" s="435"/>
      <c r="CP17" s="435"/>
      <c r="CQ17" s="435"/>
      <c r="CR17" s="435"/>
      <c r="CS17" s="436"/>
      <c r="CT17" s="400"/>
      <c r="CU17" s="401"/>
      <c r="CV17" s="401"/>
      <c r="CW17" s="401"/>
      <c r="CX17" s="401"/>
      <c r="CY17" s="401"/>
      <c r="CZ17" s="401"/>
      <c r="DA17" s="402"/>
      <c r="DB17" s="400"/>
      <c r="DC17" s="401"/>
      <c r="DD17" s="401"/>
      <c r="DE17" s="401"/>
      <c r="DF17" s="401"/>
      <c r="DG17" s="401"/>
      <c r="DH17" s="401"/>
      <c r="DI17" s="402"/>
    </row>
    <row r="18" spans="1:113" ht="18.75" customHeight="1" thickBot="1" x14ac:dyDescent="0.25">
      <c r="A18" s="172"/>
      <c r="B18" s="453" t="s">
        <v>155</v>
      </c>
      <c r="C18" s="454"/>
      <c r="D18" s="454"/>
      <c r="E18" s="455"/>
      <c r="F18" s="455"/>
      <c r="G18" s="455"/>
      <c r="H18" s="455"/>
      <c r="I18" s="455"/>
      <c r="J18" s="455"/>
      <c r="K18" s="455"/>
      <c r="L18" s="456">
        <v>368.16</v>
      </c>
      <c r="M18" s="456"/>
      <c r="N18" s="456"/>
      <c r="O18" s="456"/>
      <c r="P18" s="456"/>
      <c r="Q18" s="456"/>
      <c r="R18" s="457"/>
      <c r="S18" s="457"/>
      <c r="T18" s="457"/>
      <c r="U18" s="457"/>
      <c r="V18" s="458"/>
      <c r="W18" s="474"/>
      <c r="X18" s="475"/>
      <c r="Y18" s="475"/>
      <c r="Z18" s="475"/>
      <c r="AA18" s="475"/>
      <c r="AB18" s="499"/>
      <c r="AC18" s="373">
        <v>69.2</v>
      </c>
      <c r="AD18" s="374"/>
      <c r="AE18" s="374"/>
      <c r="AF18" s="374"/>
      <c r="AG18" s="459"/>
      <c r="AH18" s="373">
        <v>67.8</v>
      </c>
      <c r="AI18" s="374"/>
      <c r="AJ18" s="374"/>
      <c r="AK18" s="374"/>
      <c r="AL18" s="375"/>
      <c r="AM18" s="460"/>
      <c r="AN18" s="360"/>
      <c r="AO18" s="360"/>
      <c r="AP18" s="360"/>
      <c r="AQ18" s="360"/>
      <c r="AR18" s="360"/>
      <c r="AS18" s="360"/>
      <c r="AT18" s="361"/>
      <c r="AU18" s="461"/>
      <c r="AV18" s="462"/>
      <c r="AW18" s="462"/>
      <c r="AX18" s="462"/>
      <c r="AY18" s="417" t="s">
        <v>156</v>
      </c>
      <c r="AZ18" s="418"/>
      <c r="BA18" s="418"/>
      <c r="BB18" s="418"/>
      <c r="BC18" s="418"/>
      <c r="BD18" s="418"/>
      <c r="BE18" s="418"/>
      <c r="BF18" s="418"/>
      <c r="BG18" s="418"/>
      <c r="BH18" s="418"/>
      <c r="BI18" s="418"/>
      <c r="BJ18" s="418"/>
      <c r="BK18" s="418"/>
      <c r="BL18" s="418"/>
      <c r="BM18" s="419"/>
      <c r="BN18" s="403">
        <v>51526584</v>
      </c>
      <c r="BO18" s="404"/>
      <c r="BP18" s="404"/>
      <c r="BQ18" s="404"/>
      <c r="BR18" s="404"/>
      <c r="BS18" s="404"/>
      <c r="BT18" s="404"/>
      <c r="BU18" s="405"/>
      <c r="BV18" s="403">
        <v>51116653</v>
      </c>
      <c r="BW18" s="404"/>
      <c r="BX18" s="404"/>
      <c r="BY18" s="404"/>
      <c r="BZ18" s="404"/>
      <c r="CA18" s="404"/>
      <c r="CB18" s="404"/>
      <c r="CC18" s="405"/>
      <c r="CD18" s="185"/>
      <c r="CE18" s="435"/>
      <c r="CF18" s="435"/>
      <c r="CG18" s="435"/>
      <c r="CH18" s="435"/>
      <c r="CI18" s="435"/>
      <c r="CJ18" s="435"/>
      <c r="CK18" s="435"/>
      <c r="CL18" s="435"/>
      <c r="CM18" s="435"/>
      <c r="CN18" s="435"/>
      <c r="CO18" s="435"/>
      <c r="CP18" s="435"/>
      <c r="CQ18" s="435"/>
      <c r="CR18" s="435"/>
      <c r="CS18" s="436"/>
      <c r="CT18" s="400"/>
      <c r="CU18" s="401"/>
      <c r="CV18" s="401"/>
      <c r="CW18" s="401"/>
      <c r="CX18" s="401"/>
      <c r="CY18" s="401"/>
      <c r="CZ18" s="401"/>
      <c r="DA18" s="402"/>
      <c r="DB18" s="400"/>
      <c r="DC18" s="401"/>
      <c r="DD18" s="401"/>
      <c r="DE18" s="401"/>
      <c r="DF18" s="401"/>
      <c r="DG18" s="401"/>
      <c r="DH18" s="401"/>
      <c r="DI18" s="402"/>
    </row>
    <row r="19" spans="1:113" ht="18.75" customHeight="1" thickBot="1" x14ac:dyDescent="0.25">
      <c r="A19" s="172"/>
      <c r="B19" s="453" t="s">
        <v>157</v>
      </c>
      <c r="C19" s="454"/>
      <c r="D19" s="454"/>
      <c r="E19" s="455"/>
      <c r="F19" s="455"/>
      <c r="G19" s="455"/>
      <c r="H19" s="455"/>
      <c r="I19" s="455"/>
      <c r="J19" s="455"/>
      <c r="K19" s="455"/>
      <c r="L19" s="463">
        <v>732</v>
      </c>
      <c r="M19" s="463"/>
      <c r="N19" s="463"/>
      <c r="O19" s="463"/>
      <c r="P19" s="463"/>
      <c r="Q19" s="463"/>
      <c r="R19" s="464"/>
      <c r="S19" s="464"/>
      <c r="T19" s="464"/>
      <c r="U19" s="464"/>
      <c r="V19" s="465"/>
      <c r="W19" s="472"/>
      <c r="X19" s="473"/>
      <c r="Y19" s="473"/>
      <c r="Z19" s="473"/>
      <c r="AA19" s="473"/>
      <c r="AB19" s="473"/>
      <c r="AC19" s="476"/>
      <c r="AD19" s="476"/>
      <c r="AE19" s="476"/>
      <c r="AF19" s="476"/>
      <c r="AG19" s="476"/>
      <c r="AH19" s="476"/>
      <c r="AI19" s="476"/>
      <c r="AJ19" s="476"/>
      <c r="AK19" s="476"/>
      <c r="AL19" s="495"/>
      <c r="AM19" s="460"/>
      <c r="AN19" s="360"/>
      <c r="AO19" s="360"/>
      <c r="AP19" s="360"/>
      <c r="AQ19" s="360"/>
      <c r="AR19" s="360"/>
      <c r="AS19" s="360"/>
      <c r="AT19" s="361"/>
      <c r="AU19" s="461"/>
      <c r="AV19" s="462"/>
      <c r="AW19" s="462"/>
      <c r="AX19" s="462"/>
      <c r="AY19" s="417" t="s">
        <v>158</v>
      </c>
      <c r="AZ19" s="418"/>
      <c r="BA19" s="418"/>
      <c r="BB19" s="418"/>
      <c r="BC19" s="418"/>
      <c r="BD19" s="418"/>
      <c r="BE19" s="418"/>
      <c r="BF19" s="418"/>
      <c r="BG19" s="418"/>
      <c r="BH19" s="418"/>
      <c r="BI19" s="418"/>
      <c r="BJ19" s="418"/>
      <c r="BK19" s="418"/>
      <c r="BL19" s="418"/>
      <c r="BM19" s="419"/>
      <c r="BN19" s="403">
        <v>72278284</v>
      </c>
      <c r="BO19" s="404"/>
      <c r="BP19" s="404"/>
      <c r="BQ19" s="404"/>
      <c r="BR19" s="404"/>
      <c r="BS19" s="404"/>
      <c r="BT19" s="404"/>
      <c r="BU19" s="405"/>
      <c r="BV19" s="403">
        <v>65333654</v>
      </c>
      <c r="BW19" s="404"/>
      <c r="BX19" s="404"/>
      <c r="BY19" s="404"/>
      <c r="BZ19" s="404"/>
      <c r="CA19" s="404"/>
      <c r="CB19" s="404"/>
      <c r="CC19" s="405"/>
      <c r="CD19" s="185"/>
      <c r="CE19" s="435"/>
      <c r="CF19" s="435"/>
      <c r="CG19" s="435"/>
      <c r="CH19" s="435"/>
      <c r="CI19" s="435"/>
      <c r="CJ19" s="435"/>
      <c r="CK19" s="435"/>
      <c r="CL19" s="435"/>
      <c r="CM19" s="435"/>
      <c r="CN19" s="435"/>
      <c r="CO19" s="435"/>
      <c r="CP19" s="435"/>
      <c r="CQ19" s="435"/>
      <c r="CR19" s="435"/>
      <c r="CS19" s="436"/>
      <c r="CT19" s="400"/>
      <c r="CU19" s="401"/>
      <c r="CV19" s="401"/>
      <c r="CW19" s="401"/>
      <c r="CX19" s="401"/>
      <c r="CY19" s="401"/>
      <c r="CZ19" s="401"/>
      <c r="DA19" s="402"/>
      <c r="DB19" s="400"/>
      <c r="DC19" s="401"/>
      <c r="DD19" s="401"/>
      <c r="DE19" s="401"/>
      <c r="DF19" s="401"/>
      <c r="DG19" s="401"/>
      <c r="DH19" s="401"/>
      <c r="DI19" s="402"/>
    </row>
    <row r="20" spans="1:113" ht="18.75" customHeight="1" thickBot="1" x14ac:dyDescent="0.25">
      <c r="A20" s="172"/>
      <c r="B20" s="453" t="s">
        <v>159</v>
      </c>
      <c r="C20" s="454"/>
      <c r="D20" s="454"/>
      <c r="E20" s="455"/>
      <c r="F20" s="455"/>
      <c r="G20" s="455"/>
      <c r="H20" s="455"/>
      <c r="I20" s="455"/>
      <c r="J20" s="455"/>
      <c r="K20" s="455"/>
      <c r="L20" s="463">
        <v>117997</v>
      </c>
      <c r="M20" s="463"/>
      <c r="N20" s="463"/>
      <c r="O20" s="463"/>
      <c r="P20" s="463"/>
      <c r="Q20" s="463"/>
      <c r="R20" s="464"/>
      <c r="S20" s="464"/>
      <c r="T20" s="464"/>
      <c r="U20" s="464"/>
      <c r="V20" s="465"/>
      <c r="W20" s="474"/>
      <c r="X20" s="475"/>
      <c r="Y20" s="475"/>
      <c r="Z20" s="475"/>
      <c r="AA20" s="475"/>
      <c r="AB20" s="475"/>
      <c r="AC20" s="466"/>
      <c r="AD20" s="466"/>
      <c r="AE20" s="466"/>
      <c r="AF20" s="466"/>
      <c r="AG20" s="466"/>
      <c r="AH20" s="466"/>
      <c r="AI20" s="466"/>
      <c r="AJ20" s="466"/>
      <c r="AK20" s="466"/>
      <c r="AL20" s="467"/>
      <c r="AM20" s="468"/>
      <c r="AN20" s="365"/>
      <c r="AO20" s="365"/>
      <c r="AP20" s="365"/>
      <c r="AQ20" s="365"/>
      <c r="AR20" s="365"/>
      <c r="AS20" s="365"/>
      <c r="AT20" s="366"/>
      <c r="AU20" s="469"/>
      <c r="AV20" s="470"/>
      <c r="AW20" s="470"/>
      <c r="AX20" s="471"/>
      <c r="AY20" s="417"/>
      <c r="AZ20" s="418"/>
      <c r="BA20" s="418"/>
      <c r="BB20" s="418"/>
      <c r="BC20" s="418"/>
      <c r="BD20" s="418"/>
      <c r="BE20" s="418"/>
      <c r="BF20" s="418"/>
      <c r="BG20" s="418"/>
      <c r="BH20" s="418"/>
      <c r="BI20" s="418"/>
      <c r="BJ20" s="418"/>
      <c r="BK20" s="418"/>
      <c r="BL20" s="418"/>
      <c r="BM20" s="419"/>
      <c r="BN20" s="403"/>
      <c r="BO20" s="404"/>
      <c r="BP20" s="404"/>
      <c r="BQ20" s="404"/>
      <c r="BR20" s="404"/>
      <c r="BS20" s="404"/>
      <c r="BT20" s="404"/>
      <c r="BU20" s="405"/>
      <c r="BV20" s="403"/>
      <c r="BW20" s="404"/>
      <c r="BX20" s="404"/>
      <c r="BY20" s="404"/>
      <c r="BZ20" s="404"/>
      <c r="CA20" s="404"/>
      <c r="CB20" s="404"/>
      <c r="CC20" s="405"/>
      <c r="CD20" s="185"/>
      <c r="CE20" s="435"/>
      <c r="CF20" s="435"/>
      <c r="CG20" s="435"/>
      <c r="CH20" s="435"/>
      <c r="CI20" s="435"/>
      <c r="CJ20" s="435"/>
      <c r="CK20" s="435"/>
      <c r="CL20" s="435"/>
      <c r="CM20" s="435"/>
      <c r="CN20" s="435"/>
      <c r="CO20" s="435"/>
      <c r="CP20" s="435"/>
      <c r="CQ20" s="435"/>
      <c r="CR20" s="435"/>
      <c r="CS20" s="436"/>
      <c r="CT20" s="400"/>
      <c r="CU20" s="401"/>
      <c r="CV20" s="401"/>
      <c r="CW20" s="401"/>
      <c r="CX20" s="401"/>
      <c r="CY20" s="401"/>
      <c r="CZ20" s="401"/>
      <c r="DA20" s="402"/>
      <c r="DB20" s="400"/>
      <c r="DC20" s="401"/>
      <c r="DD20" s="401"/>
      <c r="DE20" s="401"/>
      <c r="DF20" s="401"/>
      <c r="DG20" s="401"/>
      <c r="DH20" s="401"/>
      <c r="DI20" s="402"/>
    </row>
    <row r="21" spans="1:113" ht="18.75" customHeight="1" thickBot="1" x14ac:dyDescent="0.25">
      <c r="A21" s="172"/>
      <c r="B21" s="450" t="s">
        <v>160</v>
      </c>
      <c r="C21" s="451"/>
      <c r="D21" s="451"/>
      <c r="E21" s="451"/>
      <c r="F21" s="451"/>
      <c r="G21" s="451"/>
      <c r="H21" s="451"/>
      <c r="I21" s="451"/>
      <c r="J21" s="451"/>
      <c r="K21" s="451"/>
      <c r="L21" s="451"/>
      <c r="M21" s="451"/>
      <c r="N21" s="451"/>
      <c r="O21" s="451"/>
      <c r="P21" s="451"/>
      <c r="Q21" s="451"/>
      <c r="R21" s="451"/>
      <c r="S21" s="451"/>
      <c r="T21" s="451"/>
      <c r="U21" s="451"/>
      <c r="V21" s="451"/>
      <c r="W21" s="451"/>
      <c r="X21" s="451"/>
      <c r="Y21" s="451"/>
      <c r="Z21" s="451"/>
      <c r="AA21" s="451"/>
      <c r="AB21" s="451"/>
      <c r="AC21" s="451"/>
      <c r="AD21" s="451"/>
      <c r="AE21" s="451"/>
      <c r="AF21" s="451"/>
      <c r="AG21" s="451"/>
      <c r="AH21" s="451"/>
      <c r="AI21" s="451"/>
      <c r="AJ21" s="451"/>
      <c r="AK21" s="451"/>
      <c r="AL21" s="451"/>
      <c r="AM21" s="451"/>
      <c r="AN21" s="451"/>
      <c r="AO21" s="451"/>
      <c r="AP21" s="451"/>
      <c r="AQ21" s="451"/>
      <c r="AR21" s="451"/>
      <c r="AS21" s="451"/>
      <c r="AT21" s="451"/>
      <c r="AU21" s="451"/>
      <c r="AV21" s="451"/>
      <c r="AW21" s="451"/>
      <c r="AX21" s="452"/>
      <c r="AY21" s="376"/>
      <c r="AZ21" s="377"/>
      <c r="BA21" s="377"/>
      <c r="BB21" s="377"/>
      <c r="BC21" s="377"/>
      <c r="BD21" s="377"/>
      <c r="BE21" s="377"/>
      <c r="BF21" s="377"/>
      <c r="BG21" s="377"/>
      <c r="BH21" s="377"/>
      <c r="BI21" s="377"/>
      <c r="BJ21" s="377"/>
      <c r="BK21" s="377"/>
      <c r="BL21" s="377"/>
      <c r="BM21" s="378"/>
      <c r="BN21" s="437"/>
      <c r="BO21" s="438"/>
      <c r="BP21" s="438"/>
      <c r="BQ21" s="438"/>
      <c r="BR21" s="438"/>
      <c r="BS21" s="438"/>
      <c r="BT21" s="438"/>
      <c r="BU21" s="439"/>
      <c r="BV21" s="437"/>
      <c r="BW21" s="438"/>
      <c r="BX21" s="438"/>
      <c r="BY21" s="438"/>
      <c r="BZ21" s="438"/>
      <c r="CA21" s="438"/>
      <c r="CB21" s="438"/>
      <c r="CC21" s="439"/>
      <c r="CD21" s="185"/>
      <c r="CE21" s="435"/>
      <c r="CF21" s="435"/>
      <c r="CG21" s="435"/>
      <c r="CH21" s="435"/>
      <c r="CI21" s="435"/>
      <c r="CJ21" s="435"/>
      <c r="CK21" s="435"/>
      <c r="CL21" s="435"/>
      <c r="CM21" s="435"/>
      <c r="CN21" s="435"/>
      <c r="CO21" s="435"/>
      <c r="CP21" s="435"/>
      <c r="CQ21" s="435"/>
      <c r="CR21" s="435"/>
      <c r="CS21" s="436"/>
      <c r="CT21" s="400"/>
      <c r="CU21" s="401"/>
      <c r="CV21" s="401"/>
      <c r="CW21" s="401"/>
      <c r="CX21" s="401"/>
      <c r="CY21" s="401"/>
      <c r="CZ21" s="401"/>
      <c r="DA21" s="402"/>
      <c r="DB21" s="400"/>
      <c r="DC21" s="401"/>
      <c r="DD21" s="401"/>
      <c r="DE21" s="401"/>
      <c r="DF21" s="401"/>
      <c r="DG21" s="401"/>
      <c r="DH21" s="401"/>
      <c r="DI21" s="402"/>
    </row>
    <row r="22" spans="1:113" ht="18.75" customHeight="1" x14ac:dyDescent="0.2">
      <c r="A22" s="172"/>
      <c r="B22" s="379" t="s">
        <v>161</v>
      </c>
      <c r="C22" s="380"/>
      <c r="D22" s="381"/>
      <c r="E22" s="388" t="s">
        <v>1</v>
      </c>
      <c r="F22" s="389"/>
      <c r="G22" s="389"/>
      <c r="H22" s="389"/>
      <c r="I22" s="389"/>
      <c r="J22" s="389"/>
      <c r="K22" s="390"/>
      <c r="L22" s="388" t="s">
        <v>162</v>
      </c>
      <c r="M22" s="389"/>
      <c r="N22" s="389"/>
      <c r="O22" s="389"/>
      <c r="P22" s="390"/>
      <c r="Q22" s="394" t="s">
        <v>163</v>
      </c>
      <c r="R22" s="395"/>
      <c r="S22" s="395"/>
      <c r="T22" s="395"/>
      <c r="U22" s="395"/>
      <c r="V22" s="396"/>
      <c r="W22" s="445" t="s">
        <v>164</v>
      </c>
      <c r="X22" s="380"/>
      <c r="Y22" s="381"/>
      <c r="Z22" s="388" t="s">
        <v>1</v>
      </c>
      <c r="AA22" s="389"/>
      <c r="AB22" s="389"/>
      <c r="AC22" s="389"/>
      <c r="AD22" s="389"/>
      <c r="AE22" s="389"/>
      <c r="AF22" s="389"/>
      <c r="AG22" s="390"/>
      <c r="AH22" s="406" t="s">
        <v>165</v>
      </c>
      <c r="AI22" s="389"/>
      <c r="AJ22" s="389"/>
      <c r="AK22" s="389"/>
      <c r="AL22" s="390"/>
      <c r="AM22" s="406" t="s">
        <v>166</v>
      </c>
      <c r="AN22" s="407"/>
      <c r="AO22" s="407"/>
      <c r="AP22" s="407"/>
      <c r="AQ22" s="407"/>
      <c r="AR22" s="408"/>
      <c r="AS22" s="394" t="s">
        <v>163</v>
      </c>
      <c r="AT22" s="395"/>
      <c r="AU22" s="395"/>
      <c r="AV22" s="395"/>
      <c r="AW22" s="395"/>
      <c r="AX22" s="412"/>
      <c r="AY22" s="429" t="s">
        <v>167</v>
      </c>
      <c r="AZ22" s="430"/>
      <c r="BA22" s="430"/>
      <c r="BB22" s="430"/>
      <c r="BC22" s="430"/>
      <c r="BD22" s="430"/>
      <c r="BE22" s="430"/>
      <c r="BF22" s="430"/>
      <c r="BG22" s="430"/>
      <c r="BH22" s="430"/>
      <c r="BI22" s="430"/>
      <c r="BJ22" s="430"/>
      <c r="BK22" s="430"/>
      <c r="BL22" s="430"/>
      <c r="BM22" s="431"/>
      <c r="BN22" s="432">
        <v>44129755</v>
      </c>
      <c r="BO22" s="433"/>
      <c r="BP22" s="433"/>
      <c r="BQ22" s="433"/>
      <c r="BR22" s="433"/>
      <c r="BS22" s="433"/>
      <c r="BT22" s="433"/>
      <c r="BU22" s="434"/>
      <c r="BV22" s="432">
        <v>45980088</v>
      </c>
      <c r="BW22" s="433"/>
      <c r="BX22" s="433"/>
      <c r="BY22" s="433"/>
      <c r="BZ22" s="433"/>
      <c r="CA22" s="433"/>
      <c r="CB22" s="433"/>
      <c r="CC22" s="434"/>
      <c r="CD22" s="185"/>
      <c r="CE22" s="435"/>
      <c r="CF22" s="435"/>
      <c r="CG22" s="435"/>
      <c r="CH22" s="435"/>
      <c r="CI22" s="435"/>
      <c r="CJ22" s="435"/>
      <c r="CK22" s="435"/>
      <c r="CL22" s="435"/>
      <c r="CM22" s="435"/>
      <c r="CN22" s="435"/>
      <c r="CO22" s="435"/>
      <c r="CP22" s="435"/>
      <c r="CQ22" s="435"/>
      <c r="CR22" s="435"/>
      <c r="CS22" s="436"/>
      <c r="CT22" s="400"/>
      <c r="CU22" s="401"/>
      <c r="CV22" s="401"/>
      <c r="CW22" s="401"/>
      <c r="CX22" s="401"/>
      <c r="CY22" s="401"/>
      <c r="CZ22" s="401"/>
      <c r="DA22" s="402"/>
      <c r="DB22" s="400"/>
      <c r="DC22" s="401"/>
      <c r="DD22" s="401"/>
      <c r="DE22" s="401"/>
      <c r="DF22" s="401"/>
      <c r="DG22" s="401"/>
      <c r="DH22" s="401"/>
      <c r="DI22" s="402"/>
    </row>
    <row r="23" spans="1:113" ht="18.75" customHeight="1" x14ac:dyDescent="0.2">
      <c r="A23" s="172"/>
      <c r="B23" s="382"/>
      <c r="C23" s="383"/>
      <c r="D23" s="384"/>
      <c r="E23" s="391"/>
      <c r="F23" s="392"/>
      <c r="G23" s="392"/>
      <c r="H23" s="392"/>
      <c r="I23" s="392"/>
      <c r="J23" s="392"/>
      <c r="K23" s="393"/>
      <c r="L23" s="391"/>
      <c r="M23" s="392"/>
      <c r="N23" s="392"/>
      <c r="O23" s="392"/>
      <c r="P23" s="393"/>
      <c r="Q23" s="397"/>
      <c r="R23" s="398"/>
      <c r="S23" s="398"/>
      <c r="T23" s="398"/>
      <c r="U23" s="398"/>
      <c r="V23" s="399"/>
      <c r="W23" s="446"/>
      <c r="X23" s="383"/>
      <c r="Y23" s="384"/>
      <c r="Z23" s="391"/>
      <c r="AA23" s="392"/>
      <c r="AB23" s="392"/>
      <c r="AC23" s="392"/>
      <c r="AD23" s="392"/>
      <c r="AE23" s="392"/>
      <c r="AF23" s="392"/>
      <c r="AG23" s="393"/>
      <c r="AH23" s="391"/>
      <c r="AI23" s="392"/>
      <c r="AJ23" s="392"/>
      <c r="AK23" s="392"/>
      <c r="AL23" s="393"/>
      <c r="AM23" s="409"/>
      <c r="AN23" s="410"/>
      <c r="AO23" s="410"/>
      <c r="AP23" s="410"/>
      <c r="AQ23" s="410"/>
      <c r="AR23" s="411"/>
      <c r="AS23" s="397"/>
      <c r="AT23" s="398"/>
      <c r="AU23" s="398"/>
      <c r="AV23" s="398"/>
      <c r="AW23" s="398"/>
      <c r="AX23" s="413"/>
      <c r="AY23" s="417" t="s">
        <v>168</v>
      </c>
      <c r="AZ23" s="418"/>
      <c r="BA23" s="418"/>
      <c r="BB23" s="418"/>
      <c r="BC23" s="418"/>
      <c r="BD23" s="418"/>
      <c r="BE23" s="418"/>
      <c r="BF23" s="418"/>
      <c r="BG23" s="418"/>
      <c r="BH23" s="418"/>
      <c r="BI23" s="418"/>
      <c r="BJ23" s="418"/>
      <c r="BK23" s="418"/>
      <c r="BL23" s="418"/>
      <c r="BM23" s="419"/>
      <c r="BN23" s="403">
        <v>31099352</v>
      </c>
      <c r="BO23" s="404"/>
      <c r="BP23" s="404"/>
      <c r="BQ23" s="404"/>
      <c r="BR23" s="404"/>
      <c r="BS23" s="404"/>
      <c r="BT23" s="404"/>
      <c r="BU23" s="405"/>
      <c r="BV23" s="403">
        <v>33583431</v>
      </c>
      <c r="BW23" s="404"/>
      <c r="BX23" s="404"/>
      <c r="BY23" s="404"/>
      <c r="BZ23" s="404"/>
      <c r="CA23" s="404"/>
      <c r="CB23" s="404"/>
      <c r="CC23" s="405"/>
      <c r="CD23" s="185"/>
      <c r="CE23" s="435"/>
      <c r="CF23" s="435"/>
      <c r="CG23" s="435"/>
      <c r="CH23" s="435"/>
      <c r="CI23" s="435"/>
      <c r="CJ23" s="435"/>
      <c r="CK23" s="435"/>
      <c r="CL23" s="435"/>
      <c r="CM23" s="435"/>
      <c r="CN23" s="435"/>
      <c r="CO23" s="435"/>
      <c r="CP23" s="435"/>
      <c r="CQ23" s="435"/>
      <c r="CR23" s="435"/>
      <c r="CS23" s="436"/>
      <c r="CT23" s="400"/>
      <c r="CU23" s="401"/>
      <c r="CV23" s="401"/>
      <c r="CW23" s="401"/>
      <c r="CX23" s="401"/>
      <c r="CY23" s="401"/>
      <c r="CZ23" s="401"/>
      <c r="DA23" s="402"/>
      <c r="DB23" s="400"/>
      <c r="DC23" s="401"/>
      <c r="DD23" s="401"/>
      <c r="DE23" s="401"/>
      <c r="DF23" s="401"/>
      <c r="DG23" s="401"/>
      <c r="DH23" s="401"/>
      <c r="DI23" s="402"/>
    </row>
    <row r="24" spans="1:113" ht="18.75" customHeight="1" thickBot="1" x14ac:dyDescent="0.25">
      <c r="A24" s="172"/>
      <c r="B24" s="382"/>
      <c r="C24" s="383"/>
      <c r="D24" s="384"/>
      <c r="E24" s="359" t="s">
        <v>169</v>
      </c>
      <c r="F24" s="360"/>
      <c r="G24" s="360"/>
      <c r="H24" s="360"/>
      <c r="I24" s="360"/>
      <c r="J24" s="360"/>
      <c r="K24" s="361"/>
      <c r="L24" s="356">
        <v>1</v>
      </c>
      <c r="M24" s="357"/>
      <c r="N24" s="357"/>
      <c r="O24" s="357"/>
      <c r="P24" s="358"/>
      <c r="Q24" s="356">
        <v>9980</v>
      </c>
      <c r="R24" s="357"/>
      <c r="S24" s="357"/>
      <c r="T24" s="357"/>
      <c r="U24" s="357"/>
      <c r="V24" s="358"/>
      <c r="W24" s="446"/>
      <c r="X24" s="383"/>
      <c r="Y24" s="384"/>
      <c r="Z24" s="359" t="s">
        <v>170</v>
      </c>
      <c r="AA24" s="360"/>
      <c r="AB24" s="360"/>
      <c r="AC24" s="360"/>
      <c r="AD24" s="360"/>
      <c r="AE24" s="360"/>
      <c r="AF24" s="360"/>
      <c r="AG24" s="361"/>
      <c r="AH24" s="356">
        <v>1842</v>
      </c>
      <c r="AI24" s="357"/>
      <c r="AJ24" s="357"/>
      <c r="AK24" s="357"/>
      <c r="AL24" s="358"/>
      <c r="AM24" s="356">
        <v>5763618</v>
      </c>
      <c r="AN24" s="357"/>
      <c r="AO24" s="357"/>
      <c r="AP24" s="357"/>
      <c r="AQ24" s="357"/>
      <c r="AR24" s="358"/>
      <c r="AS24" s="356">
        <v>3129</v>
      </c>
      <c r="AT24" s="357"/>
      <c r="AU24" s="357"/>
      <c r="AV24" s="357"/>
      <c r="AW24" s="357"/>
      <c r="AX24" s="416"/>
      <c r="AY24" s="376" t="s">
        <v>171</v>
      </c>
      <c r="AZ24" s="377"/>
      <c r="BA24" s="377"/>
      <c r="BB24" s="377"/>
      <c r="BC24" s="377"/>
      <c r="BD24" s="377"/>
      <c r="BE24" s="377"/>
      <c r="BF24" s="377"/>
      <c r="BG24" s="377"/>
      <c r="BH24" s="377"/>
      <c r="BI24" s="377"/>
      <c r="BJ24" s="377"/>
      <c r="BK24" s="377"/>
      <c r="BL24" s="377"/>
      <c r="BM24" s="378"/>
      <c r="BN24" s="403">
        <v>35749824</v>
      </c>
      <c r="BO24" s="404"/>
      <c r="BP24" s="404"/>
      <c r="BQ24" s="404"/>
      <c r="BR24" s="404"/>
      <c r="BS24" s="404"/>
      <c r="BT24" s="404"/>
      <c r="BU24" s="405"/>
      <c r="BV24" s="403">
        <v>36148073</v>
      </c>
      <c r="BW24" s="404"/>
      <c r="BX24" s="404"/>
      <c r="BY24" s="404"/>
      <c r="BZ24" s="404"/>
      <c r="CA24" s="404"/>
      <c r="CB24" s="404"/>
      <c r="CC24" s="405"/>
      <c r="CD24" s="185"/>
      <c r="CE24" s="435"/>
      <c r="CF24" s="435"/>
      <c r="CG24" s="435"/>
      <c r="CH24" s="435"/>
      <c r="CI24" s="435"/>
      <c r="CJ24" s="435"/>
      <c r="CK24" s="435"/>
      <c r="CL24" s="435"/>
      <c r="CM24" s="435"/>
      <c r="CN24" s="435"/>
      <c r="CO24" s="435"/>
      <c r="CP24" s="435"/>
      <c r="CQ24" s="435"/>
      <c r="CR24" s="435"/>
      <c r="CS24" s="436"/>
      <c r="CT24" s="400"/>
      <c r="CU24" s="401"/>
      <c r="CV24" s="401"/>
      <c r="CW24" s="401"/>
      <c r="CX24" s="401"/>
      <c r="CY24" s="401"/>
      <c r="CZ24" s="401"/>
      <c r="DA24" s="402"/>
      <c r="DB24" s="400"/>
      <c r="DC24" s="401"/>
      <c r="DD24" s="401"/>
      <c r="DE24" s="401"/>
      <c r="DF24" s="401"/>
      <c r="DG24" s="401"/>
      <c r="DH24" s="401"/>
      <c r="DI24" s="402"/>
    </row>
    <row r="25" spans="1:113" ht="18.75" customHeight="1" x14ac:dyDescent="0.2">
      <c r="A25" s="172"/>
      <c r="B25" s="382"/>
      <c r="C25" s="383"/>
      <c r="D25" s="384"/>
      <c r="E25" s="359" t="s">
        <v>172</v>
      </c>
      <c r="F25" s="360"/>
      <c r="G25" s="360"/>
      <c r="H25" s="360"/>
      <c r="I25" s="360"/>
      <c r="J25" s="360"/>
      <c r="K25" s="361"/>
      <c r="L25" s="356">
        <v>2</v>
      </c>
      <c r="M25" s="357"/>
      <c r="N25" s="357"/>
      <c r="O25" s="357"/>
      <c r="P25" s="358"/>
      <c r="Q25" s="356">
        <v>8210</v>
      </c>
      <c r="R25" s="357"/>
      <c r="S25" s="357"/>
      <c r="T25" s="357"/>
      <c r="U25" s="357"/>
      <c r="V25" s="358"/>
      <c r="W25" s="446"/>
      <c r="X25" s="383"/>
      <c r="Y25" s="384"/>
      <c r="Z25" s="359" t="s">
        <v>173</v>
      </c>
      <c r="AA25" s="360"/>
      <c r="AB25" s="360"/>
      <c r="AC25" s="360"/>
      <c r="AD25" s="360"/>
      <c r="AE25" s="360"/>
      <c r="AF25" s="360"/>
      <c r="AG25" s="361"/>
      <c r="AH25" s="356">
        <v>370</v>
      </c>
      <c r="AI25" s="357"/>
      <c r="AJ25" s="357"/>
      <c r="AK25" s="357"/>
      <c r="AL25" s="358"/>
      <c r="AM25" s="356">
        <v>1100010</v>
      </c>
      <c r="AN25" s="357"/>
      <c r="AO25" s="357"/>
      <c r="AP25" s="357"/>
      <c r="AQ25" s="357"/>
      <c r="AR25" s="358"/>
      <c r="AS25" s="356">
        <v>2973</v>
      </c>
      <c r="AT25" s="357"/>
      <c r="AU25" s="357"/>
      <c r="AV25" s="357"/>
      <c r="AW25" s="357"/>
      <c r="AX25" s="416"/>
      <c r="AY25" s="429" t="s">
        <v>174</v>
      </c>
      <c r="AZ25" s="430"/>
      <c r="BA25" s="430"/>
      <c r="BB25" s="430"/>
      <c r="BC25" s="430"/>
      <c r="BD25" s="430"/>
      <c r="BE25" s="430"/>
      <c r="BF25" s="430"/>
      <c r="BG25" s="430"/>
      <c r="BH25" s="430"/>
      <c r="BI25" s="430"/>
      <c r="BJ25" s="430"/>
      <c r="BK25" s="430"/>
      <c r="BL25" s="430"/>
      <c r="BM25" s="431"/>
      <c r="BN25" s="432">
        <v>19169664</v>
      </c>
      <c r="BO25" s="433"/>
      <c r="BP25" s="433"/>
      <c r="BQ25" s="433"/>
      <c r="BR25" s="433"/>
      <c r="BS25" s="433"/>
      <c r="BT25" s="433"/>
      <c r="BU25" s="434"/>
      <c r="BV25" s="432">
        <v>17666977</v>
      </c>
      <c r="BW25" s="433"/>
      <c r="BX25" s="433"/>
      <c r="BY25" s="433"/>
      <c r="BZ25" s="433"/>
      <c r="CA25" s="433"/>
      <c r="CB25" s="433"/>
      <c r="CC25" s="434"/>
      <c r="CD25" s="185"/>
      <c r="CE25" s="435"/>
      <c r="CF25" s="435"/>
      <c r="CG25" s="435"/>
      <c r="CH25" s="435"/>
      <c r="CI25" s="435"/>
      <c r="CJ25" s="435"/>
      <c r="CK25" s="435"/>
      <c r="CL25" s="435"/>
      <c r="CM25" s="435"/>
      <c r="CN25" s="435"/>
      <c r="CO25" s="435"/>
      <c r="CP25" s="435"/>
      <c r="CQ25" s="435"/>
      <c r="CR25" s="435"/>
      <c r="CS25" s="436"/>
      <c r="CT25" s="400"/>
      <c r="CU25" s="401"/>
      <c r="CV25" s="401"/>
      <c r="CW25" s="401"/>
      <c r="CX25" s="401"/>
      <c r="CY25" s="401"/>
      <c r="CZ25" s="401"/>
      <c r="DA25" s="402"/>
      <c r="DB25" s="400"/>
      <c r="DC25" s="401"/>
      <c r="DD25" s="401"/>
      <c r="DE25" s="401"/>
      <c r="DF25" s="401"/>
      <c r="DG25" s="401"/>
      <c r="DH25" s="401"/>
      <c r="DI25" s="402"/>
    </row>
    <row r="26" spans="1:113" ht="18.75" customHeight="1" x14ac:dyDescent="0.2">
      <c r="A26" s="172"/>
      <c r="B26" s="382"/>
      <c r="C26" s="383"/>
      <c r="D26" s="384"/>
      <c r="E26" s="359" t="s">
        <v>175</v>
      </c>
      <c r="F26" s="360"/>
      <c r="G26" s="360"/>
      <c r="H26" s="360"/>
      <c r="I26" s="360"/>
      <c r="J26" s="360"/>
      <c r="K26" s="361"/>
      <c r="L26" s="356">
        <v>1</v>
      </c>
      <c r="M26" s="357"/>
      <c r="N26" s="357"/>
      <c r="O26" s="357"/>
      <c r="P26" s="358"/>
      <c r="Q26" s="356">
        <v>7200</v>
      </c>
      <c r="R26" s="357"/>
      <c r="S26" s="357"/>
      <c r="T26" s="357"/>
      <c r="U26" s="357"/>
      <c r="V26" s="358"/>
      <c r="W26" s="446"/>
      <c r="X26" s="383"/>
      <c r="Y26" s="384"/>
      <c r="Z26" s="359" t="s">
        <v>176</v>
      </c>
      <c r="AA26" s="414"/>
      <c r="AB26" s="414"/>
      <c r="AC26" s="414"/>
      <c r="AD26" s="414"/>
      <c r="AE26" s="414"/>
      <c r="AF26" s="414"/>
      <c r="AG26" s="415"/>
      <c r="AH26" s="356">
        <v>67</v>
      </c>
      <c r="AI26" s="357"/>
      <c r="AJ26" s="357"/>
      <c r="AK26" s="357"/>
      <c r="AL26" s="358"/>
      <c r="AM26" s="356">
        <v>230882</v>
      </c>
      <c r="AN26" s="357"/>
      <c r="AO26" s="357"/>
      <c r="AP26" s="357"/>
      <c r="AQ26" s="357"/>
      <c r="AR26" s="358"/>
      <c r="AS26" s="356">
        <v>3446</v>
      </c>
      <c r="AT26" s="357"/>
      <c r="AU26" s="357"/>
      <c r="AV26" s="357"/>
      <c r="AW26" s="357"/>
      <c r="AX26" s="416"/>
      <c r="AY26" s="443" t="s">
        <v>177</v>
      </c>
      <c r="AZ26" s="363"/>
      <c r="BA26" s="363"/>
      <c r="BB26" s="363"/>
      <c r="BC26" s="363"/>
      <c r="BD26" s="363"/>
      <c r="BE26" s="363"/>
      <c r="BF26" s="363"/>
      <c r="BG26" s="363"/>
      <c r="BH26" s="363"/>
      <c r="BI26" s="363"/>
      <c r="BJ26" s="363"/>
      <c r="BK26" s="363"/>
      <c r="BL26" s="363"/>
      <c r="BM26" s="444"/>
      <c r="BN26" s="403" t="s">
        <v>137</v>
      </c>
      <c r="BO26" s="404"/>
      <c r="BP26" s="404"/>
      <c r="BQ26" s="404"/>
      <c r="BR26" s="404"/>
      <c r="BS26" s="404"/>
      <c r="BT26" s="404"/>
      <c r="BU26" s="405"/>
      <c r="BV26" s="403" t="s">
        <v>178</v>
      </c>
      <c r="BW26" s="404"/>
      <c r="BX26" s="404"/>
      <c r="BY26" s="404"/>
      <c r="BZ26" s="404"/>
      <c r="CA26" s="404"/>
      <c r="CB26" s="404"/>
      <c r="CC26" s="405"/>
      <c r="CD26" s="185"/>
      <c r="CE26" s="435"/>
      <c r="CF26" s="435"/>
      <c r="CG26" s="435"/>
      <c r="CH26" s="435"/>
      <c r="CI26" s="435"/>
      <c r="CJ26" s="435"/>
      <c r="CK26" s="435"/>
      <c r="CL26" s="435"/>
      <c r="CM26" s="435"/>
      <c r="CN26" s="435"/>
      <c r="CO26" s="435"/>
      <c r="CP26" s="435"/>
      <c r="CQ26" s="435"/>
      <c r="CR26" s="435"/>
      <c r="CS26" s="436"/>
      <c r="CT26" s="400"/>
      <c r="CU26" s="401"/>
      <c r="CV26" s="401"/>
      <c r="CW26" s="401"/>
      <c r="CX26" s="401"/>
      <c r="CY26" s="401"/>
      <c r="CZ26" s="401"/>
      <c r="DA26" s="402"/>
      <c r="DB26" s="400"/>
      <c r="DC26" s="401"/>
      <c r="DD26" s="401"/>
      <c r="DE26" s="401"/>
      <c r="DF26" s="401"/>
      <c r="DG26" s="401"/>
      <c r="DH26" s="401"/>
      <c r="DI26" s="402"/>
    </row>
    <row r="27" spans="1:113" ht="18.75" customHeight="1" thickBot="1" x14ac:dyDescent="0.25">
      <c r="A27" s="172"/>
      <c r="B27" s="382"/>
      <c r="C27" s="383"/>
      <c r="D27" s="384"/>
      <c r="E27" s="359" t="s">
        <v>179</v>
      </c>
      <c r="F27" s="360"/>
      <c r="G27" s="360"/>
      <c r="H27" s="360"/>
      <c r="I27" s="360"/>
      <c r="J27" s="360"/>
      <c r="K27" s="361"/>
      <c r="L27" s="356">
        <v>1</v>
      </c>
      <c r="M27" s="357"/>
      <c r="N27" s="357"/>
      <c r="O27" s="357"/>
      <c r="P27" s="358"/>
      <c r="Q27" s="356">
        <v>6480</v>
      </c>
      <c r="R27" s="357"/>
      <c r="S27" s="357"/>
      <c r="T27" s="357"/>
      <c r="U27" s="357"/>
      <c r="V27" s="358"/>
      <c r="W27" s="446"/>
      <c r="X27" s="383"/>
      <c r="Y27" s="384"/>
      <c r="Z27" s="359" t="s">
        <v>180</v>
      </c>
      <c r="AA27" s="360"/>
      <c r="AB27" s="360"/>
      <c r="AC27" s="360"/>
      <c r="AD27" s="360"/>
      <c r="AE27" s="360"/>
      <c r="AF27" s="360"/>
      <c r="AG27" s="361"/>
      <c r="AH27" s="356">
        <v>24</v>
      </c>
      <c r="AI27" s="357"/>
      <c r="AJ27" s="357"/>
      <c r="AK27" s="357"/>
      <c r="AL27" s="358"/>
      <c r="AM27" s="356">
        <v>93192</v>
      </c>
      <c r="AN27" s="357"/>
      <c r="AO27" s="357"/>
      <c r="AP27" s="357"/>
      <c r="AQ27" s="357"/>
      <c r="AR27" s="358"/>
      <c r="AS27" s="356">
        <v>3883</v>
      </c>
      <c r="AT27" s="357"/>
      <c r="AU27" s="357"/>
      <c r="AV27" s="357"/>
      <c r="AW27" s="357"/>
      <c r="AX27" s="416"/>
      <c r="AY27" s="440" t="s">
        <v>181</v>
      </c>
      <c r="AZ27" s="441"/>
      <c r="BA27" s="441"/>
      <c r="BB27" s="441"/>
      <c r="BC27" s="441"/>
      <c r="BD27" s="441"/>
      <c r="BE27" s="441"/>
      <c r="BF27" s="441"/>
      <c r="BG27" s="441"/>
      <c r="BH27" s="441"/>
      <c r="BI27" s="441"/>
      <c r="BJ27" s="441"/>
      <c r="BK27" s="441"/>
      <c r="BL27" s="441"/>
      <c r="BM27" s="442"/>
      <c r="BN27" s="437">
        <v>500000</v>
      </c>
      <c r="BO27" s="438"/>
      <c r="BP27" s="438"/>
      <c r="BQ27" s="438"/>
      <c r="BR27" s="438"/>
      <c r="BS27" s="438"/>
      <c r="BT27" s="438"/>
      <c r="BU27" s="439"/>
      <c r="BV27" s="437">
        <v>500000</v>
      </c>
      <c r="BW27" s="438"/>
      <c r="BX27" s="438"/>
      <c r="BY27" s="438"/>
      <c r="BZ27" s="438"/>
      <c r="CA27" s="438"/>
      <c r="CB27" s="438"/>
      <c r="CC27" s="439"/>
      <c r="CD27" s="187"/>
      <c r="CE27" s="435"/>
      <c r="CF27" s="435"/>
      <c r="CG27" s="435"/>
      <c r="CH27" s="435"/>
      <c r="CI27" s="435"/>
      <c r="CJ27" s="435"/>
      <c r="CK27" s="435"/>
      <c r="CL27" s="435"/>
      <c r="CM27" s="435"/>
      <c r="CN27" s="435"/>
      <c r="CO27" s="435"/>
      <c r="CP27" s="435"/>
      <c r="CQ27" s="435"/>
      <c r="CR27" s="435"/>
      <c r="CS27" s="436"/>
      <c r="CT27" s="400"/>
      <c r="CU27" s="401"/>
      <c r="CV27" s="401"/>
      <c r="CW27" s="401"/>
      <c r="CX27" s="401"/>
      <c r="CY27" s="401"/>
      <c r="CZ27" s="401"/>
      <c r="DA27" s="402"/>
      <c r="DB27" s="400"/>
      <c r="DC27" s="401"/>
      <c r="DD27" s="401"/>
      <c r="DE27" s="401"/>
      <c r="DF27" s="401"/>
      <c r="DG27" s="401"/>
      <c r="DH27" s="401"/>
      <c r="DI27" s="402"/>
    </row>
    <row r="28" spans="1:113" ht="18.75" customHeight="1" x14ac:dyDescent="0.2">
      <c r="A28" s="172"/>
      <c r="B28" s="382"/>
      <c r="C28" s="383"/>
      <c r="D28" s="384"/>
      <c r="E28" s="359" t="s">
        <v>182</v>
      </c>
      <c r="F28" s="360"/>
      <c r="G28" s="360"/>
      <c r="H28" s="360"/>
      <c r="I28" s="360"/>
      <c r="J28" s="360"/>
      <c r="K28" s="361"/>
      <c r="L28" s="356">
        <v>1</v>
      </c>
      <c r="M28" s="357"/>
      <c r="N28" s="357"/>
      <c r="O28" s="357"/>
      <c r="P28" s="358"/>
      <c r="Q28" s="356">
        <v>5810</v>
      </c>
      <c r="R28" s="357"/>
      <c r="S28" s="357"/>
      <c r="T28" s="357"/>
      <c r="U28" s="357"/>
      <c r="V28" s="358"/>
      <c r="W28" s="446"/>
      <c r="X28" s="383"/>
      <c r="Y28" s="384"/>
      <c r="Z28" s="359" t="s">
        <v>183</v>
      </c>
      <c r="AA28" s="360"/>
      <c r="AB28" s="360"/>
      <c r="AC28" s="360"/>
      <c r="AD28" s="360"/>
      <c r="AE28" s="360"/>
      <c r="AF28" s="360"/>
      <c r="AG28" s="361"/>
      <c r="AH28" s="356" t="s">
        <v>136</v>
      </c>
      <c r="AI28" s="357"/>
      <c r="AJ28" s="357"/>
      <c r="AK28" s="357"/>
      <c r="AL28" s="358"/>
      <c r="AM28" s="356" t="s">
        <v>178</v>
      </c>
      <c r="AN28" s="357"/>
      <c r="AO28" s="357"/>
      <c r="AP28" s="357"/>
      <c r="AQ28" s="357"/>
      <c r="AR28" s="358"/>
      <c r="AS28" s="356" t="s">
        <v>178</v>
      </c>
      <c r="AT28" s="357"/>
      <c r="AU28" s="357"/>
      <c r="AV28" s="357"/>
      <c r="AW28" s="357"/>
      <c r="AX28" s="416"/>
      <c r="AY28" s="420" t="s">
        <v>184</v>
      </c>
      <c r="AZ28" s="421"/>
      <c r="BA28" s="421"/>
      <c r="BB28" s="422"/>
      <c r="BC28" s="429" t="s">
        <v>48</v>
      </c>
      <c r="BD28" s="430"/>
      <c r="BE28" s="430"/>
      <c r="BF28" s="430"/>
      <c r="BG28" s="430"/>
      <c r="BH28" s="430"/>
      <c r="BI28" s="430"/>
      <c r="BJ28" s="430"/>
      <c r="BK28" s="430"/>
      <c r="BL28" s="430"/>
      <c r="BM28" s="431"/>
      <c r="BN28" s="432">
        <v>6961966</v>
      </c>
      <c r="BO28" s="433"/>
      <c r="BP28" s="433"/>
      <c r="BQ28" s="433"/>
      <c r="BR28" s="433"/>
      <c r="BS28" s="433"/>
      <c r="BT28" s="433"/>
      <c r="BU28" s="434"/>
      <c r="BV28" s="432">
        <v>8730497</v>
      </c>
      <c r="BW28" s="433"/>
      <c r="BX28" s="433"/>
      <c r="BY28" s="433"/>
      <c r="BZ28" s="433"/>
      <c r="CA28" s="433"/>
      <c r="CB28" s="433"/>
      <c r="CC28" s="434"/>
      <c r="CD28" s="185"/>
      <c r="CE28" s="435"/>
      <c r="CF28" s="435"/>
      <c r="CG28" s="435"/>
      <c r="CH28" s="435"/>
      <c r="CI28" s="435"/>
      <c r="CJ28" s="435"/>
      <c r="CK28" s="435"/>
      <c r="CL28" s="435"/>
      <c r="CM28" s="435"/>
      <c r="CN28" s="435"/>
      <c r="CO28" s="435"/>
      <c r="CP28" s="435"/>
      <c r="CQ28" s="435"/>
      <c r="CR28" s="435"/>
      <c r="CS28" s="436"/>
      <c r="CT28" s="400"/>
      <c r="CU28" s="401"/>
      <c r="CV28" s="401"/>
      <c r="CW28" s="401"/>
      <c r="CX28" s="401"/>
      <c r="CY28" s="401"/>
      <c r="CZ28" s="401"/>
      <c r="DA28" s="402"/>
      <c r="DB28" s="400"/>
      <c r="DC28" s="401"/>
      <c r="DD28" s="401"/>
      <c r="DE28" s="401"/>
      <c r="DF28" s="401"/>
      <c r="DG28" s="401"/>
      <c r="DH28" s="401"/>
      <c r="DI28" s="402"/>
    </row>
    <row r="29" spans="1:113" ht="18.75" customHeight="1" x14ac:dyDescent="0.2">
      <c r="A29" s="172"/>
      <c r="B29" s="382"/>
      <c r="C29" s="383"/>
      <c r="D29" s="384"/>
      <c r="E29" s="359" t="s">
        <v>185</v>
      </c>
      <c r="F29" s="360"/>
      <c r="G29" s="360"/>
      <c r="H29" s="360"/>
      <c r="I29" s="360"/>
      <c r="J29" s="360"/>
      <c r="K29" s="361"/>
      <c r="L29" s="356">
        <v>30</v>
      </c>
      <c r="M29" s="357"/>
      <c r="N29" s="357"/>
      <c r="O29" s="357"/>
      <c r="P29" s="358"/>
      <c r="Q29" s="356">
        <v>5620</v>
      </c>
      <c r="R29" s="357"/>
      <c r="S29" s="357"/>
      <c r="T29" s="357"/>
      <c r="U29" s="357"/>
      <c r="V29" s="358"/>
      <c r="W29" s="447"/>
      <c r="X29" s="448"/>
      <c r="Y29" s="449"/>
      <c r="Z29" s="359" t="s">
        <v>186</v>
      </c>
      <c r="AA29" s="360"/>
      <c r="AB29" s="360"/>
      <c r="AC29" s="360"/>
      <c r="AD29" s="360"/>
      <c r="AE29" s="360"/>
      <c r="AF29" s="360"/>
      <c r="AG29" s="361"/>
      <c r="AH29" s="356">
        <v>1866</v>
      </c>
      <c r="AI29" s="357"/>
      <c r="AJ29" s="357"/>
      <c r="AK29" s="357"/>
      <c r="AL29" s="358"/>
      <c r="AM29" s="356">
        <v>5856810</v>
      </c>
      <c r="AN29" s="357"/>
      <c r="AO29" s="357"/>
      <c r="AP29" s="357"/>
      <c r="AQ29" s="357"/>
      <c r="AR29" s="358"/>
      <c r="AS29" s="356">
        <v>3139</v>
      </c>
      <c r="AT29" s="357"/>
      <c r="AU29" s="357"/>
      <c r="AV29" s="357"/>
      <c r="AW29" s="357"/>
      <c r="AX29" s="416"/>
      <c r="AY29" s="423"/>
      <c r="AZ29" s="424"/>
      <c r="BA29" s="424"/>
      <c r="BB29" s="425"/>
      <c r="BC29" s="417" t="s">
        <v>187</v>
      </c>
      <c r="BD29" s="418"/>
      <c r="BE29" s="418"/>
      <c r="BF29" s="418"/>
      <c r="BG29" s="418"/>
      <c r="BH29" s="418"/>
      <c r="BI29" s="418"/>
      <c r="BJ29" s="418"/>
      <c r="BK29" s="418"/>
      <c r="BL29" s="418"/>
      <c r="BM29" s="419"/>
      <c r="BN29" s="403">
        <v>8292</v>
      </c>
      <c r="BO29" s="404"/>
      <c r="BP29" s="404"/>
      <c r="BQ29" s="404"/>
      <c r="BR29" s="404"/>
      <c r="BS29" s="404"/>
      <c r="BT29" s="404"/>
      <c r="BU29" s="405"/>
      <c r="BV29" s="403">
        <v>8292</v>
      </c>
      <c r="BW29" s="404"/>
      <c r="BX29" s="404"/>
      <c r="BY29" s="404"/>
      <c r="BZ29" s="404"/>
      <c r="CA29" s="404"/>
      <c r="CB29" s="404"/>
      <c r="CC29" s="405"/>
      <c r="CD29" s="187"/>
      <c r="CE29" s="435"/>
      <c r="CF29" s="435"/>
      <c r="CG29" s="435"/>
      <c r="CH29" s="435"/>
      <c r="CI29" s="435"/>
      <c r="CJ29" s="435"/>
      <c r="CK29" s="435"/>
      <c r="CL29" s="435"/>
      <c r="CM29" s="435"/>
      <c r="CN29" s="435"/>
      <c r="CO29" s="435"/>
      <c r="CP29" s="435"/>
      <c r="CQ29" s="435"/>
      <c r="CR29" s="435"/>
      <c r="CS29" s="436"/>
      <c r="CT29" s="400"/>
      <c r="CU29" s="401"/>
      <c r="CV29" s="401"/>
      <c r="CW29" s="401"/>
      <c r="CX29" s="401"/>
      <c r="CY29" s="401"/>
      <c r="CZ29" s="401"/>
      <c r="DA29" s="402"/>
      <c r="DB29" s="400"/>
      <c r="DC29" s="401"/>
      <c r="DD29" s="401"/>
      <c r="DE29" s="401"/>
      <c r="DF29" s="401"/>
      <c r="DG29" s="401"/>
      <c r="DH29" s="401"/>
      <c r="DI29" s="402"/>
    </row>
    <row r="30" spans="1:113" ht="18.75" customHeight="1" thickBot="1" x14ac:dyDescent="0.25">
      <c r="A30" s="172"/>
      <c r="B30" s="385"/>
      <c r="C30" s="386"/>
      <c r="D30" s="387"/>
      <c r="E30" s="364"/>
      <c r="F30" s="365"/>
      <c r="G30" s="365"/>
      <c r="H30" s="365"/>
      <c r="I30" s="365"/>
      <c r="J30" s="365"/>
      <c r="K30" s="366"/>
      <c r="L30" s="367"/>
      <c r="M30" s="368"/>
      <c r="N30" s="368"/>
      <c r="O30" s="368"/>
      <c r="P30" s="369"/>
      <c r="Q30" s="367"/>
      <c r="R30" s="368"/>
      <c r="S30" s="368"/>
      <c r="T30" s="368"/>
      <c r="U30" s="368"/>
      <c r="V30" s="369"/>
      <c r="W30" s="370" t="s">
        <v>188</v>
      </c>
      <c r="X30" s="371"/>
      <c r="Y30" s="371"/>
      <c r="Z30" s="371"/>
      <c r="AA30" s="371"/>
      <c r="AB30" s="371"/>
      <c r="AC30" s="371"/>
      <c r="AD30" s="371"/>
      <c r="AE30" s="371"/>
      <c r="AF30" s="371"/>
      <c r="AG30" s="372"/>
      <c r="AH30" s="373">
        <v>100.9</v>
      </c>
      <c r="AI30" s="374"/>
      <c r="AJ30" s="374"/>
      <c r="AK30" s="374"/>
      <c r="AL30" s="374"/>
      <c r="AM30" s="374"/>
      <c r="AN30" s="374"/>
      <c r="AO30" s="374"/>
      <c r="AP30" s="374"/>
      <c r="AQ30" s="374"/>
      <c r="AR30" s="374"/>
      <c r="AS30" s="374"/>
      <c r="AT30" s="374"/>
      <c r="AU30" s="374"/>
      <c r="AV30" s="374"/>
      <c r="AW30" s="374"/>
      <c r="AX30" s="375"/>
      <c r="AY30" s="426"/>
      <c r="AZ30" s="427"/>
      <c r="BA30" s="427"/>
      <c r="BB30" s="428"/>
      <c r="BC30" s="376" t="s">
        <v>50</v>
      </c>
      <c r="BD30" s="377"/>
      <c r="BE30" s="377"/>
      <c r="BF30" s="377"/>
      <c r="BG30" s="377"/>
      <c r="BH30" s="377"/>
      <c r="BI30" s="377"/>
      <c r="BJ30" s="377"/>
      <c r="BK30" s="377"/>
      <c r="BL30" s="377"/>
      <c r="BM30" s="378"/>
      <c r="BN30" s="437">
        <v>10257611</v>
      </c>
      <c r="BO30" s="438"/>
      <c r="BP30" s="438"/>
      <c r="BQ30" s="438"/>
      <c r="BR30" s="438"/>
      <c r="BS30" s="438"/>
      <c r="BT30" s="438"/>
      <c r="BU30" s="439"/>
      <c r="BV30" s="437">
        <v>6004669</v>
      </c>
      <c r="BW30" s="438"/>
      <c r="BX30" s="438"/>
      <c r="BY30" s="438"/>
      <c r="BZ30" s="438"/>
      <c r="CA30" s="438"/>
      <c r="CB30" s="438"/>
      <c r="CC30" s="439"/>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2">
      <c r="A31" s="172"/>
      <c r="B31" s="194"/>
      <c r="DI31" s="195"/>
    </row>
    <row r="32" spans="1:113" ht="13.5" customHeight="1" x14ac:dyDescent="0.2">
      <c r="A32" s="172"/>
      <c r="B32" s="196"/>
      <c r="C32" s="362" t="s">
        <v>189</v>
      </c>
      <c r="D32" s="362"/>
      <c r="E32" s="362"/>
      <c r="F32" s="362"/>
      <c r="G32" s="362"/>
      <c r="H32" s="362"/>
      <c r="I32" s="362"/>
      <c r="J32" s="362"/>
      <c r="K32" s="362"/>
      <c r="L32" s="362"/>
      <c r="M32" s="362"/>
      <c r="N32" s="362"/>
      <c r="O32" s="362"/>
      <c r="P32" s="362"/>
      <c r="Q32" s="362"/>
      <c r="R32" s="362"/>
      <c r="S32" s="362"/>
      <c r="U32" s="363" t="s">
        <v>190</v>
      </c>
      <c r="V32" s="363"/>
      <c r="W32" s="363"/>
      <c r="X32" s="363"/>
      <c r="Y32" s="363"/>
      <c r="Z32" s="363"/>
      <c r="AA32" s="363"/>
      <c r="AB32" s="363"/>
      <c r="AC32" s="363"/>
      <c r="AD32" s="363"/>
      <c r="AE32" s="363"/>
      <c r="AF32" s="363"/>
      <c r="AG32" s="363"/>
      <c r="AH32" s="363"/>
      <c r="AI32" s="363"/>
      <c r="AJ32" s="363"/>
      <c r="AK32" s="363"/>
      <c r="AM32" s="363" t="s">
        <v>191</v>
      </c>
      <c r="AN32" s="363"/>
      <c r="AO32" s="363"/>
      <c r="AP32" s="363"/>
      <c r="AQ32" s="363"/>
      <c r="AR32" s="363"/>
      <c r="AS32" s="363"/>
      <c r="AT32" s="363"/>
      <c r="AU32" s="363"/>
      <c r="AV32" s="363"/>
      <c r="AW32" s="363"/>
      <c r="AX32" s="363"/>
      <c r="AY32" s="363"/>
      <c r="AZ32" s="363"/>
      <c r="BA32" s="363"/>
      <c r="BB32" s="363"/>
      <c r="BC32" s="363"/>
      <c r="BE32" s="363" t="s">
        <v>192</v>
      </c>
      <c r="BF32" s="363"/>
      <c r="BG32" s="363"/>
      <c r="BH32" s="363"/>
      <c r="BI32" s="363"/>
      <c r="BJ32" s="363"/>
      <c r="BK32" s="363"/>
      <c r="BL32" s="363"/>
      <c r="BM32" s="363"/>
      <c r="BN32" s="363"/>
      <c r="BO32" s="363"/>
      <c r="BP32" s="363"/>
      <c r="BQ32" s="363"/>
      <c r="BR32" s="363"/>
      <c r="BS32" s="363"/>
      <c r="BT32" s="363"/>
      <c r="BU32" s="363"/>
      <c r="BW32" s="363" t="s">
        <v>193</v>
      </c>
      <c r="BX32" s="363"/>
      <c r="BY32" s="363"/>
      <c r="BZ32" s="363"/>
      <c r="CA32" s="363"/>
      <c r="CB32" s="363"/>
      <c r="CC32" s="363"/>
      <c r="CD32" s="363"/>
      <c r="CE32" s="363"/>
      <c r="CF32" s="363"/>
      <c r="CG32" s="363"/>
      <c r="CH32" s="363"/>
      <c r="CI32" s="363"/>
      <c r="CJ32" s="363"/>
      <c r="CK32" s="363"/>
      <c r="CL32" s="363"/>
      <c r="CM32" s="363"/>
      <c r="CO32" s="363" t="s">
        <v>194</v>
      </c>
      <c r="CP32" s="363"/>
      <c r="CQ32" s="363"/>
      <c r="CR32" s="363"/>
      <c r="CS32" s="363"/>
      <c r="CT32" s="363"/>
      <c r="CU32" s="363"/>
      <c r="CV32" s="363"/>
      <c r="CW32" s="363"/>
      <c r="CX32" s="363"/>
      <c r="CY32" s="363"/>
      <c r="CZ32" s="363"/>
      <c r="DA32" s="363"/>
      <c r="DB32" s="363"/>
      <c r="DC32" s="363"/>
      <c r="DD32" s="363"/>
      <c r="DE32" s="363"/>
      <c r="DI32" s="195"/>
    </row>
    <row r="33" spans="1:113" ht="13.5" customHeight="1" x14ac:dyDescent="0.2">
      <c r="A33" s="172"/>
      <c r="B33" s="196"/>
      <c r="C33" s="355" t="s">
        <v>195</v>
      </c>
      <c r="D33" s="355"/>
      <c r="E33" s="354" t="s">
        <v>196</v>
      </c>
      <c r="F33" s="354"/>
      <c r="G33" s="354"/>
      <c r="H33" s="354"/>
      <c r="I33" s="354"/>
      <c r="J33" s="354"/>
      <c r="K33" s="354"/>
      <c r="L33" s="354"/>
      <c r="M33" s="354"/>
      <c r="N33" s="354"/>
      <c r="O33" s="354"/>
      <c r="P33" s="354"/>
      <c r="Q33" s="354"/>
      <c r="R33" s="354"/>
      <c r="S33" s="354"/>
      <c r="T33" s="197"/>
      <c r="U33" s="355" t="s">
        <v>195</v>
      </c>
      <c r="V33" s="355"/>
      <c r="W33" s="354" t="s">
        <v>196</v>
      </c>
      <c r="X33" s="354"/>
      <c r="Y33" s="354"/>
      <c r="Z33" s="354"/>
      <c r="AA33" s="354"/>
      <c r="AB33" s="354"/>
      <c r="AC33" s="354"/>
      <c r="AD33" s="354"/>
      <c r="AE33" s="354"/>
      <c r="AF33" s="354"/>
      <c r="AG33" s="354"/>
      <c r="AH33" s="354"/>
      <c r="AI33" s="354"/>
      <c r="AJ33" s="354"/>
      <c r="AK33" s="354"/>
      <c r="AL33" s="197"/>
      <c r="AM33" s="355" t="s">
        <v>195</v>
      </c>
      <c r="AN33" s="355"/>
      <c r="AO33" s="354" t="s">
        <v>197</v>
      </c>
      <c r="AP33" s="354"/>
      <c r="AQ33" s="354"/>
      <c r="AR33" s="354"/>
      <c r="AS33" s="354"/>
      <c r="AT33" s="354"/>
      <c r="AU33" s="354"/>
      <c r="AV33" s="354"/>
      <c r="AW33" s="354"/>
      <c r="AX33" s="354"/>
      <c r="AY33" s="354"/>
      <c r="AZ33" s="354"/>
      <c r="BA33" s="354"/>
      <c r="BB33" s="354"/>
      <c r="BC33" s="354"/>
      <c r="BD33" s="198"/>
      <c r="BE33" s="354" t="s">
        <v>198</v>
      </c>
      <c r="BF33" s="354"/>
      <c r="BG33" s="354" t="s">
        <v>199</v>
      </c>
      <c r="BH33" s="354"/>
      <c r="BI33" s="354"/>
      <c r="BJ33" s="354"/>
      <c r="BK33" s="354"/>
      <c r="BL33" s="354"/>
      <c r="BM33" s="354"/>
      <c r="BN33" s="354"/>
      <c r="BO33" s="354"/>
      <c r="BP33" s="354"/>
      <c r="BQ33" s="354"/>
      <c r="BR33" s="354"/>
      <c r="BS33" s="354"/>
      <c r="BT33" s="354"/>
      <c r="BU33" s="354"/>
      <c r="BV33" s="198"/>
      <c r="BW33" s="355" t="s">
        <v>198</v>
      </c>
      <c r="BX33" s="355"/>
      <c r="BY33" s="354" t="s">
        <v>200</v>
      </c>
      <c r="BZ33" s="354"/>
      <c r="CA33" s="354"/>
      <c r="CB33" s="354"/>
      <c r="CC33" s="354"/>
      <c r="CD33" s="354"/>
      <c r="CE33" s="354"/>
      <c r="CF33" s="354"/>
      <c r="CG33" s="354"/>
      <c r="CH33" s="354"/>
      <c r="CI33" s="354"/>
      <c r="CJ33" s="354"/>
      <c r="CK33" s="354"/>
      <c r="CL33" s="354"/>
      <c r="CM33" s="354"/>
      <c r="CN33" s="197"/>
      <c r="CO33" s="355" t="s">
        <v>201</v>
      </c>
      <c r="CP33" s="355"/>
      <c r="CQ33" s="354" t="s">
        <v>202</v>
      </c>
      <c r="CR33" s="354"/>
      <c r="CS33" s="354"/>
      <c r="CT33" s="354"/>
      <c r="CU33" s="354"/>
      <c r="CV33" s="354"/>
      <c r="CW33" s="354"/>
      <c r="CX33" s="354"/>
      <c r="CY33" s="354"/>
      <c r="CZ33" s="354"/>
      <c r="DA33" s="354"/>
      <c r="DB33" s="354"/>
      <c r="DC33" s="354"/>
      <c r="DD33" s="354"/>
      <c r="DE33" s="354"/>
      <c r="DF33" s="197"/>
      <c r="DG33" s="353" t="s">
        <v>203</v>
      </c>
      <c r="DH33" s="353"/>
      <c r="DI33" s="199"/>
    </row>
    <row r="34" spans="1:113" ht="32.25" customHeight="1" x14ac:dyDescent="0.2">
      <c r="A34" s="172"/>
      <c r="B34" s="196"/>
      <c r="C34" s="351">
        <f>IF(E34="","",1)</f>
        <v>1</v>
      </c>
      <c r="D34" s="351"/>
      <c r="E34" s="352" t="str">
        <f>IF('各会計、関係団体の財政状況及び健全化判断比率'!B7="","",'各会計、関係団体の財政状況及び健全化判断比率'!B7)</f>
        <v>一般会計</v>
      </c>
      <c r="F34" s="352"/>
      <c r="G34" s="352"/>
      <c r="H34" s="352"/>
      <c r="I34" s="352"/>
      <c r="J34" s="352"/>
      <c r="K34" s="352"/>
      <c r="L34" s="352"/>
      <c r="M34" s="352"/>
      <c r="N34" s="352"/>
      <c r="O34" s="352"/>
      <c r="P34" s="352"/>
      <c r="Q34" s="352"/>
      <c r="R34" s="352"/>
      <c r="S34" s="352"/>
      <c r="T34" s="172"/>
      <c r="U34" s="351">
        <f>IF(W34="","",MAX(C34:D43)+1)</f>
        <v>2</v>
      </c>
      <c r="V34" s="351"/>
      <c r="W34" s="352" t="str">
        <f>IF('各会計、関係団体の財政状況及び健全化判断比率'!B28="","",'各会計、関係団体の財政状況及び健全化判断比率'!B28)</f>
        <v>国民健康保険事業特別会計</v>
      </c>
      <c r="X34" s="352"/>
      <c r="Y34" s="352"/>
      <c r="Z34" s="352"/>
      <c r="AA34" s="352"/>
      <c r="AB34" s="352"/>
      <c r="AC34" s="352"/>
      <c r="AD34" s="352"/>
      <c r="AE34" s="352"/>
      <c r="AF34" s="352"/>
      <c r="AG34" s="352"/>
      <c r="AH34" s="352"/>
      <c r="AI34" s="352"/>
      <c r="AJ34" s="352"/>
      <c r="AK34" s="352"/>
      <c r="AL34" s="172"/>
      <c r="AM34" s="351">
        <f>IF(AO34="","",MAX(C34:D43,U34:V43)+1)</f>
        <v>5</v>
      </c>
      <c r="AN34" s="351"/>
      <c r="AO34" s="352" t="str">
        <f>IF('各会計、関係団体の財政状況及び健全化判断比率'!B31="","",'各会計、関係団体の財政状況及び健全化判断比率'!B31)</f>
        <v>水道事業会計</v>
      </c>
      <c r="AP34" s="352"/>
      <c r="AQ34" s="352"/>
      <c r="AR34" s="352"/>
      <c r="AS34" s="352"/>
      <c r="AT34" s="352"/>
      <c r="AU34" s="352"/>
      <c r="AV34" s="352"/>
      <c r="AW34" s="352"/>
      <c r="AX34" s="352"/>
      <c r="AY34" s="352"/>
      <c r="AZ34" s="352"/>
      <c r="BA34" s="352"/>
      <c r="BB34" s="352"/>
      <c r="BC34" s="352"/>
      <c r="BD34" s="172"/>
      <c r="BE34" s="351">
        <f>IF(BG34="","",MAX(C34:D43,U34:V43,AM34:AN43)+1)</f>
        <v>7</v>
      </c>
      <c r="BF34" s="351"/>
      <c r="BG34" s="352" t="str">
        <f>IF('各会計、関係団体の財政状況及び健全化判断比率'!B33="","",'各会計、関係団体の財政状況及び健全化判断比率'!B33)</f>
        <v>農業集落排水事業特別会計</v>
      </c>
      <c r="BH34" s="352"/>
      <c r="BI34" s="352"/>
      <c r="BJ34" s="352"/>
      <c r="BK34" s="352"/>
      <c r="BL34" s="352"/>
      <c r="BM34" s="352"/>
      <c r="BN34" s="352"/>
      <c r="BO34" s="352"/>
      <c r="BP34" s="352"/>
      <c r="BQ34" s="352"/>
      <c r="BR34" s="352"/>
      <c r="BS34" s="352"/>
      <c r="BT34" s="352"/>
      <c r="BU34" s="352"/>
      <c r="BV34" s="172"/>
      <c r="BW34" s="351">
        <f>IF(BY34="","",MAX(C34:D43,U34:V43,AM34:AN43,BE34:BF43)+1)</f>
        <v>8</v>
      </c>
      <c r="BX34" s="351"/>
      <c r="BY34" s="352" t="str">
        <f>IF('各会計、関係団体の財政状況及び健全化判断比率'!B68="","",'各会計、関係団体の財政状況及び健全化判断比率'!B68)</f>
        <v>市町村総合（一般）</v>
      </c>
      <c r="BZ34" s="352"/>
      <c r="CA34" s="352"/>
      <c r="CB34" s="352"/>
      <c r="CC34" s="352"/>
      <c r="CD34" s="352"/>
      <c r="CE34" s="352"/>
      <c r="CF34" s="352"/>
      <c r="CG34" s="352"/>
      <c r="CH34" s="352"/>
      <c r="CI34" s="352"/>
      <c r="CJ34" s="352"/>
      <c r="CK34" s="352"/>
      <c r="CL34" s="352"/>
      <c r="CM34" s="352"/>
      <c r="CN34" s="172"/>
      <c r="CO34" s="351">
        <f>IF(CQ34="","",MAX(C34:D43,U34:V43,AM34:AN43,BE34:BF43,BW34:BX43)+1)</f>
        <v>14</v>
      </c>
      <c r="CP34" s="351"/>
      <c r="CQ34" s="352" t="str">
        <f>IF('各会計、関係団体の財政状況及び健全化判断比率'!BS7="","",'各会計、関係団体の財政状況及び健全化判断比率'!BS7)</f>
        <v>観光協会</v>
      </c>
      <c r="CR34" s="352"/>
      <c r="CS34" s="352"/>
      <c r="CT34" s="352"/>
      <c r="CU34" s="352"/>
      <c r="CV34" s="352"/>
      <c r="CW34" s="352"/>
      <c r="CX34" s="352"/>
      <c r="CY34" s="352"/>
      <c r="CZ34" s="352"/>
      <c r="DA34" s="352"/>
      <c r="DB34" s="352"/>
      <c r="DC34" s="352"/>
      <c r="DD34" s="352"/>
      <c r="DE34" s="352"/>
      <c r="DG34" s="349" t="str">
        <f>IF('各会計、関係団体の財政状況及び健全化判断比率'!BR7="","",'各会計、関係団体の財政状況及び健全化判断比率'!BR7)</f>
        <v/>
      </c>
      <c r="DH34" s="349"/>
      <c r="DI34" s="199"/>
    </row>
    <row r="35" spans="1:113" ht="32.25" customHeight="1" x14ac:dyDescent="0.2">
      <c r="A35" s="172"/>
      <c r="B35" s="196"/>
      <c r="C35" s="351" t="str">
        <f>IF(E35="","",C34+1)</f>
        <v/>
      </c>
      <c r="D35" s="351"/>
      <c r="E35" s="352" t="str">
        <f>IF('各会計、関係団体の財政状況及び健全化判断比率'!B8="","",'各会計、関係団体の財政状況及び健全化判断比率'!B8)</f>
        <v/>
      </c>
      <c r="F35" s="352"/>
      <c r="G35" s="352"/>
      <c r="H35" s="352"/>
      <c r="I35" s="352"/>
      <c r="J35" s="352"/>
      <c r="K35" s="352"/>
      <c r="L35" s="352"/>
      <c r="M35" s="352"/>
      <c r="N35" s="352"/>
      <c r="O35" s="352"/>
      <c r="P35" s="352"/>
      <c r="Q35" s="352"/>
      <c r="R35" s="352"/>
      <c r="S35" s="352"/>
      <c r="T35" s="172"/>
      <c r="U35" s="351">
        <f>IF(W35="","",U34+1)</f>
        <v>3</v>
      </c>
      <c r="V35" s="351"/>
      <c r="W35" s="352" t="str">
        <f>IF('各会計、関係団体の財政状況及び健全化判断比率'!B29="","",'各会計、関係団体の財政状況及び健全化判断比率'!B29)</f>
        <v>介護保険事業特別会計</v>
      </c>
      <c r="X35" s="352"/>
      <c r="Y35" s="352"/>
      <c r="Z35" s="352"/>
      <c r="AA35" s="352"/>
      <c r="AB35" s="352"/>
      <c r="AC35" s="352"/>
      <c r="AD35" s="352"/>
      <c r="AE35" s="352"/>
      <c r="AF35" s="352"/>
      <c r="AG35" s="352"/>
      <c r="AH35" s="352"/>
      <c r="AI35" s="352"/>
      <c r="AJ35" s="352"/>
      <c r="AK35" s="352"/>
      <c r="AL35" s="172"/>
      <c r="AM35" s="351">
        <f t="shared" ref="AM35:AM43" si="0">IF(AO35="","",AM34+1)</f>
        <v>6</v>
      </c>
      <c r="AN35" s="351"/>
      <c r="AO35" s="352" t="str">
        <f>IF('各会計、関係団体の財政状況及び健全化判断比率'!B32="","",'各会計、関係団体の財政状況及び健全化判断比率'!B32)</f>
        <v>下水道事業会計</v>
      </c>
      <c r="AP35" s="352"/>
      <c r="AQ35" s="352"/>
      <c r="AR35" s="352"/>
      <c r="AS35" s="352"/>
      <c r="AT35" s="352"/>
      <c r="AU35" s="352"/>
      <c r="AV35" s="352"/>
      <c r="AW35" s="352"/>
      <c r="AX35" s="352"/>
      <c r="AY35" s="352"/>
      <c r="AZ35" s="352"/>
      <c r="BA35" s="352"/>
      <c r="BB35" s="352"/>
      <c r="BC35" s="352"/>
      <c r="BD35" s="172"/>
      <c r="BE35" s="351" t="str">
        <f t="shared" ref="BE35:BE43" si="1">IF(BG35="","",BE34+1)</f>
        <v/>
      </c>
      <c r="BF35" s="351"/>
      <c r="BG35" s="352"/>
      <c r="BH35" s="352"/>
      <c r="BI35" s="352"/>
      <c r="BJ35" s="352"/>
      <c r="BK35" s="352"/>
      <c r="BL35" s="352"/>
      <c r="BM35" s="352"/>
      <c r="BN35" s="352"/>
      <c r="BO35" s="352"/>
      <c r="BP35" s="352"/>
      <c r="BQ35" s="352"/>
      <c r="BR35" s="352"/>
      <c r="BS35" s="352"/>
      <c r="BT35" s="352"/>
      <c r="BU35" s="352"/>
      <c r="BV35" s="172"/>
      <c r="BW35" s="351">
        <f t="shared" ref="BW35:BW43" si="2">IF(BY35="","",BW34+1)</f>
        <v>9</v>
      </c>
      <c r="BX35" s="351"/>
      <c r="BY35" s="352" t="str">
        <f>IF('各会計、関係団体の財政状況及び健全化判断比率'!B69="","",'各会計、関係団体の財政状況及び健全化判断比率'!B69)</f>
        <v>市町村総合（自治会館）</v>
      </c>
      <c r="BZ35" s="352"/>
      <c r="CA35" s="352"/>
      <c r="CB35" s="352"/>
      <c r="CC35" s="352"/>
      <c r="CD35" s="352"/>
      <c r="CE35" s="352"/>
      <c r="CF35" s="352"/>
      <c r="CG35" s="352"/>
      <c r="CH35" s="352"/>
      <c r="CI35" s="352"/>
      <c r="CJ35" s="352"/>
      <c r="CK35" s="352"/>
      <c r="CL35" s="352"/>
      <c r="CM35" s="352"/>
      <c r="CN35" s="172"/>
      <c r="CO35" s="351">
        <f t="shared" ref="CO35:CO43" si="3">IF(CQ35="","",CO34+1)</f>
        <v>15</v>
      </c>
      <c r="CP35" s="351"/>
      <c r="CQ35" s="352" t="str">
        <f>IF('各会計、関係団体の財政状況及び健全化判断比率'!BS8="","",'各会計、関係団体の財政状況及び健全化判断比率'!BS8)</f>
        <v>文化振興財団</v>
      </c>
      <c r="CR35" s="352"/>
      <c r="CS35" s="352"/>
      <c r="CT35" s="352"/>
      <c r="CU35" s="352"/>
      <c r="CV35" s="352"/>
      <c r="CW35" s="352"/>
      <c r="CX35" s="352"/>
      <c r="CY35" s="352"/>
      <c r="CZ35" s="352"/>
      <c r="DA35" s="352"/>
      <c r="DB35" s="352"/>
      <c r="DC35" s="352"/>
      <c r="DD35" s="352"/>
      <c r="DE35" s="352"/>
      <c r="DG35" s="349" t="str">
        <f>IF('各会計、関係団体の財政状況及び健全化判断比率'!BR8="","",'各会計、関係団体の財政状況及び健全化判断比率'!BR8)</f>
        <v>○</v>
      </c>
      <c r="DH35" s="349"/>
      <c r="DI35" s="199"/>
    </row>
    <row r="36" spans="1:113" ht="32.25" customHeight="1" x14ac:dyDescent="0.2">
      <c r="A36" s="172"/>
      <c r="B36" s="196"/>
      <c r="C36" s="351" t="str">
        <f>IF(E36="","",C35+1)</f>
        <v/>
      </c>
      <c r="D36" s="351"/>
      <c r="E36" s="352" t="str">
        <f>IF('各会計、関係団体の財政状況及び健全化判断比率'!B9="","",'各会計、関係団体の財政状況及び健全化判断比率'!B9)</f>
        <v/>
      </c>
      <c r="F36" s="352"/>
      <c r="G36" s="352"/>
      <c r="H36" s="352"/>
      <c r="I36" s="352"/>
      <c r="J36" s="352"/>
      <c r="K36" s="352"/>
      <c r="L36" s="352"/>
      <c r="M36" s="352"/>
      <c r="N36" s="352"/>
      <c r="O36" s="352"/>
      <c r="P36" s="352"/>
      <c r="Q36" s="352"/>
      <c r="R36" s="352"/>
      <c r="S36" s="352"/>
      <c r="T36" s="172"/>
      <c r="U36" s="351">
        <f t="shared" ref="U36:U43" si="4">IF(W36="","",U35+1)</f>
        <v>4</v>
      </c>
      <c r="V36" s="351"/>
      <c r="W36" s="352" t="str">
        <f>IF('各会計、関係団体の財政状況及び健全化判断比率'!B30="","",'各会計、関係団体の財政状況及び健全化判断比率'!B30)</f>
        <v>後期高齢者医療事業特別会計</v>
      </c>
      <c r="X36" s="352"/>
      <c r="Y36" s="352"/>
      <c r="Z36" s="352"/>
      <c r="AA36" s="352"/>
      <c r="AB36" s="352"/>
      <c r="AC36" s="352"/>
      <c r="AD36" s="352"/>
      <c r="AE36" s="352"/>
      <c r="AF36" s="352"/>
      <c r="AG36" s="352"/>
      <c r="AH36" s="352"/>
      <c r="AI36" s="352"/>
      <c r="AJ36" s="352"/>
      <c r="AK36" s="352"/>
      <c r="AL36" s="172"/>
      <c r="AM36" s="351" t="str">
        <f t="shared" si="0"/>
        <v/>
      </c>
      <c r="AN36" s="351"/>
      <c r="AO36" s="352"/>
      <c r="AP36" s="352"/>
      <c r="AQ36" s="352"/>
      <c r="AR36" s="352"/>
      <c r="AS36" s="352"/>
      <c r="AT36" s="352"/>
      <c r="AU36" s="352"/>
      <c r="AV36" s="352"/>
      <c r="AW36" s="352"/>
      <c r="AX36" s="352"/>
      <c r="AY36" s="352"/>
      <c r="AZ36" s="352"/>
      <c r="BA36" s="352"/>
      <c r="BB36" s="352"/>
      <c r="BC36" s="352"/>
      <c r="BD36" s="172"/>
      <c r="BE36" s="351" t="str">
        <f t="shared" si="1"/>
        <v/>
      </c>
      <c r="BF36" s="351"/>
      <c r="BG36" s="352"/>
      <c r="BH36" s="352"/>
      <c r="BI36" s="352"/>
      <c r="BJ36" s="352"/>
      <c r="BK36" s="352"/>
      <c r="BL36" s="352"/>
      <c r="BM36" s="352"/>
      <c r="BN36" s="352"/>
      <c r="BO36" s="352"/>
      <c r="BP36" s="352"/>
      <c r="BQ36" s="352"/>
      <c r="BR36" s="352"/>
      <c r="BS36" s="352"/>
      <c r="BT36" s="352"/>
      <c r="BU36" s="352"/>
      <c r="BV36" s="172"/>
      <c r="BW36" s="351">
        <f t="shared" si="2"/>
        <v>10</v>
      </c>
      <c r="BX36" s="351"/>
      <c r="BY36" s="352" t="str">
        <f>IF('各会計、関係団体の財政状況及び健全化判断比率'!B70="","",'各会計、関係団体の財政状況及び健全化判断比率'!B70)</f>
        <v>市町村総合（研修センター）</v>
      </c>
      <c r="BZ36" s="352"/>
      <c r="CA36" s="352"/>
      <c r="CB36" s="352"/>
      <c r="CC36" s="352"/>
      <c r="CD36" s="352"/>
      <c r="CE36" s="352"/>
      <c r="CF36" s="352"/>
      <c r="CG36" s="352"/>
      <c r="CH36" s="352"/>
      <c r="CI36" s="352"/>
      <c r="CJ36" s="352"/>
      <c r="CK36" s="352"/>
      <c r="CL36" s="352"/>
      <c r="CM36" s="352"/>
      <c r="CN36" s="172"/>
      <c r="CO36" s="351">
        <f t="shared" si="3"/>
        <v>16</v>
      </c>
      <c r="CP36" s="351"/>
      <c r="CQ36" s="352" t="str">
        <f>IF('各会計、関係団体の財政状況及び健全化判断比率'!BS9="","",'各会計、関係団体の財政状況及び健全化判断比率'!BS9)</f>
        <v>スポーツ協会</v>
      </c>
      <c r="CR36" s="352"/>
      <c r="CS36" s="352"/>
      <c r="CT36" s="352"/>
      <c r="CU36" s="352"/>
      <c r="CV36" s="352"/>
      <c r="CW36" s="352"/>
      <c r="CX36" s="352"/>
      <c r="CY36" s="352"/>
      <c r="CZ36" s="352"/>
      <c r="DA36" s="352"/>
      <c r="DB36" s="352"/>
      <c r="DC36" s="352"/>
      <c r="DD36" s="352"/>
      <c r="DE36" s="352"/>
      <c r="DG36" s="349" t="str">
        <f>IF('各会計、関係団体の財政状況及び健全化判断比率'!BR9="","",'各会計、関係団体の財政状況及び健全化判断比率'!BR9)</f>
        <v/>
      </c>
      <c r="DH36" s="349"/>
      <c r="DI36" s="199"/>
    </row>
    <row r="37" spans="1:113" ht="32.25" customHeight="1" x14ac:dyDescent="0.2">
      <c r="A37" s="172"/>
      <c r="B37" s="196"/>
      <c r="C37" s="351" t="str">
        <f>IF(E37="","",C36+1)</f>
        <v/>
      </c>
      <c r="D37" s="351"/>
      <c r="E37" s="352" t="str">
        <f>IF('各会計、関係団体の財政状況及び健全化判断比率'!B10="","",'各会計、関係団体の財政状況及び健全化判断比率'!B10)</f>
        <v/>
      </c>
      <c r="F37" s="352"/>
      <c r="G37" s="352"/>
      <c r="H37" s="352"/>
      <c r="I37" s="352"/>
      <c r="J37" s="352"/>
      <c r="K37" s="352"/>
      <c r="L37" s="352"/>
      <c r="M37" s="352"/>
      <c r="N37" s="352"/>
      <c r="O37" s="352"/>
      <c r="P37" s="352"/>
      <c r="Q37" s="352"/>
      <c r="R37" s="352"/>
      <c r="S37" s="352"/>
      <c r="T37" s="172"/>
      <c r="U37" s="351" t="str">
        <f t="shared" si="4"/>
        <v/>
      </c>
      <c r="V37" s="351"/>
      <c r="W37" s="352"/>
      <c r="X37" s="352"/>
      <c r="Y37" s="352"/>
      <c r="Z37" s="352"/>
      <c r="AA37" s="352"/>
      <c r="AB37" s="352"/>
      <c r="AC37" s="352"/>
      <c r="AD37" s="352"/>
      <c r="AE37" s="352"/>
      <c r="AF37" s="352"/>
      <c r="AG37" s="352"/>
      <c r="AH37" s="352"/>
      <c r="AI37" s="352"/>
      <c r="AJ37" s="352"/>
      <c r="AK37" s="352"/>
      <c r="AL37" s="172"/>
      <c r="AM37" s="351" t="str">
        <f t="shared" si="0"/>
        <v/>
      </c>
      <c r="AN37" s="351"/>
      <c r="AO37" s="352"/>
      <c r="AP37" s="352"/>
      <c r="AQ37" s="352"/>
      <c r="AR37" s="352"/>
      <c r="AS37" s="352"/>
      <c r="AT37" s="352"/>
      <c r="AU37" s="352"/>
      <c r="AV37" s="352"/>
      <c r="AW37" s="352"/>
      <c r="AX37" s="352"/>
      <c r="AY37" s="352"/>
      <c r="AZ37" s="352"/>
      <c r="BA37" s="352"/>
      <c r="BB37" s="352"/>
      <c r="BC37" s="352"/>
      <c r="BD37" s="172"/>
      <c r="BE37" s="351" t="str">
        <f t="shared" si="1"/>
        <v/>
      </c>
      <c r="BF37" s="351"/>
      <c r="BG37" s="352"/>
      <c r="BH37" s="352"/>
      <c r="BI37" s="352"/>
      <c r="BJ37" s="352"/>
      <c r="BK37" s="352"/>
      <c r="BL37" s="352"/>
      <c r="BM37" s="352"/>
      <c r="BN37" s="352"/>
      <c r="BO37" s="352"/>
      <c r="BP37" s="352"/>
      <c r="BQ37" s="352"/>
      <c r="BR37" s="352"/>
      <c r="BS37" s="352"/>
      <c r="BT37" s="352"/>
      <c r="BU37" s="352"/>
      <c r="BV37" s="172"/>
      <c r="BW37" s="351">
        <f t="shared" si="2"/>
        <v>11</v>
      </c>
      <c r="BX37" s="351"/>
      <c r="BY37" s="352" t="str">
        <f>IF('各会計、関係団体の財政状況及び健全化判断比率'!B71="","",'各会計、関係団体の財政状況及び健全化判断比率'!B71)</f>
        <v>市町村総合（交通災害）</v>
      </c>
      <c r="BZ37" s="352"/>
      <c r="CA37" s="352"/>
      <c r="CB37" s="352"/>
      <c r="CC37" s="352"/>
      <c r="CD37" s="352"/>
      <c r="CE37" s="352"/>
      <c r="CF37" s="352"/>
      <c r="CG37" s="352"/>
      <c r="CH37" s="352"/>
      <c r="CI37" s="352"/>
      <c r="CJ37" s="352"/>
      <c r="CK37" s="352"/>
      <c r="CL37" s="352"/>
      <c r="CM37" s="352"/>
      <c r="CN37" s="172"/>
      <c r="CO37" s="351">
        <f t="shared" si="3"/>
        <v>17</v>
      </c>
      <c r="CP37" s="351"/>
      <c r="CQ37" s="352" t="str">
        <f>IF('各会計、関係団体の財政状況及び健全化判断比率'!BS10="","",'各会計、関係団体の財政状況及び健全化判断比率'!BS10)</f>
        <v>地域振興財団</v>
      </c>
      <c r="CR37" s="352"/>
      <c r="CS37" s="352"/>
      <c r="CT37" s="352"/>
      <c r="CU37" s="352"/>
      <c r="CV37" s="352"/>
      <c r="CW37" s="352"/>
      <c r="CX37" s="352"/>
      <c r="CY37" s="352"/>
      <c r="CZ37" s="352"/>
      <c r="DA37" s="352"/>
      <c r="DB37" s="352"/>
      <c r="DC37" s="352"/>
      <c r="DD37" s="352"/>
      <c r="DE37" s="352"/>
      <c r="DG37" s="349" t="str">
        <f>IF('各会計、関係団体の財政状況及び健全化判断比率'!BR10="","",'各会計、関係団体の財政状況及び健全化判断比率'!BR10)</f>
        <v>○</v>
      </c>
      <c r="DH37" s="349"/>
      <c r="DI37" s="199"/>
    </row>
    <row r="38" spans="1:113" ht="32.25" customHeight="1" x14ac:dyDescent="0.2">
      <c r="A38" s="172"/>
      <c r="B38" s="196"/>
      <c r="C38" s="351" t="str">
        <f t="shared" ref="C38:C43" si="5">IF(E38="","",C37+1)</f>
        <v/>
      </c>
      <c r="D38" s="351"/>
      <c r="E38" s="352" t="str">
        <f>IF('各会計、関係団体の財政状況及び健全化判断比率'!B11="","",'各会計、関係団体の財政状況及び健全化判断比率'!B11)</f>
        <v/>
      </c>
      <c r="F38" s="352"/>
      <c r="G38" s="352"/>
      <c r="H38" s="352"/>
      <c r="I38" s="352"/>
      <c r="J38" s="352"/>
      <c r="K38" s="352"/>
      <c r="L38" s="352"/>
      <c r="M38" s="352"/>
      <c r="N38" s="352"/>
      <c r="O38" s="352"/>
      <c r="P38" s="352"/>
      <c r="Q38" s="352"/>
      <c r="R38" s="352"/>
      <c r="S38" s="352"/>
      <c r="T38" s="172"/>
      <c r="U38" s="351" t="str">
        <f t="shared" si="4"/>
        <v/>
      </c>
      <c r="V38" s="351"/>
      <c r="W38" s="352"/>
      <c r="X38" s="352"/>
      <c r="Y38" s="352"/>
      <c r="Z38" s="352"/>
      <c r="AA38" s="352"/>
      <c r="AB38" s="352"/>
      <c r="AC38" s="352"/>
      <c r="AD38" s="352"/>
      <c r="AE38" s="352"/>
      <c r="AF38" s="352"/>
      <c r="AG38" s="352"/>
      <c r="AH38" s="352"/>
      <c r="AI38" s="352"/>
      <c r="AJ38" s="352"/>
      <c r="AK38" s="352"/>
      <c r="AL38" s="172"/>
      <c r="AM38" s="351" t="str">
        <f t="shared" si="0"/>
        <v/>
      </c>
      <c r="AN38" s="351"/>
      <c r="AO38" s="352"/>
      <c r="AP38" s="352"/>
      <c r="AQ38" s="352"/>
      <c r="AR38" s="352"/>
      <c r="AS38" s="352"/>
      <c r="AT38" s="352"/>
      <c r="AU38" s="352"/>
      <c r="AV38" s="352"/>
      <c r="AW38" s="352"/>
      <c r="AX38" s="352"/>
      <c r="AY38" s="352"/>
      <c r="AZ38" s="352"/>
      <c r="BA38" s="352"/>
      <c r="BB38" s="352"/>
      <c r="BC38" s="352"/>
      <c r="BD38" s="172"/>
      <c r="BE38" s="351" t="str">
        <f t="shared" si="1"/>
        <v/>
      </c>
      <c r="BF38" s="351"/>
      <c r="BG38" s="352"/>
      <c r="BH38" s="352"/>
      <c r="BI38" s="352"/>
      <c r="BJ38" s="352"/>
      <c r="BK38" s="352"/>
      <c r="BL38" s="352"/>
      <c r="BM38" s="352"/>
      <c r="BN38" s="352"/>
      <c r="BO38" s="352"/>
      <c r="BP38" s="352"/>
      <c r="BQ38" s="352"/>
      <c r="BR38" s="352"/>
      <c r="BS38" s="352"/>
      <c r="BT38" s="352"/>
      <c r="BU38" s="352"/>
      <c r="BV38" s="172"/>
      <c r="BW38" s="351">
        <f t="shared" si="2"/>
        <v>12</v>
      </c>
      <c r="BX38" s="351"/>
      <c r="BY38" s="352" t="str">
        <f>IF('各会計、関係団体の財政状況及び健全化判断比率'!B72="","",'各会計、関係団体の財政状況及び健全化判断比率'!B72)</f>
        <v>高齢者医療連合（一般）</v>
      </c>
      <c r="BZ38" s="352"/>
      <c r="CA38" s="352"/>
      <c r="CB38" s="352"/>
      <c r="CC38" s="352"/>
      <c r="CD38" s="352"/>
      <c r="CE38" s="352"/>
      <c r="CF38" s="352"/>
      <c r="CG38" s="352"/>
      <c r="CH38" s="352"/>
      <c r="CI38" s="352"/>
      <c r="CJ38" s="352"/>
      <c r="CK38" s="352"/>
      <c r="CL38" s="352"/>
      <c r="CM38" s="352"/>
      <c r="CN38" s="172"/>
      <c r="CO38" s="351" t="str">
        <f t="shared" si="3"/>
        <v/>
      </c>
      <c r="CP38" s="351"/>
      <c r="CQ38" s="352" t="str">
        <f>IF('各会計、関係団体の財政状況及び健全化判断比率'!BS11="","",'各会計、関係団体の財政状況及び健全化判断比率'!BS11)</f>
        <v/>
      </c>
      <c r="CR38" s="352"/>
      <c r="CS38" s="352"/>
      <c r="CT38" s="352"/>
      <c r="CU38" s="352"/>
      <c r="CV38" s="352"/>
      <c r="CW38" s="352"/>
      <c r="CX38" s="352"/>
      <c r="CY38" s="352"/>
      <c r="CZ38" s="352"/>
      <c r="DA38" s="352"/>
      <c r="DB38" s="352"/>
      <c r="DC38" s="352"/>
      <c r="DD38" s="352"/>
      <c r="DE38" s="352"/>
      <c r="DG38" s="349" t="str">
        <f>IF('各会計、関係団体の財政状況及び健全化判断比率'!BR11="","",'各会計、関係団体の財政状況及び健全化判断比率'!BR11)</f>
        <v/>
      </c>
      <c r="DH38" s="349"/>
      <c r="DI38" s="199"/>
    </row>
    <row r="39" spans="1:113" ht="32.25" customHeight="1" x14ac:dyDescent="0.2">
      <c r="A39" s="172"/>
      <c r="B39" s="196"/>
      <c r="C39" s="351" t="str">
        <f t="shared" si="5"/>
        <v/>
      </c>
      <c r="D39" s="351"/>
      <c r="E39" s="352" t="str">
        <f>IF('各会計、関係団体の財政状況及び健全化判断比率'!B12="","",'各会計、関係団体の財政状況及び健全化判断比率'!B12)</f>
        <v/>
      </c>
      <c r="F39" s="352"/>
      <c r="G39" s="352"/>
      <c r="H39" s="352"/>
      <c r="I39" s="352"/>
      <c r="J39" s="352"/>
      <c r="K39" s="352"/>
      <c r="L39" s="352"/>
      <c r="M39" s="352"/>
      <c r="N39" s="352"/>
      <c r="O39" s="352"/>
      <c r="P39" s="352"/>
      <c r="Q39" s="352"/>
      <c r="R39" s="352"/>
      <c r="S39" s="352"/>
      <c r="T39" s="172"/>
      <c r="U39" s="351" t="str">
        <f t="shared" si="4"/>
        <v/>
      </c>
      <c r="V39" s="351"/>
      <c r="W39" s="352"/>
      <c r="X39" s="352"/>
      <c r="Y39" s="352"/>
      <c r="Z39" s="352"/>
      <c r="AA39" s="352"/>
      <c r="AB39" s="352"/>
      <c r="AC39" s="352"/>
      <c r="AD39" s="352"/>
      <c r="AE39" s="352"/>
      <c r="AF39" s="352"/>
      <c r="AG39" s="352"/>
      <c r="AH39" s="352"/>
      <c r="AI39" s="352"/>
      <c r="AJ39" s="352"/>
      <c r="AK39" s="352"/>
      <c r="AL39" s="172"/>
      <c r="AM39" s="351" t="str">
        <f t="shared" si="0"/>
        <v/>
      </c>
      <c r="AN39" s="351"/>
      <c r="AO39" s="352"/>
      <c r="AP39" s="352"/>
      <c r="AQ39" s="352"/>
      <c r="AR39" s="352"/>
      <c r="AS39" s="352"/>
      <c r="AT39" s="352"/>
      <c r="AU39" s="352"/>
      <c r="AV39" s="352"/>
      <c r="AW39" s="352"/>
      <c r="AX39" s="352"/>
      <c r="AY39" s="352"/>
      <c r="AZ39" s="352"/>
      <c r="BA39" s="352"/>
      <c r="BB39" s="352"/>
      <c r="BC39" s="352"/>
      <c r="BD39" s="172"/>
      <c r="BE39" s="351" t="str">
        <f t="shared" si="1"/>
        <v/>
      </c>
      <c r="BF39" s="351"/>
      <c r="BG39" s="352"/>
      <c r="BH39" s="352"/>
      <c r="BI39" s="352"/>
      <c r="BJ39" s="352"/>
      <c r="BK39" s="352"/>
      <c r="BL39" s="352"/>
      <c r="BM39" s="352"/>
      <c r="BN39" s="352"/>
      <c r="BO39" s="352"/>
      <c r="BP39" s="352"/>
      <c r="BQ39" s="352"/>
      <c r="BR39" s="352"/>
      <c r="BS39" s="352"/>
      <c r="BT39" s="352"/>
      <c r="BU39" s="352"/>
      <c r="BV39" s="172"/>
      <c r="BW39" s="351">
        <f t="shared" si="2"/>
        <v>13</v>
      </c>
      <c r="BX39" s="351"/>
      <c r="BY39" s="352" t="str">
        <f>IF('各会計、関係団体の財政状況及び健全化判断比率'!B73="","",'各会計、関係団体の財政状況及び健全化判断比率'!B73)</f>
        <v>高齢者医療連合（特会）</v>
      </c>
      <c r="BZ39" s="352"/>
      <c r="CA39" s="352"/>
      <c r="CB39" s="352"/>
      <c r="CC39" s="352"/>
      <c r="CD39" s="352"/>
      <c r="CE39" s="352"/>
      <c r="CF39" s="352"/>
      <c r="CG39" s="352"/>
      <c r="CH39" s="352"/>
      <c r="CI39" s="352"/>
      <c r="CJ39" s="352"/>
      <c r="CK39" s="352"/>
      <c r="CL39" s="352"/>
      <c r="CM39" s="352"/>
      <c r="CN39" s="172"/>
      <c r="CO39" s="351" t="str">
        <f t="shared" si="3"/>
        <v/>
      </c>
      <c r="CP39" s="351"/>
      <c r="CQ39" s="352" t="str">
        <f>IF('各会計、関係団体の財政状況及び健全化判断比率'!BS12="","",'各会計、関係団体の財政状況及び健全化判断比率'!BS12)</f>
        <v/>
      </c>
      <c r="CR39" s="352"/>
      <c r="CS39" s="352"/>
      <c r="CT39" s="352"/>
      <c r="CU39" s="352"/>
      <c r="CV39" s="352"/>
      <c r="CW39" s="352"/>
      <c r="CX39" s="352"/>
      <c r="CY39" s="352"/>
      <c r="CZ39" s="352"/>
      <c r="DA39" s="352"/>
      <c r="DB39" s="352"/>
      <c r="DC39" s="352"/>
      <c r="DD39" s="352"/>
      <c r="DE39" s="352"/>
      <c r="DG39" s="349" t="str">
        <f>IF('各会計、関係団体の財政状況及び健全化判断比率'!BR12="","",'各会計、関係団体の財政状況及び健全化判断比率'!BR12)</f>
        <v/>
      </c>
      <c r="DH39" s="349"/>
      <c r="DI39" s="199"/>
    </row>
    <row r="40" spans="1:113" ht="32.25" customHeight="1" x14ac:dyDescent="0.2">
      <c r="A40" s="172"/>
      <c r="B40" s="196"/>
      <c r="C40" s="351" t="str">
        <f t="shared" si="5"/>
        <v/>
      </c>
      <c r="D40" s="351"/>
      <c r="E40" s="352" t="str">
        <f>IF('各会計、関係団体の財政状況及び健全化判断比率'!B13="","",'各会計、関係団体の財政状況及び健全化判断比率'!B13)</f>
        <v/>
      </c>
      <c r="F40" s="352"/>
      <c r="G40" s="352"/>
      <c r="H40" s="352"/>
      <c r="I40" s="352"/>
      <c r="J40" s="352"/>
      <c r="K40" s="352"/>
      <c r="L40" s="352"/>
      <c r="M40" s="352"/>
      <c r="N40" s="352"/>
      <c r="O40" s="352"/>
      <c r="P40" s="352"/>
      <c r="Q40" s="352"/>
      <c r="R40" s="352"/>
      <c r="S40" s="352"/>
      <c r="T40" s="172"/>
      <c r="U40" s="351" t="str">
        <f t="shared" si="4"/>
        <v/>
      </c>
      <c r="V40" s="351"/>
      <c r="W40" s="352"/>
      <c r="X40" s="352"/>
      <c r="Y40" s="352"/>
      <c r="Z40" s="352"/>
      <c r="AA40" s="352"/>
      <c r="AB40" s="352"/>
      <c r="AC40" s="352"/>
      <c r="AD40" s="352"/>
      <c r="AE40" s="352"/>
      <c r="AF40" s="352"/>
      <c r="AG40" s="352"/>
      <c r="AH40" s="352"/>
      <c r="AI40" s="352"/>
      <c r="AJ40" s="352"/>
      <c r="AK40" s="352"/>
      <c r="AL40" s="172"/>
      <c r="AM40" s="351" t="str">
        <f t="shared" si="0"/>
        <v/>
      </c>
      <c r="AN40" s="351"/>
      <c r="AO40" s="352"/>
      <c r="AP40" s="352"/>
      <c r="AQ40" s="352"/>
      <c r="AR40" s="352"/>
      <c r="AS40" s="352"/>
      <c r="AT40" s="352"/>
      <c r="AU40" s="352"/>
      <c r="AV40" s="352"/>
      <c r="AW40" s="352"/>
      <c r="AX40" s="352"/>
      <c r="AY40" s="352"/>
      <c r="AZ40" s="352"/>
      <c r="BA40" s="352"/>
      <c r="BB40" s="352"/>
      <c r="BC40" s="352"/>
      <c r="BD40" s="172"/>
      <c r="BE40" s="351" t="str">
        <f t="shared" si="1"/>
        <v/>
      </c>
      <c r="BF40" s="351"/>
      <c r="BG40" s="352"/>
      <c r="BH40" s="352"/>
      <c r="BI40" s="352"/>
      <c r="BJ40" s="352"/>
      <c r="BK40" s="352"/>
      <c r="BL40" s="352"/>
      <c r="BM40" s="352"/>
      <c r="BN40" s="352"/>
      <c r="BO40" s="352"/>
      <c r="BP40" s="352"/>
      <c r="BQ40" s="352"/>
      <c r="BR40" s="352"/>
      <c r="BS40" s="352"/>
      <c r="BT40" s="352"/>
      <c r="BU40" s="352"/>
      <c r="BV40" s="172"/>
      <c r="BW40" s="351" t="str">
        <f t="shared" si="2"/>
        <v/>
      </c>
      <c r="BX40" s="351"/>
      <c r="BY40" s="352" t="str">
        <f>IF('各会計、関係団体の財政状況及び健全化判断比率'!B74="","",'各会計、関係団体の財政状況及び健全化判断比率'!B74)</f>
        <v/>
      </c>
      <c r="BZ40" s="352"/>
      <c r="CA40" s="352"/>
      <c r="CB40" s="352"/>
      <c r="CC40" s="352"/>
      <c r="CD40" s="352"/>
      <c r="CE40" s="352"/>
      <c r="CF40" s="352"/>
      <c r="CG40" s="352"/>
      <c r="CH40" s="352"/>
      <c r="CI40" s="352"/>
      <c r="CJ40" s="352"/>
      <c r="CK40" s="352"/>
      <c r="CL40" s="352"/>
      <c r="CM40" s="352"/>
      <c r="CN40" s="172"/>
      <c r="CO40" s="351" t="str">
        <f t="shared" si="3"/>
        <v/>
      </c>
      <c r="CP40" s="351"/>
      <c r="CQ40" s="352" t="str">
        <f>IF('各会計、関係団体の財政状況及び健全化判断比率'!BS13="","",'各会計、関係団体の財政状況及び健全化判断比率'!BS13)</f>
        <v/>
      </c>
      <c r="CR40" s="352"/>
      <c r="CS40" s="352"/>
      <c r="CT40" s="352"/>
      <c r="CU40" s="352"/>
      <c r="CV40" s="352"/>
      <c r="CW40" s="352"/>
      <c r="CX40" s="352"/>
      <c r="CY40" s="352"/>
      <c r="CZ40" s="352"/>
      <c r="DA40" s="352"/>
      <c r="DB40" s="352"/>
      <c r="DC40" s="352"/>
      <c r="DD40" s="352"/>
      <c r="DE40" s="352"/>
      <c r="DG40" s="349" t="str">
        <f>IF('各会計、関係団体の財政状況及び健全化判断比率'!BR13="","",'各会計、関係団体の財政状況及び健全化判断比率'!BR13)</f>
        <v/>
      </c>
      <c r="DH40" s="349"/>
      <c r="DI40" s="199"/>
    </row>
    <row r="41" spans="1:113" ht="32.25" customHeight="1" x14ac:dyDescent="0.2">
      <c r="A41" s="172"/>
      <c r="B41" s="196"/>
      <c r="C41" s="351" t="str">
        <f t="shared" si="5"/>
        <v/>
      </c>
      <c r="D41" s="351"/>
      <c r="E41" s="352" t="str">
        <f>IF('各会計、関係団体の財政状況及び健全化判断比率'!B14="","",'各会計、関係団体の財政状況及び健全化判断比率'!B14)</f>
        <v/>
      </c>
      <c r="F41" s="352"/>
      <c r="G41" s="352"/>
      <c r="H41" s="352"/>
      <c r="I41" s="352"/>
      <c r="J41" s="352"/>
      <c r="K41" s="352"/>
      <c r="L41" s="352"/>
      <c r="M41" s="352"/>
      <c r="N41" s="352"/>
      <c r="O41" s="352"/>
      <c r="P41" s="352"/>
      <c r="Q41" s="352"/>
      <c r="R41" s="352"/>
      <c r="S41" s="352"/>
      <c r="T41" s="172"/>
      <c r="U41" s="351" t="str">
        <f t="shared" si="4"/>
        <v/>
      </c>
      <c r="V41" s="351"/>
      <c r="W41" s="352"/>
      <c r="X41" s="352"/>
      <c r="Y41" s="352"/>
      <c r="Z41" s="352"/>
      <c r="AA41" s="352"/>
      <c r="AB41" s="352"/>
      <c r="AC41" s="352"/>
      <c r="AD41" s="352"/>
      <c r="AE41" s="352"/>
      <c r="AF41" s="352"/>
      <c r="AG41" s="352"/>
      <c r="AH41" s="352"/>
      <c r="AI41" s="352"/>
      <c r="AJ41" s="352"/>
      <c r="AK41" s="352"/>
      <c r="AL41" s="172"/>
      <c r="AM41" s="351" t="str">
        <f t="shared" si="0"/>
        <v/>
      </c>
      <c r="AN41" s="351"/>
      <c r="AO41" s="352"/>
      <c r="AP41" s="352"/>
      <c r="AQ41" s="352"/>
      <c r="AR41" s="352"/>
      <c r="AS41" s="352"/>
      <c r="AT41" s="352"/>
      <c r="AU41" s="352"/>
      <c r="AV41" s="352"/>
      <c r="AW41" s="352"/>
      <c r="AX41" s="352"/>
      <c r="AY41" s="352"/>
      <c r="AZ41" s="352"/>
      <c r="BA41" s="352"/>
      <c r="BB41" s="352"/>
      <c r="BC41" s="352"/>
      <c r="BD41" s="172"/>
      <c r="BE41" s="351" t="str">
        <f t="shared" si="1"/>
        <v/>
      </c>
      <c r="BF41" s="351"/>
      <c r="BG41" s="352"/>
      <c r="BH41" s="352"/>
      <c r="BI41" s="352"/>
      <c r="BJ41" s="352"/>
      <c r="BK41" s="352"/>
      <c r="BL41" s="352"/>
      <c r="BM41" s="352"/>
      <c r="BN41" s="352"/>
      <c r="BO41" s="352"/>
      <c r="BP41" s="352"/>
      <c r="BQ41" s="352"/>
      <c r="BR41" s="352"/>
      <c r="BS41" s="352"/>
      <c r="BT41" s="352"/>
      <c r="BU41" s="352"/>
      <c r="BV41" s="172"/>
      <c r="BW41" s="351" t="str">
        <f t="shared" si="2"/>
        <v/>
      </c>
      <c r="BX41" s="351"/>
      <c r="BY41" s="352" t="str">
        <f>IF('各会計、関係団体の財政状況及び健全化判断比率'!B75="","",'各会計、関係団体の財政状況及び健全化判断比率'!B75)</f>
        <v/>
      </c>
      <c r="BZ41" s="352"/>
      <c r="CA41" s="352"/>
      <c r="CB41" s="352"/>
      <c r="CC41" s="352"/>
      <c r="CD41" s="352"/>
      <c r="CE41" s="352"/>
      <c r="CF41" s="352"/>
      <c r="CG41" s="352"/>
      <c r="CH41" s="352"/>
      <c r="CI41" s="352"/>
      <c r="CJ41" s="352"/>
      <c r="CK41" s="352"/>
      <c r="CL41" s="352"/>
      <c r="CM41" s="352"/>
      <c r="CN41" s="172"/>
      <c r="CO41" s="351" t="str">
        <f t="shared" si="3"/>
        <v/>
      </c>
      <c r="CP41" s="351"/>
      <c r="CQ41" s="352" t="str">
        <f>IF('各会計、関係団体の財政状況及び健全化判断比率'!BS14="","",'各会計、関係団体の財政状況及び健全化判断比率'!BS14)</f>
        <v/>
      </c>
      <c r="CR41" s="352"/>
      <c r="CS41" s="352"/>
      <c r="CT41" s="352"/>
      <c r="CU41" s="352"/>
      <c r="CV41" s="352"/>
      <c r="CW41" s="352"/>
      <c r="CX41" s="352"/>
      <c r="CY41" s="352"/>
      <c r="CZ41" s="352"/>
      <c r="DA41" s="352"/>
      <c r="DB41" s="352"/>
      <c r="DC41" s="352"/>
      <c r="DD41" s="352"/>
      <c r="DE41" s="352"/>
      <c r="DG41" s="349" t="str">
        <f>IF('各会計、関係団体の財政状況及び健全化判断比率'!BR14="","",'各会計、関係団体の財政状況及び健全化判断比率'!BR14)</f>
        <v/>
      </c>
      <c r="DH41" s="349"/>
      <c r="DI41" s="199"/>
    </row>
    <row r="42" spans="1:113" ht="32.25" customHeight="1" x14ac:dyDescent="0.2">
      <c r="B42" s="196"/>
      <c r="C42" s="351" t="str">
        <f t="shared" si="5"/>
        <v/>
      </c>
      <c r="D42" s="351"/>
      <c r="E42" s="352" t="str">
        <f>IF('各会計、関係団体の財政状況及び健全化判断比率'!B15="","",'各会計、関係団体の財政状況及び健全化判断比率'!B15)</f>
        <v/>
      </c>
      <c r="F42" s="352"/>
      <c r="G42" s="352"/>
      <c r="H42" s="352"/>
      <c r="I42" s="352"/>
      <c r="J42" s="352"/>
      <c r="K42" s="352"/>
      <c r="L42" s="352"/>
      <c r="M42" s="352"/>
      <c r="N42" s="352"/>
      <c r="O42" s="352"/>
      <c r="P42" s="352"/>
      <c r="Q42" s="352"/>
      <c r="R42" s="352"/>
      <c r="S42" s="352"/>
      <c r="T42" s="172"/>
      <c r="U42" s="351" t="str">
        <f t="shared" si="4"/>
        <v/>
      </c>
      <c r="V42" s="351"/>
      <c r="W42" s="352"/>
      <c r="X42" s="352"/>
      <c r="Y42" s="352"/>
      <c r="Z42" s="352"/>
      <c r="AA42" s="352"/>
      <c r="AB42" s="352"/>
      <c r="AC42" s="352"/>
      <c r="AD42" s="352"/>
      <c r="AE42" s="352"/>
      <c r="AF42" s="352"/>
      <c r="AG42" s="352"/>
      <c r="AH42" s="352"/>
      <c r="AI42" s="352"/>
      <c r="AJ42" s="352"/>
      <c r="AK42" s="352"/>
      <c r="AL42" s="172"/>
      <c r="AM42" s="351" t="str">
        <f t="shared" si="0"/>
        <v/>
      </c>
      <c r="AN42" s="351"/>
      <c r="AO42" s="352"/>
      <c r="AP42" s="352"/>
      <c r="AQ42" s="352"/>
      <c r="AR42" s="352"/>
      <c r="AS42" s="352"/>
      <c r="AT42" s="352"/>
      <c r="AU42" s="352"/>
      <c r="AV42" s="352"/>
      <c r="AW42" s="352"/>
      <c r="AX42" s="352"/>
      <c r="AY42" s="352"/>
      <c r="AZ42" s="352"/>
      <c r="BA42" s="352"/>
      <c r="BB42" s="352"/>
      <c r="BC42" s="352"/>
      <c r="BD42" s="172"/>
      <c r="BE42" s="351" t="str">
        <f t="shared" si="1"/>
        <v/>
      </c>
      <c r="BF42" s="351"/>
      <c r="BG42" s="352"/>
      <c r="BH42" s="352"/>
      <c r="BI42" s="352"/>
      <c r="BJ42" s="352"/>
      <c r="BK42" s="352"/>
      <c r="BL42" s="352"/>
      <c r="BM42" s="352"/>
      <c r="BN42" s="352"/>
      <c r="BO42" s="352"/>
      <c r="BP42" s="352"/>
      <c r="BQ42" s="352"/>
      <c r="BR42" s="352"/>
      <c r="BS42" s="352"/>
      <c r="BT42" s="352"/>
      <c r="BU42" s="352"/>
      <c r="BV42" s="172"/>
      <c r="BW42" s="351" t="str">
        <f t="shared" si="2"/>
        <v/>
      </c>
      <c r="BX42" s="351"/>
      <c r="BY42" s="352" t="str">
        <f>IF('各会計、関係団体の財政状況及び健全化判断比率'!B76="","",'各会計、関係団体の財政状況及び健全化判断比率'!B76)</f>
        <v/>
      </c>
      <c r="BZ42" s="352"/>
      <c r="CA42" s="352"/>
      <c r="CB42" s="352"/>
      <c r="CC42" s="352"/>
      <c r="CD42" s="352"/>
      <c r="CE42" s="352"/>
      <c r="CF42" s="352"/>
      <c r="CG42" s="352"/>
      <c r="CH42" s="352"/>
      <c r="CI42" s="352"/>
      <c r="CJ42" s="352"/>
      <c r="CK42" s="352"/>
      <c r="CL42" s="352"/>
      <c r="CM42" s="352"/>
      <c r="CN42" s="172"/>
      <c r="CO42" s="351" t="str">
        <f t="shared" si="3"/>
        <v/>
      </c>
      <c r="CP42" s="351"/>
      <c r="CQ42" s="352" t="str">
        <f>IF('各会計、関係団体の財政状況及び健全化判断比率'!BS15="","",'各会計、関係団体の財政状況及び健全化判断比率'!BS15)</f>
        <v/>
      </c>
      <c r="CR42" s="352"/>
      <c r="CS42" s="352"/>
      <c r="CT42" s="352"/>
      <c r="CU42" s="352"/>
      <c r="CV42" s="352"/>
      <c r="CW42" s="352"/>
      <c r="CX42" s="352"/>
      <c r="CY42" s="352"/>
      <c r="CZ42" s="352"/>
      <c r="DA42" s="352"/>
      <c r="DB42" s="352"/>
      <c r="DC42" s="352"/>
      <c r="DD42" s="352"/>
      <c r="DE42" s="352"/>
      <c r="DG42" s="349" t="str">
        <f>IF('各会計、関係団体の財政状況及び健全化判断比率'!BR15="","",'各会計、関係団体の財政状況及び健全化判断比率'!BR15)</f>
        <v/>
      </c>
      <c r="DH42" s="349"/>
      <c r="DI42" s="199"/>
    </row>
    <row r="43" spans="1:113" ht="32.25" customHeight="1" x14ac:dyDescent="0.2">
      <c r="B43" s="196"/>
      <c r="C43" s="351" t="str">
        <f t="shared" si="5"/>
        <v/>
      </c>
      <c r="D43" s="351"/>
      <c r="E43" s="352" t="str">
        <f>IF('各会計、関係団体の財政状況及び健全化判断比率'!B16="","",'各会計、関係団体の財政状況及び健全化判断比率'!B16)</f>
        <v/>
      </c>
      <c r="F43" s="352"/>
      <c r="G43" s="352"/>
      <c r="H43" s="352"/>
      <c r="I43" s="352"/>
      <c r="J43" s="352"/>
      <c r="K43" s="352"/>
      <c r="L43" s="352"/>
      <c r="M43" s="352"/>
      <c r="N43" s="352"/>
      <c r="O43" s="352"/>
      <c r="P43" s="352"/>
      <c r="Q43" s="352"/>
      <c r="R43" s="352"/>
      <c r="S43" s="352"/>
      <c r="T43" s="172"/>
      <c r="U43" s="351" t="str">
        <f t="shared" si="4"/>
        <v/>
      </c>
      <c r="V43" s="351"/>
      <c r="W43" s="352"/>
      <c r="X43" s="352"/>
      <c r="Y43" s="352"/>
      <c r="Z43" s="352"/>
      <c r="AA43" s="352"/>
      <c r="AB43" s="352"/>
      <c r="AC43" s="352"/>
      <c r="AD43" s="352"/>
      <c r="AE43" s="352"/>
      <c r="AF43" s="352"/>
      <c r="AG43" s="352"/>
      <c r="AH43" s="352"/>
      <c r="AI43" s="352"/>
      <c r="AJ43" s="352"/>
      <c r="AK43" s="352"/>
      <c r="AL43" s="172"/>
      <c r="AM43" s="351" t="str">
        <f t="shared" si="0"/>
        <v/>
      </c>
      <c r="AN43" s="351"/>
      <c r="AO43" s="352"/>
      <c r="AP43" s="352"/>
      <c r="AQ43" s="352"/>
      <c r="AR43" s="352"/>
      <c r="AS43" s="352"/>
      <c r="AT43" s="352"/>
      <c r="AU43" s="352"/>
      <c r="AV43" s="352"/>
      <c r="AW43" s="352"/>
      <c r="AX43" s="352"/>
      <c r="AY43" s="352"/>
      <c r="AZ43" s="352"/>
      <c r="BA43" s="352"/>
      <c r="BB43" s="352"/>
      <c r="BC43" s="352"/>
      <c r="BD43" s="172"/>
      <c r="BE43" s="351" t="str">
        <f t="shared" si="1"/>
        <v/>
      </c>
      <c r="BF43" s="351"/>
      <c r="BG43" s="352"/>
      <c r="BH43" s="352"/>
      <c r="BI43" s="352"/>
      <c r="BJ43" s="352"/>
      <c r="BK43" s="352"/>
      <c r="BL43" s="352"/>
      <c r="BM43" s="352"/>
      <c r="BN43" s="352"/>
      <c r="BO43" s="352"/>
      <c r="BP43" s="352"/>
      <c r="BQ43" s="352"/>
      <c r="BR43" s="352"/>
      <c r="BS43" s="352"/>
      <c r="BT43" s="352"/>
      <c r="BU43" s="352"/>
      <c r="BV43" s="172"/>
      <c r="BW43" s="351" t="str">
        <f t="shared" si="2"/>
        <v/>
      </c>
      <c r="BX43" s="351"/>
      <c r="BY43" s="352" t="str">
        <f>IF('各会計、関係団体の財政状況及び健全化判断比率'!B77="","",'各会計、関係団体の財政状況及び健全化判断比率'!B77)</f>
        <v/>
      </c>
      <c r="BZ43" s="352"/>
      <c r="CA43" s="352"/>
      <c r="CB43" s="352"/>
      <c r="CC43" s="352"/>
      <c r="CD43" s="352"/>
      <c r="CE43" s="352"/>
      <c r="CF43" s="352"/>
      <c r="CG43" s="352"/>
      <c r="CH43" s="352"/>
      <c r="CI43" s="352"/>
      <c r="CJ43" s="352"/>
      <c r="CK43" s="352"/>
      <c r="CL43" s="352"/>
      <c r="CM43" s="352"/>
      <c r="CN43" s="172"/>
      <c r="CO43" s="351" t="str">
        <f t="shared" si="3"/>
        <v/>
      </c>
      <c r="CP43" s="351"/>
      <c r="CQ43" s="352" t="str">
        <f>IF('各会計、関係団体の財政状況及び健全化判断比率'!BS16="","",'各会計、関係団体の財政状況及び健全化判断比率'!BS16)</f>
        <v/>
      </c>
      <c r="CR43" s="352"/>
      <c r="CS43" s="352"/>
      <c r="CT43" s="352"/>
      <c r="CU43" s="352"/>
      <c r="CV43" s="352"/>
      <c r="CW43" s="352"/>
      <c r="CX43" s="352"/>
      <c r="CY43" s="352"/>
      <c r="CZ43" s="352"/>
      <c r="DA43" s="352"/>
      <c r="DB43" s="352"/>
      <c r="DC43" s="352"/>
      <c r="DD43" s="352"/>
      <c r="DE43" s="352"/>
      <c r="DG43" s="349" t="str">
        <f>IF('各会計、関係団体の財政状況及び健全化判断比率'!BR16="","",'各会計、関係団体の財政状況及び健全化判断比率'!BR16)</f>
        <v/>
      </c>
      <c r="DH43" s="349"/>
      <c r="DI43" s="199"/>
    </row>
    <row r="44" spans="1:113" ht="13.5" customHeight="1" thickBot="1" x14ac:dyDescent="0.25">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2"/>
    <row r="46" spans="1:113" x14ac:dyDescent="0.2">
      <c r="B46" s="171" t="s">
        <v>204</v>
      </c>
      <c r="E46" s="348" t="s">
        <v>205</v>
      </c>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8"/>
      <c r="AJ46" s="348"/>
      <c r="AK46" s="348"/>
      <c r="AL46" s="348"/>
      <c r="AM46" s="348"/>
      <c r="AN46" s="348"/>
      <c r="AO46" s="348"/>
      <c r="AP46" s="348"/>
      <c r="AQ46" s="348"/>
      <c r="AR46" s="348"/>
      <c r="AS46" s="348"/>
      <c r="AT46" s="348"/>
      <c r="AU46" s="348"/>
      <c r="AV46" s="348"/>
      <c r="AW46" s="348"/>
      <c r="AX46" s="348"/>
      <c r="AY46" s="348"/>
      <c r="AZ46" s="348"/>
      <c r="BA46" s="348"/>
      <c r="BB46" s="348"/>
      <c r="BC46" s="348"/>
      <c r="BD46" s="348"/>
      <c r="BE46" s="348"/>
      <c r="BF46" s="348"/>
      <c r="BG46" s="348"/>
      <c r="BH46" s="348"/>
      <c r="BI46" s="348"/>
      <c r="BJ46" s="348"/>
      <c r="BK46" s="348"/>
      <c r="BL46" s="348"/>
      <c r="BM46" s="348"/>
      <c r="BN46" s="348"/>
      <c r="BO46" s="348"/>
      <c r="BP46" s="348"/>
      <c r="BQ46" s="348"/>
      <c r="BR46" s="348"/>
      <c r="BS46" s="348"/>
      <c r="BT46" s="348"/>
      <c r="BU46" s="348"/>
      <c r="BV46" s="348"/>
      <c r="BW46" s="348"/>
      <c r="BX46" s="348"/>
      <c r="BY46" s="348"/>
      <c r="BZ46" s="348"/>
      <c r="CA46" s="348"/>
      <c r="CB46" s="348"/>
      <c r="CC46" s="348"/>
      <c r="CD46" s="348"/>
      <c r="CE46" s="348"/>
      <c r="CF46" s="348"/>
      <c r="CG46" s="348"/>
      <c r="CH46" s="348"/>
      <c r="CI46" s="348"/>
      <c r="CJ46" s="348"/>
      <c r="CK46" s="348"/>
      <c r="CL46" s="348"/>
      <c r="CM46" s="348"/>
      <c r="CN46" s="348"/>
      <c r="CO46" s="348"/>
      <c r="CP46" s="348"/>
      <c r="CQ46" s="348"/>
      <c r="CR46" s="348"/>
      <c r="CS46" s="348"/>
      <c r="CT46" s="348"/>
      <c r="CU46" s="348"/>
      <c r="CV46" s="348"/>
      <c r="CW46" s="348"/>
      <c r="CX46" s="348"/>
      <c r="CY46" s="348"/>
      <c r="CZ46" s="348"/>
      <c r="DA46" s="348"/>
      <c r="DB46" s="348"/>
      <c r="DC46" s="348"/>
      <c r="DD46" s="348"/>
      <c r="DE46" s="348"/>
      <c r="DF46" s="348"/>
      <c r="DG46" s="348"/>
      <c r="DH46" s="348"/>
      <c r="DI46" s="348"/>
    </row>
    <row r="47" spans="1:113" x14ac:dyDescent="0.2">
      <c r="E47" s="348" t="s">
        <v>206</v>
      </c>
      <c r="F47" s="348"/>
      <c r="G47" s="348"/>
      <c r="H47" s="348"/>
      <c r="I47" s="348"/>
      <c r="J47" s="348"/>
      <c r="K47" s="348"/>
      <c r="L47" s="348"/>
      <c r="M47" s="348"/>
      <c r="N47" s="348"/>
      <c r="O47" s="348"/>
      <c r="P47" s="348"/>
      <c r="Q47" s="348"/>
      <c r="R47" s="348"/>
      <c r="S47" s="348"/>
      <c r="T47" s="348"/>
      <c r="U47" s="348"/>
      <c r="V47" s="348"/>
      <c r="W47" s="348"/>
      <c r="X47" s="348"/>
      <c r="Y47" s="348"/>
      <c r="Z47" s="348"/>
      <c r="AA47" s="348"/>
      <c r="AB47" s="348"/>
      <c r="AC47" s="348"/>
      <c r="AD47" s="348"/>
      <c r="AE47" s="348"/>
      <c r="AF47" s="348"/>
      <c r="AG47" s="348"/>
      <c r="AH47" s="348"/>
      <c r="AI47" s="348"/>
      <c r="AJ47" s="348"/>
      <c r="AK47" s="348"/>
      <c r="AL47" s="348"/>
      <c r="AM47" s="348"/>
      <c r="AN47" s="348"/>
      <c r="AO47" s="348"/>
      <c r="AP47" s="348"/>
      <c r="AQ47" s="348"/>
      <c r="AR47" s="348"/>
      <c r="AS47" s="348"/>
      <c r="AT47" s="348"/>
      <c r="AU47" s="348"/>
      <c r="AV47" s="348"/>
      <c r="AW47" s="348"/>
      <c r="AX47" s="348"/>
      <c r="AY47" s="348"/>
      <c r="AZ47" s="348"/>
      <c r="BA47" s="348"/>
      <c r="BB47" s="348"/>
      <c r="BC47" s="348"/>
      <c r="BD47" s="348"/>
      <c r="BE47" s="348"/>
      <c r="BF47" s="348"/>
      <c r="BG47" s="348"/>
      <c r="BH47" s="348"/>
      <c r="BI47" s="348"/>
      <c r="BJ47" s="348"/>
      <c r="BK47" s="348"/>
      <c r="BL47" s="348"/>
      <c r="BM47" s="348"/>
      <c r="BN47" s="348"/>
      <c r="BO47" s="348"/>
      <c r="BP47" s="348"/>
      <c r="BQ47" s="348"/>
      <c r="BR47" s="348"/>
      <c r="BS47" s="348"/>
      <c r="BT47" s="348"/>
      <c r="BU47" s="348"/>
      <c r="BV47" s="348"/>
      <c r="BW47" s="348"/>
      <c r="BX47" s="348"/>
      <c r="BY47" s="348"/>
      <c r="BZ47" s="348"/>
      <c r="CA47" s="348"/>
      <c r="CB47" s="348"/>
      <c r="CC47" s="348"/>
      <c r="CD47" s="348"/>
      <c r="CE47" s="348"/>
      <c r="CF47" s="348"/>
      <c r="CG47" s="348"/>
      <c r="CH47" s="348"/>
      <c r="CI47" s="348"/>
      <c r="CJ47" s="348"/>
      <c r="CK47" s="348"/>
      <c r="CL47" s="348"/>
      <c r="CM47" s="348"/>
      <c r="CN47" s="348"/>
      <c r="CO47" s="348"/>
      <c r="CP47" s="348"/>
      <c r="CQ47" s="348"/>
      <c r="CR47" s="348"/>
      <c r="CS47" s="348"/>
      <c r="CT47" s="348"/>
      <c r="CU47" s="348"/>
      <c r="CV47" s="348"/>
      <c r="CW47" s="348"/>
      <c r="CX47" s="348"/>
      <c r="CY47" s="348"/>
      <c r="CZ47" s="348"/>
      <c r="DA47" s="348"/>
      <c r="DB47" s="348"/>
      <c r="DC47" s="348"/>
      <c r="DD47" s="348"/>
      <c r="DE47" s="348"/>
      <c r="DF47" s="348"/>
      <c r="DG47" s="348"/>
      <c r="DH47" s="348"/>
      <c r="DI47" s="348"/>
    </row>
    <row r="48" spans="1:113" x14ac:dyDescent="0.2">
      <c r="E48" s="348" t="s">
        <v>207</v>
      </c>
      <c r="F48" s="348"/>
      <c r="G48" s="348"/>
      <c r="H48" s="348"/>
      <c r="I48" s="348"/>
      <c r="J48" s="348"/>
      <c r="K48" s="348"/>
      <c r="L48" s="348"/>
      <c r="M48" s="348"/>
      <c r="N48" s="348"/>
      <c r="O48" s="348"/>
      <c r="P48" s="348"/>
      <c r="Q48" s="348"/>
      <c r="R48" s="348"/>
      <c r="S48" s="348"/>
      <c r="T48" s="348"/>
      <c r="U48" s="348"/>
      <c r="V48" s="348"/>
      <c r="W48" s="348"/>
      <c r="X48" s="348"/>
      <c r="Y48" s="348"/>
      <c r="Z48" s="348"/>
      <c r="AA48" s="348"/>
      <c r="AB48" s="348"/>
      <c r="AC48" s="348"/>
      <c r="AD48" s="348"/>
      <c r="AE48" s="348"/>
      <c r="AF48" s="348"/>
      <c r="AG48" s="348"/>
      <c r="AH48" s="348"/>
      <c r="AI48" s="348"/>
      <c r="AJ48" s="348"/>
      <c r="AK48" s="348"/>
      <c r="AL48" s="348"/>
      <c r="AM48" s="348"/>
      <c r="AN48" s="348"/>
      <c r="AO48" s="348"/>
      <c r="AP48" s="348"/>
      <c r="AQ48" s="348"/>
      <c r="AR48" s="348"/>
      <c r="AS48" s="348"/>
      <c r="AT48" s="348"/>
      <c r="AU48" s="348"/>
      <c r="AV48" s="348"/>
      <c r="AW48" s="348"/>
      <c r="AX48" s="348"/>
      <c r="AY48" s="348"/>
      <c r="AZ48" s="348"/>
      <c r="BA48" s="348"/>
      <c r="BB48" s="348"/>
      <c r="BC48" s="348"/>
      <c r="BD48" s="348"/>
      <c r="BE48" s="348"/>
      <c r="BF48" s="348"/>
      <c r="BG48" s="348"/>
      <c r="BH48" s="348"/>
      <c r="BI48" s="348"/>
      <c r="BJ48" s="348"/>
      <c r="BK48" s="348"/>
      <c r="BL48" s="348"/>
      <c r="BM48" s="348"/>
      <c r="BN48" s="348"/>
      <c r="BO48" s="348"/>
      <c r="BP48" s="348"/>
      <c r="BQ48" s="348"/>
      <c r="BR48" s="348"/>
      <c r="BS48" s="348"/>
      <c r="BT48" s="348"/>
      <c r="BU48" s="348"/>
      <c r="BV48" s="348"/>
      <c r="BW48" s="348"/>
      <c r="BX48" s="348"/>
      <c r="BY48" s="348"/>
      <c r="BZ48" s="348"/>
      <c r="CA48" s="348"/>
      <c r="CB48" s="348"/>
      <c r="CC48" s="348"/>
      <c r="CD48" s="348"/>
      <c r="CE48" s="348"/>
      <c r="CF48" s="348"/>
      <c r="CG48" s="348"/>
      <c r="CH48" s="348"/>
      <c r="CI48" s="348"/>
      <c r="CJ48" s="348"/>
      <c r="CK48" s="348"/>
      <c r="CL48" s="348"/>
      <c r="CM48" s="348"/>
      <c r="CN48" s="348"/>
      <c r="CO48" s="348"/>
      <c r="CP48" s="348"/>
      <c r="CQ48" s="348"/>
      <c r="CR48" s="348"/>
      <c r="CS48" s="348"/>
      <c r="CT48" s="348"/>
      <c r="CU48" s="348"/>
      <c r="CV48" s="348"/>
      <c r="CW48" s="348"/>
      <c r="CX48" s="348"/>
      <c r="CY48" s="348"/>
      <c r="CZ48" s="348"/>
      <c r="DA48" s="348"/>
      <c r="DB48" s="348"/>
      <c r="DC48" s="348"/>
      <c r="DD48" s="348"/>
      <c r="DE48" s="348"/>
      <c r="DF48" s="348"/>
      <c r="DG48" s="348"/>
      <c r="DH48" s="348"/>
      <c r="DI48" s="348"/>
    </row>
    <row r="49" spans="5:113" x14ac:dyDescent="0.2">
      <c r="E49" s="350" t="s">
        <v>208</v>
      </c>
      <c r="F49" s="350"/>
      <c r="G49" s="350"/>
      <c r="H49" s="350"/>
      <c r="I49" s="350"/>
      <c r="J49" s="350"/>
      <c r="K49" s="350"/>
      <c r="L49" s="350"/>
      <c r="M49" s="350"/>
      <c r="N49" s="350"/>
      <c r="O49" s="350"/>
      <c r="P49" s="350"/>
      <c r="Q49" s="350"/>
      <c r="R49" s="350"/>
      <c r="S49" s="350"/>
      <c r="T49" s="350"/>
      <c r="U49" s="350"/>
      <c r="V49" s="350"/>
      <c r="W49" s="350"/>
      <c r="X49" s="350"/>
      <c r="Y49" s="350"/>
      <c r="Z49" s="350"/>
      <c r="AA49" s="350"/>
      <c r="AB49" s="350"/>
      <c r="AC49" s="350"/>
      <c r="AD49" s="350"/>
      <c r="AE49" s="350"/>
      <c r="AF49" s="350"/>
      <c r="AG49" s="350"/>
      <c r="AH49" s="350"/>
      <c r="AI49" s="350"/>
      <c r="AJ49" s="350"/>
      <c r="AK49" s="350"/>
      <c r="AL49" s="350"/>
      <c r="AM49" s="350"/>
      <c r="AN49" s="350"/>
      <c r="AO49" s="350"/>
      <c r="AP49" s="350"/>
      <c r="AQ49" s="350"/>
      <c r="AR49" s="350"/>
      <c r="AS49" s="350"/>
      <c r="AT49" s="350"/>
      <c r="AU49" s="350"/>
      <c r="AV49" s="350"/>
      <c r="AW49" s="350"/>
      <c r="AX49" s="350"/>
      <c r="AY49" s="350"/>
      <c r="AZ49" s="350"/>
      <c r="BA49" s="350"/>
      <c r="BB49" s="350"/>
      <c r="BC49" s="350"/>
      <c r="BD49" s="350"/>
      <c r="BE49" s="350"/>
      <c r="BF49" s="350"/>
      <c r="BG49" s="350"/>
      <c r="BH49" s="350"/>
      <c r="BI49" s="350"/>
      <c r="BJ49" s="350"/>
      <c r="BK49" s="350"/>
      <c r="BL49" s="350"/>
      <c r="BM49" s="350"/>
      <c r="BN49" s="350"/>
      <c r="BO49" s="350"/>
      <c r="BP49" s="350"/>
      <c r="BQ49" s="350"/>
      <c r="BR49" s="350"/>
      <c r="BS49" s="350"/>
      <c r="BT49" s="350"/>
      <c r="BU49" s="350"/>
      <c r="BV49" s="350"/>
      <c r="BW49" s="350"/>
      <c r="BX49" s="350"/>
      <c r="BY49" s="350"/>
      <c r="BZ49" s="350"/>
      <c r="CA49" s="350"/>
      <c r="CB49" s="350"/>
      <c r="CC49" s="350"/>
      <c r="CD49" s="350"/>
      <c r="CE49" s="350"/>
      <c r="CF49" s="350"/>
      <c r="CG49" s="350"/>
      <c r="CH49" s="350"/>
      <c r="CI49" s="350"/>
      <c r="CJ49" s="350"/>
      <c r="CK49" s="350"/>
      <c r="CL49" s="350"/>
      <c r="CM49" s="350"/>
      <c r="CN49" s="350"/>
      <c r="CO49" s="350"/>
      <c r="CP49" s="350"/>
      <c r="CQ49" s="350"/>
      <c r="CR49" s="350"/>
      <c r="CS49" s="350"/>
      <c r="CT49" s="350"/>
      <c r="CU49" s="350"/>
      <c r="CV49" s="350"/>
      <c r="CW49" s="350"/>
      <c r="CX49" s="350"/>
      <c r="CY49" s="350"/>
      <c r="CZ49" s="350"/>
      <c r="DA49" s="350"/>
      <c r="DB49" s="350"/>
      <c r="DC49" s="350"/>
      <c r="DD49" s="350"/>
      <c r="DE49" s="350"/>
      <c r="DF49" s="350"/>
      <c r="DG49" s="350"/>
      <c r="DH49" s="350"/>
      <c r="DI49" s="350"/>
    </row>
    <row r="50" spans="5:113" x14ac:dyDescent="0.2">
      <c r="E50" s="348" t="s">
        <v>209</v>
      </c>
      <c r="F50" s="348"/>
      <c r="G50" s="348"/>
      <c r="H50" s="348"/>
      <c r="I50" s="348"/>
      <c r="J50" s="348"/>
      <c r="K50" s="348"/>
      <c r="L50" s="348"/>
      <c r="M50" s="348"/>
      <c r="N50" s="348"/>
      <c r="O50" s="348"/>
      <c r="P50" s="348"/>
      <c r="Q50" s="348"/>
      <c r="R50" s="348"/>
      <c r="S50" s="348"/>
      <c r="T50" s="348"/>
      <c r="U50" s="348"/>
      <c r="V50" s="348"/>
      <c r="W50" s="348"/>
      <c r="X50" s="348"/>
      <c r="Y50" s="348"/>
      <c r="Z50" s="348"/>
      <c r="AA50" s="348"/>
      <c r="AB50" s="348"/>
      <c r="AC50" s="348"/>
      <c r="AD50" s="348"/>
      <c r="AE50" s="348"/>
      <c r="AF50" s="348"/>
      <c r="AG50" s="348"/>
      <c r="AH50" s="348"/>
      <c r="AI50" s="348"/>
      <c r="AJ50" s="348"/>
      <c r="AK50" s="348"/>
      <c r="AL50" s="348"/>
      <c r="AM50" s="348"/>
      <c r="AN50" s="348"/>
      <c r="AO50" s="348"/>
      <c r="AP50" s="348"/>
      <c r="AQ50" s="348"/>
      <c r="AR50" s="348"/>
      <c r="AS50" s="348"/>
      <c r="AT50" s="348"/>
      <c r="AU50" s="348"/>
      <c r="AV50" s="348"/>
      <c r="AW50" s="348"/>
      <c r="AX50" s="348"/>
      <c r="AY50" s="348"/>
      <c r="AZ50" s="348"/>
      <c r="BA50" s="348"/>
      <c r="BB50" s="348"/>
      <c r="BC50" s="348"/>
      <c r="BD50" s="348"/>
      <c r="BE50" s="348"/>
      <c r="BF50" s="348"/>
      <c r="BG50" s="348"/>
      <c r="BH50" s="348"/>
      <c r="BI50" s="348"/>
      <c r="BJ50" s="348"/>
      <c r="BK50" s="348"/>
      <c r="BL50" s="348"/>
      <c r="BM50" s="348"/>
      <c r="BN50" s="348"/>
      <c r="BO50" s="348"/>
      <c r="BP50" s="348"/>
      <c r="BQ50" s="348"/>
      <c r="BR50" s="348"/>
      <c r="BS50" s="348"/>
      <c r="BT50" s="348"/>
      <c r="BU50" s="348"/>
      <c r="BV50" s="348"/>
      <c r="BW50" s="348"/>
      <c r="BX50" s="348"/>
      <c r="BY50" s="348"/>
      <c r="BZ50" s="348"/>
      <c r="CA50" s="348"/>
      <c r="CB50" s="348"/>
      <c r="CC50" s="348"/>
      <c r="CD50" s="348"/>
      <c r="CE50" s="348"/>
      <c r="CF50" s="348"/>
      <c r="CG50" s="348"/>
      <c r="CH50" s="348"/>
      <c r="CI50" s="348"/>
      <c r="CJ50" s="348"/>
      <c r="CK50" s="348"/>
      <c r="CL50" s="348"/>
      <c r="CM50" s="348"/>
      <c r="CN50" s="348"/>
      <c r="CO50" s="348"/>
      <c r="CP50" s="348"/>
      <c r="CQ50" s="348"/>
      <c r="CR50" s="348"/>
      <c r="CS50" s="348"/>
      <c r="CT50" s="348"/>
      <c r="CU50" s="348"/>
      <c r="CV50" s="348"/>
      <c r="CW50" s="348"/>
      <c r="CX50" s="348"/>
      <c r="CY50" s="348"/>
      <c r="CZ50" s="348"/>
      <c r="DA50" s="348"/>
      <c r="DB50" s="348"/>
      <c r="DC50" s="348"/>
      <c r="DD50" s="348"/>
      <c r="DE50" s="348"/>
      <c r="DF50" s="348"/>
      <c r="DG50" s="348"/>
      <c r="DH50" s="348"/>
      <c r="DI50" s="348"/>
    </row>
    <row r="51" spans="5:113" x14ac:dyDescent="0.2">
      <c r="E51" s="348" t="s">
        <v>210</v>
      </c>
      <c r="F51" s="348"/>
      <c r="G51" s="348"/>
      <c r="H51" s="348"/>
      <c r="I51" s="348"/>
      <c r="J51" s="348"/>
      <c r="K51" s="348"/>
      <c r="L51" s="348"/>
      <c r="M51" s="348"/>
      <c r="N51" s="348"/>
      <c r="O51" s="348"/>
      <c r="P51" s="348"/>
      <c r="Q51" s="348"/>
      <c r="R51" s="348"/>
      <c r="S51" s="348"/>
      <c r="T51" s="348"/>
      <c r="U51" s="348"/>
      <c r="V51" s="348"/>
      <c r="W51" s="348"/>
      <c r="X51" s="348"/>
      <c r="Y51" s="348"/>
      <c r="Z51" s="348"/>
      <c r="AA51" s="348"/>
      <c r="AB51" s="348"/>
      <c r="AC51" s="348"/>
      <c r="AD51" s="348"/>
      <c r="AE51" s="348"/>
      <c r="AF51" s="348"/>
      <c r="AG51" s="348"/>
      <c r="AH51" s="348"/>
      <c r="AI51" s="348"/>
      <c r="AJ51" s="348"/>
      <c r="AK51" s="348"/>
      <c r="AL51" s="348"/>
      <c r="AM51" s="348"/>
      <c r="AN51" s="348"/>
      <c r="AO51" s="348"/>
      <c r="AP51" s="348"/>
      <c r="AQ51" s="348"/>
      <c r="AR51" s="348"/>
      <c r="AS51" s="348"/>
      <c r="AT51" s="348"/>
      <c r="AU51" s="348"/>
      <c r="AV51" s="348"/>
      <c r="AW51" s="348"/>
      <c r="AX51" s="348"/>
      <c r="AY51" s="348"/>
      <c r="AZ51" s="348"/>
      <c r="BA51" s="348"/>
      <c r="BB51" s="348"/>
      <c r="BC51" s="348"/>
      <c r="BD51" s="348"/>
      <c r="BE51" s="348"/>
      <c r="BF51" s="348"/>
      <c r="BG51" s="348"/>
      <c r="BH51" s="348"/>
      <c r="BI51" s="348"/>
      <c r="BJ51" s="348"/>
      <c r="BK51" s="348"/>
      <c r="BL51" s="348"/>
      <c r="BM51" s="348"/>
      <c r="BN51" s="348"/>
      <c r="BO51" s="348"/>
      <c r="BP51" s="348"/>
      <c r="BQ51" s="348"/>
      <c r="BR51" s="348"/>
      <c r="BS51" s="348"/>
      <c r="BT51" s="348"/>
      <c r="BU51" s="348"/>
      <c r="BV51" s="348"/>
      <c r="BW51" s="348"/>
      <c r="BX51" s="348"/>
      <c r="BY51" s="348"/>
      <c r="BZ51" s="348"/>
      <c r="CA51" s="348"/>
      <c r="CB51" s="348"/>
      <c r="CC51" s="348"/>
      <c r="CD51" s="348"/>
      <c r="CE51" s="348"/>
      <c r="CF51" s="348"/>
      <c r="CG51" s="348"/>
      <c r="CH51" s="348"/>
      <c r="CI51" s="348"/>
      <c r="CJ51" s="348"/>
      <c r="CK51" s="348"/>
      <c r="CL51" s="348"/>
      <c r="CM51" s="348"/>
      <c r="CN51" s="348"/>
      <c r="CO51" s="348"/>
      <c r="CP51" s="348"/>
      <c r="CQ51" s="348"/>
      <c r="CR51" s="348"/>
      <c r="CS51" s="348"/>
      <c r="CT51" s="348"/>
      <c r="CU51" s="348"/>
      <c r="CV51" s="348"/>
      <c r="CW51" s="348"/>
      <c r="CX51" s="348"/>
      <c r="CY51" s="348"/>
      <c r="CZ51" s="348"/>
      <c r="DA51" s="348"/>
      <c r="DB51" s="348"/>
      <c r="DC51" s="348"/>
      <c r="DD51" s="348"/>
      <c r="DE51" s="348"/>
      <c r="DF51" s="348"/>
      <c r="DG51" s="348"/>
      <c r="DH51" s="348"/>
      <c r="DI51" s="348"/>
    </row>
    <row r="52" spans="5:113" x14ac:dyDescent="0.2">
      <c r="E52" s="348" t="s">
        <v>211</v>
      </c>
      <c r="F52" s="348"/>
      <c r="G52" s="348"/>
      <c r="H52" s="348"/>
      <c r="I52" s="348"/>
      <c r="J52" s="348"/>
      <c r="K52" s="348"/>
      <c r="L52" s="348"/>
      <c r="M52" s="348"/>
      <c r="N52" s="348"/>
      <c r="O52" s="348"/>
      <c r="P52" s="348"/>
      <c r="Q52" s="348"/>
      <c r="R52" s="348"/>
      <c r="S52" s="348"/>
      <c r="T52" s="348"/>
      <c r="U52" s="348"/>
      <c r="V52" s="348"/>
      <c r="W52" s="348"/>
      <c r="X52" s="348"/>
      <c r="Y52" s="348"/>
      <c r="Z52" s="348"/>
      <c r="AA52" s="348"/>
      <c r="AB52" s="348"/>
      <c r="AC52" s="348"/>
      <c r="AD52" s="348"/>
      <c r="AE52" s="348"/>
      <c r="AF52" s="348"/>
      <c r="AG52" s="348"/>
      <c r="AH52" s="348"/>
      <c r="AI52" s="348"/>
      <c r="AJ52" s="348"/>
      <c r="AK52" s="348"/>
      <c r="AL52" s="348"/>
      <c r="AM52" s="348"/>
      <c r="AN52" s="348"/>
      <c r="AO52" s="348"/>
      <c r="AP52" s="348"/>
      <c r="AQ52" s="348"/>
      <c r="AR52" s="348"/>
      <c r="AS52" s="348"/>
      <c r="AT52" s="348"/>
      <c r="AU52" s="348"/>
      <c r="AV52" s="348"/>
      <c r="AW52" s="348"/>
      <c r="AX52" s="348"/>
      <c r="AY52" s="348"/>
      <c r="AZ52" s="348"/>
      <c r="BA52" s="348"/>
      <c r="BB52" s="348"/>
      <c r="BC52" s="348"/>
      <c r="BD52" s="348"/>
      <c r="BE52" s="348"/>
      <c r="BF52" s="348"/>
      <c r="BG52" s="348"/>
      <c r="BH52" s="348"/>
      <c r="BI52" s="348"/>
      <c r="BJ52" s="348"/>
      <c r="BK52" s="348"/>
      <c r="BL52" s="348"/>
      <c r="BM52" s="348"/>
      <c r="BN52" s="348"/>
      <c r="BO52" s="348"/>
      <c r="BP52" s="348"/>
      <c r="BQ52" s="348"/>
      <c r="BR52" s="348"/>
      <c r="BS52" s="348"/>
      <c r="BT52" s="348"/>
      <c r="BU52" s="348"/>
      <c r="BV52" s="348"/>
      <c r="BW52" s="348"/>
      <c r="BX52" s="348"/>
      <c r="BY52" s="348"/>
      <c r="BZ52" s="348"/>
      <c r="CA52" s="348"/>
      <c r="CB52" s="348"/>
      <c r="CC52" s="348"/>
      <c r="CD52" s="348"/>
      <c r="CE52" s="348"/>
      <c r="CF52" s="348"/>
      <c r="CG52" s="348"/>
      <c r="CH52" s="348"/>
      <c r="CI52" s="348"/>
      <c r="CJ52" s="348"/>
      <c r="CK52" s="348"/>
      <c r="CL52" s="348"/>
      <c r="CM52" s="348"/>
      <c r="CN52" s="348"/>
      <c r="CO52" s="348"/>
      <c r="CP52" s="348"/>
      <c r="CQ52" s="348"/>
      <c r="CR52" s="348"/>
      <c r="CS52" s="348"/>
      <c r="CT52" s="348"/>
      <c r="CU52" s="348"/>
      <c r="CV52" s="348"/>
      <c r="CW52" s="348"/>
      <c r="CX52" s="348"/>
      <c r="CY52" s="348"/>
      <c r="CZ52" s="348"/>
      <c r="DA52" s="348"/>
      <c r="DB52" s="348"/>
      <c r="DC52" s="348"/>
      <c r="DD52" s="348"/>
      <c r="DE52" s="348"/>
      <c r="DF52" s="348"/>
      <c r="DG52" s="348"/>
      <c r="DH52" s="348"/>
      <c r="DI52" s="348"/>
    </row>
    <row r="53" spans="5:113" x14ac:dyDescent="0.2">
      <c r="E53" s="171" t="s">
        <v>588</v>
      </c>
    </row>
    <row r="54" spans="5:113" x14ac:dyDescent="0.2"/>
    <row r="55" spans="5:113" x14ac:dyDescent="0.2"/>
    <row r="56" spans="5:113" x14ac:dyDescent="0.2"/>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4DFD1-E6F3-406B-A2AB-4818ED547BA9}">
  <sheetPr>
    <pageSetUpPr fitToPage="1"/>
  </sheetPr>
  <dimension ref="B1:EM50"/>
  <sheetViews>
    <sheetView showGridLines="0" zoomScaleNormal="100" workbookViewId="0"/>
  </sheetViews>
  <sheetFormatPr defaultColWidth="0" defaultRowHeight="11.25" customHeight="1" zeroHeight="1" x14ac:dyDescent="0.2"/>
  <cols>
    <col min="1" max="1" width="1.6640625" style="205" customWidth="1"/>
    <col min="2" max="2" width="2.33203125" style="205" customWidth="1"/>
    <col min="3" max="16" width="2.6640625" style="205" customWidth="1"/>
    <col min="17" max="17" width="2.33203125" style="205" customWidth="1"/>
    <col min="18" max="95" width="1.6640625" style="205" customWidth="1"/>
    <col min="96" max="133" width="1.6640625" style="217" customWidth="1"/>
    <col min="134" max="143" width="1.6640625" style="205" customWidth="1"/>
    <col min="144" max="16384" width="0" style="205" hidden="1"/>
  </cols>
  <sheetData>
    <row r="1" spans="2:143" ht="22.5" customHeight="1" thickBot="1" x14ac:dyDescent="0.25">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00" t="s">
        <v>212</v>
      </c>
      <c r="DI1" s="701"/>
      <c r="DJ1" s="701"/>
      <c r="DK1" s="701"/>
      <c r="DL1" s="701"/>
      <c r="DM1" s="701"/>
      <c r="DN1" s="702"/>
      <c r="DO1" s="205"/>
      <c r="DP1" s="700" t="s">
        <v>213</v>
      </c>
      <c r="DQ1" s="701"/>
      <c r="DR1" s="701"/>
      <c r="DS1" s="701"/>
      <c r="DT1" s="701"/>
      <c r="DU1" s="701"/>
      <c r="DV1" s="701"/>
      <c r="DW1" s="701"/>
      <c r="DX1" s="701"/>
      <c r="DY1" s="701"/>
      <c r="DZ1" s="701"/>
      <c r="EA1" s="701"/>
      <c r="EB1" s="701"/>
      <c r="EC1" s="702"/>
      <c r="ED1" s="204"/>
      <c r="EE1" s="204"/>
      <c r="EF1" s="204"/>
      <c r="EG1" s="204"/>
      <c r="EH1" s="204"/>
      <c r="EI1" s="204"/>
      <c r="EJ1" s="204"/>
      <c r="EK1" s="204"/>
      <c r="EL1" s="204"/>
      <c r="EM1" s="204"/>
    </row>
    <row r="2" spans="2:143" ht="22.5" customHeight="1" x14ac:dyDescent="0.2">
      <c r="B2" s="206" t="s">
        <v>214</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662" t="s">
        <v>215</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216</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2" t="s">
        <v>217</v>
      </c>
      <c r="CE3" s="663"/>
      <c r="CF3" s="663"/>
      <c r="CG3" s="663"/>
      <c r="CH3" s="663"/>
      <c r="CI3" s="663"/>
      <c r="CJ3" s="663"/>
      <c r="CK3" s="663"/>
      <c r="CL3" s="663"/>
      <c r="CM3" s="663"/>
      <c r="CN3" s="663"/>
      <c r="CO3" s="663"/>
      <c r="CP3" s="663"/>
      <c r="CQ3" s="663"/>
      <c r="CR3" s="663"/>
      <c r="CS3" s="663"/>
      <c r="CT3" s="663"/>
      <c r="CU3" s="663"/>
      <c r="CV3" s="663"/>
      <c r="CW3" s="663"/>
      <c r="CX3" s="663"/>
      <c r="CY3" s="663"/>
      <c r="CZ3" s="663"/>
      <c r="DA3" s="663"/>
      <c r="DB3" s="663"/>
      <c r="DC3" s="663"/>
      <c r="DD3" s="663"/>
      <c r="DE3" s="663"/>
      <c r="DF3" s="663"/>
      <c r="DG3" s="663"/>
      <c r="DH3" s="663"/>
      <c r="DI3" s="663"/>
      <c r="DJ3" s="663"/>
      <c r="DK3" s="663"/>
      <c r="DL3" s="663"/>
      <c r="DM3" s="663"/>
      <c r="DN3" s="663"/>
      <c r="DO3" s="663"/>
      <c r="DP3" s="663"/>
      <c r="DQ3" s="663"/>
      <c r="DR3" s="663"/>
      <c r="DS3" s="663"/>
      <c r="DT3" s="663"/>
      <c r="DU3" s="663"/>
      <c r="DV3" s="663"/>
      <c r="DW3" s="663"/>
      <c r="DX3" s="663"/>
      <c r="DY3" s="663"/>
      <c r="DZ3" s="663"/>
      <c r="EA3" s="663"/>
      <c r="EB3" s="663"/>
      <c r="EC3" s="664"/>
    </row>
    <row r="4" spans="2:143" ht="11.25" customHeight="1" x14ac:dyDescent="0.2">
      <c r="B4" s="662" t="s">
        <v>1</v>
      </c>
      <c r="C4" s="663"/>
      <c r="D4" s="663"/>
      <c r="E4" s="663"/>
      <c r="F4" s="663"/>
      <c r="G4" s="663"/>
      <c r="H4" s="663"/>
      <c r="I4" s="663"/>
      <c r="J4" s="663"/>
      <c r="K4" s="663"/>
      <c r="L4" s="663"/>
      <c r="M4" s="663"/>
      <c r="N4" s="663"/>
      <c r="O4" s="663"/>
      <c r="P4" s="663"/>
      <c r="Q4" s="664"/>
      <c r="R4" s="662" t="s">
        <v>218</v>
      </c>
      <c r="S4" s="663"/>
      <c r="T4" s="663"/>
      <c r="U4" s="663"/>
      <c r="V4" s="663"/>
      <c r="W4" s="663"/>
      <c r="X4" s="663"/>
      <c r="Y4" s="664"/>
      <c r="Z4" s="662" t="s">
        <v>219</v>
      </c>
      <c r="AA4" s="663"/>
      <c r="AB4" s="663"/>
      <c r="AC4" s="664"/>
      <c r="AD4" s="662" t="s">
        <v>220</v>
      </c>
      <c r="AE4" s="663"/>
      <c r="AF4" s="663"/>
      <c r="AG4" s="663"/>
      <c r="AH4" s="663"/>
      <c r="AI4" s="663"/>
      <c r="AJ4" s="663"/>
      <c r="AK4" s="664"/>
      <c r="AL4" s="662" t="s">
        <v>219</v>
      </c>
      <c r="AM4" s="663"/>
      <c r="AN4" s="663"/>
      <c r="AO4" s="664"/>
      <c r="AP4" s="703" t="s">
        <v>221</v>
      </c>
      <c r="AQ4" s="703"/>
      <c r="AR4" s="703"/>
      <c r="AS4" s="703"/>
      <c r="AT4" s="703"/>
      <c r="AU4" s="703"/>
      <c r="AV4" s="703"/>
      <c r="AW4" s="703"/>
      <c r="AX4" s="703"/>
      <c r="AY4" s="703"/>
      <c r="AZ4" s="703"/>
      <c r="BA4" s="703"/>
      <c r="BB4" s="703"/>
      <c r="BC4" s="703"/>
      <c r="BD4" s="703"/>
      <c r="BE4" s="703"/>
      <c r="BF4" s="703"/>
      <c r="BG4" s="703" t="s">
        <v>222</v>
      </c>
      <c r="BH4" s="703"/>
      <c r="BI4" s="703"/>
      <c r="BJ4" s="703"/>
      <c r="BK4" s="703"/>
      <c r="BL4" s="703"/>
      <c r="BM4" s="703"/>
      <c r="BN4" s="703"/>
      <c r="BO4" s="703" t="s">
        <v>219</v>
      </c>
      <c r="BP4" s="703"/>
      <c r="BQ4" s="703"/>
      <c r="BR4" s="703"/>
      <c r="BS4" s="703" t="s">
        <v>223</v>
      </c>
      <c r="BT4" s="703"/>
      <c r="BU4" s="703"/>
      <c r="BV4" s="703"/>
      <c r="BW4" s="703"/>
      <c r="BX4" s="703"/>
      <c r="BY4" s="703"/>
      <c r="BZ4" s="703"/>
      <c r="CA4" s="703"/>
      <c r="CB4" s="703"/>
      <c r="CD4" s="662" t="s">
        <v>224</v>
      </c>
      <c r="CE4" s="663"/>
      <c r="CF4" s="663"/>
      <c r="CG4" s="663"/>
      <c r="CH4" s="663"/>
      <c r="CI4" s="663"/>
      <c r="CJ4" s="663"/>
      <c r="CK4" s="663"/>
      <c r="CL4" s="663"/>
      <c r="CM4" s="663"/>
      <c r="CN4" s="663"/>
      <c r="CO4" s="663"/>
      <c r="CP4" s="663"/>
      <c r="CQ4" s="663"/>
      <c r="CR4" s="663"/>
      <c r="CS4" s="663"/>
      <c r="CT4" s="663"/>
      <c r="CU4" s="663"/>
      <c r="CV4" s="663"/>
      <c r="CW4" s="663"/>
      <c r="CX4" s="663"/>
      <c r="CY4" s="663"/>
      <c r="CZ4" s="663"/>
      <c r="DA4" s="663"/>
      <c r="DB4" s="663"/>
      <c r="DC4" s="663"/>
      <c r="DD4" s="663"/>
      <c r="DE4" s="663"/>
      <c r="DF4" s="663"/>
      <c r="DG4" s="663"/>
      <c r="DH4" s="663"/>
      <c r="DI4" s="663"/>
      <c r="DJ4" s="663"/>
      <c r="DK4" s="663"/>
      <c r="DL4" s="663"/>
      <c r="DM4" s="663"/>
      <c r="DN4" s="663"/>
      <c r="DO4" s="663"/>
      <c r="DP4" s="663"/>
      <c r="DQ4" s="663"/>
      <c r="DR4" s="663"/>
      <c r="DS4" s="663"/>
      <c r="DT4" s="663"/>
      <c r="DU4" s="663"/>
      <c r="DV4" s="663"/>
      <c r="DW4" s="663"/>
      <c r="DX4" s="663"/>
      <c r="DY4" s="663"/>
      <c r="DZ4" s="663"/>
      <c r="EA4" s="663"/>
      <c r="EB4" s="663"/>
      <c r="EC4" s="664"/>
    </row>
    <row r="5" spans="2:143" ht="11.25" customHeight="1" x14ac:dyDescent="0.2">
      <c r="B5" s="659" t="s">
        <v>225</v>
      </c>
      <c r="C5" s="660"/>
      <c r="D5" s="660"/>
      <c r="E5" s="660"/>
      <c r="F5" s="660"/>
      <c r="G5" s="660"/>
      <c r="H5" s="660"/>
      <c r="I5" s="660"/>
      <c r="J5" s="660"/>
      <c r="K5" s="660"/>
      <c r="L5" s="660"/>
      <c r="M5" s="660"/>
      <c r="N5" s="660"/>
      <c r="O5" s="660"/>
      <c r="P5" s="660"/>
      <c r="Q5" s="661"/>
      <c r="R5" s="656">
        <v>50189286</v>
      </c>
      <c r="S5" s="657"/>
      <c r="T5" s="657"/>
      <c r="U5" s="657"/>
      <c r="V5" s="657"/>
      <c r="W5" s="657"/>
      <c r="X5" s="657"/>
      <c r="Y5" s="685"/>
      <c r="Z5" s="698">
        <v>42.4</v>
      </c>
      <c r="AA5" s="698"/>
      <c r="AB5" s="698"/>
      <c r="AC5" s="698"/>
      <c r="AD5" s="699">
        <v>47191539</v>
      </c>
      <c r="AE5" s="699"/>
      <c r="AF5" s="699"/>
      <c r="AG5" s="699"/>
      <c r="AH5" s="699"/>
      <c r="AI5" s="699"/>
      <c r="AJ5" s="699"/>
      <c r="AK5" s="699"/>
      <c r="AL5" s="686">
        <v>81.400000000000006</v>
      </c>
      <c r="AM5" s="671"/>
      <c r="AN5" s="671"/>
      <c r="AO5" s="687"/>
      <c r="AP5" s="659" t="s">
        <v>226</v>
      </c>
      <c r="AQ5" s="660"/>
      <c r="AR5" s="660"/>
      <c r="AS5" s="660"/>
      <c r="AT5" s="660"/>
      <c r="AU5" s="660"/>
      <c r="AV5" s="660"/>
      <c r="AW5" s="660"/>
      <c r="AX5" s="660"/>
      <c r="AY5" s="660"/>
      <c r="AZ5" s="660"/>
      <c r="BA5" s="660"/>
      <c r="BB5" s="660"/>
      <c r="BC5" s="660"/>
      <c r="BD5" s="660"/>
      <c r="BE5" s="660"/>
      <c r="BF5" s="661"/>
      <c r="BG5" s="609">
        <v>47171683</v>
      </c>
      <c r="BH5" s="610"/>
      <c r="BI5" s="610"/>
      <c r="BJ5" s="610"/>
      <c r="BK5" s="610"/>
      <c r="BL5" s="610"/>
      <c r="BM5" s="610"/>
      <c r="BN5" s="611"/>
      <c r="BO5" s="635">
        <v>94</v>
      </c>
      <c r="BP5" s="635"/>
      <c r="BQ5" s="635"/>
      <c r="BR5" s="635"/>
      <c r="BS5" s="636">
        <v>632671</v>
      </c>
      <c r="BT5" s="636"/>
      <c r="BU5" s="636"/>
      <c r="BV5" s="636"/>
      <c r="BW5" s="636"/>
      <c r="BX5" s="636"/>
      <c r="BY5" s="636"/>
      <c r="BZ5" s="636"/>
      <c r="CA5" s="636"/>
      <c r="CB5" s="681"/>
      <c r="CD5" s="662" t="s">
        <v>221</v>
      </c>
      <c r="CE5" s="663"/>
      <c r="CF5" s="663"/>
      <c r="CG5" s="663"/>
      <c r="CH5" s="663"/>
      <c r="CI5" s="663"/>
      <c r="CJ5" s="663"/>
      <c r="CK5" s="663"/>
      <c r="CL5" s="663"/>
      <c r="CM5" s="663"/>
      <c r="CN5" s="663"/>
      <c r="CO5" s="663"/>
      <c r="CP5" s="663"/>
      <c r="CQ5" s="664"/>
      <c r="CR5" s="662" t="s">
        <v>227</v>
      </c>
      <c r="CS5" s="663"/>
      <c r="CT5" s="663"/>
      <c r="CU5" s="663"/>
      <c r="CV5" s="663"/>
      <c r="CW5" s="663"/>
      <c r="CX5" s="663"/>
      <c r="CY5" s="664"/>
      <c r="CZ5" s="662" t="s">
        <v>219</v>
      </c>
      <c r="DA5" s="663"/>
      <c r="DB5" s="663"/>
      <c r="DC5" s="664"/>
      <c r="DD5" s="662" t="s">
        <v>228</v>
      </c>
      <c r="DE5" s="663"/>
      <c r="DF5" s="663"/>
      <c r="DG5" s="663"/>
      <c r="DH5" s="663"/>
      <c r="DI5" s="663"/>
      <c r="DJ5" s="663"/>
      <c r="DK5" s="663"/>
      <c r="DL5" s="663"/>
      <c r="DM5" s="663"/>
      <c r="DN5" s="663"/>
      <c r="DO5" s="663"/>
      <c r="DP5" s="664"/>
      <c r="DQ5" s="662" t="s">
        <v>229</v>
      </c>
      <c r="DR5" s="663"/>
      <c r="DS5" s="663"/>
      <c r="DT5" s="663"/>
      <c r="DU5" s="663"/>
      <c r="DV5" s="663"/>
      <c r="DW5" s="663"/>
      <c r="DX5" s="663"/>
      <c r="DY5" s="663"/>
      <c r="DZ5" s="663"/>
      <c r="EA5" s="663"/>
      <c r="EB5" s="663"/>
      <c r="EC5" s="664"/>
    </row>
    <row r="6" spans="2:143" ht="11.25" customHeight="1" x14ac:dyDescent="0.2">
      <c r="B6" s="606" t="s">
        <v>230</v>
      </c>
      <c r="C6" s="607"/>
      <c r="D6" s="607"/>
      <c r="E6" s="607"/>
      <c r="F6" s="607"/>
      <c r="G6" s="607"/>
      <c r="H6" s="607"/>
      <c r="I6" s="607"/>
      <c r="J6" s="607"/>
      <c r="K6" s="607"/>
      <c r="L6" s="607"/>
      <c r="M6" s="607"/>
      <c r="N6" s="607"/>
      <c r="O6" s="607"/>
      <c r="P6" s="607"/>
      <c r="Q6" s="608"/>
      <c r="R6" s="609">
        <v>1139850</v>
      </c>
      <c r="S6" s="610"/>
      <c r="T6" s="610"/>
      <c r="U6" s="610"/>
      <c r="V6" s="610"/>
      <c r="W6" s="610"/>
      <c r="X6" s="610"/>
      <c r="Y6" s="611"/>
      <c r="Z6" s="635">
        <v>1</v>
      </c>
      <c r="AA6" s="635"/>
      <c r="AB6" s="635"/>
      <c r="AC6" s="635"/>
      <c r="AD6" s="636">
        <v>1139850</v>
      </c>
      <c r="AE6" s="636"/>
      <c r="AF6" s="636"/>
      <c r="AG6" s="636"/>
      <c r="AH6" s="636"/>
      <c r="AI6" s="636"/>
      <c r="AJ6" s="636"/>
      <c r="AK6" s="636"/>
      <c r="AL6" s="612">
        <v>2</v>
      </c>
      <c r="AM6" s="613"/>
      <c r="AN6" s="613"/>
      <c r="AO6" s="637"/>
      <c r="AP6" s="606" t="s">
        <v>231</v>
      </c>
      <c r="AQ6" s="607"/>
      <c r="AR6" s="607"/>
      <c r="AS6" s="607"/>
      <c r="AT6" s="607"/>
      <c r="AU6" s="607"/>
      <c r="AV6" s="607"/>
      <c r="AW6" s="607"/>
      <c r="AX6" s="607"/>
      <c r="AY6" s="607"/>
      <c r="AZ6" s="607"/>
      <c r="BA6" s="607"/>
      <c r="BB6" s="607"/>
      <c r="BC6" s="607"/>
      <c r="BD6" s="607"/>
      <c r="BE6" s="607"/>
      <c r="BF6" s="608"/>
      <c r="BG6" s="609">
        <v>47171683</v>
      </c>
      <c r="BH6" s="610"/>
      <c r="BI6" s="610"/>
      <c r="BJ6" s="610"/>
      <c r="BK6" s="610"/>
      <c r="BL6" s="610"/>
      <c r="BM6" s="610"/>
      <c r="BN6" s="611"/>
      <c r="BO6" s="635">
        <v>94</v>
      </c>
      <c r="BP6" s="635"/>
      <c r="BQ6" s="635"/>
      <c r="BR6" s="635"/>
      <c r="BS6" s="636">
        <v>632671</v>
      </c>
      <c r="BT6" s="636"/>
      <c r="BU6" s="636"/>
      <c r="BV6" s="636"/>
      <c r="BW6" s="636"/>
      <c r="BX6" s="636"/>
      <c r="BY6" s="636"/>
      <c r="BZ6" s="636"/>
      <c r="CA6" s="636"/>
      <c r="CB6" s="681"/>
      <c r="CD6" s="659" t="s">
        <v>232</v>
      </c>
      <c r="CE6" s="660"/>
      <c r="CF6" s="660"/>
      <c r="CG6" s="660"/>
      <c r="CH6" s="660"/>
      <c r="CI6" s="660"/>
      <c r="CJ6" s="660"/>
      <c r="CK6" s="660"/>
      <c r="CL6" s="660"/>
      <c r="CM6" s="660"/>
      <c r="CN6" s="660"/>
      <c r="CO6" s="660"/>
      <c r="CP6" s="660"/>
      <c r="CQ6" s="661"/>
      <c r="CR6" s="609">
        <v>544171</v>
      </c>
      <c r="CS6" s="610"/>
      <c r="CT6" s="610"/>
      <c r="CU6" s="610"/>
      <c r="CV6" s="610"/>
      <c r="CW6" s="610"/>
      <c r="CX6" s="610"/>
      <c r="CY6" s="611"/>
      <c r="CZ6" s="686">
        <v>0.5</v>
      </c>
      <c r="DA6" s="671"/>
      <c r="DB6" s="671"/>
      <c r="DC6" s="688"/>
      <c r="DD6" s="615" t="s">
        <v>127</v>
      </c>
      <c r="DE6" s="610"/>
      <c r="DF6" s="610"/>
      <c r="DG6" s="610"/>
      <c r="DH6" s="610"/>
      <c r="DI6" s="610"/>
      <c r="DJ6" s="610"/>
      <c r="DK6" s="610"/>
      <c r="DL6" s="610"/>
      <c r="DM6" s="610"/>
      <c r="DN6" s="610"/>
      <c r="DO6" s="610"/>
      <c r="DP6" s="611"/>
      <c r="DQ6" s="615">
        <v>544148</v>
      </c>
      <c r="DR6" s="610"/>
      <c r="DS6" s="610"/>
      <c r="DT6" s="610"/>
      <c r="DU6" s="610"/>
      <c r="DV6" s="610"/>
      <c r="DW6" s="610"/>
      <c r="DX6" s="610"/>
      <c r="DY6" s="610"/>
      <c r="DZ6" s="610"/>
      <c r="EA6" s="610"/>
      <c r="EB6" s="610"/>
      <c r="EC6" s="645"/>
    </row>
    <row r="7" spans="2:143" ht="11.25" customHeight="1" x14ac:dyDescent="0.2">
      <c r="B7" s="606" t="s">
        <v>233</v>
      </c>
      <c r="C7" s="607"/>
      <c r="D7" s="607"/>
      <c r="E7" s="607"/>
      <c r="F7" s="607"/>
      <c r="G7" s="607"/>
      <c r="H7" s="607"/>
      <c r="I7" s="607"/>
      <c r="J7" s="607"/>
      <c r="K7" s="607"/>
      <c r="L7" s="607"/>
      <c r="M7" s="607"/>
      <c r="N7" s="607"/>
      <c r="O7" s="607"/>
      <c r="P7" s="607"/>
      <c r="Q7" s="608"/>
      <c r="R7" s="609">
        <v>26311</v>
      </c>
      <c r="S7" s="610"/>
      <c r="T7" s="610"/>
      <c r="U7" s="610"/>
      <c r="V7" s="610"/>
      <c r="W7" s="610"/>
      <c r="X7" s="610"/>
      <c r="Y7" s="611"/>
      <c r="Z7" s="635">
        <v>0</v>
      </c>
      <c r="AA7" s="635"/>
      <c r="AB7" s="635"/>
      <c r="AC7" s="635"/>
      <c r="AD7" s="636">
        <v>26311</v>
      </c>
      <c r="AE7" s="636"/>
      <c r="AF7" s="636"/>
      <c r="AG7" s="636"/>
      <c r="AH7" s="636"/>
      <c r="AI7" s="636"/>
      <c r="AJ7" s="636"/>
      <c r="AK7" s="636"/>
      <c r="AL7" s="612">
        <v>0</v>
      </c>
      <c r="AM7" s="613"/>
      <c r="AN7" s="613"/>
      <c r="AO7" s="637"/>
      <c r="AP7" s="606" t="s">
        <v>234</v>
      </c>
      <c r="AQ7" s="607"/>
      <c r="AR7" s="607"/>
      <c r="AS7" s="607"/>
      <c r="AT7" s="607"/>
      <c r="AU7" s="607"/>
      <c r="AV7" s="607"/>
      <c r="AW7" s="607"/>
      <c r="AX7" s="607"/>
      <c r="AY7" s="607"/>
      <c r="AZ7" s="607"/>
      <c r="BA7" s="607"/>
      <c r="BB7" s="607"/>
      <c r="BC7" s="607"/>
      <c r="BD7" s="607"/>
      <c r="BE7" s="607"/>
      <c r="BF7" s="608"/>
      <c r="BG7" s="609">
        <v>19812476</v>
      </c>
      <c r="BH7" s="610"/>
      <c r="BI7" s="610"/>
      <c r="BJ7" s="610"/>
      <c r="BK7" s="610"/>
      <c r="BL7" s="610"/>
      <c r="BM7" s="610"/>
      <c r="BN7" s="611"/>
      <c r="BO7" s="635">
        <v>39.5</v>
      </c>
      <c r="BP7" s="635"/>
      <c r="BQ7" s="635"/>
      <c r="BR7" s="635"/>
      <c r="BS7" s="636">
        <v>632671</v>
      </c>
      <c r="BT7" s="636"/>
      <c r="BU7" s="636"/>
      <c r="BV7" s="636"/>
      <c r="BW7" s="636"/>
      <c r="BX7" s="636"/>
      <c r="BY7" s="636"/>
      <c r="BZ7" s="636"/>
      <c r="CA7" s="636"/>
      <c r="CB7" s="681"/>
      <c r="CD7" s="606" t="s">
        <v>235</v>
      </c>
      <c r="CE7" s="607"/>
      <c r="CF7" s="607"/>
      <c r="CG7" s="607"/>
      <c r="CH7" s="607"/>
      <c r="CI7" s="607"/>
      <c r="CJ7" s="607"/>
      <c r="CK7" s="607"/>
      <c r="CL7" s="607"/>
      <c r="CM7" s="607"/>
      <c r="CN7" s="607"/>
      <c r="CO7" s="607"/>
      <c r="CP7" s="607"/>
      <c r="CQ7" s="608"/>
      <c r="CR7" s="609">
        <v>14711491</v>
      </c>
      <c r="CS7" s="610"/>
      <c r="CT7" s="610"/>
      <c r="CU7" s="610"/>
      <c r="CV7" s="610"/>
      <c r="CW7" s="610"/>
      <c r="CX7" s="610"/>
      <c r="CY7" s="611"/>
      <c r="CZ7" s="635">
        <v>13.2</v>
      </c>
      <c r="DA7" s="635"/>
      <c r="DB7" s="635"/>
      <c r="DC7" s="635"/>
      <c r="DD7" s="615">
        <v>71496</v>
      </c>
      <c r="DE7" s="610"/>
      <c r="DF7" s="610"/>
      <c r="DG7" s="610"/>
      <c r="DH7" s="610"/>
      <c r="DI7" s="610"/>
      <c r="DJ7" s="610"/>
      <c r="DK7" s="610"/>
      <c r="DL7" s="610"/>
      <c r="DM7" s="610"/>
      <c r="DN7" s="610"/>
      <c r="DO7" s="610"/>
      <c r="DP7" s="611"/>
      <c r="DQ7" s="615">
        <v>13053953</v>
      </c>
      <c r="DR7" s="610"/>
      <c r="DS7" s="610"/>
      <c r="DT7" s="610"/>
      <c r="DU7" s="610"/>
      <c r="DV7" s="610"/>
      <c r="DW7" s="610"/>
      <c r="DX7" s="610"/>
      <c r="DY7" s="610"/>
      <c r="DZ7" s="610"/>
      <c r="EA7" s="610"/>
      <c r="EB7" s="610"/>
      <c r="EC7" s="645"/>
    </row>
    <row r="8" spans="2:143" ht="11.25" customHeight="1" x14ac:dyDescent="0.2">
      <c r="B8" s="606" t="s">
        <v>236</v>
      </c>
      <c r="C8" s="607"/>
      <c r="D8" s="607"/>
      <c r="E8" s="607"/>
      <c r="F8" s="607"/>
      <c r="G8" s="607"/>
      <c r="H8" s="607"/>
      <c r="I8" s="607"/>
      <c r="J8" s="607"/>
      <c r="K8" s="607"/>
      <c r="L8" s="607"/>
      <c r="M8" s="607"/>
      <c r="N8" s="607"/>
      <c r="O8" s="607"/>
      <c r="P8" s="607"/>
      <c r="Q8" s="608"/>
      <c r="R8" s="609">
        <v>271768</v>
      </c>
      <c r="S8" s="610"/>
      <c r="T8" s="610"/>
      <c r="U8" s="610"/>
      <c r="V8" s="610"/>
      <c r="W8" s="610"/>
      <c r="X8" s="610"/>
      <c r="Y8" s="611"/>
      <c r="Z8" s="635">
        <v>0.2</v>
      </c>
      <c r="AA8" s="635"/>
      <c r="AB8" s="635"/>
      <c r="AC8" s="635"/>
      <c r="AD8" s="636">
        <v>271768</v>
      </c>
      <c r="AE8" s="636"/>
      <c r="AF8" s="636"/>
      <c r="AG8" s="636"/>
      <c r="AH8" s="636"/>
      <c r="AI8" s="636"/>
      <c r="AJ8" s="636"/>
      <c r="AK8" s="636"/>
      <c r="AL8" s="612">
        <v>0.5</v>
      </c>
      <c r="AM8" s="613"/>
      <c r="AN8" s="613"/>
      <c r="AO8" s="637"/>
      <c r="AP8" s="606" t="s">
        <v>237</v>
      </c>
      <c r="AQ8" s="607"/>
      <c r="AR8" s="607"/>
      <c r="AS8" s="607"/>
      <c r="AT8" s="607"/>
      <c r="AU8" s="607"/>
      <c r="AV8" s="607"/>
      <c r="AW8" s="607"/>
      <c r="AX8" s="607"/>
      <c r="AY8" s="607"/>
      <c r="AZ8" s="607"/>
      <c r="BA8" s="607"/>
      <c r="BB8" s="607"/>
      <c r="BC8" s="607"/>
      <c r="BD8" s="607"/>
      <c r="BE8" s="607"/>
      <c r="BF8" s="608"/>
      <c r="BG8" s="609">
        <v>450253</v>
      </c>
      <c r="BH8" s="610"/>
      <c r="BI8" s="610"/>
      <c r="BJ8" s="610"/>
      <c r="BK8" s="610"/>
      <c r="BL8" s="610"/>
      <c r="BM8" s="610"/>
      <c r="BN8" s="611"/>
      <c r="BO8" s="635">
        <v>0.9</v>
      </c>
      <c r="BP8" s="635"/>
      <c r="BQ8" s="635"/>
      <c r="BR8" s="635"/>
      <c r="BS8" s="636" t="s">
        <v>127</v>
      </c>
      <c r="BT8" s="636"/>
      <c r="BU8" s="636"/>
      <c r="BV8" s="636"/>
      <c r="BW8" s="636"/>
      <c r="BX8" s="636"/>
      <c r="BY8" s="636"/>
      <c r="BZ8" s="636"/>
      <c r="CA8" s="636"/>
      <c r="CB8" s="681"/>
      <c r="CD8" s="606" t="s">
        <v>238</v>
      </c>
      <c r="CE8" s="607"/>
      <c r="CF8" s="607"/>
      <c r="CG8" s="607"/>
      <c r="CH8" s="607"/>
      <c r="CI8" s="607"/>
      <c r="CJ8" s="607"/>
      <c r="CK8" s="607"/>
      <c r="CL8" s="607"/>
      <c r="CM8" s="607"/>
      <c r="CN8" s="607"/>
      <c r="CO8" s="607"/>
      <c r="CP8" s="607"/>
      <c r="CQ8" s="608"/>
      <c r="CR8" s="609">
        <v>47722392</v>
      </c>
      <c r="CS8" s="610"/>
      <c r="CT8" s="610"/>
      <c r="CU8" s="610"/>
      <c r="CV8" s="610"/>
      <c r="CW8" s="610"/>
      <c r="CX8" s="610"/>
      <c r="CY8" s="611"/>
      <c r="CZ8" s="635">
        <v>43</v>
      </c>
      <c r="DA8" s="635"/>
      <c r="DB8" s="635"/>
      <c r="DC8" s="635"/>
      <c r="DD8" s="615">
        <v>277762</v>
      </c>
      <c r="DE8" s="610"/>
      <c r="DF8" s="610"/>
      <c r="DG8" s="610"/>
      <c r="DH8" s="610"/>
      <c r="DI8" s="610"/>
      <c r="DJ8" s="610"/>
      <c r="DK8" s="610"/>
      <c r="DL8" s="610"/>
      <c r="DM8" s="610"/>
      <c r="DN8" s="610"/>
      <c r="DO8" s="610"/>
      <c r="DP8" s="611"/>
      <c r="DQ8" s="615">
        <v>19608105</v>
      </c>
      <c r="DR8" s="610"/>
      <c r="DS8" s="610"/>
      <c r="DT8" s="610"/>
      <c r="DU8" s="610"/>
      <c r="DV8" s="610"/>
      <c r="DW8" s="610"/>
      <c r="DX8" s="610"/>
      <c r="DY8" s="610"/>
      <c r="DZ8" s="610"/>
      <c r="EA8" s="610"/>
      <c r="EB8" s="610"/>
      <c r="EC8" s="645"/>
    </row>
    <row r="9" spans="2:143" ht="11.25" customHeight="1" x14ac:dyDescent="0.2">
      <c r="B9" s="606" t="s">
        <v>239</v>
      </c>
      <c r="C9" s="607"/>
      <c r="D9" s="607"/>
      <c r="E9" s="607"/>
      <c r="F9" s="607"/>
      <c r="G9" s="607"/>
      <c r="H9" s="607"/>
      <c r="I9" s="607"/>
      <c r="J9" s="607"/>
      <c r="K9" s="607"/>
      <c r="L9" s="607"/>
      <c r="M9" s="607"/>
      <c r="N9" s="607"/>
      <c r="O9" s="607"/>
      <c r="P9" s="607"/>
      <c r="Q9" s="608"/>
      <c r="R9" s="609">
        <v>342813</v>
      </c>
      <c r="S9" s="610"/>
      <c r="T9" s="610"/>
      <c r="U9" s="610"/>
      <c r="V9" s="610"/>
      <c r="W9" s="610"/>
      <c r="X9" s="610"/>
      <c r="Y9" s="611"/>
      <c r="Z9" s="635">
        <v>0.3</v>
      </c>
      <c r="AA9" s="635"/>
      <c r="AB9" s="635"/>
      <c r="AC9" s="635"/>
      <c r="AD9" s="636">
        <v>342813</v>
      </c>
      <c r="AE9" s="636"/>
      <c r="AF9" s="636"/>
      <c r="AG9" s="636"/>
      <c r="AH9" s="636"/>
      <c r="AI9" s="636"/>
      <c r="AJ9" s="636"/>
      <c r="AK9" s="636"/>
      <c r="AL9" s="612">
        <v>0.6</v>
      </c>
      <c r="AM9" s="613"/>
      <c r="AN9" s="613"/>
      <c r="AO9" s="637"/>
      <c r="AP9" s="606" t="s">
        <v>240</v>
      </c>
      <c r="AQ9" s="607"/>
      <c r="AR9" s="607"/>
      <c r="AS9" s="607"/>
      <c r="AT9" s="607"/>
      <c r="AU9" s="607"/>
      <c r="AV9" s="607"/>
      <c r="AW9" s="607"/>
      <c r="AX9" s="607"/>
      <c r="AY9" s="607"/>
      <c r="AZ9" s="607"/>
      <c r="BA9" s="607"/>
      <c r="BB9" s="607"/>
      <c r="BC9" s="607"/>
      <c r="BD9" s="607"/>
      <c r="BE9" s="607"/>
      <c r="BF9" s="608"/>
      <c r="BG9" s="609">
        <v>15787975</v>
      </c>
      <c r="BH9" s="610"/>
      <c r="BI9" s="610"/>
      <c r="BJ9" s="610"/>
      <c r="BK9" s="610"/>
      <c r="BL9" s="610"/>
      <c r="BM9" s="610"/>
      <c r="BN9" s="611"/>
      <c r="BO9" s="635">
        <v>31.5</v>
      </c>
      <c r="BP9" s="635"/>
      <c r="BQ9" s="635"/>
      <c r="BR9" s="635"/>
      <c r="BS9" s="636" t="s">
        <v>127</v>
      </c>
      <c r="BT9" s="636"/>
      <c r="BU9" s="636"/>
      <c r="BV9" s="636"/>
      <c r="BW9" s="636"/>
      <c r="BX9" s="636"/>
      <c r="BY9" s="636"/>
      <c r="BZ9" s="636"/>
      <c r="CA9" s="636"/>
      <c r="CB9" s="681"/>
      <c r="CD9" s="606" t="s">
        <v>241</v>
      </c>
      <c r="CE9" s="607"/>
      <c r="CF9" s="607"/>
      <c r="CG9" s="607"/>
      <c r="CH9" s="607"/>
      <c r="CI9" s="607"/>
      <c r="CJ9" s="607"/>
      <c r="CK9" s="607"/>
      <c r="CL9" s="607"/>
      <c r="CM9" s="607"/>
      <c r="CN9" s="607"/>
      <c r="CO9" s="607"/>
      <c r="CP9" s="607"/>
      <c r="CQ9" s="608"/>
      <c r="CR9" s="609">
        <v>10805900</v>
      </c>
      <c r="CS9" s="610"/>
      <c r="CT9" s="610"/>
      <c r="CU9" s="610"/>
      <c r="CV9" s="610"/>
      <c r="CW9" s="610"/>
      <c r="CX9" s="610"/>
      <c r="CY9" s="611"/>
      <c r="CZ9" s="635">
        <v>9.6999999999999993</v>
      </c>
      <c r="DA9" s="635"/>
      <c r="DB9" s="635"/>
      <c r="DC9" s="635"/>
      <c r="DD9" s="615">
        <v>939164</v>
      </c>
      <c r="DE9" s="610"/>
      <c r="DF9" s="610"/>
      <c r="DG9" s="610"/>
      <c r="DH9" s="610"/>
      <c r="DI9" s="610"/>
      <c r="DJ9" s="610"/>
      <c r="DK9" s="610"/>
      <c r="DL9" s="610"/>
      <c r="DM9" s="610"/>
      <c r="DN9" s="610"/>
      <c r="DO9" s="610"/>
      <c r="DP9" s="611"/>
      <c r="DQ9" s="615">
        <v>6839790</v>
      </c>
      <c r="DR9" s="610"/>
      <c r="DS9" s="610"/>
      <c r="DT9" s="610"/>
      <c r="DU9" s="610"/>
      <c r="DV9" s="610"/>
      <c r="DW9" s="610"/>
      <c r="DX9" s="610"/>
      <c r="DY9" s="610"/>
      <c r="DZ9" s="610"/>
      <c r="EA9" s="610"/>
      <c r="EB9" s="610"/>
      <c r="EC9" s="645"/>
    </row>
    <row r="10" spans="2:143" ht="11.25" customHeight="1" x14ac:dyDescent="0.2">
      <c r="B10" s="606" t="s">
        <v>242</v>
      </c>
      <c r="C10" s="607"/>
      <c r="D10" s="607"/>
      <c r="E10" s="607"/>
      <c r="F10" s="607"/>
      <c r="G10" s="607"/>
      <c r="H10" s="607"/>
      <c r="I10" s="607"/>
      <c r="J10" s="607"/>
      <c r="K10" s="607"/>
      <c r="L10" s="607"/>
      <c r="M10" s="607"/>
      <c r="N10" s="607"/>
      <c r="O10" s="607"/>
      <c r="P10" s="607"/>
      <c r="Q10" s="608"/>
      <c r="R10" s="609" t="s">
        <v>127</v>
      </c>
      <c r="S10" s="610"/>
      <c r="T10" s="610"/>
      <c r="U10" s="610"/>
      <c r="V10" s="610"/>
      <c r="W10" s="610"/>
      <c r="X10" s="610"/>
      <c r="Y10" s="611"/>
      <c r="Z10" s="635" t="s">
        <v>127</v>
      </c>
      <c r="AA10" s="635"/>
      <c r="AB10" s="635"/>
      <c r="AC10" s="635"/>
      <c r="AD10" s="636" t="s">
        <v>127</v>
      </c>
      <c r="AE10" s="636"/>
      <c r="AF10" s="636"/>
      <c r="AG10" s="636"/>
      <c r="AH10" s="636"/>
      <c r="AI10" s="636"/>
      <c r="AJ10" s="636"/>
      <c r="AK10" s="636"/>
      <c r="AL10" s="612" t="s">
        <v>127</v>
      </c>
      <c r="AM10" s="613"/>
      <c r="AN10" s="613"/>
      <c r="AO10" s="637"/>
      <c r="AP10" s="606" t="s">
        <v>243</v>
      </c>
      <c r="AQ10" s="607"/>
      <c r="AR10" s="607"/>
      <c r="AS10" s="607"/>
      <c r="AT10" s="607"/>
      <c r="AU10" s="607"/>
      <c r="AV10" s="607"/>
      <c r="AW10" s="607"/>
      <c r="AX10" s="607"/>
      <c r="AY10" s="607"/>
      <c r="AZ10" s="607"/>
      <c r="BA10" s="607"/>
      <c r="BB10" s="607"/>
      <c r="BC10" s="607"/>
      <c r="BD10" s="607"/>
      <c r="BE10" s="607"/>
      <c r="BF10" s="608"/>
      <c r="BG10" s="609">
        <v>861245</v>
      </c>
      <c r="BH10" s="610"/>
      <c r="BI10" s="610"/>
      <c r="BJ10" s="610"/>
      <c r="BK10" s="610"/>
      <c r="BL10" s="610"/>
      <c r="BM10" s="610"/>
      <c r="BN10" s="611"/>
      <c r="BO10" s="635">
        <v>1.7</v>
      </c>
      <c r="BP10" s="635"/>
      <c r="BQ10" s="635"/>
      <c r="BR10" s="635"/>
      <c r="BS10" s="636" t="s">
        <v>127</v>
      </c>
      <c r="BT10" s="636"/>
      <c r="BU10" s="636"/>
      <c r="BV10" s="636"/>
      <c r="BW10" s="636"/>
      <c r="BX10" s="636"/>
      <c r="BY10" s="636"/>
      <c r="BZ10" s="636"/>
      <c r="CA10" s="636"/>
      <c r="CB10" s="681"/>
      <c r="CD10" s="606" t="s">
        <v>244</v>
      </c>
      <c r="CE10" s="607"/>
      <c r="CF10" s="607"/>
      <c r="CG10" s="607"/>
      <c r="CH10" s="607"/>
      <c r="CI10" s="607"/>
      <c r="CJ10" s="607"/>
      <c r="CK10" s="607"/>
      <c r="CL10" s="607"/>
      <c r="CM10" s="607"/>
      <c r="CN10" s="607"/>
      <c r="CO10" s="607"/>
      <c r="CP10" s="607"/>
      <c r="CQ10" s="608"/>
      <c r="CR10" s="609">
        <v>122392</v>
      </c>
      <c r="CS10" s="610"/>
      <c r="CT10" s="610"/>
      <c r="CU10" s="610"/>
      <c r="CV10" s="610"/>
      <c r="CW10" s="610"/>
      <c r="CX10" s="610"/>
      <c r="CY10" s="611"/>
      <c r="CZ10" s="635">
        <v>0.1</v>
      </c>
      <c r="DA10" s="635"/>
      <c r="DB10" s="635"/>
      <c r="DC10" s="635"/>
      <c r="DD10" s="615">
        <v>1451</v>
      </c>
      <c r="DE10" s="610"/>
      <c r="DF10" s="610"/>
      <c r="DG10" s="610"/>
      <c r="DH10" s="610"/>
      <c r="DI10" s="610"/>
      <c r="DJ10" s="610"/>
      <c r="DK10" s="610"/>
      <c r="DL10" s="610"/>
      <c r="DM10" s="610"/>
      <c r="DN10" s="610"/>
      <c r="DO10" s="610"/>
      <c r="DP10" s="611"/>
      <c r="DQ10" s="615">
        <v>110315</v>
      </c>
      <c r="DR10" s="610"/>
      <c r="DS10" s="610"/>
      <c r="DT10" s="610"/>
      <c r="DU10" s="610"/>
      <c r="DV10" s="610"/>
      <c r="DW10" s="610"/>
      <c r="DX10" s="610"/>
      <c r="DY10" s="610"/>
      <c r="DZ10" s="610"/>
      <c r="EA10" s="610"/>
      <c r="EB10" s="610"/>
      <c r="EC10" s="645"/>
    </row>
    <row r="11" spans="2:143" ht="11.25" customHeight="1" x14ac:dyDescent="0.2">
      <c r="B11" s="606" t="s">
        <v>245</v>
      </c>
      <c r="C11" s="607"/>
      <c r="D11" s="607"/>
      <c r="E11" s="607"/>
      <c r="F11" s="607"/>
      <c r="G11" s="607"/>
      <c r="H11" s="607"/>
      <c r="I11" s="607"/>
      <c r="J11" s="607"/>
      <c r="K11" s="607"/>
      <c r="L11" s="607"/>
      <c r="M11" s="607"/>
      <c r="N11" s="607"/>
      <c r="O11" s="607"/>
      <c r="P11" s="607"/>
      <c r="Q11" s="608"/>
      <c r="R11" s="609">
        <v>6565956</v>
      </c>
      <c r="S11" s="610"/>
      <c r="T11" s="610"/>
      <c r="U11" s="610"/>
      <c r="V11" s="610"/>
      <c r="W11" s="610"/>
      <c r="X11" s="610"/>
      <c r="Y11" s="611"/>
      <c r="Z11" s="612">
        <v>5.5</v>
      </c>
      <c r="AA11" s="613"/>
      <c r="AB11" s="613"/>
      <c r="AC11" s="614"/>
      <c r="AD11" s="615">
        <v>6565956</v>
      </c>
      <c r="AE11" s="610"/>
      <c r="AF11" s="610"/>
      <c r="AG11" s="610"/>
      <c r="AH11" s="610"/>
      <c r="AI11" s="610"/>
      <c r="AJ11" s="610"/>
      <c r="AK11" s="611"/>
      <c r="AL11" s="612">
        <v>11.3</v>
      </c>
      <c r="AM11" s="613"/>
      <c r="AN11" s="613"/>
      <c r="AO11" s="637"/>
      <c r="AP11" s="606" t="s">
        <v>246</v>
      </c>
      <c r="AQ11" s="607"/>
      <c r="AR11" s="607"/>
      <c r="AS11" s="607"/>
      <c r="AT11" s="607"/>
      <c r="AU11" s="607"/>
      <c r="AV11" s="607"/>
      <c r="AW11" s="607"/>
      <c r="AX11" s="607"/>
      <c r="AY11" s="607"/>
      <c r="AZ11" s="607"/>
      <c r="BA11" s="607"/>
      <c r="BB11" s="607"/>
      <c r="BC11" s="607"/>
      <c r="BD11" s="607"/>
      <c r="BE11" s="607"/>
      <c r="BF11" s="608"/>
      <c r="BG11" s="609">
        <v>2713003</v>
      </c>
      <c r="BH11" s="610"/>
      <c r="BI11" s="610"/>
      <c r="BJ11" s="610"/>
      <c r="BK11" s="610"/>
      <c r="BL11" s="610"/>
      <c r="BM11" s="610"/>
      <c r="BN11" s="611"/>
      <c r="BO11" s="635">
        <v>5.4</v>
      </c>
      <c r="BP11" s="635"/>
      <c r="BQ11" s="635"/>
      <c r="BR11" s="635"/>
      <c r="BS11" s="636">
        <v>632671</v>
      </c>
      <c r="BT11" s="636"/>
      <c r="BU11" s="636"/>
      <c r="BV11" s="636"/>
      <c r="BW11" s="636"/>
      <c r="BX11" s="636"/>
      <c r="BY11" s="636"/>
      <c r="BZ11" s="636"/>
      <c r="CA11" s="636"/>
      <c r="CB11" s="681"/>
      <c r="CD11" s="606" t="s">
        <v>247</v>
      </c>
      <c r="CE11" s="607"/>
      <c r="CF11" s="607"/>
      <c r="CG11" s="607"/>
      <c r="CH11" s="607"/>
      <c r="CI11" s="607"/>
      <c r="CJ11" s="607"/>
      <c r="CK11" s="607"/>
      <c r="CL11" s="607"/>
      <c r="CM11" s="607"/>
      <c r="CN11" s="607"/>
      <c r="CO11" s="607"/>
      <c r="CP11" s="607"/>
      <c r="CQ11" s="608"/>
      <c r="CR11" s="609">
        <v>3096648</v>
      </c>
      <c r="CS11" s="610"/>
      <c r="CT11" s="610"/>
      <c r="CU11" s="610"/>
      <c r="CV11" s="610"/>
      <c r="CW11" s="610"/>
      <c r="CX11" s="610"/>
      <c r="CY11" s="611"/>
      <c r="CZ11" s="635">
        <v>2.8</v>
      </c>
      <c r="DA11" s="635"/>
      <c r="DB11" s="635"/>
      <c r="DC11" s="635"/>
      <c r="DD11" s="615">
        <v>392511</v>
      </c>
      <c r="DE11" s="610"/>
      <c r="DF11" s="610"/>
      <c r="DG11" s="610"/>
      <c r="DH11" s="610"/>
      <c r="DI11" s="610"/>
      <c r="DJ11" s="610"/>
      <c r="DK11" s="610"/>
      <c r="DL11" s="610"/>
      <c r="DM11" s="610"/>
      <c r="DN11" s="610"/>
      <c r="DO11" s="610"/>
      <c r="DP11" s="611"/>
      <c r="DQ11" s="615">
        <v>799389</v>
      </c>
      <c r="DR11" s="610"/>
      <c r="DS11" s="610"/>
      <c r="DT11" s="610"/>
      <c r="DU11" s="610"/>
      <c r="DV11" s="610"/>
      <c r="DW11" s="610"/>
      <c r="DX11" s="610"/>
      <c r="DY11" s="610"/>
      <c r="DZ11" s="610"/>
      <c r="EA11" s="610"/>
      <c r="EB11" s="610"/>
      <c r="EC11" s="645"/>
    </row>
    <row r="12" spans="2:143" ht="11.25" customHeight="1" x14ac:dyDescent="0.2">
      <c r="B12" s="606" t="s">
        <v>248</v>
      </c>
      <c r="C12" s="607"/>
      <c r="D12" s="607"/>
      <c r="E12" s="607"/>
      <c r="F12" s="607"/>
      <c r="G12" s="607"/>
      <c r="H12" s="607"/>
      <c r="I12" s="607"/>
      <c r="J12" s="607"/>
      <c r="K12" s="607"/>
      <c r="L12" s="607"/>
      <c r="M12" s="607"/>
      <c r="N12" s="607"/>
      <c r="O12" s="607"/>
      <c r="P12" s="607"/>
      <c r="Q12" s="608"/>
      <c r="R12" s="609">
        <v>679338</v>
      </c>
      <c r="S12" s="610"/>
      <c r="T12" s="610"/>
      <c r="U12" s="610"/>
      <c r="V12" s="610"/>
      <c r="W12" s="610"/>
      <c r="X12" s="610"/>
      <c r="Y12" s="611"/>
      <c r="Z12" s="635">
        <v>0.6</v>
      </c>
      <c r="AA12" s="635"/>
      <c r="AB12" s="635"/>
      <c r="AC12" s="635"/>
      <c r="AD12" s="636">
        <v>679338</v>
      </c>
      <c r="AE12" s="636"/>
      <c r="AF12" s="636"/>
      <c r="AG12" s="636"/>
      <c r="AH12" s="636"/>
      <c r="AI12" s="636"/>
      <c r="AJ12" s="636"/>
      <c r="AK12" s="636"/>
      <c r="AL12" s="612">
        <v>1.2</v>
      </c>
      <c r="AM12" s="613"/>
      <c r="AN12" s="613"/>
      <c r="AO12" s="637"/>
      <c r="AP12" s="606" t="s">
        <v>249</v>
      </c>
      <c r="AQ12" s="607"/>
      <c r="AR12" s="607"/>
      <c r="AS12" s="607"/>
      <c r="AT12" s="607"/>
      <c r="AU12" s="607"/>
      <c r="AV12" s="607"/>
      <c r="AW12" s="607"/>
      <c r="AX12" s="607"/>
      <c r="AY12" s="607"/>
      <c r="AZ12" s="607"/>
      <c r="BA12" s="607"/>
      <c r="BB12" s="607"/>
      <c r="BC12" s="607"/>
      <c r="BD12" s="607"/>
      <c r="BE12" s="607"/>
      <c r="BF12" s="608"/>
      <c r="BG12" s="609">
        <v>24265891</v>
      </c>
      <c r="BH12" s="610"/>
      <c r="BI12" s="610"/>
      <c r="BJ12" s="610"/>
      <c r="BK12" s="610"/>
      <c r="BL12" s="610"/>
      <c r="BM12" s="610"/>
      <c r="BN12" s="611"/>
      <c r="BO12" s="635">
        <v>48.3</v>
      </c>
      <c r="BP12" s="635"/>
      <c r="BQ12" s="635"/>
      <c r="BR12" s="635"/>
      <c r="BS12" s="636" t="s">
        <v>127</v>
      </c>
      <c r="BT12" s="636"/>
      <c r="BU12" s="636"/>
      <c r="BV12" s="636"/>
      <c r="BW12" s="636"/>
      <c r="BX12" s="636"/>
      <c r="BY12" s="636"/>
      <c r="BZ12" s="636"/>
      <c r="CA12" s="636"/>
      <c r="CB12" s="681"/>
      <c r="CD12" s="606" t="s">
        <v>250</v>
      </c>
      <c r="CE12" s="607"/>
      <c r="CF12" s="607"/>
      <c r="CG12" s="607"/>
      <c r="CH12" s="607"/>
      <c r="CI12" s="607"/>
      <c r="CJ12" s="607"/>
      <c r="CK12" s="607"/>
      <c r="CL12" s="607"/>
      <c r="CM12" s="607"/>
      <c r="CN12" s="607"/>
      <c r="CO12" s="607"/>
      <c r="CP12" s="607"/>
      <c r="CQ12" s="608"/>
      <c r="CR12" s="609">
        <v>3484791</v>
      </c>
      <c r="CS12" s="610"/>
      <c r="CT12" s="610"/>
      <c r="CU12" s="610"/>
      <c r="CV12" s="610"/>
      <c r="CW12" s="610"/>
      <c r="CX12" s="610"/>
      <c r="CY12" s="611"/>
      <c r="CZ12" s="635">
        <v>3.1</v>
      </c>
      <c r="DA12" s="635"/>
      <c r="DB12" s="635"/>
      <c r="DC12" s="635"/>
      <c r="DD12" s="615">
        <v>1400</v>
      </c>
      <c r="DE12" s="610"/>
      <c r="DF12" s="610"/>
      <c r="DG12" s="610"/>
      <c r="DH12" s="610"/>
      <c r="DI12" s="610"/>
      <c r="DJ12" s="610"/>
      <c r="DK12" s="610"/>
      <c r="DL12" s="610"/>
      <c r="DM12" s="610"/>
      <c r="DN12" s="610"/>
      <c r="DO12" s="610"/>
      <c r="DP12" s="611"/>
      <c r="DQ12" s="615">
        <v>1580614</v>
      </c>
      <c r="DR12" s="610"/>
      <c r="DS12" s="610"/>
      <c r="DT12" s="610"/>
      <c r="DU12" s="610"/>
      <c r="DV12" s="610"/>
      <c r="DW12" s="610"/>
      <c r="DX12" s="610"/>
      <c r="DY12" s="610"/>
      <c r="DZ12" s="610"/>
      <c r="EA12" s="610"/>
      <c r="EB12" s="610"/>
      <c r="EC12" s="645"/>
    </row>
    <row r="13" spans="2:143" ht="11.25" customHeight="1" x14ac:dyDescent="0.2">
      <c r="B13" s="606" t="s">
        <v>251</v>
      </c>
      <c r="C13" s="607"/>
      <c r="D13" s="607"/>
      <c r="E13" s="607"/>
      <c r="F13" s="607"/>
      <c r="G13" s="607"/>
      <c r="H13" s="607"/>
      <c r="I13" s="607"/>
      <c r="J13" s="607"/>
      <c r="K13" s="607"/>
      <c r="L13" s="607"/>
      <c r="M13" s="607"/>
      <c r="N13" s="607"/>
      <c r="O13" s="607"/>
      <c r="P13" s="607"/>
      <c r="Q13" s="608"/>
      <c r="R13" s="609" t="s">
        <v>127</v>
      </c>
      <c r="S13" s="610"/>
      <c r="T13" s="610"/>
      <c r="U13" s="610"/>
      <c r="V13" s="610"/>
      <c r="W13" s="610"/>
      <c r="X13" s="610"/>
      <c r="Y13" s="611"/>
      <c r="Z13" s="635" t="s">
        <v>127</v>
      </c>
      <c r="AA13" s="635"/>
      <c r="AB13" s="635"/>
      <c r="AC13" s="635"/>
      <c r="AD13" s="636" t="s">
        <v>127</v>
      </c>
      <c r="AE13" s="636"/>
      <c r="AF13" s="636"/>
      <c r="AG13" s="636"/>
      <c r="AH13" s="636"/>
      <c r="AI13" s="636"/>
      <c r="AJ13" s="636"/>
      <c r="AK13" s="636"/>
      <c r="AL13" s="612" t="s">
        <v>127</v>
      </c>
      <c r="AM13" s="613"/>
      <c r="AN13" s="613"/>
      <c r="AO13" s="637"/>
      <c r="AP13" s="606" t="s">
        <v>252</v>
      </c>
      <c r="AQ13" s="607"/>
      <c r="AR13" s="607"/>
      <c r="AS13" s="607"/>
      <c r="AT13" s="607"/>
      <c r="AU13" s="607"/>
      <c r="AV13" s="607"/>
      <c r="AW13" s="607"/>
      <c r="AX13" s="607"/>
      <c r="AY13" s="607"/>
      <c r="AZ13" s="607"/>
      <c r="BA13" s="607"/>
      <c r="BB13" s="607"/>
      <c r="BC13" s="607"/>
      <c r="BD13" s="607"/>
      <c r="BE13" s="607"/>
      <c r="BF13" s="608"/>
      <c r="BG13" s="609">
        <v>24213547</v>
      </c>
      <c r="BH13" s="610"/>
      <c r="BI13" s="610"/>
      <c r="BJ13" s="610"/>
      <c r="BK13" s="610"/>
      <c r="BL13" s="610"/>
      <c r="BM13" s="610"/>
      <c r="BN13" s="611"/>
      <c r="BO13" s="635">
        <v>48.2</v>
      </c>
      <c r="BP13" s="635"/>
      <c r="BQ13" s="635"/>
      <c r="BR13" s="635"/>
      <c r="BS13" s="636" t="s">
        <v>127</v>
      </c>
      <c r="BT13" s="636"/>
      <c r="BU13" s="636"/>
      <c r="BV13" s="636"/>
      <c r="BW13" s="636"/>
      <c r="BX13" s="636"/>
      <c r="BY13" s="636"/>
      <c r="BZ13" s="636"/>
      <c r="CA13" s="636"/>
      <c r="CB13" s="681"/>
      <c r="CD13" s="606" t="s">
        <v>253</v>
      </c>
      <c r="CE13" s="607"/>
      <c r="CF13" s="607"/>
      <c r="CG13" s="607"/>
      <c r="CH13" s="607"/>
      <c r="CI13" s="607"/>
      <c r="CJ13" s="607"/>
      <c r="CK13" s="607"/>
      <c r="CL13" s="607"/>
      <c r="CM13" s="607"/>
      <c r="CN13" s="607"/>
      <c r="CO13" s="607"/>
      <c r="CP13" s="607"/>
      <c r="CQ13" s="608"/>
      <c r="CR13" s="609">
        <v>8088211</v>
      </c>
      <c r="CS13" s="610"/>
      <c r="CT13" s="610"/>
      <c r="CU13" s="610"/>
      <c r="CV13" s="610"/>
      <c r="CW13" s="610"/>
      <c r="CX13" s="610"/>
      <c r="CY13" s="611"/>
      <c r="CZ13" s="635">
        <v>7.3</v>
      </c>
      <c r="DA13" s="635"/>
      <c r="DB13" s="635"/>
      <c r="DC13" s="635"/>
      <c r="DD13" s="615">
        <v>2922993</v>
      </c>
      <c r="DE13" s="610"/>
      <c r="DF13" s="610"/>
      <c r="DG13" s="610"/>
      <c r="DH13" s="610"/>
      <c r="DI13" s="610"/>
      <c r="DJ13" s="610"/>
      <c r="DK13" s="610"/>
      <c r="DL13" s="610"/>
      <c r="DM13" s="610"/>
      <c r="DN13" s="610"/>
      <c r="DO13" s="610"/>
      <c r="DP13" s="611"/>
      <c r="DQ13" s="615">
        <v>5846590</v>
      </c>
      <c r="DR13" s="610"/>
      <c r="DS13" s="610"/>
      <c r="DT13" s="610"/>
      <c r="DU13" s="610"/>
      <c r="DV13" s="610"/>
      <c r="DW13" s="610"/>
      <c r="DX13" s="610"/>
      <c r="DY13" s="610"/>
      <c r="DZ13" s="610"/>
      <c r="EA13" s="610"/>
      <c r="EB13" s="610"/>
      <c r="EC13" s="645"/>
    </row>
    <row r="14" spans="2:143" ht="11.25" customHeight="1" x14ac:dyDescent="0.2">
      <c r="B14" s="606" t="s">
        <v>254</v>
      </c>
      <c r="C14" s="607"/>
      <c r="D14" s="607"/>
      <c r="E14" s="607"/>
      <c r="F14" s="607"/>
      <c r="G14" s="607"/>
      <c r="H14" s="607"/>
      <c r="I14" s="607"/>
      <c r="J14" s="607"/>
      <c r="K14" s="607"/>
      <c r="L14" s="607"/>
      <c r="M14" s="607"/>
      <c r="N14" s="607"/>
      <c r="O14" s="607"/>
      <c r="P14" s="607"/>
      <c r="Q14" s="608"/>
      <c r="R14" s="609">
        <v>1</v>
      </c>
      <c r="S14" s="610"/>
      <c r="T14" s="610"/>
      <c r="U14" s="610"/>
      <c r="V14" s="610"/>
      <c r="W14" s="610"/>
      <c r="X14" s="610"/>
      <c r="Y14" s="611"/>
      <c r="Z14" s="635">
        <v>0</v>
      </c>
      <c r="AA14" s="635"/>
      <c r="AB14" s="635"/>
      <c r="AC14" s="635"/>
      <c r="AD14" s="636">
        <v>1</v>
      </c>
      <c r="AE14" s="636"/>
      <c r="AF14" s="636"/>
      <c r="AG14" s="636"/>
      <c r="AH14" s="636"/>
      <c r="AI14" s="636"/>
      <c r="AJ14" s="636"/>
      <c r="AK14" s="636"/>
      <c r="AL14" s="612">
        <v>0</v>
      </c>
      <c r="AM14" s="613"/>
      <c r="AN14" s="613"/>
      <c r="AO14" s="637"/>
      <c r="AP14" s="606" t="s">
        <v>255</v>
      </c>
      <c r="AQ14" s="607"/>
      <c r="AR14" s="607"/>
      <c r="AS14" s="607"/>
      <c r="AT14" s="607"/>
      <c r="AU14" s="607"/>
      <c r="AV14" s="607"/>
      <c r="AW14" s="607"/>
      <c r="AX14" s="607"/>
      <c r="AY14" s="607"/>
      <c r="AZ14" s="607"/>
      <c r="BA14" s="607"/>
      <c r="BB14" s="607"/>
      <c r="BC14" s="607"/>
      <c r="BD14" s="607"/>
      <c r="BE14" s="607"/>
      <c r="BF14" s="608"/>
      <c r="BG14" s="609">
        <v>714992</v>
      </c>
      <c r="BH14" s="610"/>
      <c r="BI14" s="610"/>
      <c r="BJ14" s="610"/>
      <c r="BK14" s="610"/>
      <c r="BL14" s="610"/>
      <c r="BM14" s="610"/>
      <c r="BN14" s="611"/>
      <c r="BO14" s="635">
        <v>1.4</v>
      </c>
      <c r="BP14" s="635"/>
      <c r="BQ14" s="635"/>
      <c r="BR14" s="635"/>
      <c r="BS14" s="636" t="s">
        <v>127</v>
      </c>
      <c r="BT14" s="636"/>
      <c r="BU14" s="636"/>
      <c r="BV14" s="636"/>
      <c r="BW14" s="636"/>
      <c r="BX14" s="636"/>
      <c r="BY14" s="636"/>
      <c r="BZ14" s="636"/>
      <c r="CA14" s="636"/>
      <c r="CB14" s="681"/>
      <c r="CD14" s="606" t="s">
        <v>256</v>
      </c>
      <c r="CE14" s="607"/>
      <c r="CF14" s="607"/>
      <c r="CG14" s="607"/>
      <c r="CH14" s="607"/>
      <c r="CI14" s="607"/>
      <c r="CJ14" s="607"/>
      <c r="CK14" s="607"/>
      <c r="CL14" s="607"/>
      <c r="CM14" s="607"/>
      <c r="CN14" s="607"/>
      <c r="CO14" s="607"/>
      <c r="CP14" s="607"/>
      <c r="CQ14" s="608"/>
      <c r="CR14" s="609">
        <v>4699634</v>
      </c>
      <c r="CS14" s="610"/>
      <c r="CT14" s="610"/>
      <c r="CU14" s="610"/>
      <c r="CV14" s="610"/>
      <c r="CW14" s="610"/>
      <c r="CX14" s="610"/>
      <c r="CY14" s="611"/>
      <c r="CZ14" s="635">
        <v>4.2</v>
      </c>
      <c r="DA14" s="635"/>
      <c r="DB14" s="635"/>
      <c r="DC14" s="635"/>
      <c r="DD14" s="615">
        <v>1163117</v>
      </c>
      <c r="DE14" s="610"/>
      <c r="DF14" s="610"/>
      <c r="DG14" s="610"/>
      <c r="DH14" s="610"/>
      <c r="DI14" s="610"/>
      <c r="DJ14" s="610"/>
      <c r="DK14" s="610"/>
      <c r="DL14" s="610"/>
      <c r="DM14" s="610"/>
      <c r="DN14" s="610"/>
      <c r="DO14" s="610"/>
      <c r="DP14" s="611"/>
      <c r="DQ14" s="615">
        <v>3574739</v>
      </c>
      <c r="DR14" s="610"/>
      <c r="DS14" s="610"/>
      <c r="DT14" s="610"/>
      <c r="DU14" s="610"/>
      <c r="DV14" s="610"/>
      <c r="DW14" s="610"/>
      <c r="DX14" s="610"/>
      <c r="DY14" s="610"/>
      <c r="DZ14" s="610"/>
      <c r="EA14" s="610"/>
      <c r="EB14" s="610"/>
      <c r="EC14" s="645"/>
    </row>
    <row r="15" spans="2:143" ht="11.25" customHeight="1" x14ac:dyDescent="0.2">
      <c r="B15" s="606" t="s">
        <v>257</v>
      </c>
      <c r="C15" s="607"/>
      <c r="D15" s="607"/>
      <c r="E15" s="607"/>
      <c r="F15" s="607"/>
      <c r="G15" s="607"/>
      <c r="H15" s="607"/>
      <c r="I15" s="607"/>
      <c r="J15" s="607"/>
      <c r="K15" s="607"/>
      <c r="L15" s="607"/>
      <c r="M15" s="607"/>
      <c r="N15" s="607"/>
      <c r="O15" s="607"/>
      <c r="P15" s="607"/>
      <c r="Q15" s="608"/>
      <c r="R15" s="609" t="s">
        <v>127</v>
      </c>
      <c r="S15" s="610"/>
      <c r="T15" s="610"/>
      <c r="U15" s="610"/>
      <c r="V15" s="610"/>
      <c r="W15" s="610"/>
      <c r="X15" s="610"/>
      <c r="Y15" s="611"/>
      <c r="Z15" s="635" t="s">
        <v>127</v>
      </c>
      <c r="AA15" s="635"/>
      <c r="AB15" s="635"/>
      <c r="AC15" s="635"/>
      <c r="AD15" s="636" t="s">
        <v>127</v>
      </c>
      <c r="AE15" s="636"/>
      <c r="AF15" s="636"/>
      <c r="AG15" s="636"/>
      <c r="AH15" s="636"/>
      <c r="AI15" s="636"/>
      <c r="AJ15" s="636"/>
      <c r="AK15" s="636"/>
      <c r="AL15" s="612" t="s">
        <v>127</v>
      </c>
      <c r="AM15" s="613"/>
      <c r="AN15" s="613"/>
      <c r="AO15" s="637"/>
      <c r="AP15" s="606" t="s">
        <v>258</v>
      </c>
      <c r="AQ15" s="607"/>
      <c r="AR15" s="607"/>
      <c r="AS15" s="607"/>
      <c r="AT15" s="607"/>
      <c r="AU15" s="607"/>
      <c r="AV15" s="607"/>
      <c r="AW15" s="607"/>
      <c r="AX15" s="607"/>
      <c r="AY15" s="607"/>
      <c r="AZ15" s="607"/>
      <c r="BA15" s="607"/>
      <c r="BB15" s="607"/>
      <c r="BC15" s="607"/>
      <c r="BD15" s="607"/>
      <c r="BE15" s="607"/>
      <c r="BF15" s="608"/>
      <c r="BG15" s="609">
        <v>2378324</v>
      </c>
      <c r="BH15" s="610"/>
      <c r="BI15" s="610"/>
      <c r="BJ15" s="610"/>
      <c r="BK15" s="610"/>
      <c r="BL15" s="610"/>
      <c r="BM15" s="610"/>
      <c r="BN15" s="611"/>
      <c r="BO15" s="635">
        <v>4.7</v>
      </c>
      <c r="BP15" s="635"/>
      <c r="BQ15" s="635"/>
      <c r="BR15" s="635"/>
      <c r="BS15" s="636" t="s">
        <v>127</v>
      </c>
      <c r="BT15" s="636"/>
      <c r="BU15" s="636"/>
      <c r="BV15" s="636"/>
      <c r="BW15" s="636"/>
      <c r="BX15" s="636"/>
      <c r="BY15" s="636"/>
      <c r="BZ15" s="636"/>
      <c r="CA15" s="636"/>
      <c r="CB15" s="681"/>
      <c r="CD15" s="606" t="s">
        <v>259</v>
      </c>
      <c r="CE15" s="607"/>
      <c r="CF15" s="607"/>
      <c r="CG15" s="607"/>
      <c r="CH15" s="607"/>
      <c r="CI15" s="607"/>
      <c r="CJ15" s="607"/>
      <c r="CK15" s="607"/>
      <c r="CL15" s="607"/>
      <c r="CM15" s="607"/>
      <c r="CN15" s="607"/>
      <c r="CO15" s="607"/>
      <c r="CP15" s="607"/>
      <c r="CQ15" s="608"/>
      <c r="CR15" s="609">
        <v>11506605</v>
      </c>
      <c r="CS15" s="610"/>
      <c r="CT15" s="610"/>
      <c r="CU15" s="610"/>
      <c r="CV15" s="610"/>
      <c r="CW15" s="610"/>
      <c r="CX15" s="610"/>
      <c r="CY15" s="611"/>
      <c r="CZ15" s="635">
        <v>10.4</v>
      </c>
      <c r="DA15" s="635"/>
      <c r="DB15" s="635"/>
      <c r="DC15" s="635"/>
      <c r="DD15" s="615">
        <v>1978647</v>
      </c>
      <c r="DE15" s="610"/>
      <c r="DF15" s="610"/>
      <c r="DG15" s="610"/>
      <c r="DH15" s="610"/>
      <c r="DI15" s="610"/>
      <c r="DJ15" s="610"/>
      <c r="DK15" s="610"/>
      <c r="DL15" s="610"/>
      <c r="DM15" s="610"/>
      <c r="DN15" s="610"/>
      <c r="DO15" s="610"/>
      <c r="DP15" s="611"/>
      <c r="DQ15" s="615">
        <v>7041647</v>
      </c>
      <c r="DR15" s="610"/>
      <c r="DS15" s="610"/>
      <c r="DT15" s="610"/>
      <c r="DU15" s="610"/>
      <c r="DV15" s="610"/>
      <c r="DW15" s="610"/>
      <c r="DX15" s="610"/>
      <c r="DY15" s="610"/>
      <c r="DZ15" s="610"/>
      <c r="EA15" s="610"/>
      <c r="EB15" s="610"/>
      <c r="EC15" s="645"/>
    </row>
    <row r="16" spans="2:143" ht="11.25" customHeight="1" x14ac:dyDescent="0.2">
      <c r="B16" s="606" t="s">
        <v>260</v>
      </c>
      <c r="C16" s="607"/>
      <c r="D16" s="607"/>
      <c r="E16" s="607"/>
      <c r="F16" s="607"/>
      <c r="G16" s="607"/>
      <c r="H16" s="607"/>
      <c r="I16" s="607"/>
      <c r="J16" s="607"/>
      <c r="K16" s="607"/>
      <c r="L16" s="607"/>
      <c r="M16" s="607"/>
      <c r="N16" s="607"/>
      <c r="O16" s="607"/>
      <c r="P16" s="607"/>
      <c r="Q16" s="608"/>
      <c r="R16" s="609">
        <v>101219</v>
      </c>
      <c r="S16" s="610"/>
      <c r="T16" s="610"/>
      <c r="U16" s="610"/>
      <c r="V16" s="610"/>
      <c r="W16" s="610"/>
      <c r="X16" s="610"/>
      <c r="Y16" s="611"/>
      <c r="Z16" s="635">
        <v>0.1</v>
      </c>
      <c r="AA16" s="635"/>
      <c r="AB16" s="635"/>
      <c r="AC16" s="635"/>
      <c r="AD16" s="636">
        <v>101219</v>
      </c>
      <c r="AE16" s="636"/>
      <c r="AF16" s="636"/>
      <c r="AG16" s="636"/>
      <c r="AH16" s="636"/>
      <c r="AI16" s="636"/>
      <c r="AJ16" s="636"/>
      <c r="AK16" s="636"/>
      <c r="AL16" s="612">
        <v>0.2</v>
      </c>
      <c r="AM16" s="613"/>
      <c r="AN16" s="613"/>
      <c r="AO16" s="637"/>
      <c r="AP16" s="606" t="s">
        <v>261</v>
      </c>
      <c r="AQ16" s="607"/>
      <c r="AR16" s="607"/>
      <c r="AS16" s="607"/>
      <c r="AT16" s="607"/>
      <c r="AU16" s="607"/>
      <c r="AV16" s="607"/>
      <c r="AW16" s="607"/>
      <c r="AX16" s="607"/>
      <c r="AY16" s="607"/>
      <c r="AZ16" s="607"/>
      <c r="BA16" s="607"/>
      <c r="BB16" s="607"/>
      <c r="BC16" s="607"/>
      <c r="BD16" s="607"/>
      <c r="BE16" s="607"/>
      <c r="BF16" s="608"/>
      <c r="BG16" s="609" t="s">
        <v>127</v>
      </c>
      <c r="BH16" s="610"/>
      <c r="BI16" s="610"/>
      <c r="BJ16" s="610"/>
      <c r="BK16" s="610"/>
      <c r="BL16" s="610"/>
      <c r="BM16" s="610"/>
      <c r="BN16" s="611"/>
      <c r="BO16" s="635" t="s">
        <v>127</v>
      </c>
      <c r="BP16" s="635"/>
      <c r="BQ16" s="635"/>
      <c r="BR16" s="635"/>
      <c r="BS16" s="636" t="s">
        <v>127</v>
      </c>
      <c r="BT16" s="636"/>
      <c r="BU16" s="636"/>
      <c r="BV16" s="636"/>
      <c r="BW16" s="636"/>
      <c r="BX16" s="636"/>
      <c r="BY16" s="636"/>
      <c r="BZ16" s="636"/>
      <c r="CA16" s="636"/>
      <c r="CB16" s="681"/>
      <c r="CD16" s="606" t="s">
        <v>262</v>
      </c>
      <c r="CE16" s="607"/>
      <c r="CF16" s="607"/>
      <c r="CG16" s="607"/>
      <c r="CH16" s="607"/>
      <c r="CI16" s="607"/>
      <c r="CJ16" s="607"/>
      <c r="CK16" s="607"/>
      <c r="CL16" s="607"/>
      <c r="CM16" s="607"/>
      <c r="CN16" s="607"/>
      <c r="CO16" s="607"/>
      <c r="CP16" s="607"/>
      <c r="CQ16" s="608"/>
      <c r="CR16" s="609">
        <v>529313</v>
      </c>
      <c r="CS16" s="610"/>
      <c r="CT16" s="610"/>
      <c r="CU16" s="610"/>
      <c r="CV16" s="610"/>
      <c r="CW16" s="610"/>
      <c r="CX16" s="610"/>
      <c r="CY16" s="611"/>
      <c r="CZ16" s="635">
        <v>0.5</v>
      </c>
      <c r="DA16" s="635"/>
      <c r="DB16" s="635"/>
      <c r="DC16" s="635"/>
      <c r="DD16" s="615" t="s">
        <v>127</v>
      </c>
      <c r="DE16" s="610"/>
      <c r="DF16" s="610"/>
      <c r="DG16" s="610"/>
      <c r="DH16" s="610"/>
      <c r="DI16" s="610"/>
      <c r="DJ16" s="610"/>
      <c r="DK16" s="610"/>
      <c r="DL16" s="610"/>
      <c r="DM16" s="610"/>
      <c r="DN16" s="610"/>
      <c r="DO16" s="610"/>
      <c r="DP16" s="611"/>
      <c r="DQ16" s="615">
        <v>311768</v>
      </c>
      <c r="DR16" s="610"/>
      <c r="DS16" s="610"/>
      <c r="DT16" s="610"/>
      <c r="DU16" s="610"/>
      <c r="DV16" s="610"/>
      <c r="DW16" s="610"/>
      <c r="DX16" s="610"/>
      <c r="DY16" s="610"/>
      <c r="DZ16" s="610"/>
      <c r="EA16" s="610"/>
      <c r="EB16" s="610"/>
      <c r="EC16" s="645"/>
    </row>
    <row r="17" spans="2:133" ht="11.25" customHeight="1" x14ac:dyDescent="0.2">
      <c r="B17" s="606" t="s">
        <v>263</v>
      </c>
      <c r="C17" s="607"/>
      <c r="D17" s="607"/>
      <c r="E17" s="607"/>
      <c r="F17" s="607"/>
      <c r="G17" s="607"/>
      <c r="H17" s="607"/>
      <c r="I17" s="607"/>
      <c r="J17" s="607"/>
      <c r="K17" s="607"/>
      <c r="L17" s="607"/>
      <c r="M17" s="607"/>
      <c r="N17" s="607"/>
      <c r="O17" s="607"/>
      <c r="P17" s="607"/>
      <c r="Q17" s="608"/>
      <c r="R17" s="609">
        <v>677122</v>
      </c>
      <c r="S17" s="610"/>
      <c r="T17" s="610"/>
      <c r="U17" s="610"/>
      <c r="V17" s="610"/>
      <c r="W17" s="610"/>
      <c r="X17" s="610"/>
      <c r="Y17" s="611"/>
      <c r="Z17" s="635">
        <v>0.6</v>
      </c>
      <c r="AA17" s="635"/>
      <c r="AB17" s="635"/>
      <c r="AC17" s="635"/>
      <c r="AD17" s="636">
        <v>677122</v>
      </c>
      <c r="AE17" s="636"/>
      <c r="AF17" s="636"/>
      <c r="AG17" s="636"/>
      <c r="AH17" s="636"/>
      <c r="AI17" s="636"/>
      <c r="AJ17" s="636"/>
      <c r="AK17" s="636"/>
      <c r="AL17" s="612">
        <v>1.2</v>
      </c>
      <c r="AM17" s="613"/>
      <c r="AN17" s="613"/>
      <c r="AO17" s="637"/>
      <c r="AP17" s="606" t="s">
        <v>264</v>
      </c>
      <c r="AQ17" s="607"/>
      <c r="AR17" s="607"/>
      <c r="AS17" s="607"/>
      <c r="AT17" s="607"/>
      <c r="AU17" s="607"/>
      <c r="AV17" s="607"/>
      <c r="AW17" s="607"/>
      <c r="AX17" s="607"/>
      <c r="AY17" s="607"/>
      <c r="AZ17" s="607"/>
      <c r="BA17" s="607"/>
      <c r="BB17" s="607"/>
      <c r="BC17" s="607"/>
      <c r="BD17" s="607"/>
      <c r="BE17" s="607"/>
      <c r="BF17" s="608"/>
      <c r="BG17" s="609" t="s">
        <v>127</v>
      </c>
      <c r="BH17" s="610"/>
      <c r="BI17" s="610"/>
      <c r="BJ17" s="610"/>
      <c r="BK17" s="610"/>
      <c r="BL17" s="610"/>
      <c r="BM17" s="610"/>
      <c r="BN17" s="611"/>
      <c r="BO17" s="635" t="s">
        <v>127</v>
      </c>
      <c r="BP17" s="635"/>
      <c r="BQ17" s="635"/>
      <c r="BR17" s="635"/>
      <c r="BS17" s="636" t="s">
        <v>127</v>
      </c>
      <c r="BT17" s="636"/>
      <c r="BU17" s="636"/>
      <c r="BV17" s="636"/>
      <c r="BW17" s="636"/>
      <c r="BX17" s="636"/>
      <c r="BY17" s="636"/>
      <c r="BZ17" s="636"/>
      <c r="CA17" s="636"/>
      <c r="CB17" s="681"/>
      <c r="CD17" s="606" t="s">
        <v>265</v>
      </c>
      <c r="CE17" s="607"/>
      <c r="CF17" s="607"/>
      <c r="CG17" s="607"/>
      <c r="CH17" s="607"/>
      <c r="CI17" s="607"/>
      <c r="CJ17" s="607"/>
      <c r="CK17" s="607"/>
      <c r="CL17" s="607"/>
      <c r="CM17" s="607"/>
      <c r="CN17" s="607"/>
      <c r="CO17" s="607"/>
      <c r="CP17" s="607"/>
      <c r="CQ17" s="608"/>
      <c r="CR17" s="609">
        <v>5727631</v>
      </c>
      <c r="CS17" s="610"/>
      <c r="CT17" s="610"/>
      <c r="CU17" s="610"/>
      <c r="CV17" s="610"/>
      <c r="CW17" s="610"/>
      <c r="CX17" s="610"/>
      <c r="CY17" s="611"/>
      <c r="CZ17" s="635">
        <v>5.2</v>
      </c>
      <c r="DA17" s="635"/>
      <c r="DB17" s="635"/>
      <c r="DC17" s="635"/>
      <c r="DD17" s="615" t="s">
        <v>127</v>
      </c>
      <c r="DE17" s="610"/>
      <c r="DF17" s="610"/>
      <c r="DG17" s="610"/>
      <c r="DH17" s="610"/>
      <c r="DI17" s="610"/>
      <c r="DJ17" s="610"/>
      <c r="DK17" s="610"/>
      <c r="DL17" s="610"/>
      <c r="DM17" s="610"/>
      <c r="DN17" s="610"/>
      <c r="DO17" s="610"/>
      <c r="DP17" s="611"/>
      <c r="DQ17" s="615">
        <v>5651729</v>
      </c>
      <c r="DR17" s="610"/>
      <c r="DS17" s="610"/>
      <c r="DT17" s="610"/>
      <c r="DU17" s="610"/>
      <c r="DV17" s="610"/>
      <c r="DW17" s="610"/>
      <c r="DX17" s="610"/>
      <c r="DY17" s="610"/>
      <c r="DZ17" s="610"/>
      <c r="EA17" s="610"/>
      <c r="EB17" s="610"/>
      <c r="EC17" s="645"/>
    </row>
    <row r="18" spans="2:133" ht="11.25" customHeight="1" x14ac:dyDescent="0.2">
      <c r="B18" s="606" t="s">
        <v>266</v>
      </c>
      <c r="C18" s="607"/>
      <c r="D18" s="607"/>
      <c r="E18" s="607"/>
      <c r="F18" s="607"/>
      <c r="G18" s="607"/>
      <c r="H18" s="607"/>
      <c r="I18" s="607"/>
      <c r="J18" s="607"/>
      <c r="K18" s="607"/>
      <c r="L18" s="607"/>
      <c r="M18" s="607"/>
      <c r="N18" s="607"/>
      <c r="O18" s="607"/>
      <c r="P18" s="607"/>
      <c r="Q18" s="608"/>
      <c r="R18" s="609">
        <v>584717</v>
      </c>
      <c r="S18" s="610"/>
      <c r="T18" s="610"/>
      <c r="U18" s="610"/>
      <c r="V18" s="610"/>
      <c r="W18" s="610"/>
      <c r="X18" s="610"/>
      <c r="Y18" s="611"/>
      <c r="Z18" s="635">
        <v>0.5</v>
      </c>
      <c r="AA18" s="635"/>
      <c r="AB18" s="635"/>
      <c r="AC18" s="635"/>
      <c r="AD18" s="636">
        <v>565523</v>
      </c>
      <c r="AE18" s="636"/>
      <c r="AF18" s="636"/>
      <c r="AG18" s="636"/>
      <c r="AH18" s="636"/>
      <c r="AI18" s="636"/>
      <c r="AJ18" s="636"/>
      <c r="AK18" s="636"/>
      <c r="AL18" s="612">
        <v>1</v>
      </c>
      <c r="AM18" s="613"/>
      <c r="AN18" s="613"/>
      <c r="AO18" s="637"/>
      <c r="AP18" s="606" t="s">
        <v>267</v>
      </c>
      <c r="AQ18" s="607"/>
      <c r="AR18" s="607"/>
      <c r="AS18" s="607"/>
      <c r="AT18" s="607"/>
      <c r="AU18" s="607"/>
      <c r="AV18" s="607"/>
      <c r="AW18" s="607"/>
      <c r="AX18" s="607"/>
      <c r="AY18" s="607"/>
      <c r="AZ18" s="607"/>
      <c r="BA18" s="607"/>
      <c r="BB18" s="607"/>
      <c r="BC18" s="607"/>
      <c r="BD18" s="607"/>
      <c r="BE18" s="607"/>
      <c r="BF18" s="608"/>
      <c r="BG18" s="609" t="s">
        <v>127</v>
      </c>
      <c r="BH18" s="610"/>
      <c r="BI18" s="610"/>
      <c r="BJ18" s="610"/>
      <c r="BK18" s="610"/>
      <c r="BL18" s="610"/>
      <c r="BM18" s="610"/>
      <c r="BN18" s="611"/>
      <c r="BO18" s="635" t="s">
        <v>127</v>
      </c>
      <c r="BP18" s="635"/>
      <c r="BQ18" s="635"/>
      <c r="BR18" s="635"/>
      <c r="BS18" s="636" t="s">
        <v>127</v>
      </c>
      <c r="BT18" s="636"/>
      <c r="BU18" s="636"/>
      <c r="BV18" s="636"/>
      <c r="BW18" s="636"/>
      <c r="BX18" s="636"/>
      <c r="BY18" s="636"/>
      <c r="BZ18" s="636"/>
      <c r="CA18" s="636"/>
      <c r="CB18" s="681"/>
      <c r="CD18" s="606" t="s">
        <v>268</v>
      </c>
      <c r="CE18" s="607"/>
      <c r="CF18" s="607"/>
      <c r="CG18" s="607"/>
      <c r="CH18" s="607"/>
      <c r="CI18" s="607"/>
      <c r="CJ18" s="607"/>
      <c r="CK18" s="607"/>
      <c r="CL18" s="607"/>
      <c r="CM18" s="607"/>
      <c r="CN18" s="607"/>
      <c r="CO18" s="607"/>
      <c r="CP18" s="607"/>
      <c r="CQ18" s="608"/>
      <c r="CR18" s="609" t="s">
        <v>127</v>
      </c>
      <c r="CS18" s="610"/>
      <c r="CT18" s="610"/>
      <c r="CU18" s="610"/>
      <c r="CV18" s="610"/>
      <c r="CW18" s="610"/>
      <c r="CX18" s="610"/>
      <c r="CY18" s="611"/>
      <c r="CZ18" s="635" t="s">
        <v>127</v>
      </c>
      <c r="DA18" s="635"/>
      <c r="DB18" s="635"/>
      <c r="DC18" s="635"/>
      <c r="DD18" s="615" t="s">
        <v>127</v>
      </c>
      <c r="DE18" s="610"/>
      <c r="DF18" s="610"/>
      <c r="DG18" s="610"/>
      <c r="DH18" s="610"/>
      <c r="DI18" s="610"/>
      <c r="DJ18" s="610"/>
      <c r="DK18" s="610"/>
      <c r="DL18" s="610"/>
      <c r="DM18" s="610"/>
      <c r="DN18" s="610"/>
      <c r="DO18" s="610"/>
      <c r="DP18" s="611"/>
      <c r="DQ18" s="615" t="s">
        <v>127</v>
      </c>
      <c r="DR18" s="610"/>
      <c r="DS18" s="610"/>
      <c r="DT18" s="610"/>
      <c r="DU18" s="610"/>
      <c r="DV18" s="610"/>
      <c r="DW18" s="610"/>
      <c r="DX18" s="610"/>
      <c r="DY18" s="610"/>
      <c r="DZ18" s="610"/>
      <c r="EA18" s="610"/>
      <c r="EB18" s="610"/>
      <c r="EC18" s="645"/>
    </row>
    <row r="19" spans="2:133" ht="11.25" customHeight="1" x14ac:dyDescent="0.2">
      <c r="B19" s="606" t="s">
        <v>269</v>
      </c>
      <c r="C19" s="607"/>
      <c r="D19" s="607"/>
      <c r="E19" s="607"/>
      <c r="F19" s="607"/>
      <c r="G19" s="607"/>
      <c r="H19" s="607"/>
      <c r="I19" s="607"/>
      <c r="J19" s="607"/>
      <c r="K19" s="607"/>
      <c r="L19" s="607"/>
      <c r="M19" s="607"/>
      <c r="N19" s="607"/>
      <c r="O19" s="607"/>
      <c r="P19" s="607"/>
      <c r="Q19" s="608"/>
      <c r="R19" s="609">
        <v>249389</v>
      </c>
      <c r="S19" s="610"/>
      <c r="T19" s="610"/>
      <c r="U19" s="610"/>
      <c r="V19" s="610"/>
      <c r="W19" s="610"/>
      <c r="X19" s="610"/>
      <c r="Y19" s="611"/>
      <c r="Z19" s="635">
        <v>0.2</v>
      </c>
      <c r="AA19" s="635"/>
      <c r="AB19" s="635"/>
      <c r="AC19" s="635"/>
      <c r="AD19" s="636">
        <v>249389</v>
      </c>
      <c r="AE19" s="636"/>
      <c r="AF19" s="636"/>
      <c r="AG19" s="636"/>
      <c r="AH19" s="636"/>
      <c r="AI19" s="636"/>
      <c r="AJ19" s="636"/>
      <c r="AK19" s="636"/>
      <c r="AL19" s="612">
        <v>0.4</v>
      </c>
      <c r="AM19" s="613"/>
      <c r="AN19" s="613"/>
      <c r="AO19" s="637"/>
      <c r="AP19" s="606" t="s">
        <v>270</v>
      </c>
      <c r="AQ19" s="607"/>
      <c r="AR19" s="607"/>
      <c r="AS19" s="607"/>
      <c r="AT19" s="607"/>
      <c r="AU19" s="607"/>
      <c r="AV19" s="607"/>
      <c r="AW19" s="607"/>
      <c r="AX19" s="607"/>
      <c r="AY19" s="607"/>
      <c r="AZ19" s="607"/>
      <c r="BA19" s="607"/>
      <c r="BB19" s="607"/>
      <c r="BC19" s="607"/>
      <c r="BD19" s="607"/>
      <c r="BE19" s="607"/>
      <c r="BF19" s="608"/>
      <c r="BG19" s="609">
        <v>3017603</v>
      </c>
      <c r="BH19" s="610"/>
      <c r="BI19" s="610"/>
      <c r="BJ19" s="610"/>
      <c r="BK19" s="610"/>
      <c r="BL19" s="610"/>
      <c r="BM19" s="610"/>
      <c r="BN19" s="611"/>
      <c r="BO19" s="635">
        <v>6</v>
      </c>
      <c r="BP19" s="635"/>
      <c r="BQ19" s="635"/>
      <c r="BR19" s="635"/>
      <c r="BS19" s="636" t="s">
        <v>127</v>
      </c>
      <c r="BT19" s="636"/>
      <c r="BU19" s="636"/>
      <c r="BV19" s="636"/>
      <c r="BW19" s="636"/>
      <c r="BX19" s="636"/>
      <c r="BY19" s="636"/>
      <c r="BZ19" s="636"/>
      <c r="CA19" s="636"/>
      <c r="CB19" s="681"/>
      <c r="CD19" s="606" t="s">
        <v>271</v>
      </c>
      <c r="CE19" s="607"/>
      <c r="CF19" s="607"/>
      <c r="CG19" s="607"/>
      <c r="CH19" s="607"/>
      <c r="CI19" s="607"/>
      <c r="CJ19" s="607"/>
      <c r="CK19" s="607"/>
      <c r="CL19" s="607"/>
      <c r="CM19" s="607"/>
      <c r="CN19" s="607"/>
      <c r="CO19" s="607"/>
      <c r="CP19" s="607"/>
      <c r="CQ19" s="608"/>
      <c r="CR19" s="609" t="s">
        <v>127</v>
      </c>
      <c r="CS19" s="610"/>
      <c r="CT19" s="610"/>
      <c r="CU19" s="610"/>
      <c r="CV19" s="610"/>
      <c r="CW19" s="610"/>
      <c r="CX19" s="610"/>
      <c r="CY19" s="611"/>
      <c r="CZ19" s="635" t="s">
        <v>127</v>
      </c>
      <c r="DA19" s="635"/>
      <c r="DB19" s="635"/>
      <c r="DC19" s="635"/>
      <c r="DD19" s="615" t="s">
        <v>127</v>
      </c>
      <c r="DE19" s="610"/>
      <c r="DF19" s="610"/>
      <c r="DG19" s="610"/>
      <c r="DH19" s="610"/>
      <c r="DI19" s="610"/>
      <c r="DJ19" s="610"/>
      <c r="DK19" s="610"/>
      <c r="DL19" s="610"/>
      <c r="DM19" s="610"/>
      <c r="DN19" s="610"/>
      <c r="DO19" s="610"/>
      <c r="DP19" s="611"/>
      <c r="DQ19" s="615" t="s">
        <v>127</v>
      </c>
      <c r="DR19" s="610"/>
      <c r="DS19" s="610"/>
      <c r="DT19" s="610"/>
      <c r="DU19" s="610"/>
      <c r="DV19" s="610"/>
      <c r="DW19" s="610"/>
      <c r="DX19" s="610"/>
      <c r="DY19" s="610"/>
      <c r="DZ19" s="610"/>
      <c r="EA19" s="610"/>
      <c r="EB19" s="610"/>
      <c r="EC19" s="645"/>
    </row>
    <row r="20" spans="2:133" ht="11.25" customHeight="1" x14ac:dyDescent="0.2">
      <c r="B20" s="606" t="s">
        <v>272</v>
      </c>
      <c r="C20" s="607"/>
      <c r="D20" s="607"/>
      <c r="E20" s="607"/>
      <c r="F20" s="607"/>
      <c r="G20" s="607"/>
      <c r="H20" s="607"/>
      <c r="I20" s="607"/>
      <c r="J20" s="607"/>
      <c r="K20" s="607"/>
      <c r="L20" s="607"/>
      <c r="M20" s="607"/>
      <c r="N20" s="607"/>
      <c r="O20" s="607"/>
      <c r="P20" s="607"/>
      <c r="Q20" s="608"/>
      <c r="R20" s="609">
        <v>31484</v>
      </c>
      <c r="S20" s="610"/>
      <c r="T20" s="610"/>
      <c r="U20" s="610"/>
      <c r="V20" s="610"/>
      <c r="W20" s="610"/>
      <c r="X20" s="610"/>
      <c r="Y20" s="611"/>
      <c r="Z20" s="635">
        <v>0</v>
      </c>
      <c r="AA20" s="635"/>
      <c r="AB20" s="635"/>
      <c r="AC20" s="635"/>
      <c r="AD20" s="636">
        <v>31484</v>
      </c>
      <c r="AE20" s="636"/>
      <c r="AF20" s="636"/>
      <c r="AG20" s="636"/>
      <c r="AH20" s="636"/>
      <c r="AI20" s="636"/>
      <c r="AJ20" s="636"/>
      <c r="AK20" s="636"/>
      <c r="AL20" s="612">
        <v>0.1</v>
      </c>
      <c r="AM20" s="613"/>
      <c r="AN20" s="613"/>
      <c r="AO20" s="637"/>
      <c r="AP20" s="606" t="s">
        <v>273</v>
      </c>
      <c r="AQ20" s="607"/>
      <c r="AR20" s="607"/>
      <c r="AS20" s="607"/>
      <c r="AT20" s="607"/>
      <c r="AU20" s="607"/>
      <c r="AV20" s="607"/>
      <c r="AW20" s="607"/>
      <c r="AX20" s="607"/>
      <c r="AY20" s="607"/>
      <c r="AZ20" s="607"/>
      <c r="BA20" s="607"/>
      <c r="BB20" s="607"/>
      <c r="BC20" s="607"/>
      <c r="BD20" s="607"/>
      <c r="BE20" s="607"/>
      <c r="BF20" s="608"/>
      <c r="BG20" s="609">
        <v>3017603</v>
      </c>
      <c r="BH20" s="610"/>
      <c r="BI20" s="610"/>
      <c r="BJ20" s="610"/>
      <c r="BK20" s="610"/>
      <c r="BL20" s="610"/>
      <c r="BM20" s="610"/>
      <c r="BN20" s="611"/>
      <c r="BO20" s="635">
        <v>6</v>
      </c>
      <c r="BP20" s="635"/>
      <c r="BQ20" s="635"/>
      <c r="BR20" s="635"/>
      <c r="BS20" s="636" t="s">
        <v>127</v>
      </c>
      <c r="BT20" s="636"/>
      <c r="BU20" s="636"/>
      <c r="BV20" s="636"/>
      <c r="BW20" s="636"/>
      <c r="BX20" s="636"/>
      <c r="BY20" s="636"/>
      <c r="BZ20" s="636"/>
      <c r="CA20" s="636"/>
      <c r="CB20" s="681"/>
      <c r="CD20" s="606" t="s">
        <v>274</v>
      </c>
      <c r="CE20" s="607"/>
      <c r="CF20" s="607"/>
      <c r="CG20" s="607"/>
      <c r="CH20" s="607"/>
      <c r="CI20" s="607"/>
      <c r="CJ20" s="607"/>
      <c r="CK20" s="607"/>
      <c r="CL20" s="607"/>
      <c r="CM20" s="607"/>
      <c r="CN20" s="607"/>
      <c r="CO20" s="607"/>
      <c r="CP20" s="607"/>
      <c r="CQ20" s="608"/>
      <c r="CR20" s="609">
        <v>111039179</v>
      </c>
      <c r="CS20" s="610"/>
      <c r="CT20" s="610"/>
      <c r="CU20" s="610"/>
      <c r="CV20" s="610"/>
      <c r="CW20" s="610"/>
      <c r="CX20" s="610"/>
      <c r="CY20" s="611"/>
      <c r="CZ20" s="635">
        <v>100</v>
      </c>
      <c r="DA20" s="635"/>
      <c r="DB20" s="635"/>
      <c r="DC20" s="635"/>
      <c r="DD20" s="615">
        <v>7748541</v>
      </c>
      <c r="DE20" s="610"/>
      <c r="DF20" s="610"/>
      <c r="DG20" s="610"/>
      <c r="DH20" s="610"/>
      <c r="DI20" s="610"/>
      <c r="DJ20" s="610"/>
      <c r="DK20" s="610"/>
      <c r="DL20" s="610"/>
      <c r="DM20" s="610"/>
      <c r="DN20" s="610"/>
      <c r="DO20" s="610"/>
      <c r="DP20" s="611"/>
      <c r="DQ20" s="615">
        <v>64962787</v>
      </c>
      <c r="DR20" s="610"/>
      <c r="DS20" s="610"/>
      <c r="DT20" s="610"/>
      <c r="DU20" s="610"/>
      <c r="DV20" s="610"/>
      <c r="DW20" s="610"/>
      <c r="DX20" s="610"/>
      <c r="DY20" s="610"/>
      <c r="DZ20" s="610"/>
      <c r="EA20" s="610"/>
      <c r="EB20" s="610"/>
      <c r="EC20" s="645"/>
    </row>
    <row r="21" spans="2:133" ht="11.25" customHeight="1" x14ac:dyDescent="0.2">
      <c r="B21" s="606" t="s">
        <v>275</v>
      </c>
      <c r="C21" s="607"/>
      <c r="D21" s="607"/>
      <c r="E21" s="607"/>
      <c r="F21" s="607"/>
      <c r="G21" s="607"/>
      <c r="H21" s="607"/>
      <c r="I21" s="607"/>
      <c r="J21" s="607"/>
      <c r="K21" s="607"/>
      <c r="L21" s="607"/>
      <c r="M21" s="607"/>
      <c r="N21" s="607"/>
      <c r="O21" s="607"/>
      <c r="P21" s="607"/>
      <c r="Q21" s="608"/>
      <c r="R21" s="609">
        <v>10189</v>
      </c>
      <c r="S21" s="610"/>
      <c r="T21" s="610"/>
      <c r="U21" s="610"/>
      <c r="V21" s="610"/>
      <c r="W21" s="610"/>
      <c r="X21" s="610"/>
      <c r="Y21" s="611"/>
      <c r="Z21" s="635">
        <v>0</v>
      </c>
      <c r="AA21" s="635"/>
      <c r="AB21" s="635"/>
      <c r="AC21" s="635"/>
      <c r="AD21" s="636">
        <v>10189</v>
      </c>
      <c r="AE21" s="636"/>
      <c r="AF21" s="636"/>
      <c r="AG21" s="636"/>
      <c r="AH21" s="636"/>
      <c r="AI21" s="636"/>
      <c r="AJ21" s="636"/>
      <c r="AK21" s="636"/>
      <c r="AL21" s="612">
        <v>0</v>
      </c>
      <c r="AM21" s="613"/>
      <c r="AN21" s="613"/>
      <c r="AO21" s="637"/>
      <c r="AP21" s="606" t="s">
        <v>276</v>
      </c>
      <c r="AQ21" s="682"/>
      <c r="AR21" s="682"/>
      <c r="AS21" s="682"/>
      <c r="AT21" s="682"/>
      <c r="AU21" s="682"/>
      <c r="AV21" s="682"/>
      <c r="AW21" s="682"/>
      <c r="AX21" s="682"/>
      <c r="AY21" s="682"/>
      <c r="AZ21" s="682"/>
      <c r="BA21" s="682"/>
      <c r="BB21" s="682"/>
      <c r="BC21" s="682"/>
      <c r="BD21" s="682"/>
      <c r="BE21" s="682"/>
      <c r="BF21" s="683"/>
      <c r="BG21" s="609">
        <v>19856</v>
      </c>
      <c r="BH21" s="610"/>
      <c r="BI21" s="610"/>
      <c r="BJ21" s="610"/>
      <c r="BK21" s="610"/>
      <c r="BL21" s="610"/>
      <c r="BM21" s="610"/>
      <c r="BN21" s="611"/>
      <c r="BO21" s="635">
        <v>0</v>
      </c>
      <c r="BP21" s="635"/>
      <c r="BQ21" s="635"/>
      <c r="BR21" s="635"/>
      <c r="BS21" s="636" t="s">
        <v>127</v>
      </c>
      <c r="BT21" s="636"/>
      <c r="BU21" s="636"/>
      <c r="BV21" s="636"/>
      <c r="BW21" s="636"/>
      <c r="BX21" s="636"/>
      <c r="BY21" s="636"/>
      <c r="BZ21" s="636"/>
      <c r="CA21" s="636"/>
      <c r="CB21" s="681"/>
      <c r="CD21" s="586"/>
      <c r="CE21" s="587"/>
      <c r="CF21" s="587"/>
      <c r="CG21" s="587"/>
      <c r="CH21" s="587"/>
      <c r="CI21" s="587"/>
      <c r="CJ21" s="587"/>
      <c r="CK21" s="587"/>
      <c r="CL21" s="587"/>
      <c r="CM21" s="587"/>
      <c r="CN21" s="587"/>
      <c r="CO21" s="587"/>
      <c r="CP21" s="587"/>
      <c r="CQ21" s="588"/>
      <c r="CR21" s="689"/>
      <c r="CS21" s="690"/>
      <c r="CT21" s="690"/>
      <c r="CU21" s="690"/>
      <c r="CV21" s="690"/>
      <c r="CW21" s="690"/>
      <c r="CX21" s="690"/>
      <c r="CY21" s="691"/>
      <c r="CZ21" s="692"/>
      <c r="DA21" s="692"/>
      <c r="DB21" s="692"/>
      <c r="DC21" s="692"/>
      <c r="DD21" s="693"/>
      <c r="DE21" s="690"/>
      <c r="DF21" s="690"/>
      <c r="DG21" s="690"/>
      <c r="DH21" s="690"/>
      <c r="DI21" s="690"/>
      <c r="DJ21" s="690"/>
      <c r="DK21" s="690"/>
      <c r="DL21" s="690"/>
      <c r="DM21" s="690"/>
      <c r="DN21" s="690"/>
      <c r="DO21" s="690"/>
      <c r="DP21" s="691"/>
      <c r="DQ21" s="693"/>
      <c r="DR21" s="690"/>
      <c r="DS21" s="690"/>
      <c r="DT21" s="690"/>
      <c r="DU21" s="690"/>
      <c r="DV21" s="690"/>
      <c r="DW21" s="690"/>
      <c r="DX21" s="690"/>
      <c r="DY21" s="690"/>
      <c r="DZ21" s="690"/>
      <c r="EA21" s="690"/>
      <c r="EB21" s="690"/>
      <c r="EC21" s="697"/>
    </row>
    <row r="22" spans="2:133" ht="11.25" customHeight="1" x14ac:dyDescent="0.2">
      <c r="B22" s="666" t="s">
        <v>277</v>
      </c>
      <c r="C22" s="667"/>
      <c r="D22" s="667"/>
      <c r="E22" s="667"/>
      <c r="F22" s="667"/>
      <c r="G22" s="667"/>
      <c r="H22" s="667"/>
      <c r="I22" s="667"/>
      <c r="J22" s="667"/>
      <c r="K22" s="667"/>
      <c r="L22" s="667"/>
      <c r="M22" s="667"/>
      <c r="N22" s="667"/>
      <c r="O22" s="667"/>
      <c r="P22" s="667"/>
      <c r="Q22" s="668"/>
      <c r="R22" s="609">
        <v>293655</v>
      </c>
      <c r="S22" s="610"/>
      <c r="T22" s="610"/>
      <c r="U22" s="610"/>
      <c r="V22" s="610"/>
      <c r="W22" s="610"/>
      <c r="X22" s="610"/>
      <c r="Y22" s="611"/>
      <c r="Z22" s="635">
        <v>0.2</v>
      </c>
      <c r="AA22" s="635"/>
      <c r="AB22" s="635"/>
      <c r="AC22" s="635"/>
      <c r="AD22" s="636">
        <v>274461</v>
      </c>
      <c r="AE22" s="636"/>
      <c r="AF22" s="636"/>
      <c r="AG22" s="636"/>
      <c r="AH22" s="636"/>
      <c r="AI22" s="636"/>
      <c r="AJ22" s="636"/>
      <c r="AK22" s="636"/>
      <c r="AL22" s="612">
        <v>0.5</v>
      </c>
      <c r="AM22" s="613"/>
      <c r="AN22" s="613"/>
      <c r="AO22" s="637"/>
      <c r="AP22" s="606" t="s">
        <v>278</v>
      </c>
      <c r="AQ22" s="682"/>
      <c r="AR22" s="682"/>
      <c r="AS22" s="682"/>
      <c r="AT22" s="682"/>
      <c r="AU22" s="682"/>
      <c r="AV22" s="682"/>
      <c r="AW22" s="682"/>
      <c r="AX22" s="682"/>
      <c r="AY22" s="682"/>
      <c r="AZ22" s="682"/>
      <c r="BA22" s="682"/>
      <c r="BB22" s="682"/>
      <c r="BC22" s="682"/>
      <c r="BD22" s="682"/>
      <c r="BE22" s="682"/>
      <c r="BF22" s="683"/>
      <c r="BG22" s="609" t="s">
        <v>127</v>
      </c>
      <c r="BH22" s="610"/>
      <c r="BI22" s="610"/>
      <c r="BJ22" s="610"/>
      <c r="BK22" s="610"/>
      <c r="BL22" s="610"/>
      <c r="BM22" s="610"/>
      <c r="BN22" s="611"/>
      <c r="BO22" s="635" t="s">
        <v>127</v>
      </c>
      <c r="BP22" s="635"/>
      <c r="BQ22" s="635"/>
      <c r="BR22" s="635"/>
      <c r="BS22" s="636" t="s">
        <v>127</v>
      </c>
      <c r="BT22" s="636"/>
      <c r="BU22" s="636"/>
      <c r="BV22" s="636"/>
      <c r="BW22" s="636"/>
      <c r="BX22" s="636"/>
      <c r="BY22" s="636"/>
      <c r="BZ22" s="636"/>
      <c r="CA22" s="636"/>
      <c r="CB22" s="681"/>
      <c r="CD22" s="662" t="s">
        <v>279</v>
      </c>
      <c r="CE22" s="663"/>
      <c r="CF22" s="663"/>
      <c r="CG22" s="663"/>
      <c r="CH22" s="663"/>
      <c r="CI22" s="663"/>
      <c r="CJ22" s="663"/>
      <c r="CK22" s="663"/>
      <c r="CL22" s="663"/>
      <c r="CM22" s="663"/>
      <c r="CN22" s="663"/>
      <c r="CO22" s="663"/>
      <c r="CP22" s="663"/>
      <c r="CQ22" s="663"/>
      <c r="CR22" s="663"/>
      <c r="CS22" s="663"/>
      <c r="CT22" s="663"/>
      <c r="CU22" s="663"/>
      <c r="CV22" s="663"/>
      <c r="CW22" s="663"/>
      <c r="CX22" s="663"/>
      <c r="CY22" s="663"/>
      <c r="CZ22" s="663"/>
      <c r="DA22" s="663"/>
      <c r="DB22" s="663"/>
      <c r="DC22" s="663"/>
      <c r="DD22" s="663"/>
      <c r="DE22" s="663"/>
      <c r="DF22" s="663"/>
      <c r="DG22" s="663"/>
      <c r="DH22" s="663"/>
      <c r="DI22" s="663"/>
      <c r="DJ22" s="663"/>
      <c r="DK22" s="663"/>
      <c r="DL22" s="663"/>
      <c r="DM22" s="663"/>
      <c r="DN22" s="663"/>
      <c r="DO22" s="663"/>
      <c r="DP22" s="663"/>
      <c r="DQ22" s="663"/>
      <c r="DR22" s="663"/>
      <c r="DS22" s="663"/>
      <c r="DT22" s="663"/>
      <c r="DU22" s="663"/>
      <c r="DV22" s="663"/>
      <c r="DW22" s="663"/>
      <c r="DX22" s="663"/>
      <c r="DY22" s="663"/>
      <c r="DZ22" s="663"/>
      <c r="EA22" s="663"/>
      <c r="EB22" s="663"/>
      <c r="EC22" s="664"/>
    </row>
    <row r="23" spans="2:133" ht="11.25" customHeight="1" x14ac:dyDescent="0.2">
      <c r="B23" s="606" t="s">
        <v>280</v>
      </c>
      <c r="C23" s="607"/>
      <c r="D23" s="607"/>
      <c r="E23" s="607"/>
      <c r="F23" s="607"/>
      <c r="G23" s="607"/>
      <c r="H23" s="607"/>
      <c r="I23" s="607"/>
      <c r="J23" s="607"/>
      <c r="K23" s="607"/>
      <c r="L23" s="607"/>
      <c r="M23" s="607"/>
      <c r="N23" s="607"/>
      <c r="O23" s="607"/>
      <c r="P23" s="607"/>
      <c r="Q23" s="608"/>
      <c r="R23" s="609">
        <v>121086</v>
      </c>
      <c r="S23" s="610"/>
      <c r="T23" s="610"/>
      <c r="U23" s="610"/>
      <c r="V23" s="610"/>
      <c r="W23" s="610"/>
      <c r="X23" s="610"/>
      <c r="Y23" s="611"/>
      <c r="Z23" s="635">
        <v>0.1</v>
      </c>
      <c r="AA23" s="635"/>
      <c r="AB23" s="635"/>
      <c r="AC23" s="635"/>
      <c r="AD23" s="636" t="s">
        <v>127</v>
      </c>
      <c r="AE23" s="636"/>
      <c r="AF23" s="636"/>
      <c r="AG23" s="636"/>
      <c r="AH23" s="636"/>
      <c r="AI23" s="636"/>
      <c r="AJ23" s="636"/>
      <c r="AK23" s="636"/>
      <c r="AL23" s="612" t="s">
        <v>127</v>
      </c>
      <c r="AM23" s="613"/>
      <c r="AN23" s="613"/>
      <c r="AO23" s="637"/>
      <c r="AP23" s="606" t="s">
        <v>281</v>
      </c>
      <c r="AQ23" s="682"/>
      <c r="AR23" s="682"/>
      <c r="AS23" s="682"/>
      <c r="AT23" s="682"/>
      <c r="AU23" s="682"/>
      <c r="AV23" s="682"/>
      <c r="AW23" s="682"/>
      <c r="AX23" s="682"/>
      <c r="AY23" s="682"/>
      <c r="AZ23" s="682"/>
      <c r="BA23" s="682"/>
      <c r="BB23" s="682"/>
      <c r="BC23" s="682"/>
      <c r="BD23" s="682"/>
      <c r="BE23" s="682"/>
      <c r="BF23" s="683"/>
      <c r="BG23" s="609">
        <v>2997747</v>
      </c>
      <c r="BH23" s="610"/>
      <c r="BI23" s="610"/>
      <c r="BJ23" s="610"/>
      <c r="BK23" s="610"/>
      <c r="BL23" s="610"/>
      <c r="BM23" s="610"/>
      <c r="BN23" s="611"/>
      <c r="BO23" s="635">
        <v>6</v>
      </c>
      <c r="BP23" s="635"/>
      <c r="BQ23" s="635"/>
      <c r="BR23" s="635"/>
      <c r="BS23" s="636" t="s">
        <v>127</v>
      </c>
      <c r="BT23" s="636"/>
      <c r="BU23" s="636"/>
      <c r="BV23" s="636"/>
      <c r="BW23" s="636"/>
      <c r="BX23" s="636"/>
      <c r="BY23" s="636"/>
      <c r="BZ23" s="636"/>
      <c r="CA23" s="636"/>
      <c r="CB23" s="681"/>
      <c r="CD23" s="662" t="s">
        <v>221</v>
      </c>
      <c r="CE23" s="663"/>
      <c r="CF23" s="663"/>
      <c r="CG23" s="663"/>
      <c r="CH23" s="663"/>
      <c r="CI23" s="663"/>
      <c r="CJ23" s="663"/>
      <c r="CK23" s="663"/>
      <c r="CL23" s="663"/>
      <c r="CM23" s="663"/>
      <c r="CN23" s="663"/>
      <c r="CO23" s="663"/>
      <c r="CP23" s="663"/>
      <c r="CQ23" s="664"/>
      <c r="CR23" s="662" t="s">
        <v>282</v>
      </c>
      <c r="CS23" s="663"/>
      <c r="CT23" s="663"/>
      <c r="CU23" s="663"/>
      <c r="CV23" s="663"/>
      <c r="CW23" s="663"/>
      <c r="CX23" s="663"/>
      <c r="CY23" s="664"/>
      <c r="CZ23" s="662" t="s">
        <v>283</v>
      </c>
      <c r="DA23" s="663"/>
      <c r="DB23" s="663"/>
      <c r="DC23" s="664"/>
      <c r="DD23" s="662" t="s">
        <v>284</v>
      </c>
      <c r="DE23" s="663"/>
      <c r="DF23" s="663"/>
      <c r="DG23" s="663"/>
      <c r="DH23" s="663"/>
      <c r="DI23" s="663"/>
      <c r="DJ23" s="663"/>
      <c r="DK23" s="664"/>
      <c r="DL23" s="694" t="s">
        <v>285</v>
      </c>
      <c r="DM23" s="695"/>
      <c r="DN23" s="695"/>
      <c r="DO23" s="695"/>
      <c r="DP23" s="695"/>
      <c r="DQ23" s="695"/>
      <c r="DR23" s="695"/>
      <c r="DS23" s="695"/>
      <c r="DT23" s="695"/>
      <c r="DU23" s="695"/>
      <c r="DV23" s="696"/>
      <c r="DW23" s="662" t="s">
        <v>286</v>
      </c>
      <c r="DX23" s="663"/>
      <c r="DY23" s="663"/>
      <c r="DZ23" s="663"/>
      <c r="EA23" s="663"/>
      <c r="EB23" s="663"/>
      <c r="EC23" s="664"/>
    </row>
    <row r="24" spans="2:133" ht="11.25" customHeight="1" x14ac:dyDescent="0.2">
      <c r="B24" s="606" t="s">
        <v>287</v>
      </c>
      <c r="C24" s="607"/>
      <c r="D24" s="607"/>
      <c r="E24" s="607"/>
      <c r="F24" s="607"/>
      <c r="G24" s="607"/>
      <c r="H24" s="607"/>
      <c r="I24" s="607"/>
      <c r="J24" s="607"/>
      <c r="K24" s="607"/>
      <c r="L24" s="607"/>
      <c r="M24" s="607"/>
      <c r="N24" s="607"/>
      <c r="O24" s="607"/>
      <c r="P24" s="607"/>
      <c r="Q24" s="608"/>
      <c r="R24" s="609" t="s">
        <v>127</v>
      </c>
      <c r="S24" s="610"/>
      <c r="T24" s="610"/>
      <c r="U24" s="610"/>
      <c r="V24" s="610"/>
      <c r="W24" s="610"/>
      <c r="X24" s="610"/>
      <c r="Y24" s="611"/>
      <c r="Z24" s="635" t="s">
        <v>127</v>
      </c>
      <c r="AA24" s="635"/>
      <c r="AB24" s="635"/>
      <c r="AC24" s="635"/>
      <c r="AD24" s="636" t="s">
        <v>127</v>
      </c>
      <c r="AE24" s="636"/>
      <c r="AF24" s="636"/>
      <c r="AG24" s="636"/>
      <c r="AH24" s="636"/>
      <c r="AI24" s="636"/>
      <c r="AJ24" s="636"/>
      <c r="AK24" s="636"/>
      <c r="AL24" s="612" t="s">
        <v>127</v>
      </c>
      <c r="AM24" s="613"/>
      <c r="AN24" s="613"/>
      <c r="AO24" s="637"/>
      <c r="AP24" s="606" t="s">
        <v>288</v>
      </c>
      <c r="AQ24" s="682"/>
      <c r="AR24" s="682"/>
      <c r="AS24" s="682"/>
      <c r="AT24" s="682"/>
      <c r="AU24" s="682"/>
      <c r="AV24" s="682"/>
      <c r="AW24" s="682"/>
      <c r="AX24" s="682"/>
      <c r="AY24" s="682"/>
      <c r="AZ24" s="682"/>
      <c r="BA24" s="682"/>
      <c r="BB24" s="682"/>
      <c r="BC24" s="682"/>
      <c r="BD24" s="682"/>
      <c r="BE24" s="682"/>
      <c r="BF24" s="683"/>
      <c r="BG24" s="609" t="s">
        <v>127</v>
      </c>
      <c r="BH24" s="610"/>
      <c r="BI24" s="610"/>
      <c r="BJ24" s="610"/>
      <c r="BK24" s="610"/>
      <c r="BL24" s="610"/>
      <c r="BM24" s="610"/>
      <c r="BN24" s="611"/>
      <c r="BO24" s="635" t="s">
        <v>127</v>
      </c>
      <c r="BP24" s="635"/>
      <c r="BQ24" s="635"/>
      <c r="BR24" s="635"/>
      <c r="BS24" s="636" t="s">
        <v>127</v>
      </c>
      <c r="BT24" s="636"/>
      <c r="BU24" s="636"/>
      <c r="BV24" s="636"/>
      <c r="BW24" s="636"/>
      <c r="BX24" s="636"/>
      <c r="BY24" s="636"/>
      <c r="BZ24" s="636"/>
      <c r="CA24" s="636"/>
      <c r="CB24" s="681"/>
      <c r="CD24" s="659" t="s">
        <v>289</v>
      </c>
      <c r="CE24" s="660"/>
      <c r="CF24" s="660"/>
      <c r="CG24" s="660"/>
      <c r="CH24" s="660"/>
      <c r="CI24" s="660"/>
      <c r="CJ24" s="660"/>
      <c r="CK24" s="660"/>
      <c r="CL24" s="660"/>
      <c r="CM24" s="660"/>
      <c r="CN24" s="660"/>
      <c r="CO24" s="660"/>
      <c r="CP24" s="660"/>
      <c r="CQ24" s="661"/>
      <c r="CR24" s="656">
        <v>57942022</v>
      </c>
      <c r="CS24" s="657"/>
      <c r="CT24" s="657"/>
      <c r="CU24" s="657"/>
      <c r="CV24" s="657"/>
      <c r="CW24" s="657"/>
      <c r="CX24" s="657"/>
      <c r="CY24" s="685"/>
      <c r="CZ24" s="686">
        <v>52.2</v>
      </c>
      <c r="DA24" s="671"/>
      <c r="DB24" s="671"/>
      <c r="DC24" s="688"/>
      <c r="DD24" s="684">
        <v>31169106</v>
      </c>
      <c r="DE24" s="657"/>
      <c r="DF24" s="657"/>
      <c r="DG24" s="657"/>
      <c r="DH24" s="657"/>
      <c r="DI24" s="657"/>
      <c r="DJ24" s="657"/>
      <c r="DK24" s="685"/>
      <c r="DL24" s="684">
        <v>30286056</v>
      </c>
      <c r="DM24" s="657"/>
      <c r="DN24" s="657"/>
      <c r="DO24" s="657"/>
      <c r="DP24" s="657"/>
      <c r="DQ24" s="657"/>
      <c r="DR24" s="657"/>
      <c r="DS24" s="657"/>
      <c r="DT24" s="657"/>
      <c r="DU24" s="657"/>
      <c r="DV24" s="685"/>
      <c r="DW24" s="686">
        <v>52.2</v>
      </c>
      <c r="DX24" s="671"/>
      <c r="DY24" s="671"/>
      <c r="DZ24" s="671"/>
      <c r="EA24" s="671"/>
      <c r="EB24" s="671"/>
      <c r="EC24" s="687"/>
    </row>
    <row r="25" spans="2:133" ht="11.25" customHeight="1" x14ac:dyDescent="0.2">
      <c r="B25" s="606" t="s">
        <v>290</v>
      </c>
      <c r="C25" s="607"/>
      <c r="D25" s="607"/>
      <c r="E25" s="607"/>
      <c r="F25" s="607"/>
      <c r="G25" s="607"/>
      <c r="H25" s="607"/>
      <c r="I25" s="607"/>
      <c r="J25" s="607"/>
      <c r="K25" s="607"/>
      <c r="L25" s="607"/>
      <c r="M25" s="607"/>
      <c r="N25" s="607"/>
      <c r="O25" s="607"/>
      <c r="P25" s="607"/>
      <c r="Q25" s="608"/>
      <c r="R25" s="609">
        <v>119947</v>
      </c>
      <c r="S25" s="610"/>
      <c r="T25" s="610"/>
      <c r="U25" s="610"/>
      <c r="V25" s="610"/>
      <c r="W25" s="610"/>
      <c r="X25" s="610"/>
      <c r="Y25" s="611"/>
      <c r="Z25" s="635">
        <v>0.1</v>
      </c>
      <c r="AA25" s="635"/>
      <c r="AB25" s="635"/>
      <c r="AC25" s="635"/>
      <c r="AD25" s="636" t="s">
        <v>127</v>
      </c>
      <c r="AE25" s="636"/>
      <c r="AF25" s="636"/>
      <c r="AG25" s="636"/>
      <c r="AH25" s="636"/>
      <c r="AI25" s="636"/>
      <c r="AJ25" s="636"/>
      <c r="AK25" s="636"/>
      <c r="AL25" s="612" t="s">
        <v>127</v>
      </c>
      <c r="AM25" s="613"/>
      <c r="AN25" s="613"/>
      <c r="AO25" s="637"/>
      <c r="AP25" s="606" t="s">
        <v>291</v>
      </c>
      <c r="AQ25" s="682"/>
      <c r="AR25" s="682"/>
      <c r="AS25" s="682"/>
      <c r="AT25" s="682"/>
      <c r="AU25" s="682"/>
      <c r="AV25" s="682"/>
      <c r="AW25" s="682"/>
      <c r="AX25" s="682"/>
      <c r="AY25" s="682"/>
      <c r="AZ25" s="682"/>
      <c r="BA25" s="682"/>
      <c r="BB25" s="682"/>
      <c r="BC25" s="682"/>
      <c r="BD25" s="682"/>
      <c r="BE25" s="682"/>
      <c r="BF25" s="683"/>
      <c r="BG25" s="609" t="s">
        <v>127</v>
      </c>
      <c r="BH25" s="610"/>
      <c r="BI25" s="610"/>
      <c r="BJ25" s="610"/>
      <c r="BK25" s="610"/>
      <c r="BL25" s="610"/>
      <c r="BM25" s="610"/>
      <c r="BN25" s="611"/>
      <c r="BO25" s="635" t="s">
        <v>127</v>
      </c>
      <c r="BP25" s="635"/>
      <c r="BQ25" s="635"/>
      <c r="BR25" s="635"/>
      <c r="BS25" s="636" t="s">
        <v>127</v>
      </c>
      <c r="BT25" s="636"/>
      <c r="BU25" s="636"/>
      <c r="BV25" s="636"/>
      <c r="BW25" s="636"/>
      <c r="BX25" s="636"/>
      <c r="BY25" s="636"/>
      <c r="BZ25" s="636"/>
      <c r="CA25" s="636"/>
      <c r="CB25" s="681"/>
      <c r="CD25" s="606" t="s">
        <v>292</v>
      </c>
      <c r="CE25" s="607"/>
      <c r="CF25" s="607"/>
      <c r="CG25" s="607"/>
      <c r="CH25" s="607"/>
      <c r="CI25" s="607"/>
      <c r="CJ25" s="607"/>
      <c r="CK25" s="607"/>
      <c r="CL25" s="607"/>
      <c r="CM25" s="607"/>
      <c r="CN25" s="607"/>
      <c r="CO25" s="607"/>
      <c r="CP25" s="607"/>
      <c r="CQ25" s="608"/>
      <c r="CR25" s="609">
        <v>17985722</v>
      </c>
      <c r="CS25" s="619"/>
      <c r="CT25" s="619"/>
      <c r="CU25" s="619"/>
      <c r="CV25" s="619"/>
      <c r="CW25" s="619"/>
      <c r="CX25" s="619"/>
      <c r="CY25" s="620"/>
      <c r="CZ25" s="612">
        <v>16.2</v>
      </c>
      <c r="DA25" s="621"/>
      <c r="DB25" s="621"/>
      <c r="DC25" s="622"/>
      <c r="DD25" s="615">
        <v>16891849</v>
      </c>
      <c r="DE25" s="619"/>
      <c r="DF25" s="619"/>
      <c r="DG25" s="619"/>
      <c r="DH25" s="619"/>
      <c r="DI25" s="619"/>
      <c r="DJ25" s="619"/>
      <c r="DK25" s="620"/>
      <c r="DL25" s="615">
        <v>16865434</v>
      </c>
      <c r="DM25" s="619"/>
      <c r="DN25" s="619"/>
      <c r="DO25" s="619"/>
      <c r="DP25" s="619"/>
      <c r="DQ25" s="619"/>
      <c r="DR25" s="619"/>
      <c r="DS25" s="619"/>
      <c r="DT25" s="619"/>
      <c r="DU25" s="619"/>
      <c r="DV25" s="620"/>
      <c r="DW25" s="612">
        <v>29.1</v>
      </c>
      <c r="DX25" s="621"/>
      <c r="DY25" s="621"/>
      <c r="DZ25" s="621"/>
      <c r="EA25" s="621"/>
      <c r="EB25" s="621"/>
      <c r="EC25" s="640"/>
    </row>
    <row r="26" spans="2:133" ht="11.25" customHeight="1" x14ac:dyDescent="0.2">
      <c r="B26" s="606" t="s">
        <v>293</v>
      </c>
      <c r="C26" s="607"/>
      <c r="D26" s="607"/>
      <c r="E26" s="607"/>
      <c r="F26" s="607"/>
      <c r="G26" s="607"/>
      <c r="H26" s="607"/>
      <c r="I26" s="607"/>
      <c r="J26" s="607"/>
      <c r="K26" s="607"/>
      <c r="L26" s="607"/>
      <c r="M26" s="607"/>
      <c r="N26" s="607"/>
      <c r="O26" s="607"/>
      <c r="P26" s="607"/>
      <c r="Q26" s="608"/>
      <c r="R26" s="609">
        <v>1139</v>
      </c>
      <c r="S26" s="610"/>
      <c r="T26" s="610"/>
      <c r="U26" s="610"/>
      <c r="V26" s="610"/>
      <c r="W26" s="610"/>
      <c r="X26" s="610"/>
      <c r="Y26" s="611"/>
      <c r="Z26" s="635">
        <v>0</v>
      </c>
      <c r="AA26" s="635"/>
      <c r="AB26" s="635"/>
      <c r="AC26" s="635"/>
      <c r="AD26" s="636" t="s">
        <v>127</v>
      </c>
      <c r="AE26" s="636"/>
      <c r="AF26" s="636"/>
      <c r="AG26" s="636"/>
      <c r="AH26" s="636"/>
      <c r="AI26" s="636"/>
      <c r="AJ26" s="636"/>
      <c r="AK26" s="636"/>
      <c r="AL26" s="612" t="s">
        <v>127</v>
      </c>
      <c r="AM26" s="613"/>
      <c r="AN26" s="613"/>
      <c r="AO26" s="637"/>
      <c r="AP26" s="606" t="s">
        <v>294</v>
      </c>
      <c r="AQ26" s="682"/>
      <c r="AR26" s="682"/>
      <c r="AS26" s="682"/>
      <c r="AT26" s="682"/>
      <c r="AU26" s="682"/>
      <c r="AV26" s="682"/>
      <c r="AW26" s="682"/>
      <c r="AX26" s="682"/>
      <c r="AY26" s="682"/>
      <c r="AZ26" s="682"/>
      <c r="BA26" s="682"/>
      <c r="BB26" s="682"/>
      <c r="BC26" s="682"/>
      <c r="BD26" s="682"/>
      <c r="BE26" s="682"/>
      <c r="BF26" s="683"/>
      <c r="BG26" s="609" t="s">
        <v>127</v>
      </c>
      <c r="BH26" s="610"/>
      <c r="BI26" s="610"/>
      <c r="BJ26" s="610"/>
      <c r="BK26" s="610"/>
      <c r="BL26" s="610"/>
      <c r="BM26" s="610"/>
      <c r="BN26" s="611"/>
      <c r="BO26" s="635" t="s">
        <v>127</v>
      </c>
      <c r="BP26" s="635"/>
      <c r="BQ26" s="635"/>
      <c r="BR26" s="635"/>
      <c r="BS26" s="636" t="s">
        <v>127</v>
      </c>
      <c r="BT26" s="636"/>
      <c r="BU26" s="636"/>
      <c r="BV26" s="636"/>
      <c r="BW26" s="636"/>
      <c r="BX26" s="636"/>
      <c r="BY26" s="636"/>
      <c r="BZ26" s="636"/>
      <c r="CA26" s="636"/>
      <c r="CB26" s="681"/>
      <c r="CD26" s="606" t="s">
        <v>295</v>
      </c>
      <c r="CE26" s="607"/>
      <c r="CF26" s="607"/>
      <c r="CG26" s="607"/>
      <c r="CH26" s="607"/>
      <c r="CI26" s="607"/>
      <c r="CJ26" s="607"/>
      <c r="CK26" s="607"/>
      <c r="CL26" s="607"/>
      <c r="CM26" s="607"/>
      <c r="CN26" s="607"/>
      <c r="CO26" s="607"/>
      <c r="CP26" s="607"/>
      <c r="CQ26" s="608"/>
      <c r="CR26" s="609">
        <v>12147557</v>
      </c>
      <c r="CS26" s="610"/>
      <c r="CT26" s="610"/>
      <c r="CU26" s="610"/>
      <c r="CV26" s="610"/>
      <c r="CW26" s="610"/>
      <c r="CX26" s="610"/>
      <c r="CY26" s="611"/>
      <c r="CZ26" s="612">
        <v>10.9</v>
      </c>
      <c r="DA26" s="621"/>
      <c r="DB26" s="621"/>
      <c r="DC26" s="622"/>
      <c r="DD26" s="615">
        <v>11355894</v>
      </c>
      <c r="DE26" s="610"/>
      <c r="DF26" s="610"/>
      <c r="DG26" s="610"/>
      <c r="DH26" s="610"/>
      <c r="DI26" s="610"/>
      <c r="DJ26" s="610"/>
      <c r="DK26" s="611"/>
      <c r="DL26" s="615" t="s">
        <v>127</v>
      </c>
      <c r="DM26" s="610"/>
      <c r="DN26" s="610"/>
      <c r="DO26" s="610"/>
      <c r="DP26" s="610"/>
      <c r="DQ26" s="610"/>
      <c r="DR26" s="610"/>
      <c r="DS26" s="610"/>
      <c r="DT26" s="610"/>
      <c r="DU26" s="610"/>
      <c r="DV26" s="611"/>
      <c r="DW26" s="612" t="s">
        <v>127</v>
      </c>
      <c r="DX26" s="621"/>
      <c r="DY26" s="621"/>
      <c r="DZ26" s="621"/>
      <c r="EA26" s="621"/>
      <c r="EB26" s="621"/>
      <c r="EC26" s="640"/>
    </row>
    <row r="27" spans="2:133" ht="11.25" customHeight="1" x14ac:dyDescent="0.2">
      <c r="B27" s="606" t="s">
        <v>296</v>
      </c>
      <c r="C27" s="607"/>
      <c r="D27" s="607"/>
      <c r="E27" s="607"/>
      <c r="F27" s="607"/>
      <c r="G27" s="607"/>
      <c r="H27" s="607"/>
      <c r="I27" s="607"/>
      <c r="J27" s="607"/>
      <c r="K27" s="607"/>
      <c r="L27" s="607"/>
      <c r="M27" s="607"/>
      <c r="N27" s="607"/>
      <c r="O27" s="607"/>
      <c r="P27" s="607"/>
      <c r="Q27" s="608"/>
      <c r="R27" s="609">
        <v>60699467</v>
      </c>
      <c r="S27" s="610"/>
      <c r="T27" s="610"/>
      <c r="U27" s="610"/>
      <c r="V27" s="610"/>
      <c r="W27" s="610"/>
      <c r="X27" s="610"/>
      <c r="Y27" s="611"/>
      <c r="Z27" s="635">
        <v>51.3</v>
      </c>
      <c r="AA27" s="635"/>
      <c r="AB27" s="635"/>
      <c r="AC27" s="635"/>
      <c r="AD27" s="636">
        <v>57561440</v>
      </c>
      <c r="AE27" s="636"/>
      <c r="AF27" s="636"/>
      <c r="AG27" s="636"/>
      <c r="AH27" s="636"/>
      <c r="AI27" s="636"/>
      <c r="AJ27" s="636"/>
      <c r="AK27" s="636"/>
      <c r="AL27" s="612">
        <v>99.199996948242188</v>
      </c>
      <c r="AM27" s="613"/>
      <c r="AN27" s="613"/>
      <c r="AO27" s="637"/>
      <c r="AP27" s="606" t="s">
        <v>297</v>
      </c>
      <c r="AQ27" s="607"/>
      <c r="AR27" s="607"/>
      <c r="AS27" s="607"/>
      <c r="AT27" s="607"/>
      <c r="AU27" s="607"/>
      <c r="AV27" s="607"/>
      <c r="AW27" s="607"/>
      <c r="AX27" s="607"/>
      <c r="AY27" s="607"/>
      <c r="AZ27" s="607"/>
      <c r="BA27" s="607"/>
      <c r="BB27" s="607"/>
      <c r="BC27" s="607"/>
      <c r="BD27" s="607"/>
      <c r="BE27" s="607"/>
      <c r="BF27" s="608"/>
      <c r="BG27" s="609">
        <v>50189286</v>
      </c>
      <c r="BH27" s="610"/>
      <c r="BI27" s="610"/>
      <c r="BJ27" s="610"/>
      <c r="BK27" s="610"/>
      <c r="BL27" s="610"/>
      <c r="BM27" s="610"/>
      <c r="BN27" s="611"/>
      <c r="BO27" s="635">
        <v>100</v>
      </c>
      <c r="BP27" s="635"/>
      <c r="BQ27" s="635"/>
      <c r="BR27" s="635"/>
      <c r="BS27" s="636">
        <v>632671</v>
      </c>
      <c r="BT27" s="636"/>
      <c r="BU27" s="636"/>
      <c r="BV27" s="636"/>
      <c r="BW27" s="636"/>
      <c r="BX27" s="636"/>
      <c r="BY27" s="636"/>
      <c r="BZ27" s="636"/>
      <c r="CA27" s="636"/>
      <c r="CB27" s="681"/>
      <c r="CD27" s="606" t="s">
        <v>298</v>
      </c>
      <c r="CE27" s="607"/>
      <c r="CF27" s="607"/>
      <c r="CG27" s="607"/>
      <c r="CH27" s="607"/>
      <c r="CI27" s="607"/>
      <c r="CJ27" s="607"/>
      <c r="CK27" s="607"/>
      <c r="CL27" s="607"/>
      <c r="CM27" s="607"/>
      <c r="CN27" s="607"/>
      <c r="CO27" s="607"/>
      <c r="CP27" s="607"/>
      <c r="CQ27" s="608"/>
      <c r="CR27" s="609">
        <v>34228669</v>
      </c>
      <c r="CS27" s="619"/>
      <c r="CT27" s="619"/>
      <c r="CU27" s="619"/>
      <c r="CV27" s="619"/>
      <c r="CW27" s="619"/>
      <c r="CX27" s="619"/>
      <c r="CY27" s="620"/>
      <c r="CZ27" s="612">
        <v>30.8</v>
      </c>
      <c r="DA27" s="621"/>
      <c r="DB27" s="621"/>
      <c r="DC27" s="622"/>
      <c r="DD27" s="615">
        <v>8625528</v>
      </c>
      <c r="DE27" s="619"/>
      <c r="DF27" s="619"/>
      <c r="DG27" s="619"/>
      <c r="DH27" s="619"/>
      <c r="DI27" s="619"/>
      <c r="DJ27" s="619"/>
      <c r="DK27" s="620"/>
      <c r="DL27" s="615">
        <v>7768893</v>
      </c>
      <c r="DM27" s="619"/>
      <c r="DN27" s="619"/>
      <c r="DO27" s="619"/>
      <c r="DP27" s="619"/>
      <c r="DQ27" s="619"/>
      <c r="DR27" s="619"/>
      <c r="DS27" s="619"/>
      <c r="DT27" s="619"/>
      <c r="DU27" s="619"/>
      <c r="DV27" s="620"/>
      <c r="DW27" s="612">
        <v>13.4</v>
      </c>
      <c r="DX27" s="621"/>
      <c r="DY27" s="621"/>
      <c r="DZ27" s="621"/>
      <c r="EA27" s="621"/>
      <c r="EB27" s="621"/>
      <c r="EC27" s="640"/>
    </row>
    <row r="28" spans="2:133" ht="11.25" customHeight="1" x14ac:dyDescent="0.2">
      <c r="B28" s="606" t="s">
        <v>299</v>
      </c>
      <c r="C28" s="607"/>
      <c r="D28" s="607"/>
      <c r="E28" s="607"/>
      <c r="F28" s="607"/>
      <c r="G28" s="607"/>
      <c r="H28" s="607"/>
      <c r="I28" s="607"/>
      <c r="J28" s="607"/>
      <c r="K28" s="607"/>
      <c r="L28" s="607"/>
      <c r="M28" s="607"/>
      <c r="N28" s="607"/>
      <c r="O28" s="607"/>
      <c r="P28" s="607"/>
      <c r="Q28" s="608"/>
      <c r="R28" s="609">
        <v>35036</v>
      </c>
      <c r="S28" s="610"/>
      <c r="T28" s="610"/>
      <c r="U28" s="610"/>
      <c r="V28" s="610"/>
      <c r="W28" s="610"/>
      <c r="X28" s="610"/>
      <c r="Y28" s="611"/>
      <c r="Z28" s="635">
        <v>0</v>
      </c>
      <c r="AA28" s="635"/>
      <c r="AB28" s="635"/>
      <c r="AC28" s="635"/>
      <c r="AD28" s="636">
        <v>35036</v>
      </c>
      <c r="AE28" s="636"/>
      <c r="AF28" s="636"/>
      <c r="AG28" s="636"/>
      <c r="AH28" s="636"/>
      <c r="AI28" s="636"/>
      <c r="AJ28" s="636"/>
      <c r="AK28" s="636"/>
      <c r="AL28" s="612">
        <v>0.1</v>
      </c>
      <c r="AM28" s="613"/>
      <c r="AN28" s="613"/>
      <c r="AO28" s="637"/>
      <c r="AP28" s="606"/>
      <c r="AQ28" s="607"/>
      <c r="AR28" s="607"/>
      <c r="AS28" s="607"/>
      <c r="AT28" s="607"/>
      <c r="AU28" s="607"/>
      <c r="AV28" s="607"/>
      <c r="AW28" s="607"/>
      <c r="AX28" s="607"/>
      <c r="AY28" s="607"/>
      <c r="AZ28" s="607"/>
      <c r="BA28" s="607"/>
      <c r="BB28" s="607"/>
      <c r="BC28" s="607"/>
      <c r="BD28" s="607"/>
      <c r="BE28" s="607"/>
      <c r="BF28" s="608"/>
      <c r="BG28" s="609"/>
      <c r="BH28" s="610"/>
      <c r="BI28" s="610"/>
      <c r="BJ28" s="610"/>
      <c r="BK28" s="610"/>
      <c r="BL28" s="610"/>
      <c r="BM28" s="610"/>
      <c r="BN28" s="611"/>
      <c r="BO28" s="635"/>
      <c r="BP28" s="635"/>
      <c r="BQ28" s="635"/>
      <c r="BR28" s="635"/>
      <c r="BS28" s="615"/>
      <c r="BT28" s="610"/>
      <c r="BU28" s="610"/>
      <c r="BV28" s="610"/>
      <c r="BW28" s="610"/>
      <c r="BX28" s="610"/>
      <c r="BY28" s="610"/>
      <c r="BZ28" s="610"/>
      <c r="CA28" s="610"/>
      <c r="CB28" s="645"/>
      <c r="CD28" s="606" t="s">
        <v>300</v>
      </c>
      <c r="CE28" s="607"/>
      <c r="CF28" s="607"/>
      <c r="CG28" s="607"/>
      <c r="CH28" s="607"/>
      <c r="CI28" s="607"/>
      <c r="CJ28" s="607"/>
      <c r="CK28" s="607"/>
      <c r="CL28" s="607"/>
      <c r="CM28" s="607"/>
      <c r="CN28" s="607"/>
      <c r="CO28" s="607"/>
      <c r="CP28" s="607"/>
      <c r="CQ28" s="608"/>
      <c r="CR28" s="609">
        <v>5727631</v>
      </c>
      <c r="CS28" s="610"/>
      <c r="CT28" s="610"/>
      <c r="CU28" s="610"/>
      <c r="CV28" s="610"/>
      <c r="CW28" s="610"/>
      <c r="CX28" s="610"/>
      <c r="CY28" s="611"/>
      <c r="CZ28" s="612">
        <v>5.2</v>
      </c>
      <c r="DA28" s="621"/>
      <c r="DB28" s="621"/>
      <c r="DC28" s="622"/>
      <c r="DD28" s="615">
        <v>5651729</v>
      </c>
      <c r="DE28" s="610"/>
      <c r="DF28" s="610"/>
      <c r="DG28" s="610"/>
      <c r="DH28" s="610"/>
      <c r="DI28" s="610"/>
      <c r="DJ28" s="610"/>
      <c r="DK28" s="611"/>
      <c r="DL28" s="615">
        <v>5651729</v>
      </c>
      <c r="DM28" s="610"/>
      <c r="DN28" s="610"/>
      <c r="DO28" s="610"/>
      <c r="DP28" s="610"/>
      <c r="DQ28" s="610"/>
      <c r="DR28" s="610"/>
      <c r="DS28" s="610"/>
      <c r="DT28" s="610"/>
      <c r="DU28" s="610"/>
      <c r="DV28" s="611"/>
      <c r="DW28" s="612">
        <v>9.6999999999999993</v>
      </c>
      <c r="DX28" s="621"/>
      <c r="DY28" s="621"/>
      <c r="DZ28" s="621"/>
      <c r="EA28" s="621"/>
      <c r="EB28" s="621"/>
      <c r="EC28" s="640"/>
    </row>
    <row r="29" spans="2:133" ht="11.25" customHeight="1" x14ac:dyDescent="0.2">
      <c r="B29" s="606" t="s">
        <v>301</v>
      </c>
      <c r="C29" s="607"/>
      <c r="D29" s="607"/>
      <c r="E29" s="607"/>
      <c r="F29" s="607"/>
      <c r="G29" s="607"/>
      <c r="H29" s="607"/>
      <c r="I29" s="607"/>
      <c r="J29" s="607"/>
      <c r="K29" s="607"/>
      <c r="L29" s="607"/>
      <c r="M29" s="607"/>
      <c r="N29" s="607"/>
      <c r="O29" s="607"/>
      <c r="P29" s="607"/>
      <c r="Q29" s="608"/>
      <c r="R29" s="609">
        <v>337316</v>
      </c>
      <c r="S29" s="610"/>
      <c r="T29" s="610"/>
      <c r="U29" s="610"/>
      <c r="V29" s="610"/>
      <c r="W29" s="610"/>
      <c r="X29" s="610"/>
      <c r="Y29" s="611"/>
      <c r="Z29" s="635">
        <v>0.3</v>
      </c>
      <c r="AA29" s="635"/>
      <c r="AB29" s="635"/>
      <c r="AC29" s="635"/>
      <c r="AD29" s="636" t="s">
        <v>127</v>
      </c>
      <c r="AE29" s="636"/>
      <c r="AF29" s="636"/>
      <c r="AG29" s="636"/>
      <c r="AH29" s="636"/>
      <c r="AI29" s="636"/>
      <c r="AJ29" s="636"/>
      <c r="AK29" s="636"/>
      <c r="AL29" s="612" t="s">
        <v>127</v>
      </c>
      <c r="AM29" s="613"/>
      <c r="AN29" s="613"/>
      <c r="AO29" s="637"/>
      <c r="AP29" s="586"/>
      <c r="AQ29" s="587"/>
      <c r="AR29" s="587"/>
      <c r="AS29" s="587"/>
      <c r="AT29" s="587"/>
      <c r="AU29" s="587"/>
      <c r="AV29" s="587"/>
      <c r="AW29" s="587"/>
      <c r="AX29" s="587"/>
      <c r="AY29" s="587"/>
      <c r="AZ29" s="587"/>
      <c r="BA29" s="587"/>
      <c r="BB29" s="587"/>
      <c r="BC29" s="587"/>
      <c r="BD29" s="587"/>
      <c r="BE29" s="587"/>
      <c r="BF29" s="588"/>
      <c r="BG29" s="609"/>
      <c r="BH29" s="610"/>
      <c r="BI29" s="610"/>
      <c r="BJ29" s="610"/>
      <c r="BK29" s="610"/>
      <c r="BL29" s="610"/>
      <c r="BM29" s="610"/>
      <c r="BN29" s="611"/>
      <c r="BO29" s="635"/>
      <c r="BP29" s="635"/>
      <c r="BQ29" s="635"/>
      <c r="BR29" s="635"/>
      <c r="BS29" s="636"/>
      <c r="BT29" s="636"/>
      <c r="BU29" s="636"/>
      <c r="BV29" s="636"/>
      <c r="BW29" s="636"/>
      <c r="BX29" s="636"/>
      <c r="BY29" s="636"/>
      <c r="BZ29" s="636"/>
      <c r="CA29" s="636"/>
      <c r="CB29" s="681"/>
      <c r="CD29" s="629" t="s">
        <v>302</v>
      </c>
      <c r="CE29" s="630"/>
      <c r="CF29" s="606" t="s">
        <v>70</v>
      </c>
      <c r="CG29" s="607"/>
      <c r="CH29" s="607"/>
      <c r="CI29" s="607"/>
      <c r="CJ29" s="607"/>
      <c r="CK29" s="607"/>
      <c r="CL29" s="607"/>
      <c r="CM29" s="607"/>
      <c r="CN29" s="607"/>
      <c r="CO29" s="607"/>
      <c r="CP29" s="607"/>
      <c r="CQ29" s="608"/>
      <c r="CR29" s="609">
        <v>5727631</v>
      </c>
      <c r="CS29" s="619"/>
      <c r="CT29" s="619"/>
      <c r="CU29" s="619"/>
      <c r="CV29" s="619"/>
      <c r="CW29" s="619"/>
      <c r="CX29" s="619"/>
      <c r="CY29" s="620"/>
      <c r="CZ29" s="612">
        <v>5.2</v>
      </c>
      <c r="DA29" s="621"/>
      <c r="DB29" s="621"/>
      <c r="DC29" s="622"/>
      <c r="DD29" s="615">
        <v>5651729</v>
      </c>
      <c r="DE29" s="619"/>
      <c r="DF29" s="619"/>
      <c r="DG29" s="619"/>
      <c r="DH29" s="619"/>
      <c r="DI29" s="619"/>
      <c r="DJ29" s="619"/>
      <c r="DK29" s="620"/>
      <c r="DL29" s="615">
        <v>5651729</v>
      </c>
      <c r="DM29" s="619"/>
      <c r="DN29" s="619"/>
      <c r="DO29" s="619"/>
      <c r="DP29" s="619"/>
      <c r="DQ29" s="619"/>
      <c r="DR29" s="619"/>
      <c r="DS29" s="619"/>
      <c r="DT29" s="619"/>
      <c r="DU29" s="619"/>
      <c r="DV29" s="620"/>
      <c r="DW29" s="612">
        <v>9.6999999999999993</v>
      </c>
      <c r="DX29" s="621"/>
      <c r="DY29" s="621"/>
      <c r="DZ29" s="621"/>
      <c r="EA29" s="621"/>
      <c r="EB29" s="621"/>
      <c r="EC29" s="640"/>
    </row>
    <row r="30" spans="2:133" ht="11.25" customHeight="1" x14ac:dyDescent="0.2">
      <c r="B30" s="606" t="s">
        <v>303</v>
      </c>
      <c r="C30" s="607"/>
      <c r="D30" s="607"/>
      <c r="E30" s="607"/>
      <c r="F30" s="607"/>
      <c r="G30" s="607"/>
      <c r="H30" s="607"/>
      <c r="I30" s="607"/>
      <c r="J30" s="607"/>
      <c r="K30" s="607"/>
      <c r="L30" s="607"/>
      <c r="M30" s="607"/>
      <c r="N30" s="607"/>
      <c r="O30" s="607"/>
      <c r="P30" s="607"/>
      <c r="Q30" s="608"/>
      <c r="R30" s="609">
        <v>1232444</v>
      </c>
      <c r="S30" s="610"/>
      <c r="T30" s="610"/>
      <c r="U30" s="610"/>
      <c r="V30" s="610"/>
      <c r="W30" s="610"/>
      <c r="X30" s="610"/>
      <c r="Y30" s="611"/>
      <c r="Z30" s="635">
        <v>1</v>
      </c>
      <c r="AA30" s="635"/>
      <c r="AB30" s="635"/>
      <c r="AC30" s="635"/>
      <c r="AD30" s="636">
        <v>337873</v>
      </c>
      <c r="AE30" s="636"/>
      <c r="AF30" s="636"/>
      <c r="AG30" s="636"/>
      <c r="AH30" s="636"/>
      <c r="AI30" s="636"/>
      <c r="AJ30" s="636"/>
      <c r="AK30" s="636"/>
      <c r="AL30" s="612">
        <v>0.6</v>
      </c>
      <c r="AM30" s="613"/>
      <c r="AN30" s="613"/>
      <c r="AO30" s="637"/>
      <c r="AP30" s="662" t="s">
        <v>221</v>
      </c>
      <c r="AQ30" s="663"/>
      <c r="AR30" s="663"/>
      <c r="AS30" s="663"/>
      <c r="AT30" s="663"/>
      <c r="AU30" s="663"/>
      <c r="AV30" s="663"/>
      <c r="AW30" s="663"/>
      <c r="AX30" s="663"/>
      <c r="AY30" s="663"/>
      <c r="AZ30" s="663"/>
      <c r="BA30" s="663"/>
      <c r="BB30" s="663"/>
      <c r="BC30" s="663"/>
      <c r="BD30" s="663"/>
      <c r="BE30" s="663"/>
      <c r="BF30" s="664"/>
      <c r="BG30" s="662" t="s">
        <v>304</v>
      </c>
      <c r="BH30" s="679"/>
      <c r="BI30" s="679"/>
      <c r="BJ30" s="679"/>
      <c r="BK30" s="679"/>
      <c r="BL30" s="679"/>
      <c r="BM30" s="679"/>
      <c r="BN30" s="679"/>
      <c r="BO30" s="679"/>
      <c r="BP30" s="679"/>
      <c r="BQ30" s="680"/>
      <c r="BR30" s="662" t="s">
        <v>305</v>
      </c>
      <c r="BS30" s="679"/>
      <c r="BT30" s="679"/>
      <c r="BU30" s="679"/>
      <c r="BV30" s="679"/>
      <c r="BW30" s="679"/>
      <c r="BX30" s="679"/>
      <c r="BY30" s="679"/>
      <c r="BZ30" s="679"/>
      <c r="CA30" s="679"/>
      <c r="CB30" s="680"/>
      <c r="CD30" s="631"/>
      <c r="CE30" s="632"/>
      <c r="CF30" s="606" t="s">
        <v>306</v>
      </c>
      <c r="CG30" s="607"/>
      <c r="CH30" s="607"/>
      <c r="CI30" s="607"/>
      <c r="CJ30" s="607"/>
      <c r="CK30" s="607"/>
      <c r="CL30" s="607"/>
      <c r="CM30" s="607"/>
      <c r="CN30" s="607"/>
      <c r="CO30" s="607"/>
      <c r="CP30" s="607"/>
      <c r="CQ30" s="608"/>
      <c r="CR30" s="609">
        <v>5537933</v>
      </c>
      <c r="CS30" s="610"/>
      <c r="CT30" s="610"/>
      <c r="CU30" s="610"/>
      <c r="CV30" s="610"/>
      <c r="CW30" s="610"/>
      <c r="CX30" s="610"/>
      <c r="CY30" s="611"/>
      <c r="CZ30" s="612">
        <v>5</v>
      </c>
      <c r="DA30" s="621"/>
      <c r="DB30" s="621"/>
      <c r="DC30" s="622"/>
      <c r="DD30" s="615">
        <v>5468239</v>
      </c>
      <c r="DE30" s="610"/>
      <c r="DF30" s="610"/>
      <c r="DG30" s="610"/>
      <c r="DH30" s="610"/>
      <c r="DI30" s="610"/>
      <c r="DJ30" s="610"/>
      <c r="DK30" s="611"/>
      <c r="DL30" s="615">
        <v>5468239</v>
      </c>
      <c r="DM30" s="610"/>
      <c r="DN30" s="610"/>
      <c r="DO30" s="610"/>
      <c r="DP30" s="610"/>
      <c r="DQ30" s="610"/>
      <c r="DR30" s="610"/>
      <c r="DS30" s="610"/>
      <c r="DT30" s="610"/>
      <c r="DU30" s="610"/>
      <c r="DV30" s="611"/>
      <c r="DW30" s="612">
        <v>9.4</v>
      </c>
      <c r="DX30" s="621"/>
      <c r="DY30" s="621"/>
      <c r="DZ30" s="621"/>
      <c r="EA30" s="621"/>
      <c r="EB30" s="621"/>
      <c r="EC30" s="640"/>
    </row>
    <row r="31" spans="2:133" ht="11.25" customHeight="1" x14ac:dyDescent="0.2">
      <c r="B31" s="606" t="s">
        <v>307</v>
      </c>
      <c r="C31" s="607"/>
      <c r="D31" s="607"/>
      <c r="E31" s="607"/>
      <c r="F31" s="607"/>
      <c r="G31" s="607"/>
      <c r="H31" s="607"/>
      <c r="I31" s="607"/>
      <c r="J31" s="607"/>
      <c r="K31" s="607"/>
      <c r="L31" s="607"/>
      <c r="M31" s="607"/>
      <c r="N31" s="607"/>
      <c r="O31" s="607"/>
      <c r="P31" s="607"/>
      <c r="Q31" s="608"/>
      <c r="R31" s="609">
        <v>819539</v>
      </c>
      <c r="S31" s="610"/>
      <c r="T31" s="610"/>
      <c r="U31" s="610"/>
      <c r="V31" s="610"/>
      <c r="W31" s="610"/>
      <c r="X31" s="610"/>
      <c r="Y31" s="611"/>
      <c r="Z31" s="635">
        <v>0.7</v>
      </c>
      <c r="AA31" s="635"/>
      <c r="AB31" s="635"/>
      <c r="AC31" s="635"/>
      <c r="AD31" s="636" t="s">
        <v>127</v>
      </c>
      <c r="AE31" s="636"/>
      <c r="AF31" s="636"/>
      <c r="AG31" s="636"/>
      <c r="AH31" s="636"/>
      <c r="AI31" s="636"/>
      <c r="AJ31" s="636"/>
      <c r="AK31" s="636"/>
      <c r="AL31" s="612" t="s">
        <v>127</v>
      </c>
      <c r="AM31" s="613"/>
      <c r="AN31" s="613"/>
      <c r="AO31" s="637"/>
      <c r="AP31" s="673" t="s">
        <v>308</v>
      </c>
      <c r="AQ31" s="674"/>
      <c r="AR31" s="674"/>
      <c r="AS31" s="674"/>
      <c r="AT31" s="675" t="s">
        <v>309</v>
      </c>
      <c r="AU31" s="209"/>
      <c r="AV31" s="209"/>
      <c r="AW31" s="209"/>
      <c r="AX31" s="659" t="s">
        <v>186</v>
      </c>
      <c r="AY31" s="660"/>
      <c r="AZ31" s="660"/>
      <c r="BA31" s="660"/>
      <c r="BB31" s="660"/>
      <c r="BC31" s="660"/>
      <c r="BD31" s="660"/>
      <c r="BE31" s="660"/>
      <c r="BF31" s="661"/>
      <c r="BG31" s="669">
        <v>99.1</v>
      </c>
      <c r="BH31" s="670"/>
      <c r="BI31" s="670"/>
      <c r="BJ31" s="670"/>
      <c r="BK31" s="670"/>
      <c r="BL31" s="670"/>
      <c r="BM31" s="671">
        <v>95.6</v>
      </c>
      <c r="BN31" s="670"/>
      <c r="BO31" s="670"/>
      <c r="BP31" s="670"/>
      <c r="BQ31" s="672"/>
      <c r="BR31" s="669">
        <v>98.7</v>
      </c>
      <c r="BS31" s="670"/>
      <c r="BT31" s="670"/>
      <c r="BU31" s="670"/>
      <c r="BV31" s="670"/>
      <c r="BW31" s="670"/>
      <c r="BX31" s="671">
        <v>94.9</v>
      </c>
      <c r="BY31" s="670"/>
      <c r="BZ31" s="670"/>
      <c r="CA31" s="670"/>
      <c r="CB31" s="672"/>
      <c r="CD31" s="631"/>
      <c r="CE31" s="632"/>
      <c r="CF31" s="606" t="s">
        <v>310</v>
      </c>
      <c r="CG31" s="607"/>
      <c r="CH31" s="607"/>
      <c r="CI31" s="607"/>
      <c r="CJ31" s="607"/>
      <c r="CK31" s="607"/>
      <c r="CL31" s="607"/>
      <c r="CM31" s="607"/>
      <c r="CN31" s="607"/>
      <c r="CO31" s="607"/>
      <c r="CP31" s="607"/>
      <c r="CQ31" s="608"/>
      <c r="CR31" s="609">
        <v>189698</v>
      </c>
      <c r="CS31" s="619"/>
      <c r="CT31" s="619"/>
      <c r="CU31" s="619"/>
      <c r="CV31" s="619"/>
      <c r="CW31" s="619"/>
      <c r="CX31" s="619"/>
      <c r="CY31" s="620"/>
      <c r="CZ31" s="612">
        <v>0.2</v>
      </c>
      <c r="DA31" s="621"/>
      <c r="DB31" s="621"/>
      <c r="DC31" s="622"/>
      <c r="DD31" s="615">
        <v>183490</v>
      </c>
      <c r="DE31" s="619"/>
      <c r="DF31" s="619"/>
      <c r="DG31" s="619"/>
      <c r="DH31" s="619"/>
      <c r="DI31" s="619"/>
      <c r="DJ31" s="619"/>
      <c r="DK31" s="620"/>
      <c r="DL31" s="615">
        <v>183490</v>
      </c>
      <c r="DM31" s="619"/>
      <c r="DN31" s="619"/>
      <c r="DO31" s="619"/>
      <c r="DP31" s="619"/>
      <c r="DQ31" s="619"/>
      <c r="DR31" s="619"/>
      <c r="DS31" s="619"/>
      <c r="DT31" s="619"/>
      <c r="DU31" s="619"/>
      <c r="DV31" s="620"/>
      <c r="DW31" s="612">
        <v>0.3</v>
      </c>
      <c r="DX31" s="621"/>
      <c r="DY31" s="621"/>
      <c r="DZ31" s="621"/>
      <c r="EA31" s="621"/>
      <c r="EB31" s="621"/>
      <c r="EC31" s="640"/>
    </row>
    <row r="32" spans="2:133" ht="11.25" customHeight="1" x14ac:dyDescent="0.2">
      <c r="B32" s="606" t="s">
        <v>311</v>
      </c>
      <c r="C32" s="607"/>
      <c r="D32" s="607"/>
      <c r="E32" s="607"/>
      <c r="F32" s="607"/>
      <c r="G32" s="607"/>
      <c r="H32" s="607"/>
      <c r="I32" s="607"/>
      <c r="J32" s="607"/>
      <c r="K32" s="607"/>
      <c r="L32" s="607"/>
      <c r="M32" s="607"/>
      <c r="N32" s="607"/>
      <c r="O32" s="607"/>
      <c r="P32" s="607"/>
      <c r="Q32" s="608"/>
      <c r="R32" s="609">
        <v>28541850</v>
      </c>
      <c r="S32" s="610"/>
      <c r="T32" s="610"/>
      <c r="U32" s="610"/>
      <c r="V32" s="610"/>
      <c r="W32" s="610"/>
      <c r="X32" s="610"/>
      <c r="Y32" s="611"/>
      <c r="Z32" s="635">
        <v>24.1</v>
      </c>
      <c r="AA32" s="635"/>
      <c r="AB32" s="635"/>
      <c r="AC32" s="635"/>
      <c r="AD32" s="636" t="s">
        <v>127</v>
      </c>
      <c r="AE32" s="636"/>
      <c r="AF32" s="636"/>
      <c r="AG32" s="636"/>
      <c r="AH32" s="636"/>
      <c r="AI32" s="636"/>
      <c r="AJ32" s="636"/>
      <c r="AK32" s="636"/>
      <c r="AL32" s="612" t="s">
        <v>127</v>
      </c>
      <c r="AM32" s="613"/>
      <c r="AN32" s="613"/>
      <c r="AO32" s="637"/>
      <c r="AP32" s="646"/>
      <c r="AQ32" s="647"/>
      <c r="AR32" s="647"/>
      <c r="AS32" s="647"/>
      <c r="AT32" s="676"/>
      <c r="AU32" s="205" t="s">
        <v>312</v>
      </c>
      <c r="AX32" s="606" t="s">
        <v>313</v>
      </c>
      <c r="AY32" s="607"/>
      <c r="AZ32" s="607"/>
      <c r="BA32" s="607"/>
      <c r="BB32" s="607"/>
      <c r="BC32" s="607"/>
      <c r="BD32" s="607"/>
      <c r="BE32" s="607"/>
      <c r="BF32" s="608"/>
      <c r="BG32" s="678">
        <v>98.8</v>
      </c>
      <c r="BH32" s="619"/>
      <c r="BI32" s="619"/>
      <c r="BJ32" s="619"/>
      <c r="BK32" s="619"/>
      <c r="BL32" s="619"/>
      <c r="BM32" s="613">
        <v>94.2</v>
      </c>
      <c r="BN32" s="619"/>
      <c r="BO32" s="619"/>
      <c r="BP32" s="619"/>
      <c r="BQ32" s="644"/>
      <c r="BR32" s="678">
        <v>98.1</v>
      </c>
      <c r="BS32" s="619"/>
      <c r="BT32" s="619"/>
      <c r="BU32" s="619"/>
      <c r="BV32" s="619"/>
      <c r="BW32" s="619"/>
      <c r="BX32" s="613">
        <v>93.1</v>
      </c>
      <c r="BY32" s="619"/>
      <c r="BZ32" s="619"/>
      <c r="CA32" s="619"/>
      <c r="CB32" s="644"/>
      <c r="CD32" s="633"/>
      <c r="CE32" s="634"/>
      <c r="CF32" s="606" t="s">
        <v>314</v>
      </c>
      <c r="CG32" s="607"/>
      <c r="CH32" s="607"/>
      <c r="CI32" s="607"/>
      <c r="CJ32" s="607"/>
      <c r="CK32" s="607"/>
      <c r="CL32" s="607"/>
      <c r="CM32" s="607"/>
      <c r="CN32" s="607"/>
      <c r="CO32" s="607"/>
      <c r="CP32" s="607"/>
      <c r="CQ32" s="608"/>
      <c r="CR32" s="609" t="s">
        <v>127</v>
      </c>
      <c r="CS32" s="610"/>
      <c r="CT32" s="610"/>
      <c r="CU32" s="610"/>
      <c r="CV32" s="610"/>
      <c r="CW32" s="610"/>
      <c r="CX32" s="610"/>
      <c r="CY32" s="611"/>
      <c r="CZ32" s="612" t="s">
        <v>127</v>
      </c>
      <c r="DA32" s="621"/>
      <c r="DB32" s="621"/>
      <c r="DC32" s="622"/>
      <c r="DD32" s="615" t="s">
        <v>127</v>
      </c>
      <c r="DE32" s="610"/>
      <c r="DF32" s="610"/>
      <c r="DG32" s="610"/>
      <c r="DH32" s="610"/>
      <c r="DI32" s="610"/>
      <c r="DJ32" s="610"/>
      <c r="DK32" s="611"/>
      <c r="DL32" s="615" t="s">
        <v>127</v>
      </c>
      <c r="DM32" s="610"/>
      <c r="DN32" s="610"/>
      <c r="DO32" s="610"/>
      <c r="DP32" s="610"/>
      <c r="DQ32" s="610"/>
      <c r="DR32" s="610"/>
      <c r="DS32" s="610"/>
      <c r="DT32" s="610"/>
      <c r="DU32" s="610"/>
      <c r="DV32" s="611"/>
      <c r="DW32" s="612" t="s">
        <v>127</v>
      </c>
      <c r="DX32" s="621"/>
      <c r="DY32" s="621"/>
      <c r="DZ32" s="621"/>
      <c r="EA32" s="621"/>
      <c r="EB32" s="621"/>
      <c r="EC32" s="640"/>
    </row>
    <row r="33" spans="2:133" ht="11.25" customHeight="1" x14ac:dyDescent="0.2">
      <c r="B33" s="666" t="s">
        <v>315</v>
      </c>
      <c r="C33" s="667"/>
      <c r="D33" s="667"/>
      <c r="E33" s="667"/>
      <c r="F33" s="667"/>
      <c r="G33" s="667"/>
      <c r="H33" s="667"/>
      <c r="I33" s="667"/>
      <c r="J33" s="667"/>
      <c r="K33" s="667"/>
      <c r="L33" s="667"/>
      <c r="M33" s="667"/>
      <c r="N33" s="667"/>
      <c r="O33" s="667"/>
      <c r="P33" s="667"/>
      <c r="Q33" s="668"/>
      <c r="R33" s="609" t="s">
        <v>127</v>
      </c>
      <c r="S33" s="610"/>
      <c r="T33" s="610"/>
      <c r="U33" s="610"/>
      <c r="V33" s="610"/>
      <c r="W33" s="610"/>
      <c r="X33" s="610"/>
      <c r="Y33" s="611"/>
      <c r="Z33" s="635" t="s">
        <v>127</v>
      </c>
      <c r="AA33" s="635"/>
      <c r="AB33" s="635"/>
      <c r="AC33" s="635"/>
      <c r="AD33" s="636" t="s">
        <v>127</v>
      </c>
      <c r="AE33" s="636"/>
      <c r="AF33" s="636"/>
      <c r="AG33" s="636"/>
      <c r="AH33" s="636"/>
      <c r="AI33" s="636"/>
      <c r="AJ33" s="636"/>
      <c r="AK33" s="636"/>
      <c r="AL33" s="612" t="s">
        <v>127</v>
      </c>
      <c r="AM33" s="613"/>
      <c r="AN33" s="613"/>
      <c r="AO33" s="637"/>
      <c r="AP33" s="648"/>
      <c r="AQ33" s="649"/>
      <c r="AR33" s="649"/>
      <c r="AS33" s="649"/>
      <c r="AT33" s="677"/>
      <c r="AU33" s="210"/>
      <c r="AV33" s="210"/>
      <c r="AW33" s="210"/>
      <c r="AX33" s="586" t="s">
        <v>316</v>
      </c>
      <c r="AY33" s="587"/>
      <c r="AZ33" s="587"/>
      <c r="BA33" s="587"/>
      <c r="BB33" s="587"/>
      <c r="BC33" s="587"/>
      <c r="BD33" s="587"/>
      <c r="BE33" s="587"/>
      <c r="BF33" s="588"/>
      <c r="BG33" s="665">
        <v>99.3</v>
      </c>
      <c r="BH33" s="590"/>
      <c r="BI33" s="590"/>
      <c r="BJ33" s="590"/>
      <c r="BK33" s="590"/>
      <c r="BL33" s="590"/>
      <c r="BM33" s="627">
        <v>96.9</v>
      </c>
      <c r="BN33" s="590"/>
      <c r="BO33" s="590"/>
      <c r="BP33" s="590"/>
      <c r="BQ33" s="638"/>
      <c r="BR33" s="665">
        <v>99.1</v>
      </c>
      <c r="BS33" s="590"/>
      <c r="BT33" s="590"/>
      <c r="BU33" s="590"/>
      <c r="BV33" s="590"/>
      <c r="BW33" s="590"/>
      <c r="BX33" s="627">
        <v>96.6</v>
      </c>
      <c r="BY33" s="590"/>
      <c r="BZ33" s="590"/>
      <c r="CA33" s="590"/>
      <c r="CB33" s="638"/>
      <c r="CD33" s="606" t="s">
        <v>317</v>
      </c>
      <c r="CE33" s="607"/>
      <c r="CF33" s="607"/>
      <c r="CG33" s="607"/>
      <c r="CH33" s="607"/>
      <c r="CI33" s="607"/>
      <c r="CJ33" s="607"/>
      <c r="CK33" s="607"/>
      <c r="CL33" s="607"/>
      <c r="CM33" s="607"/>
      <c r="CN33" s="607"/>
      <c r="CO33" s="607"/>
      <c r="CP33" s="607"/>
      <c r="CQ33" s="608"/>
      <c r="CR33" s="609">
        <v>44819303</v>
      </c>
      <c r="CS33" s="619"/>
      <c r="CT33" s="619"/>
      <c r="CU33" s="619"/>
      <c r="CV33" s="619"/>
      <c r="CW33" s="619"/>
      <c r="CX33" s="619"/>
      <c r="CY33" s="620"/>
      <c r="CZ33" s="612">
        <v>40.4</v>
      </c>
      <c r="DA33" s="621"/>
      <c r="DB33" s="621"/>
      <c r="DC33" s="622"/>
      <c r="DD33" s="615">
        <v>31599562</v>
      </c>
      <c r="DE33" s="619"/>
      <c r="DF33" s="619"/>
      <c r="DG33" s="619"/>
      <c r="DH33" s="619"/>
      <c r="DI33" s="619"/>
      <c r="DJ33" s="619"/>
      <c r="DK33" s="620"/>
      <c r="DL33" s="615">
        <v>21240528</v>
      </c>
      <c r="DM33" s="619"/>
      <c r="DN33" s="619"/>
      <c r="DO33" s="619"/>
      <c r="DP33" s="619"/>
      <c r="DQ33" s="619"/>
      <c r="DR33" s="619"/>
      <c r="DS33" s="619"/>
      <c r="DT33" s="619"/>
      <c r="DU33" s="619"/>
      <c r="DV33" s="620"/>
      <c r="DW33" s="612">
        <v>36.6</v>
      </c>
      <c r="DX33" s="621"/>
      <c r="DY33" s="621"/>
      <c r="DZ33" s="621"/>
      <c r="EA33" s="621"/>
      <c r="EB33" s="621"/>
      <c r="EC33" s="640"/>
    </row>
    <row r="34" spans="2:133" ht="11.25" customHeight="1" x14ac:dyDescent="0.2">
      <c r="B34" s="606" t="s">
        <v>318</v>
      </c>
      <c r="C34" s="607"/>
      <c r="D34" s="607"/>
      <c r="E34" s="607"/>
      <c r="F34" s="607"/>
      <c r="G34" s="607"/>
      <c r="H34" s="607"/>
      <c r="I34" s="607"/>
      <c r="J34" s="607"/>
      <c r="K34" s="607"/>
      <c r="L34" s="607"/>
      <c r="M34" s="607"/>
      <c r="N34" s="607"/>
      <c r="O34" s="607"/>
      <c r="P34" s="607"/>
      <c r="Q34" s="608"/>
      <c r="R34" s="609">
        <v>8880531</v>
      </c>
      <c r="S34" s="610"/>
      <c r="T34" s="610"/>
      <c r="U34" s="610"/>
      <c r="V34" s="610"/>
      <c r="W34" s="610"/>
      <c r="X34" s="610"/>
      <c r="Y34" s="611"/>
      <c r="Z34" s="635">
        <v>7.5</v>
      </c>
      <c r="AA34" s="635"/>
      <c r="AB34" s="635"/>
      <c r="AC34" s="635"/>
      <c r="AD34" s="636" t="s">
        <v>127</v>
      </c>
      <c r="AE34" s="636"/>
      <c r="AF34" s="636"/>
      <c r="AG34" s="636"/>
      <c r="AH34" s="636"/>
      <c r="AI34" s="636"/>
      <c r="AJ34" s="636"/>
      <c r="AK34" s="636"/>
      <c r="AL34" s="612" t="s">
        <v>127</v>
      </c>
      <c r="AM34" s="613"/>
      <c r="AN34" s="613"/>
      <c r="AO34" s="637"/>
      <c r="AP34" s="211"/>
      <c r="AQ34" s="212"/>
      <c r="AS34" s="209"/>
      <c r="AT34" s="209"/>
      <c r="AU34" s="209"/>
      <c r="AV34" s="209"/>
      <c r="AW34" s="209"/>
      <c r="AX34" s="209"/>
      <c r="AY34" s="209"/>
      <c r="AZ34" s="209"/>
      <c r="BA34" s="209"/>
      <c r="BB34" s="209"/>
      <c r="BC34" s="209"/>
      <c r="BD34" s="209"/>
      <c r="BE34" s="209"/>
      <c r="BF34" s="209"/>
      <c r="BG34" s="212"/>
      <c r="BH34" s="212"/>
      <c r="BI34" s="212"/>
      <c r="BJ34" s="212"/>
      <c r="BK34" s="212"/>
      <c r="BL34" s="212"/>
      <c r="BM34" s="212"/>
      <c r="BN34" s="212"/>
      <c r="BO34" s="212"/>
      <c r="BP34" s="212"/>
      <c r="BQ34" s="212"/>
      <c r="BR34" s="212"/>
      <c r="BS34" s="212"/>
      <c r="BT34" s="212"/>
      <c r="BU34" s="212"/>
      <c r="BV34" s="212"/>
      <c r="BW34" s="212"/>
      <c r="BX34" s="212"/>
      <c r="BY34" s="212"/>
      <c r="BZ34" s="212"/>
      <c r="CA34" s="212"/>
      <c r="CB34" s="212"/>
      <c r="CD34" s="606" t="s">
        <v>319</v>
      </c>
      <c r="CE34" s="607"/>
      <c r="CF34" s="607"/>
      <c r="CG34" s="607"/>
      <c r="CH34" s="607"/>
      <c r="CI34" s="607"/>
      <c r="CJ34" s="607"/>
      <c r="CK34" s="607"/>
      <c r="CL34" s="607"/>
      <c r="CM34" s="607"/>
      <c r="CN34" s="607"/>
      <c r="CO34" s="607"/>
      <c r="CP34" s="607"/>
      <c r="CQ34" s="608"/>
      <c r="CR34" s="609">
        <v>18508600</v>
      </c>
      <c r="CS34" s="610"/>
      <c r="CT34" s="610"/>
      <c r="CU34" s="610"/>
      <c r="CV34" s="610"/>
      <c r="CW34" s="610"/>
      <c r="CX34" s="610"/>
      <c r="CY34" s="611"/>
      <c r="CZ34" s="612">
        <v>16.7</v>
      </c>
      <c r="DA34" s="621"/>
      <c r="DB34" s="621"/>
      <c r="DC34" s="622"/>
      <c r="DD34" s="615">
        <v>11847826</v>
      </c>
      <c r="DE34" s="610"/>
      <c r="DF34" s="610"/>
      <c r="DG34" s="610"/>
      <c r="DH34" s="610"/>
      <c r="DI34" s="610"/>
      <c r="DJ34" s="610"/>
      <c r="DK34" s="611"/>
      <c r="DL34" s="615">
        <v>10592005</v>
      </c>
      <c r="DM34" s="610"/>
      <c r="DN34" s="610"/>
      <c r="DO34" s="610"/>
      <c r="DP34" s="610"/>
      <c r="DQ34" s="610"/>
      <c r="DR34" s="610"/>
      <c r="DS34" s="610"/>
      <c r="DT34" s="610"/>
      <c r="DU34" s="610"/>
      <c r="DV34" s="611"/>
      <c r="DW34" s="612">
        <v>18.3</v>
      </c>
      <c r="DX34" s="621"/>
      <c r="DY34" s="621"/>
      <c r="DZ34" s="621"/>
      <c r="EA34" s="621"/>
      <c r="EB34" s="621"/>
      <c r="EC34" s="640"/>
    </row>
    <row r="35" spans="2:133" ht="11.25" customHeight="1" x14ac:dyDescent="0.2">
      <c r="B35" s="606" t="s">
        <v>320</v>
      </c>
      <c r="C35" s="607"/>
      <c r="D35" s="607"/>
      <c r="E35" s="607"/>
      <c r="F35" s="607"/>
      <c r="G35" s="607"/>
      <c r="H35" s="607"/>
      <c r="I35" s="607"/>
      <c r="J35" s="607"/>
      <c r="K35" s="607"/>
      <c r="L35" s="607"/>
      <c r="M35" s="607"/>
      <c r="N35" s="607"/>
      <c r="O35" s="607"/>
      <c r="P35" s="607"/>
      <c r="Q35" s="608"/>
      <c r="R35" s="609">
        <v>162634</v>
      </c>
      <c r="S35" s="610"/>
      <c r="T35" s="610"/>
      <c r="U35" s="610"/>
      <c r="V35" s="610"/>
      <c r="W35" s="610"/>
      <c r="X35" s="610"/>
      <c r="Y35" s="611"/>
      <c r="Z35" s="635">
        <v>0.1</v>
      </c>
      <c r="AA35" s="635"/>
      <c r="AB35" s="635"/>
      <c r="AC35" s="635"/>
      <c r="AD35" s="636">
        <v>70747</v>
      </c>
      <c r="AE35" s="636"/>
      <c r="AF35" s="636"/>
      <c r="AG35" s="636"/>
      <c r="AH35" s="636"/>
      <c r="AI35" s="636"/>
      <c r="AJ35" s="636"/>
      <c r="AK35" s="636"/>
      <c r="AL35" s="612">
        <v>0.1</v>
      </c>
      <c r="AM35" s="613"/>
      <c r="AN35" s="613"/>
      <c r="AO35" s="637"/>
      <c r="AP35" s="213"/>
      <c r="AQ35" s="662" t="s">
        <v>321</v>
      </c>
      <c r="AR35" s="663"/>
      <c r="AS35" s="663"/>
      <c r="AT35" s="663"/>
      <c r="AU35" s="663"/>
      <c r="AV35" s="663"/>
      <c r="AW35" s="663"/>
      <c r="AX35" s="663"/>
      <c r="AY35" s="663"/>
      <c r="AZ35" s="663"/>
      <c r="BA35" s="663"/>
      <c r="BB35" s="663"/>
      <c r="BC35" s="663"/>
      <c r="BD35" s="663"/>
      <c r="BE35" s="663"/>
      <c r="BF35" s="664"/>
      <c r="BG35" s="662" t="s">
        <v>322</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06" t="s">
        <v>323</v>
      </c>
      <c r="CE35" s="607"/>
      <c r="CF35" s="607"/>
      <c r="CG35" s="607"/>
      <c r="CH35" s="607"/>
      <c r="CI35" s="607"/>
      <c r="CJ35" s="607"/>
      <c r="CK35" s="607"/>
      <c r="CL35" s="607"/>
      <c r="CM35" s="607"/>
      <c r="CN35" s="607"/>
      <c r="CO35" s="607"/>
      <c r="CP35" s="607"/>
      <c r="CQ35" s="608"/>
      <c r="CR35" s="609">
        <v>1532796</v>
      </c>
      <c r="CS35" s="619"/>
      <c r="CT35" s="619"/>
      <c r="CU35" s="619"/>
      <c r="CV35" s="619"/>
      <c r="CW35" s="619"/>
      <c r="CX35" s="619"/>
      <c r="CY35" s="620"/>
      <c r="CZ35" s="612">
        <v>1.4</v>
      </c>
      <c r="DA35" s="621"/>
      <c r="DB35" s="621"/>
      <c r="DC35" s="622"/>
      <c r="DD35" s="615">
        <v>1272825</v>
      </c>
      <c r="DE35" s="619"/>
      <c r="DF35" s="619"/>
      <c r="DG35" s="619"/>
      <c r="DH35" s="619"/>
      <c r="DI35" s="619"/>
      <c r="DJ35" s="619"/>
      <c r="DK35" s="620"/>
      <c r="DL35" s="615">
        <v>1272825</v>
      </c>
      <c r="DM35" s="619"/>
      <c r="DN35" s="619"/>
      <c r="DO35" s="619"/>
      <c r="DP35" s="619"/>
      <c r="DQ35" s="619"/>
      <c r="DR35" s="619"/>
      <c r="DS35" s="619"/>
      <c r="DT35" s="619"/>
      <c r="DU35" s="619"/>
      <c r="DV35" s="620"/>
      <c r="DW35" s="612">
        <v>2.2000000000000002</v>
      </c>
      <c r="DX35" s="621"/>
      <c r="DY35" s="621"/>
      <c r="DZ35" s="621"/>
      <c r="EA35" s="621"/>
      <c r="EB35" s="621"/>
      <c r="EC35" s="640"/>
    </row>
    <row r="36" spans="2:133" ht="11.25" customHeight="1" x14ac:dyDescent="0.2">
      <c r="B36" s="606" t="s">
        <v>324</v>
      </c>
      <c r="C36" s="607"/>
      <c r="D36" s="607"/>
      <c r="E36" s="607"/>
      <c r="F36" s="607"/>
      <c r="G36" s="607"/>
      <c r="H36" s="607"/>
      <c r="I36" s="607"/>
      <c r="J36" s="607"/>
      <c r="K36" s="607"/>
      <c r="L36" s="607"/>
      <c r="M36" s="607"/>
      <c r="N36" s="607"/>
      <c r="O36" s="607"/>
      <c r="P36" s="607"/>
      <c r="Q36" s="608"/>
      <c r="R36" s="609">
        <v>658633</v>
      </c>
      <c r="S36" s="610"/>
      <c r="T36" s="610"/>
      <c r="U36" s="610"/>
      <c r="V36" s="610"/>
      <c r="W36" s="610"/>
      <c r="X36" s="610"/>
      <c r="Y36" s="611"/>
      <c r="Z36" s="635">
        <v>0.6</v>
      </c>
      <c r="AA36" s="635"/>
      <c r="AB36" s="635"/>
      <c r="AC36" s="635"/>
      <c r="AD36" s="636" t="s">
        <v>127</v>
      </c>
      <c r="AE36" s="636"/>
      <c r="AF36" s="636"/>
      <c r="AG36" s="636"/>
      <c r="AH36" s="636"/>
      <c r="AI36" s="636"/>
      <c r="AJ36" s="636"/>
      <c r="AK36" s="636"/>
      <c r="AL36" s="612" t="s">
        <v>127</v>
      </c>
      <c r="AM36" s="613"/>
      <c r="AN36" s="613"/>
      <c r="AO36" s="637"/>
      <c r="AP36" s="213"/>
      <c r="AQ36" s="653" t="s">
        <v>325</v>
      </c>
      <c r="AR36" s="654"/>
      <c r="AS36" s="654"/>
      <c r="AT36" s="654"/>
      <c r="AU36" s="654"/>
      <c r="AV36" s="654"/>
      <c r="AW36" s="654"/>
      <c r="AX36" s="654"/>
      <c r="AY36" s="655"/>
      <c r="AZ36" s="656">
        <v>11502043</v>
      </c>
      <c r="BA36" s="657"/>
      <c r="BB36" s="657"/>
      <c r="BC36" s="657"/>
      <c r="BD36" s="657"/>
      <c r="BE36" s="657"/>
      <c r="BF36" s="658"/>
      <c r="BG36" s="659" t="s">
        <v>326</v>
      </c>
      <c r="BH36" s="660"/>
      <c r="BI36" s="660"/>
      <c r="BJ36" s="660"/>
      <c r="BK36" s="660"/>
      <c r="BL36" s="660"/>
      <c r="BM36" s="660"/>
      <c r="BN36" s="660"/>
      <c r="BO36" s="660"/>
      <c r="BP36" s="660"/>
      <c r="BQ36" s="660"/>
      <c r="BR36" s="660"/>
      <c r="BS36" s="660"/>
      <c r="BT36" s="660"/>
      <c r="BU36" s="661"/>
      <c r="BV36" s="656">
        <v>329543</v>
      </c>
      <c r="BW36" s="657"/>
      <c r="BX36" s="657"/>
      <c r="BY36" s="657"/>
      <c r="BZ36" s="657"/>
      <c r="CA36" s="657"/>
      <c r="CB36" s="658"/>
      <c r="CD36" s="606" t="s">
        <v>327</v>
      </c>
      <c r="CE36" s="607"/>
      <c r="CF36" s="607"/>
      <c r="CG36" s="607"/>
      <c r="CH36" s="607"/>
      <c r="CI36" s="607"/>
      <c r="CJ36" s="607"/>
      <c r="CK36" s="607"/>
      <c r="CL36" s="607"/>
      <c r="CM36" s="607"/>
      <c r="CN36" s="607"/>
      <c r="CO36" s="607"/>
      <c r="CP36" s="607"/>
      <c r="CQ36" s="608"/>
      <c r="CR36" s="609">
        <v>8488320</v>
      </c>
      <c r="CS36" s="610"/>
      <c r="CT36" s="610"/>
      <c r="CU36" s="610"/>
      <c r="CV36" s="610"/>
      <c r="CW36" s="610"/>
      <c r="CX36" s="610"/>
      <c r="CY36" s="611"/>
      <c r="CZ36" s="612">
        <v>7.6</v>
      </c>
      <c r="DA36" s="621"/>
      <c r="DB36" s="621"/>
      <c r="DC36" s="622"/>
      <c r="DD36" s="615">
        <v>5791658</v>
      </c>
      <c r="DE36" s="610"/>
      <c r="DF36" s="610"/>
      <c r="DG36" s="610"/>
      <c r="DH36" s="610"/>
      <c r="DI36" s="610"/>
      <c r="DJ36" s="610"/>
      <c r="DK36" s="611"/>
      <c r="DL36" s="615">
        <v>2416563</v>
      </c>
      <c r="DM36" s="610"/>
      <c r="DN36" s="610"/>
      <c r="DO36" s="610"/>
      <c r="DP36" s="610"/>
      <c r="DQ36" s="610"/>
      <c r="DR36" s="610"/>
      <c r="DS36" s="610"/>
      <c r="DT36" s="610"/>
      <c r="DU36" s="610"/>
      <c r="DV36" s="611"/>
      <c r="DW36" s="612">
        <v>4.2</v>
      </c>
      <c r="DX36" s="621"/>
      <c r="DY36" s="621"/>
      <c r="DZ36" s="621"/>
      <c r="EA36" s="621"/>
      <c r="EB36" s="621"/>
      <c r="EC36" s="640"/>
    </row>
    <row r="37" spans="2:133" ht="11.25" customHeight="1" x14ac:dyDescent="0.2">
      <c r="B37" s="606" t="s">
        <v>328</v>
      </c>
      <c r="C37" s="607"/>
      <c r="D37" s="607"/>
      <c r="E37" s="607"/>
      <c r="F37" s="607"/>
      <c r="G37" s="607"/>
      <c r="H37" s="607"/>
      <c r="I37" s="607"/>
      <c r="J37" s="607"/>
      <c r="K37" s="607"/>
      <c r="L37" s="607"/>
      <c r="M37" s="607"/>
      <c r="N37" s="607"/>
      <c r="O37" s="607"/>
      <c r="P37" s="607"/>
      <c r="Q37" s="608"/>
      <c r="R37" s="609">
        <v>5459341</v>
      </c>
      <c r="S37" s="610"/>
      <c r="T37" s="610"/>
      <c r="U37" s="610"/>
      <c r="V37" s="610"/>
      <c r="W37" s="610"/>
      <c r="X37" s="610"/>
      <c r="Y37" s="611"/>
      <c r="Z37" s="635">
        <v>4.5999999999999996</v>
      </c>
      <c r="AA37" s="635"/>
      <c r="AB37" s="635"/>
      <c r="AC37" s="635"/>
      <c r="AD37" s="636" t="s">
        <v>127</v>
      </c>
      <c r="AE37" s="636"/>
      <c r="AF37" s="636"/>
      <c r="AG37" s="636"/>
      <c r="AH37" s="636"/>
      <c r="AI37" s="636"/>
      <c r="AJ37" s="636"/>
      <c r="AK37" s="636"/>
      <c r="AL37" s="612" t="s">
        <v>127</v>
      </c>
      <c r="AM37" s="613"/>
      <c r="AN37" s="613"/>
      <c r="AO37" s="637"/>
      <c r="AQ37" s="641" t="s">
        <v>329</v>
      </c>
      <c r="AR37" s="642"/>
      <c r="AS37" s="642"/>
      <c r="AT37" s="642"/>
      <c r="AU37" s="642"/>
      <c r="AV37" s="642"/>
      <c r="AW37" s="642"/>
      <c r="AX37" s="642"/>
      <c r="AY37" s="643"/>
      <c r="AZ37" s="609">
        <v>1897902</v>
      </c>
      <c r="BA37" s="610"/>
      <c r="BB37" s="610"/>
      <c r="BC37" s="610"/>
      <c r="BD37" s="619"/>
      <c r="BE37" s="619"/>
      <c r="BF37" s="644"/>
      <c r="BG37" s="606" t="s">
        <v>330</v>
      </c>
      <c r="BH37" s="607"/>
      <c r="BI37" s="607"/>
      <c r="BJ37" s="607"/>
      <c r="BK37" s="607"/>
      <c r="BL37" s="607"/>
      <c r="BM37" s="607"/>
      <c r="BN37" s="607"/>
      <c r="BO37" s="607"/>
      <c r="BP37" s="607"/>
      <c r="BQ37" s="607"/>
      <c r="BR37" s="607"/>
      <c r="BS37" s="607"/>
      <c r="BT37" s="607"/>
      <c r="BU37" s="608"/>
      <c r="BV37" s="609">
        <v>198928</v>
      </c>
      <c r="BW37" s="610"/>
      <c r="BX37" s="610"/>
      <c r="BY37" s="610"/>
      <c r="BZ37" s="610"/>
      <c r="CA37" s="610"/>
      <c r="CB37" s="645"/>
      <c r="CD37" s="606" t="s">
        <v>331</v>
      </c>
      <c r="CE37" s="607"/>
      <c r="CF37" s="607"/>
      <c r="CG37" s="607"/>
      <c r="CH37" s="607"/>
      <c r="CI37" s="607"/>
      <c r="CJ37" s="607"/>
      <c r="CK37" s="607"/>
      <c r="CL37" s="607"/>
      <c r="CM37" s="607"/>
      <c r="CN37" s="607"/>
      <c r="CO37" s="607"/>
      <c r="CP37" s="607"/>
      <c r="CQ37" s="608"/>
      <c r="CR37" s="609">
        <v>56471</v>
      </c>
      <c r="CS37" s="619"/>
      <c r="CT37" s="619"/>
      <c r="CU37" s="619"/>
      <c r="CV37" s="619"/>
      <c r="CW37" s="619"/>
      <c r="CX37" s="619"/>
      <c r="CY37" s="620"/>
      <c r="CZ37" s="612">
        <v>0.1</v>
      </c>
      <c r="DA37" s="621"/>
      <c r="DB37" s="621"/>
      <c r="DC37" s="622"/>
      <c r="DD37" s="615">
        <v>56471</v>
      </c>
      <c r="DE37" s="619"/>
      <c r="DF37" s="619"/>
      <c r="DG37" s="619"/>
      <c r="DH37" s="619"/>
      <c r="DI37" s="619"/>
      <c r="DJ37" s="619"/>
      <c r="DK37" s="620"/>
      <c r="DL37" s="615">
        <v>55923</v>
      </c>
      <c r="DM37" s="619"/>
      <c r="DN37" s="619"/>
      <c r="DO37" s="619"/>
      <c r="DP37" s="619"/>
      <c r="DQ37" s="619"/>
      <c r="DR37" s="619"/>
      <c r="DS37" s="619"/>
      <c r="DT37" s="619"/>
      <c r="DU37" s="619"/>
      <c r="DV37" s="620"/>
      <c r="DW37" s="612">
        <v>0.1</v>
      </c>
      <c r="DX37" s="621"/>
      <c r="DY37" s="621"/>
      <c r="DZ37" s="621"/>
      <c r="EA37" s="621"/>
      <c r="EB37" s="621"/>
      <c r="EC37" s="640"/>
    </row>
    <row r="38" spans="2:133" ht="11.25" customHeight="1" x14ac:dyDescent="0.2">
      <c r="B38" s="606" t="s">
        <v>332</v>
      </c>
      <c r="C38" s="607"/>
      <c r="D38" s="607"/>
      <c r="E38" s="607"/>
      <c r="F38" s="607"/>
      <c r="G38" s="607"/>
      <c r="H38" s="607"/>
      <c r="I38" s="607"/>
      <c r="J38" s="607"/>
      <c r="K38" s="607"/>
      <c r="L38" s="607"/>
      <c r="M38" s="607"/>
      <c r="N38" s="607"/>
      <c r="O38" s="607"/>
      <c r="P38" s="607"/>
      <c r="Q38" s="608"/>
      <c r="R38" s="609">
        <v>3783360</v>
      </c>
      <c r="S38" s="610"/>
      <c r="T38" s="610"/>
      <c r="U38" s="610"/>
      <c r="V38" s="610"/>
      <c r="W38" s="610"/>
      <c r="X38" s="610"/>
      <c r="Y38" s="611"/>
      <c r="Z38" s="635">
        <v>3.2</v>
      </c>
      <c r="AA38" s="635"/>
      <c r="AB38" s="635"/>
      <c r="AC38" s="635"/>
      <c r="AD38" s="636" t="s">
        <v>127</v>
      </c>
      <c r="AE38" s="636"/>
      <c r="AF38" s="636"/>
      <c r="AG38" s="636"/>
      <c r="AH38" s="636"/>
      <c r="AI38" s="636"/>
      <c r="AJ38" s="636"/>
      <c r="AK38" s="636"/>
      <c r="AL38" s="612" t="s">
        <v>127</v>
      </c>
      <c r="AM38" s="613"/>
      <c r="AN38" s="613"/>
      <c r="AO38" s="637"/>
      <c r="AQ38" s="641" t="s">
        <v>333</v>
      </c>
      <c r="AR38" s="642"/>
      <c r="AS38" s="642"/>
      <c r="AT38" s="642"/>
      <c r="AU38" s="642"/>
      <c r="AV38" s="642"/>
      <c r="AW38" s="642"/>
      <c r="AX38" s="642"/>
      <c r="AY38" s="643"/>
      <c r="AZ38" s="609">
        <v>1497880</v>
      </c>
      <c r="BA38" s="610"/>
      <c r="BB38" s="610"/>
      <c r="BC38" s="610"/>
      <c r="BD38" s="619"/>
      <c r="BE38" s="619"/>
      <c r="BF38" s="644"/>
      <c r="BG38" s="606" t="s">
        <v>334</v>
      </c>
      <c r="BH38" s="607"/>
      <c r="BI38" s="607"/>
      <c r="BJ38" s="607"/>
      <c r="BK38" s="607"/>
      <c r="BL38" s="607"/>
      <c r="BM38" s="607"/>
      <c r="BN38" s="607"/>
      <c r="BO38" s="607"/>
      <c r="BP38" s="607"/>
      <c r="BQ38" s="607"/>
      <c r="BR38" s="607"/>
      <c r="BS38" s="607"/>
      <c r="BT38" s="607"/>
      <c r="BU38" s="608"/>
      <c r="BV38" s="609">
        <v>38520</v>
      </c>
      <c r="BW38" s="610"/>
      <c r="BX38" s="610"/>
      <c r="BY38" s="610"/>
      <c r="BZ38" s="610"/>
      <c r="CA38" s="610"/>
      <c r="CB38" s="645"/>
      <c r="CD38" s="606" t="s">
        <v>335</v>
      </c>
      <c r="CE38" s="607"/>
      <c r="CF38" s="607"/>
      <c r="CG38" s="607"/>
      <c r="CH38" s="607"/>
      <c r="CI38" s="607"/>
      <c r="CJ38" s="607"/>
      <c r="CK38" s="607"/>
      <c r="CL38" s="607"/>
      <c r="CM38" s="607"/>
      <c r="CN38" s="607"/>
      <c r="CO38" s="607"/>
      <c r="CP38" s="607"/>
      <c r="CQ38" s="608"/>
      <c r="CR38" s="609">
        <v>8167800</v>
      </c>
      <c r="CS38" s="610"/>
      <c r="CT38" s="610"/>
      <c r="CU38" s="610"/>
      <c r="CV38" s="610"/>
      <c r="CW38" s="610"/>
      <c r="CX38" s="610"/>
      <c r="CY38" s="611"/>
      <c r="CZ38" s="612">
        <v>7.4</v>
      </c>
      <c r="DA38" s="621"/>
      <c r="DB38" s="621"/>
      <c r="DC38" s="622"/>
      <c r="DD38" s="615">
        <v>6586877</v>
      </c>
      <c r="DE38" s="610"/>
      <c r="DF38" s="610"/>
      <c r="DG38" s="610"/>
      <c r="DH38" s="610"/>
      <c r="DI38" s="610"/>
      <c r="DJ38" s="610"/>
      <c r="DK38" s="611"/>
      <c r="DL38" s="615">
        <v>5987480</v>
      </c>
      <c r="DM38" s="610"/>
      <c r="DN38" s="610"/>
      <c r="DO38" s="610"/>
      <c r="DP38" s="610"/>
      <c r="DQ38" s="610"/>
      <c r="DR38" s="610"/>
      <c r="DS38" s="610"/>
      <c r="DT38" s="610"/>
      <c r="DU38" s="610"/>
      <c r="DV38" s="611"/>
      <c r="DW38" s="612">
        <v>10.3</v>
      </c>
      <c r="DX38" s="621"/>
      <c r="DY38" s="621"/>
      <c r="DZ38" s="621"/>
      <c r="EA38" s="621"/>
      <c r="EB38" s="621"/>
      <c r="EC38" s="640"/>
    </row>
    <row r="39" spans="2:133" ht="11.25" customHeight="1" x14ac:dyDescent="0.2">
      <c r="B39" s="606" t="s">
        <v>336</v>
      </c>
      <c r="C39" s="607"/>
      <c r="D39" s="607"/>
      <c r="E39" s="607"/>
      <c r="F39" s="607"/>
      <c r="G39" s="607"/>
      <c r="H39" s="607"/>
      <c r="I39" s="607"/>
      <c r="J39" s="607"/>
      <c r="K39" s="607"/>
      <c r="L39" s="607"/>
      <c r="M39" s="607"/>
      <c r="N39" s="607"/>
      <c r="O39" s="607"/>
      <c r="P39" s="607"/>
      <c r="Q39" s="608"/>
      <c r="R39" s="609">
        <v>4056925</v>
      </c>
      <c r="S39" s="610"/>
      <c r="T39" s="610"/>
      <c r="U39" s="610"/>
      <c r="V39" s="610"/>
      <c r="W39" s="610"/>
      <c r="X39" s="610"/>
      <c r="Y39" s="611"/>
      <c r="Z39" s="635">
        <v>3.4</v>
      </c>
      <c r="AA39" s="635"/>
      <c r="AB39" s="635"/>
      <c r="AC39" s="635"/>
      <c r="AD39" s="636" t="s">
        <v>127</v>
      </c>
      <c r="AE39" s="636"/>
      <c r="AF39" s="636"/>
      <c r="AG39" s="636"/>
      <c r="AH39" s="636"/>
      <c r="AI39" s="636"/>
      <c r="AJ39" s="636"/>
      <c r="AK39" s="636"/>
      <c r="AL39" s="612" t="s">
        <v>127</v>
      </c>
      <c r="AM39" s="613"/>
      <c r="AN39" s="613"/>
      <c r="AO39" s="637"/>
      <c r="AQ39" s="641" t="s">
        <v>337</v>
      </c>
      <c r="AR39" s="642"/>
      <c r="AS39" s="642"/>
      <c r="AT39" s="642"/>
      <c r="AU39" s="642"/>
      <c r="AV39" s="642"/>
      <c r="AW39" s="642"/>
      <c r="AX39" s="642"/>
      <c r="AY39" s="643"/>
      <c r="AZ39" s="609">
        <v>8944</v>
      </c>
      <c r="BA39" s="610"/>
      <c r="BB39" s="610"/>
      <c r="BC39" s="610"/>
      <c r="BD39" s="619"/>
      <c r="BE39" s="619"/>
      <c r="BF39" s="644"/>
      <c r="BG39" s="606" t="s">
        <v>338</v>
      </c>
      <c r="BH39" s="607"/>
      <c r="BI39" s="607"/>
      <c r="BJ39" s="607"/>
      <c r="BK39" s="607"/>
      <c r="BL39" s="607"/>
      <c r="BM39" s="607"/>
      <c r="BN39" s="607"/>
      <c r="BO39" s="607"/>
      <c r="BP39" s="607"/>
      <c r="BQ39" s="607"/>
      <c r="BR39" s="607"/>
      <c r="BS39" s="607"/>
      <c r="BT39" s="607"/>
      <c r="BU39" s="608"/>
      <c r="BV39" s="609">
        <v>57937</v>
      </c>
      <c r="BW39" s="610"/>
      <c r="BX39" s="610"/>
      <c r="BY39" s="610"/>
      <c r="BZ39" s="610"/>
      <c r="CA39" s="610"/>
      <c r="CB39" s="645"/>
      <c r="CD39" s="606" t="s">
        <v>339</v>
      </c>
      <c r="CE39" s="607"/>
      <c r="CF39" s="607"/>
      <c r="CG39" s="607"/>
      <c r="CH39" s="607"/>
      <c r="CI39" s="607"/>
      <c r="CJ39" s="607"/>
      <c r="CK39" s="607"/>
      <c r="CL39" s="607"/>
      <c r="CM39" s="607"/>
      <c r="CN39" s="607"/>
      <c r="CO39" s="607"/>
      <c r="CP39" s="607"/>
      <c r="CQ39" s="608"/>
      <c r="CR39" s="609">
        <v>5443752</v>
      </c>
      <c r="CS39" s="619"/>
      <c r="CT39" s="619"/>
      <c r="CU39" s="619"/>
      <c r="CV39" s="619"/>
      <c r="CW39" s="619"/>
      <c r="CX39" s="619"/>
      <c r="CY39" s="620"/>
      <c r="CZ39" s="612">
        <v>4.9000000000000004</v>
      </c>
      <c r="DA39" s="621"/>
      <c r="DB39" s="621"/>
      <c r="DC39" s="622"/>
      <c r="DD39" s="615">
        <v>5128721</v>
      </c>
      <c r="DE39" s="619"/>
      <c r="DF39" s="619"/>
      <c r="DG39" s="619"/>
      <c r="DH39" s="619"/>
      <c r="DI39" s="619"/>
      <c r="DJ39" s="619"/>
      <c r="DK39" s="620"/>
      <c r="DL39" s="615" t="s">
        <v>127</v>
      </c>
      <c r="DM39" s="619"/>
      <c r="DN39" s="619"/>
      <c r="DO39" s="619"/>
      <c r="DP39" s="619"/>
      <c r="DQ39" s="619"/>
      <c r="DR39" s="619"/>
      <c r="DS39" s="619"/>
      <c r="DT39" s="619"/>
      <c r="DU39" s="619"/>
      <c r="DV39" s="620"/>
      <c r="DW39" s="612" t="s">
        <v>127</v>
      </c>
      <c r="DX39" s="621"/>
      <c r="DY39" s="621"/>
      <c r="DZ39" s="621"/>
      <c r="EA39" s="621"/>
      <c r="EB39" s="621"/>
      <c r="EC39" s="640"/>
    </row>
    <row r="40" spans="2:133" ht="11.25" customHeight="1" x14ac:dyDescent="0.2">
      <c r="B40" s="606" t="s">
        <v>340</v>
      </c>
      <c r="C40" s="607"/>
      <c r="D40" s="607"/>
      <c r="E40" s="607"/>
      <c r="F40" s="607"/>
      <c r="G40" s="607"/>
      <c r="H40" s="607"/>
      <c r="I40" s="607"/>
      <c r="J40" s="607"/>
      <c r="K40" s="607"/>
      <c r="L40" s="607"/>
      <c r="M40" s="607"/>
      <c r="N40" s="607"/>
      <c r="O40" s="607"/>
      <c r="P40" s="607"/>
      <c r="Q40" s="608"/>
      <c r="R40" s="609">
        <v>3687600</v>
      </c>
      <c r="S40" s="610"/>
      <c r="T40" s="610"/>
      <c r="U40" s="610"/>
      <c r="V40" s="610"/>
      <c r="W40" s="610"/>
      <c r="X40" s="610"/>
      <c r="Y40" s="611"/>
      <c r="Z40" s="635">
        <v>3.1</v>
      </c>
      <c r="AA40" s="635"/>
      <c r="AB40" s="635"/>
      <c r="AC40" s="635"/>
      <c r="AD40" s="636" t="s">
        <v>127</v>
      </c>
      <c r="AE40" s="636"/>
      <c r="AF40" s="636"/>
      <c r="AG40" s="636"/>
      <c r="AH40" s="636"/>
      <c r="AI40" s="636"/>
      <c r="AJ40" s="636"/>
      <c r="AK40" s="636"/>
      <c r="AL40" s="612" t="s">
        <v>127</v>
      </c>
      <c r="AM40" s="613"/>
      <c r="AN40" s="613"/>
      <c r="AO40" s="637"/>
      <c r="AQ40" s="641" t="s">
        <v>341</v>
      </c>
      <c r="AR40" s="642"/>
      <c r="AS40" s="642"/>
      <c r="AT40" s="642"/>
      <c r="AU40" s="642"/>
      <c r="AV40" s="642"/>
      <c r="AW40" s="642"/>
      <c r="AX40" s="642"/>
      <c r="AY40" s="643"/>
      <c r="AZ40" s="609" t="s">
        <v>127</v>
      </c>
      <c r="BA40" s="610"/>
      <c r="BB40" s="610"/>
      <c r="BC40" s="610"/>
      <c r="BD40" s="619"/>
      <c r="BE40" s="619"/>
      <c r="BF40" s="644"/>
      <c r="BG40" s="646" t="s">
        <v>342</v>
      </c>
      <c r="BH40" s="647"/>
      <c r="BI40" s="647"/>
      <c r="BJ40" s="647"/>
      <c r="BK40" s="647"/>
      <c r="BL40" s="214"/>
      <c r="BM40" s="607" t="s">
        <v>343</v>
      </c>
      <c r="BN40" s="607"/>
      <c r="BO40" s="607"/>
      <c r="BP40" s="607"/>
      <c r="BQ40" s="607"/>
      <c r="BR40" s="607"/>
      <c r="BS40" s="607"/>
      <c r="BT40" s="607"/>
      <c r="BU40" s="608"/>
      <c r="BV40" s="609">
        <v>99</v>
      </c>
      <c r="BW40" s="610"/>
      <c r="BX40" s="610"/>
      <c r="BY40" s="610"/>
      <c r="BZ40" s="610"/>
      <c r="CA40" s="610"/>
      <c r="CB40" s="645"/>
      <c r="CD40" s="606" t="s">
        <v>344</v>
      </c>
      <c r="CE40" s="607"/>
      <c r="CF40" s="607"/>
      <c r="CG40" s="607"/>
      <c r="CH40" s="607"/>
      <c r="CI40" s="607"/>
      <c r="CJ40" s="607"/>
      <c r="CK40" s="607"/>
      <c r="CL40" s="607"/>
      <c r="CM40" s="607"/>
      <c r="CN40" s="607"/>
      <c r="CO40" s="607"/>
      <c r="CP40" s="607"/>
      <c r="CQ40" s="608"/>
      <c r="CR40" s="609">
        <v>2678035</v>
      </c>
      <c r="CS40" s="610"/>
      <c r="CT40" s="610"/>
      <c r="CU40" s="610"/>
      <c r="CV40" s="610"/>
      <c r="CW40" s="610"/>
      <c r="CX40" s="610"/>
      <c r="CY40" s="611"/>
      <c r="CZ40" s="612">
        <v>2.4</v>
      </c>
      <c r="DA40" s="621"/>
      <c r="DB40" s="621"/>
      <c r="DC40" s="622"/>
      <c r="DD40" s="615">
        <v>971655</v>
      </c>
      <c r="DE40" s="610"/>
      <c r="DF40" s="610"/>
      <c r="DG40" s="610"/>
      <c r="DH40" s="610"/>
      <c r="DI40" s="610"/>
      <c r="DJ40" s="610"/>
      <c r="DK40" s="611"/>
      <c r="DL40" s="615">
        <v>971655</v>
      </c>
      <c r="DM40" s="610"/>
      <c r="DN40" s="610"/>
      <c r="DO40" s="610"/>
      <c r="DP40" s="610"/>
      <c r="DQ40" s="610"/>
      <c r="DR40" s="610"/>
      <c r="DS40" s="610"/>
      <c r="DT40" s="610"/>
      <c r="DU40" s="610"/>
      <c r="DV40" s="611"/>
      <c r="DW40" s="612">
        <v>1.7</v>
      </c>
      <c r="DX40" s="621"/>
      <c r="DY40" s="621"/>
      <c r="DZ40" s="621"/>
      <c r="EA40" s="621"/>
      <c r="EB40" s="621"/>
      <c r="EC40" s="640"/>
    </row>
    <row r="41" spans="2:133" ht="11.25" customHeight="1" x14ac:dyDescent="0.2">
      <c r="B41" s="606" t="s">
        <v>345</v>
      </c>
      <c r="C41" s="607"/>
      <c r="D41" s="607"/>
      <c r="E41" s="607"/>
      <c r="F41" s="607"/>
      <c r="G41" s="607"/>
      <c r="H41" s="607"/>
      <c r="I41" s="607"/>
      <c r="J41" s="607"/>
      <c r="K41" s="607"/>
      <c r="L41" s="607"/>
      <c r="M41" s="607"/>
      <c r="N41" s="607"/>
      <c r="O41" s="607"/>
      <c r="P41" s="607"/>
      <c r="Q41" s="608"/>
      <c r="R41" s="609" t="s">
        <v>127</v>
      </c>
      <c r="S41" s="610"/>
      <c r="T41" s="610"/>
      <c r="U41" s="610"/>
      <c r="V41" s="610"/>
      <c r="W41" s="610"/>
      <c r="X41" s="610"/>
      <c r="Y41" s="611"/>
      <c r="Z41" s="635" t="s">
        <v>127</v>
      </c>
      <c r="AA41" s="635"/>
      <c r="AB41" s="635"/>
      <c r="AC41" s="635"/>
      <c r="AD41" s="636" t="s">
        <v>127</v>
      </c>
      <c r="AE41" s="636"/>
      <c r="AF41" s="636"/>
      <c r="AG41" s="636"/>
      <c r="AH41" s="636"/>
      <c r="AI41" s="636"/>
      <c r="AJ41" s="636"/>
      <c r="AK41" s="636"/>
      <c r="AL41" s="612" t="s">
        <v>127</v>
      </c>
      <c r="AM41" s="613"/>
      <c r="AN41" s="613"/>
      <c r="AO41" s="637"/>
      <c r="AQ41" s="641" t="s">
        <v>346</v>
      </c>
      <c r="AR41" s="642"/>
      <c r="AS41" s="642"/>
      <c r="AT41" s="642"/>
      <c r="AU41" s="642"/>
      <c r="AV41" s="642"/>
      <c r="AW41" s="642"/>
      <c r="AX41" s="642"/>
      <c r="AY41" s="643"/>
      <c r="AZ41" s="609">
        <v>1838836</v>
      </c>
      <c r="BA41" s="610"/>
      <c r="BB41" s="610"/>
      <c r="BC41" s="610"/>
      <c r="BD41" s="619"/>
      <c r="BE41" s="619"/>
      <c r="BF41" s="644"/>
      <c r="BG41" s="646"/>
      <c r="BH41" s="647"/>
      <c r="BI41" s="647"/>
      <c r="BJ41" s="647"/>
      <c r="BK41" s="647"/>
      <c r="BL41" s="214"/>
      <c r="BM41" s="607" t="s">
        <v>347</v>
      </c>
      <c r="BN41" s="607"/>
      <c r="BO41" s="607"/>
      <c r="BP41" s="607"/>
      <c r="BQ41" s="607"/>
      <c r="BR41" s="607"/>
      <c r="BS41" s="607"/>
      <c r="BT41" s="607"/>
      <c r="BU41" s="608"/>
      <c r="BV41" s="609" t="s">
        <v>127</v>
      </c>
      <c r="BW41" s="610"/>
      <c r="BX41" s="610"/>
      <c r="BY41" s="610"/>
      <c r="BZ41" s="610"/>
      <c r="CA41" s="610"/>
      <c r="CB41" s="645"/>
      <c r="CD41" s="606" t="s">
        <v>348</v>
      </c>
      <c r="CE41" s="607"/>
      <c r="CF41" s="607"/>
      <c r="CG41" s="607"/>
      <c r="CH41" s="607"/>
      <c r="CI41" s="607"/>
      <c r="CJ41" s="607"/>
      <c r="CK41" s="607"/>
      <c r="CL41" s="607"/>
      <c r="CM41" s="607"/>
      <c r="CN41" s="607"/>
      <c r="CO41" s="607"/>
      <c r="CP41" s="607"/>
      <c r="CQ41" s="608"/>
      <c r="CR41" s="609" t="s">
        <v>127</v>
      </c>
      <c r="CS41" s="619"/>
      <c r="CT41" s="619"/>
      <c r="CU41" s="619"/>
      <c r="CV41" s="619"/>
      <c r="CW41" s="619"/>
      <c r="CX41" s="619"/>
      <c r="CY41" s="620"/>
      <c r="CZ41" s="612" t="s">
        <v>127</v>
      </c>
      <c r="DA41" s="621"/>
      <c r="DB41" s="621"/>
      <c r="DC41" s="622"/>
      <c r="DD41" s="615" t="s">
        <v>127</v>
      </c>
      <c r="DE41" s="619"/>
      <c r="DF41" s="619"/>
      <c r="DG41" s="619"/>
      <c r="DH41" s="619"/>
      <c r="DI41" s="619"/>
      <c r="DJ41" s="619"/>
      <c r="DK41" s="620"/>
      <c r="DL41" s="616"/>
      <c r="DM41" s="617"/>
      <c r="DN41" s="617"/>
      <c r="DO41" s="617"/>
      <c r="DP41" s="617"/>
      <c r="DQ41" s="617"/>
      <c r="DR41" s="617"/>
      <c r="DS41" s="617"/>
      <c r="DT41" s="617"/>
      <c r="DU41" s="617"/>
      <c r="DV41" s="618"/>
      <c r="DW41" s="602"/>
      <c r="DX41" s="603"/>
      <c r="DY41" s="603"/>
      <c r="DZ41" s="603"/>
      <c r="EA41" s="603"/>
      <c r="EB41" s="603"/>
      <c r="EC41" s="604"/>
    </row>
    <row r="42" spans="2:133" ht="11.25" customHeight="1" x14ac:dyDescent="0.2">
      <c r="B42" s="606" t="s">
        <v>349</v>
      </c>
      <c r="C42" s="607"/>
      <c r="D42" s="607"/>
      <c r="E42" s="607"/>
      <c r="F42" s="607"/>
      <c r="G42" s="607"/>
      <c r="H42" s="607"/>
      <c r="I42" s="607"/>
      <c r="J42" s="607"/>
      <c r="K42" s="607"/>
      <c r="L42" s="607"/>
      <c r="M42" s="607"/>
      <c r="N42" s="607"/>
      <c r="O42" s="607"/>
      <c r="P42" s="607"/>
      <c r="Q42" s="608"/>
      <c r="R42" s="609" t="s">
        <v>127</v>
      </c>
      <c r="S42" s="610"/>
      <c r="T42" s="610"/>
      <c r="U42" s="610"/>
      <c r="V42" s="610"/>
      <c r="W42" s="610"/>
      <c r="X42" s="610"/>
      <c r="Y42" s="611"/>
      <c r="Z42" s="635" t="s">
        <v>127</v>
      </c>
      <c r="AA42" s="635"/>
      <c r="AB42" s="635"/>
      <c r="AC42" s="635"/>
      <c r="AD42" s="636" t="s">
        <v>127</v>
      </c>
      <c r="AE42" s="636"/>
      <c r="AF42" s="636"/>
      <c r="AG42" s="636"/>
      <c r="AH42" s="636"/>
      <c r="AI42" s="636"/>
      <c r="AJ42" s="636"/>
      <c r="AK42" s="636"/>
      <c r="AL42" s="612" t="s">
        <v>127</v>
      </c>
      <c r="AM42" s="613"/>
      <c r="AN42" s="613"/>
      <c r="AO42" s="637"/>
      <c r="AQ42" s="650" t="s">
        <v>350</v>
      </c>
      <c r="AR42" s="651"/>
      <c r="AS42" s="651"/>
      <c r="AT42" s="651"/>
      <c r="AU42" s="651"/>
      <c r="AV42" s="651"/>
      <c r="AW42" s="651"/>
      <c r="AX42" s="651"/>
      <c r="AY42" s="652"/>
      <c r="AZ42" s="589">
        <v>6258481</v>
      </c>
      <c r="BA42" s="623"/>
      <c r="BB42" s="623"/>
      <c r="BC42" s="623"/>
      <c r="BD42" s="590"/>
      <c r="BE42" s="590"/>
      <c r="BF42" s="638"/>
      <c r="BG42" s="648"/>
      <c r="BH42" s="649"/>
      <c r="BI42" s="649"/>
      <c r="BJ42" s="649"/>
      <c r="BK42" s="649"/>
      <c r="BL42" s="215"/>
      <c r="BM42" s="587" t="s">
        <v>351</v>
      </c>
      <c r="BN42" s="587"/>
      <c r="BO42" s="587"/>
      <c r="BP42" s="587"/>
      <c r="BQ42" s="587"/>
      <c r="BR42" s="587"/>
      <c r="BS42" s="587"/>
      <c r="BT42" s="587"/>
      <c r="BU42" s="588"/>
      <c r="BV42" s="589">
        <v>331</v>
      </c>
      <c r="BW42" s="623"/>
      <c r="BX42" s="623"/>
      <c r="BY42" s="623"/>
      <c r="BZ42" s="623"/>
      <c r="CA42" s="623"/>
      <c r="CB42" s="639"/>
      <c r="CD42" s="606" t="s">
        <v>352</v>
      </c>
      <c r="CE42" s="607"/>
      <c r="CF42" s="607"/>
      <c r="CG42" s="607"/>
      <c r="CH42" s="607"/>
      <c r="CI42" s="607"/>
      <c r="CJ42" s="607"/>
      <c r="CK42" s="607"/>
      <c r="CL42" s="607"/>
      <c r="CM42" s="607"/>
      <c r="CN42" s="607"/>
      <c r="CO42" s="607"/>
      <c r="CP42" s="607"/>
      <c r="CQ42" s="608"/>
      <c r="CR42" s="609">
        <v>8277854</v>
      </c>
      <c r="CS42" s="619"/>
      <c r="CT42" s="619"/>
      <c r="CU42" s="619"/>
      <c r="CV42" s="619"/>
      <c r="CW42" s="619"/>
      <c r="CX42" s="619"/>
      <c r="CY42" s="620"/>
      <c r="CZ42" s="612">
        <v>7.5</v>
      </c>
      <c r="DA42" s="621"/>
      <c r="DB42" s="621"/>
      <c r="DC42" s="622"/>
      <c r="DD42" s="615">
        <v>2194119</v>
      </c>
      <c r="DE42" s="619"/>
      <c r="DF42" s="619"/>
      <c r="DG42" s="619"/>
      <c r="DH42" s="619"/>
      <c r="DI42" s="619"/>
      <c r="DJ42" s="619"/>
      <c r="DK42" s="620"/>
      <c r="DL42" s="616"/>
      <c r="DM42" s="617"/>
      <c r="DN42" s="617"/>
      <c r="DO42" s="617"/>
      <c r="DP42" s="617"/>
      <c r="DQ42" s="617"/>
      <c r="DR42" s="617"/>
      <c r="DS42" s="617"/>
      <c r="DT42" s="617"/>
      <c r="DU42" s="617"/>
      <c r="DV42" s="618"/>
      <c r="DW42" s="602"/>
      <c r="DX42" s="603"/>
      <c r="DY42" s="603"/>
      <c r="DZ42" s="603"/>
      <c r="EA42" s="603"/>
      <c r="EB42" s="603"/>
      <c r="EC42" s="604"/>
    </row>
    <row r="43" spans="2:133" ht="11.25" customHeight="1" x14ac:dyDescent="0.2">
      <c r="B43" s="606" t="s">
        <v>353</v>
      </c>
      <c r="C43" s="607"/>
      <c r="D43" s="607"/>
      <c r="E43" s="607"/>
      <c r="F43" s="607"/>
      <c r="G43" s="607"/>
      <c r="H43" s="607"/>
      <c r="I43" s="607"/>
      <c r="J43" s="607"/>
      <c r="K43" s="607"/>
      <c r="L43" s="607"/>
      <c r="M43" s="607"/>
      <c r="N43" s="607"/>
      <c r="O43" s="607"/>
      <c r="P43" s="607"/>
      <c r="Q43" s="608"/>
      <c r="R43" s="609" t="s">
        <v>127</v>
      </c>
      <c r="S43" s="610"/>
      <c r="T43" s="610"/>
      <c r="U43" s="610"/>
      <c r="V43" s="610"/>
      <c r="W43" s="610"/>
      <c r="X43" s="610"/>
      <c r="Y43" s="611"/>
      <c r="Z43" s="635" t="s">
        <v>127</v>
      </c>
      <c r="AA43" s="635"/>
      <c r="AB43" s="635"/>
      <c r="AC43" s="635"/>
      <c r="AD43" s="636" t="s">
        <v>127</v>
      </c>
      <c r="AE43" s="636"/>
      <c r="AF43" s="636"/>
      <c r="AG43" s="636"/>
      <c r="AH43" s="636"/>
      <c r="AI43" s="636"/>
      <c r="AJ43" s="636"/>
      <c r="AK43" s="636"/>
      <c r="AL43" s="612" t="s">
        <v>127</v>
      </c>
      <c r="AM43" s="613"/>
      <c r="AN43" s="613"/>
      <c r="AO43" s="637"/>
      <c r="CD43" s="606" t="s">
        <v>354</v>
      </c>
      <c r="CE43" s="607"/>
      <c r="CF43" s="607"/>
      <c r="CG43" s="607"/>
      <c r="CH43" s="607"/>
      <c r="CI43" s="607"/>
      <c r="CJ43" s="607"/>
      <c r="CK43" s="607"/>
      <c r="CL43" s="607"/>
      <c r="CM43" s="607"/>
      <c r="CN43" s="607"/>
      <c r="CO43" s="607"/>
      <c r="CP43" s="607"/>
      <c r="CQ43" s="608"/>
      <c r="CR43" s="609">
        <v>407133</v>
      </c>
      <c r="CS43" s="619"/>
      <c r="CT43" s="619"/>
      <c r="CU43" s="619"/>
      <c r="CV43" s="619"/>
      <c r="CW43" s="619"/>
      <c r="CX43" s="619"/>
      <c r="CY43" s="620"/>
      <c r="CZ43" s="612">
        <v>0.4</v>
      </c>
      <c r="DA43" s="621"/>
      <c r="DB43" s="621"/>
      <c r="DC43" s="622"/>
      <c r="DD43" s="615">
        <v>407133</v>
      </c>
      <c r="DE43" s="619"/>
      <c r="DF43" s="619"/>
      <c r="DG43" s="619"/>
      <c r="DH43" s="619"/>
      <c r="DI43" s="619"/>
      <c r="DJ43" s="619"/>
      <c r="DK43" s="620"/>
      <c r="DL43" s="616"/>
      <c r="DM43" s="617"/>
      <c r="DN43" s="617"/>
      <c r="DO43" s="617"/>
      <c r="DP43" s="617"/>
      <c r="DQ43" s="617"/>
      <c r="DR43" s="617"/>
      <c r="DS43" s="617"/>
      <c r="DT43" s="617"/>
      <c r="DU43" s="617"/>
      <c r="DV43" s="618"/>
      <c r="DW43" s="602"/>
      <c r="DX43" s="603"/>
      <c r="DY43" s="603"/>
      <c r="DZ43" s="603"/>
      <c r="EA43" s="603"/>
      <c r="EB43" s="603"/>
      <c r="EC43" s="604"/>
    </row>
    <row r="44" spans="2:133" ht="11.25" customHeight="1" x14ac:dyDescent="0.2">
      <c r="B44" s="586" t="s">
        <v>355</v>
      </c>
      <c r="C44" s="587"/>
      <c r="D44" s="587"/>
      <c r="E44" s="587"/>
      <c r="F44" s="587"/>
      <c r="G44" s="587"/>
      <c r="H44" s="587"/>
      <c r="I44" s="587"/>
      <c r="J44" s="587"/>
      <c r="K44" s="587"/>
      <c r="L44" s="587"/>
      <c r="M44" s="587"/>
      <c r="N44" s="587"/>
      <c r="O44" s="587"/>
      <c r="P44" s="587"/>
      <c r="Q44" s="588"/>
      <c r="R44" s="589">
        <v>118354676</v>
      </c>
      <c r="S44" s="623"/>
      <c r="T44" s="623"/>
      <c r="U44" s="623"/>
      <c r="V44" s="623"/>
      <c r="W44" s="623"/>
      <c r="X44" s="623"/>
      <c r="Y44" s="624"/>
      <c r="Z44" s="625">
        <v>100</v>
      </c>
      <c r="AA44" s="625"/>
      <c r="AB44" s="625"/>
      <c r="AC44" s="625"/>
      <c r="AD44" s="626">
        <v>58005096</v>
      </c>
      <c r="AE44" s="626"/>
      <c r="AF44" s="626"/>
      <c r="AG44" s="626"/>
      <c r="AH44" s="626"/>
      <c r="AI44" s="626"/>
      <c r="AJ44" s="626"/>
      <c r="AK44" s="626"/>
      <c r="AL44" s="592">
        <v>100</v>
      </c>
      <c r="AM44" s="627"/>
      <c r="AN44" s="627"/>
      <c r="AO44" s="628"/>
      <c r="CD44" s="629" t="s">
        <v>302</v>
      </c>
      <c r="CE44" s="630"/>
      <c r="CF44" s="606" t="s">
        <v>356</v>
      </c>
      <c r="CG44" s="607"/>
      <c r="CH44" s="607"/>
      <c r="CI44" s="607"/>
      <c r="CJ44" s="607"/>
      <c r="CK44" s="607"/>
      <c r="CL44" s="607"/>
      <c r="CM44" s="607"/>
      <c r="CN44" s="607"/>
      <c r="CO44" s="607"/>
      <c r="CP44" s="607"/>
      <c r="CQ44" s="608"/>
      <c r="CR44" s="609">
        <v>7748541</v>
      </c>
      <c r="CS44" s="610"/>
      <c r="CT44" s="610"/>
      <c r="CU44" s="610"/>
      <c r="CV44" s="610"/>
      <c r="CW44" s="610"/>
      <c r="CX44" s="610"/>
      <c r="CY44" s="611"/>
      <c r="CZ44" s="612">
        <v>7</v>
      </c>
      <c r="DA44" s="613"/>
      <c r="DB44" s="613"/>
      <c r="DC44" s="614"/>
      <c r="DD44" s="615">
        <v>1882351</v>
      </c>
      <c r="DE44" s="610"/>
      <c r="DF44" s="610"/>
      <c r="DG44" s="610"/>
      <c r="DH44" s="610"/>
      <c r="DI44" s="610"/>
      <c r="DJ44" s="610"/>
      <c r="DK44" s="611"/>
      <c r="DL44" s="616"/>
      <c r="DM44" s="617"/>
      <c r="DN44" s="617"/>
      <c r="DO44" s="617"/>
      <c r="DP44" s="617"/>
      <c r="DQ44" s="617"/>
      <c r="DR44" s="617"/>
      <c r="DS44" s="617"/>
      <c r="DT44" s="617"/>
      <c r="DU44" s="617"/>
      <c r="DV44" s="618"/>
      <c r="DW44" s="602"/>
      <c r="DX44" s="603"/>
      <c r="DY44" s="603"/>
      <c r="DZ44" s="603"/>
      <c r="EA44" s="603"/>
      <c r="EB44" s="603"/>
      <c r="EC44" s="604"/>
    </row>
    <row r="45" spans="2:133" ht="11.25" customHeight="1" x14ac:dyDescent="0.2">
      <c r="CD45" s="631"/>
      <c r="CE45" s="632"/>
      <c r="CF45" s="606" t="s">
        <v>357</v>
      </c>
      <c r="CG45" s="607"/>
      <c r="CH45" s="607"/>
      <c r="CI45" s="607"/>
      <c r="CJ45" s="607"/>
      <c r="CK45" s="607"/>
      <c r="CL45" s="607"/>
      <c r="CM45" s="607"/>
      <c r="CN45" s="607"/>
      <c r="CO45" s="607"/>
      <c r="CP45" s="607"/>
      <c r="CQ45" s="608"/>
      <c r="CR45" s="609">
        <v>3139666</v>
      </c>
      <c r="CS45" s="619"/>
      <c r="CT45" s="619"/>
      <c r="CU45" s="619"/>
      <c r="CV45" s="619"/>
      <c r="CW45" s="619"/>
      <c r="CX45" s="619"/>
      <c r="CY45" s="620"/>
      <c r="CZ45" s="612">
        <v>2.8</v>
      </c>
      <c r="DA45" s="621"/>
      <c r="DB45" s="621"/>
      <c r="DC45" s="622"/>
      <c r="DD45" s="615">
        <v>157802</v>
      </c>
      <c r="DE45" s="619"/>
      <c r="DF45" s="619"/>
      <c r="DG45" s="619"/>
      <c r="DH45" s="619"/>
      <c r="DI45" s="619"/>
      <c r="DJ45" s="619"/>
      <c r="DK45" s="620"/>
      <c r="DL45" s="616"/>
      <c r="DM45" s="617"/>
      <c r="DN45" s="617"/>
      <c r="DO45" s="617"/>
      <c r="DP45" s="617"/>
      <c r="DQ45" s="617"/>
      <c r="DR45" s="617"/>
      <c r="DS45" s="617"/>
      <c r="DT45" s="617"/>
      <c r="DU45" s="617"/>
      <c r="DV45" s="618"/>
      <c r="DW45" s="602"/>
      <c r="DX45" s="603"/>
      <c r="DY45" s="603"/>
      <c r="DZ45" s="603"/>
      <c r="EA45" s="603"/>
      <c r="EB45" s="603"/>
      <c r="EC45" s="604"/>
    </row>
    <row r="46" spans="2:133" ht="11.25" customHeight="1" x14ac:dyDescent="0.2">
      <c r="B46" s="205" t="s">
        <v>358</v>
      </c>
      <c r="CD46" s="631"/>
      <c r="CE46" s="632"/>
      <c r="CF46" s="606" t="s">
        <v>359</v>
      </c>
      <c r="CG46" s="607"/>
      <c r="CH46" s="607"/>
      <c r="CI46" s="607"/>
      <c r="CJ46" s="607"/>
      <c r="CK46" s="607"/>
      <c r="CL46" s="607"/>
      <c r="CM46" s="607"/>
      <c r="CN46" s="607"/>
      <c r="CO46" s="607"/>
      <c r="CP46" s="607"/>
      <c r="CQ46" s="608"/>
      <c r="CR46" s="609">
        <v>4525071</v>
      </c>
      <c r="CS46" s="610"/>
      <c r="CT46" s="610"/>
      <c r="CU46" s="610"/>
      <c r="CV46" s="610"/>
      <c r="CW46" s="610"/>
      <c r="CX46" s="610"/>
      <c r="CY46" s="611"/>
      <c r="CZ46" s="612">
        <v>4.0999999999999996</v>
      </c>
      <c r="DA46" s="613"/>
      <c r="DB46" s="613"/>
      <c r="DC46" s="614"/>
      <c r="DD46" s="615">
        <v>1719928</v>
      </c>
      <c r="DE46" s="610"/>
      <c r="DF46" s="610"/>
      <c r="DG46" s="610"/>
      <c r="DH46" s="610"/>
      <c r="DI46" s="610"/>
      <c r="DJ46" s="610"/>
      <c r="DK46" s="611"/>
      <c r="DL46" s="616"/>
      <c r="DM46" s="617"/>
      <c r="DN46" s="617"/>
      <c r="DO46" s="617"/>
      <c r="DP46" s="617"/>
      <c r="DQ46" s="617"/>
      <c r="DR46" s="617"/>
      <c r="DS46" s="617"/>
      <c r="DT46" s="617"/>
      <c r="DU46" s="617"/>
      <c r="DV46" s="618"/>
      <c r="DW46" s="602"/>
      <c r="DX46" s="603"/>
      <c r="DY46" s="603"/>
      <c r="DZ46" s="603"/>
      <c r="EA46" s="603"/>
      <c r="EB46" s="603"/>
      <c r="EC46" s="604"/>
    </row>
    <row r="47" spans="2:133" ht="11.25" customHeight="1" x14ac:dyDescent="0.2">
      <c r="B47" s="605" t="s">
        <v>360</v>
      </c>
      <c r="C47" s="605"/>
      <c r="D47" s="605"/>
      <c r="E47" s="605"/>
      <c r="F47" s="605"/>
      <c r="G47" s="605"/>
      <c r="H47" s="605"/>
      <c r="I47" s="605"/>
      <c r="J47" s="605"/>
      <c r="K47" s="605"/>
      <c r="L47" s="605"/>
      <c r="M47" s="605"/>
      <c r="N47" s="605"/>
      <c r="O47" s="605"/>
      <c r="P47" s="605"/>
      <c r="Q47" s="605"/>
      <c r="R47" s="605"/>
      <c r="S47" s="605"/>
      <c r="T47" s="605"/>
      <c r="U47" s="605"/>
      <c r="V47" s="605"/>
      <c r="W47" s="605"/>
      <c r="X47" s="605"/>
      <c r="Y47" s="605"/>
      <c r="Z47" s="605"/>
      <c r="AA47" s="605"/>
      <c r="AB47" s="605"/>
      <c r="AC47" s="605"/>
      <c r="AD47" s="605"/>
      <c r="AE47" s="605"/>
      <c r="AF47" s="605"/>
      <c r="AG47" s="605"/>
      <c r="AH47" s="605"/>
      <c r="AI47" s="605"/>
      <c r="AJ47" s="605"/>
      <c r="AK47" s="605"/>
      <c r="AL47" s="605"/>
      <c r="AM47" s="605"/>
      <c r="AN47" s="605"/>
      <c r="AO47" s="605"/>
      <c r="AP47" s="605"/>
      <c r="AQ47" s="605"/>
      <c r="AR47" s="605"/>
      <c r="AS47" s="605"/>
      <c r="AT47" s="605"/>
      <c r="AU47" s="605"/>
      <c r="AV47" s="605"/>
      <c r="AW47" s="605"/>
      <c r="AX47" s="605"/>
      <c r="AY47" s="605"/>
      <c r="AZ47" s="605"/>
      <c r="BA47" s="605"/>
      <c r="BB47" s="605"/>
      <c r="BC47" s="605"/>
      <c r="BD47" s="605"/>
      <c r="BE47" s="605"/>
      <c r="BF47" s="605"/>
      <c r="BG47" s="605"/>
      <c r="BH47" s="605"/>
      <c r="BI47" s="605"/>
      <c r="BJ47" s="605"/>
      <c r="BK47" s="605"/>
      <c r="BL47" s="605"/>
      <c r="BM47" s="605"/>
      <c r="BN47" s="605"/>
      <c r="BO47" s="605"/>
      <c r="BP47" s="605"/>
      <c r="BQ47" s="605"/>
      <c r="BR47" s="605"/>
      <c r="BS47" s="605"/>
      <c r="BT47" s="605"/>
      <c r="BU47" s="605"/>
      <c r="BV47" s="605"/>
      <c r="BW47" s="605"/>
      <c r="BX47" s="605"/>
      <c r="BY47" s="605"/>
      <c r="BZ47" s="605"/>
      <c r="CA47" s="605"/>
      <c r="CB47" s="605"/>
      <c r="CD47" s="631"/>
      <c r="CE47" s="632"/>
      <c r="CF47" s="606" t="s">
        <v>361</v>
      </c>
      <c r="CG47" s="607"/>
      <c r="CH47" s="607"/>
      <c r="CI47" s="607"/>
      <c r="CJ47" s="607"/>
      <c r="CK47" s="607"/>
      <c r="CL47" s="607"/>
      <c r="CM47" s="607"/>
      <c r="CN47" s="607"/>
      <c r="CO47" s="607"/>
      <c r="CP47" s="607"/>
      <c r="CQ47" s="608"/>
      <c r="CR47" s="609">
        <v>529313</v>
      </c>
      <c r="CS47" s="619"/>
      <c r="CT47" s="619"/>
      <c r="CU47" s="619"/>
      <c r="CV47" s="619"/>
      <c r="CW47" s="619"/>
      <c r="CX47" s="619"/>
      <c r="CY47" s="620"/>
      <c r="CZ47" s="612">
        <v>0.5</v>
      </c>
      <c r="DA47" s="621"/>
      <c r="DB47" s="621"/>
      <c r="DC47" s="622"/>
      <c r="DD47" s="615">
        <v>311768</v>
      </c>
      <c r="DE47" s="619"/>
      <c r="DF47" s="619"/>
      <c r="DG47" s="619"/>
      <c r="DH47" s="619"/>
      <c r="DI47" s="619"/>
      <c r="DJ47" s="619"/>
      <c r="DK47" s="620"/>
      <c r="DL47" s="616"/>
      <c r="DM47" s="617"/>
      <c r="DN47" s="617"/>
      <c r="DO47" s="617"/>
      <c r="DP47" s="617"/>
      <c r="DQ47" s="617"/>
      <c r="DR47" s="617"/>
      <c r="DS47" s="617"/>
      <c r="DT47" s="617"/>
      <c r="DU47" s="617"/>
      <c r="DV47" s="618"/>
      <c r="DW47" s="602"/>
      <c r="DX47" s="603"/>
      <c r="DY47" s="603"/>
      <c r="DZ47" s="603"/>
      <c r="EA47" s="603"/>
      <c r="EB47" s="603"/>
      <c r="EC47" s="604"/>
    </row>
    <row r="48" spans="2:133" ht="10.8" x14ac:dyDescent="0.2">
      <c r="B48" s="605" t="s">
        <v>362</v>
      </c>
      <c r="C48" s="605"/>
      <c r="D48" s="605"/>
      <c r="E48" s="605"/>
      <c r="F48" s="605"/>
      <c r="G48" s="605"/>
      <c r="H48" s="605"/>
      <c r="I48" s="605"/>
      <c r="J48" s="605"/>
      <c r="K48" s="605"/>
      <c r="L48" s="605"/>
      <c r="M48" s="605"/>
      <c r="N48" s="605"/>
      <c r="O48" s="605"/>
      <c r="P48" s="605"/>
      <c r="Q48" s="605"/>
      <c r="R48" s="605"/>
      <c r="S48" s="605"/>
      <c r="T48" s="605"/>
      <c r="U48" s="605"/>
      <c r="V48" s="605"/>
      <c r="W48" s="605"/>
      <c r="X48" s="605"/>
      <c r="Y48" s="605"/>
      <c r="Z48" s="605"/>
      <c r="AA48" s="605"/>
      <c r="AB48" s="605"/>
      <c r="AC48" s="605"/>
      <c r="AD48" s="605"/>
      <c r="AE48" s="605"/>
      <c r="AF48" s="605"/>
      <c r="AG48" s="605"/>
      <c r="AH48" s="605"/>
      <c r="AI48" s="605"/>
      <c r="AJ48" s="605"/>
      <c r="AK48" s="605"/>
      <c r="AL48" s="605"/>
      <c r="AM48" s="605"/>
      <c r="AN48" s="605"/>
      <c r="AO48" s="605"/>
      <c r="AP48" s="605"/>
      <c r="AQ48" s="605"/>
      <c r="AR48" s="605"/>
      <c r="AS48" s="605"/>
      <c r="AT48" s="605"/>
      <c r="AU48" s="605"/>
      <c r="AV48" s="605"/>
      <c r="AW48" s="605"/>
      <c r="AX48" s="605"/>
      <c r="AY48" s="605"/>
      <c r="AZ48" s="605"/>
      <c r="BA48" s="605"/>
      <c r="BB48" s="605"/>
      <c r="BC48" s="605"/>
      <c r="BD48" s="605"/>
      <c r="BE48" s="605"/>
      <c r="BF48" s="605"/>
      <c r="BG48" s="605"/>
      <c r="BH48" s="605"/>
      <c r="BI48" s="605"/>
      <c r="BJ48" s="605"/>
      <c r="BK48" s="605"/>
      <c r="BL48" s="605"/>
      <c r="BM48" s="605"/>
      <c r="BN48" s="605"/>
      <c r="BO48" s="605"/>
      <c r="BP48" s="605"/>
      <c r="BQ48" s="605"/>
      <c r="BR48" s="605"/>
      <c r="BS48" s="605"/>
      <c r="BT48" s="605"/>
      <c r="BU48" s="605"/>
      <c r="BV48" s="605"/>
      <c r="BW48" s="605"/>
      <c r="BX48" s="605"/>
      <c r="BY48" s="605"/>
      <c r="BZ48" s="605"/>
      <c r="CA48" s="605"/>
      <c r="CB48" s="605"/>
      <c r="CD48" s="633"/>
      <c r="CE48" s="634"/>
      <c r="CF48" s="606" t="s">
        <v>363</v>
      </c>
      <c r="CG48" s="607"/>
      <c r="CH48" s="607"/>
      <c r="CI48" s="607"/>
      <c r="CJ48" s="607"/>
      <c r="CK48" s="607"/>
      <c r="CL48" s="607"/>
      <c r="CM48" s="607"/>
      <c r="CN48" s="607"/>
      <c r="CO48" s="607"/>
      <c r="CP48" s="607"/>
      <c r="CQ48" s="608"/>
      <c r="CR48" s="609" t="s">
        <v>127</v>
      </c>
      <c r="CS48" s="610"/>
      <c r="CT48" s="610"/>
      <c r="CU48" s="610"/>
      <c r="CV48" s="610"/>
      <c r="CW48" s="610"/>
      <c r="CX48" s="610"/>
      <c r="CY48" s="611"/>
      <c r="CZ48" s="612" t="s">
        <v>127</v>
      </c>
      <c r="DA48" s="613"/>
      <c r="DB48" s="613"/>
      <c r="DC48" s="614"/>
      <c r="DD48" s="615" t="s">
        <v>127</v>
      </c>
      <c r="DE48" s="610"/>
      <c r="DF48" s="610"/>
      <c r="DG48" s="610"/>
      <c r="DH48" s="610"/>
      <c r="DI48" s="610"/>
      <c r="DJ48" s="610"/>
      <c r="DK48" s="611"/>
      <c r="DL48" s="616"/>
      <c r="DM48" s="617"/>
      <c r="DN48" s="617"/>
      <c r="DO48" s="617"/>
      <c r="DP48" s="617"/>
      <c r="DQ48" s="617"/>
      <c r="DR48" s="617"/>
      <c r="DS48" s="617"/>
      <c r="DT48" s="617"/>
      <c r="DU48" s="617"/>
      <c r="DV48" s="618"/>
      <c r="DW48" s="602"/>
      <c r="DX48" s="603"/>
      <c r="DY48" s="603"/>
      <c r="DZ48" s="603"/>
      <c r="EA48" s="603"/>
      <c r="EB48" s="603"/>
      <c r="EC48" s="604"/>
    </row>
    <row r="49" spans="2:133" ht="11.25" customHeight="1" x14ac:dyDescent="0.2">
      <c r="B49" s="216"/>
      <c r="CD49" s="586" t="s">
        <v>364</v>
      </c>
      <c r="CE49" s="587"/>
      <c r="CF49" s="587"/>
      <c r="CG49" s="587"/>
      <c r="CH49" s="587"/>
      <c r="CI49" s="587"/>
      <c r="CJ49" s="587"/>
      <c r="CK49" s="587"/>
      <c r="CL49" s="587"/>
      <c r="CM49" s="587"/>
      <c r="CN49" s="587"/>
      <c r="CO49" s="587"/>
      <c r="CP49" s="587"/>
      <c r="CQ49" s="588"/>
      <c r="CR49" s="589">
        <v>111039179</v>
      </c>
      <c r="CS49" s="590"/>
      <c r="CT49" s="590"/>
      <c r="CU49" s="590"/>
      <c r="CV49" s="590"/>
      <c r="CW49" s="590"/>
      <c r="CX49" s="590"/>
      <c r="CY49" s="591"/>
      <c r="CZ49" s="592">
        <v>100</v>
      </c>
      <c r="DA49" s="593"/>
      <c r="DB49" s="593"/>
      <c r="DC49" s="594"/>
      <c r="DD49" s="595">
        <v>64962787</v>
      </c>
      <c r="DE49" s="590"/>
      <c r="DF49" s="590"/>
      <c r="DG49" s="590"/>
      <c r="DH49" s="590"/>
      <c r="DI49" s="590"/>
      <c r="DJ49" s="590"/>
      <c r="DK49" s="591"/>
      <c r="DL49" s="596"/>
      <c r="DM49" s="597"/>
      <c r="DN49" s="597"/>
      <c r="DO49" s="597"/>
      <c r="DP49" s="597"/>
      <c r="DQ49" s="597"/>
      <c r="DR49" s="597"/>
      <c r="DS49" s="597"/>
      <c r="DT49" s="597"/>
      <c r="DU49" s="597"/>
      <c r="DV49" s="598"/>
      <c r="DW49" s="599"/>
      <c r="DX49" s="600"/>
      <c r="DY49" s="600"/>
      <c r="DZ49" s="600"/>
      <c r="EA49" s="600"/>
      <c r="EB49" s="600"/>
      <c r="EC49" s="601"/>
    </row>
    <row r="50" spans="2:133" ht="10.8" hidden="1" x14ac:dyDescent="0.2">
      <c r="B50" s="216"/>
    </row>
  </sheetData>
  <sheetProtection algorithmName="SHA-512" hashValue="B9JgTiCq364UYdzjNxECwvTn6aByUrIPuvCUHs6XH7N6fFC3qz4ftdMEtDihVpGM/2vQ2Cpqci/K5PRzabqSJg==" saltValue="L0DlKl4nuc6ANGr0lr3JY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22" customWidth="1"/>
    <col min="131" max="131" width="1.6640625" style="222" customWidth="1"/>
    <col min="132" max="16384" width="9" style="222" hidden="1"/>
  </cols>
  <sheetData>
    <row r="1" spans="1:131" ht="11.25" customHeight="1" thickBot="1" x14ac:dyDescent="0.25">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5">
      <c r="A2" s="1073" t="s">
        <v>365</v>
      </c>
      <c r="B2" s="1073"/>
      <c r="C2" s="1073"/>
      <c r="D2" s="1073"/>
      <c r="E2" s="1073"/>
      <c r="F2" s="1073"/>
      <c r="G2" s="1073"/>
      <c r="H2" s="1073"/>
      <c r="I2" s="1073"/>
      <c r="J2" s="1073"/>
      <c r="K2" s="1073"/>
      <c r="L2" s="1073"/>
      <c r="M2" s="1073"/>
      <c r="N2" s="1073"/>
      <c r="O2" s="1073"/>
      <c r="P2" s="1073"/>
      <c r="Q2" s="1073"/>
      <c r="R2" s="1073"/>
      <c r="S2" s="1073"/>
      <c r="T2" s="1073"/>
      <c r="U2" s="1073"/>
      <c r="V2" s="1073"/>
      <c r="W2" s="1073"/>
      <c r="X2" s="1073"/>
      <c r="Y2" s="1073"/>
      <c r="Z2" s="1073"/>
      <c r="AA2" s="1073"/>
      <c r="AB2" s="1073"/>
      <c r="AC2" s="1073"/>
      <c r="AD2" s="1073"/>
      <c r="AE2" s="1073"/>
      <c r="AF2" s="1073"/>
      <c r="AG2" s="1073"/>
      <c r="AH2" s="1073"/>
      <c r="AI2" s="1073"/>
      <c r="AJ2" s="1073"/>
      <c r="AK2" s="1073"/>
      <c r="AL2" s="1073"/>
      <c r="AM2" s="1073"/>
      <c r="AN2" s="1073"/>
      <c r="AO2" s="1073"/>
      <c r="AP2" s="1073"/>
      <c r="AQ2" s="1073"/>
      <c r="AR2" s="1073"/>
      <c r="AS2" s="1073"/>
      <c r="AT2" s="1073"/>
      <c r="AU2" s="1073"/>
      <c r="AV2" s="1073"/>
      <c r="AW2" s="1073"/>
      <c r="AX2" s="1073"/>
      <c r="AY2" s="1073"/>
      <c r="AZ2" s="1073"/>
      <c r="BA2" s="1073"/>
      <c r="BB2" s="1073"/>
      <c r="BC2" s="1073"/>
      <c r="BD2" s="1073"/>
      <c r="BE2" s="1073"/>
      <c r="BF2" s="1073"/>
      <c r="BG2" s="1073"/>
      <c r="BH2" s="1073"/>
      <c r="BI2" s="1073"/>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1074" t="s">
        <v>366</v>
      </c>
      <c r="DK2" s="1075"/>
      <c r="DL2" s="1075"/>
      <c r="DM2" s="1075"/>
      <c r="DN2" s="1075"/>
      <c r="DO2" s="1076"/>
      <c r="DP2" s="219"/>
      <c r="DQ2" s="1074" t="s">
        <v>367</v>
      </c>
      <c r="DR2" s="1075"/>
      <c r="DS2" s="1075"/>
      <c r="DT2" s="1075"/>
      <c r="DU2" s="1075"/>
      <c r="DV2" s="1075"/>
      <c r="DW2" s="1075"/>
      <c r="DX2" s="1075"/>
      <c r="DY2" s="1075"/>
      <c r="DZ2" s="1076"/>
      <c r="EA2" s="221"/>
    </row>
    <row r="3" spans="1:131" ht="11.25" customHeight="1" x14ac:dyDescent="0.2">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5">
      <c r="A4" s="1042" t="s">
        <v>368</v>
      </c>
      <c r="B4" s="1042"/>
      <c r="C4" s="1042"/>
      <c r="D4" s="1042"/>
      <c r="E4" s="1042"/>
      <c r="F4" s="1042"/>
      <c r="G4" s="1042"/>
      <c r="H4" s="1042"/>
      <c r="I4" s="1042"/>
      <c r="J4" s="1042"/>
      <c r="K4" s="1042"/>
      <c r="L4" s="1042"/>
      <c r="M4" s="1042"/>
      <c r="N4" s="1042"/>
      <c r="O4" s="1042"/>
      <c r="P4" s="1042"/>
      <c r="Q4" s="1042"/>
      <c r="R4" s="1042"/>
      <c r="S4" s="1042"/>
      <c r="T4" s="1042"/>
      <c r="U4" s="1042"/>
      <c r="V4" s="1042"/>
      <c r="W4" s="1042"/>
      <c r="X4" s="1042"/>
      <c r="Y4" s="1042"/>
      <c r="Z4" s="1042"/>
      <c r="AA4" s="1042"/>
      <c r="AB4" s="1042"/>
      <c r="AC4" s="1042"/>
      <c r="AD4" s="1042"/>
      <c r="AE4" s="1042"/>
      <c r="AF4" s="1042"/>
      <c r="AG4" s="1042"/>
      <c r="AH4" s="1042"/>
      <c r="AI4" s="1042"/>
      <c r="AJ4" s="1042"/>
      <c r="AK4" s="1042"/>
      <c r="AL4" s="1042"/>
      <c r="AM4" s="1042"/>
      <c r="AN4" s="1042"/>
      <c r="AO4" s="1042"/>
      <c r="AP4" s="1042"/>
      <c r="AQ4" s="1042"/>
      <c r="AR4" s="1042"/>
      <c r="AS4" s="1042"/>
      <c r="AT4" s="1042"/>
      <c r="AU4" s="1042"/>
      <c r="AV4" s="1042"/>
      <c r="AW4" s="1042"/>
      <c r="AX4" s="1042"/>
      <c r="AY4" s="1042"/>
      <c r="AZ4" s="223"/>
      <c r="BA4" s="223"/>
      <c r="BB4" s="223"/>
      <c r="BC4" s="223"/>
      <c r="BD4" s="223"/>
      <c r="BE4" s="224"/>
      <c r="BF4" s="224"/>
      <c r="BG4" s="224"/>
      <c r="BH4" s="224"/>
      <c r="BI4" s="224"/>
      <c r="BJ4" s="224"/>
      <c r="BK4" s="224"/>
      <c r="BL4" s="224"/>
      <c r="BM4" s="224"/>
      <c r="BN4" s="224"/>
      <c r="BO4" s="224"/>
      <c r="BP4" s="224"/>
      <c r="BQ4" s="713" t="s">
        <v>369</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5"/>
    </row>
    <row r="5" spans="1:131" s="226" customFormat="1" ht="26.25" customHeight="1" x14ac:dyDescent="0.2">
      <c r="A5" s="978" t="s">
        <v>370</v>
      </c>
      <c r="B5" s="979"/>
      <c r="C5" s="979"/>
      <c r="D5" s="979"/>
      <c r="E5" s="979"/>
      <c r="F5" s="979"/>
      <c r="G5" s="979"/>
      <c r="H5" s="979"/>
      <c r="I5" s="979"/>
      <c r="J5" s="979"/>
      <c r="K5" s="979"/>
      <c r="L5" s="979"/>
      <c r="M5" s="979"/>
      <c r="N5" s="979"/>
      <c r="O5" s="979"/>
      <c r="P5" s="980"/>
      <c r="Q5" s="984" t="s">
        <v>371</v>
      </c>
      <c r="R5" s="985"/>
      <c r="S5" s="985"/>
      <c r="T5" s="985"/>
      <c r="U5" s="986"/>
      <c r="V5" s="984" t="s">
        <v>372</v>
      </c>
      <c r="W5" s="985"/>
      <c r="X5" s="985"/>
      <c r="Y5" s="985"/>
      <c r="Z5" s="986"/>
      <c r="AA5" s="984" t="s">
        <v>373</v>
      </c>
      <c r="AB5" s="985"/>
      <c r="AC5" s="985"/>
      <c r="AD5" s="985"/>
      <c r="AE5" s="985"/>
      <c r="AF5" s="1077" t="s">
        <v>374</v>
      </c>
      <c r="AG5" s="985"/>
      <c r="AH5" s="985"/>
      <c r="AI5" s="985"/>
      <c r="AJ5" s="998"/>
      <c r="AK5" s="985" t="s">
        <v>375</v>
      </c>
      <c r="AL5" s="985"/>
      <c r="AM5" s="985"/>
      <c r="AN5" s="985"/>
      <c r="AO5" s="986"/>
      <c r="AP5" s="984" t="s">
        <v>376</v>
      </c>
      <c r="AQ5" s="985"/>
      <c r="AR5" s="985"/>
      <c r="AS5" s="985"/>
      <c r="AT5" s="986"/>
      <c r="AU5" s="984" t="s">
        <v>377</v>
      </c>
      <c r="AV5" s="985"/>
      <c r="AW5" s="985"/>
      <c r="AX5" s="985"/>
      <c r="AY5" s="998"/>
      <c r="AZ5" s="223"/>
      <c r="BA5" s="223"/>
      <c r="BB5" s="223"/>
      <c r="BC5" s="223"/>
      <c r="BD5" s="223"/>
      <c r="BE5" s="224"/>
      <c r="BF5" s="224"/>
      <c r="BG5" s="224"/>
      <c r="BH5" s="224"/>
      <c r="BI5" s="224"/>
      <c r="BJ5" s="224"/>
      <c r="BK5" s="224"/>
      <c r="BL5" s="224"/>
      <c r="BM5" s="224"/>
      <c r="BN5" s="224"/>
      <c r="BO5" s="224"/>
      <c r="BP5" s="224"/>
      <c r="BQ5" s="978" t="s">
        <v>378</v>
      </c>
      <c r="BR5" s="979"/>
      <c r="BS5" s="979"/>
      <c r="BT5" s="979"/>
      <c r="BU5" s="979"/>
      <c r="BV5" s="979"/>
      <c r="BW5" s="979"/>
      <c r="BX5" s="979"/>
      <c r="BY5" s="979"/>
      <c r="BZ5" s="979"/>
      <c r="CA5" s="979"/>
      <c r="CB5" s="979"/>
      <c r="CC5" s="979"/>
      <c r="CD5" s="979"/>
      <c r="CE5" s="979"/>
      <c r="CF5" s="979"/>
      <c r="CG5" s="980"/>
      <c r="CH5" s="984" t="s">
        <v>379</v>
      </c>
      <c r="CI5" s="985"/>
      <c r="CJ5" s="985"/>
      <c r="CK5" s="985"/>
      <c r="CL5" s="986"/>
      <c r="CM5" s="984" t="s">
        <v>380</v>
      </c>
      <c r="CN5" s="985"/>
      <c r="CO5" s="985"/>
      <c r="CP5" s="985"/>
      <c r="CQ5" s="986"/>
      <c r="CR5" s="984" t="s">
        <v>381</v>
      </c>
      <c r="CS5" s="985"/>
      <c r="CT5" s="985"/>
      <c r="CU5" s="985"/>
      <c r="CV5" s="986"/>
      <c r="CW5" s="984" t="s">
        <v>382</v>
      </c>
      <c r="CX5" s="985"/>
      <c r="CY5" s="985"/>
      <c r="CZ5" s="985"/>
      <c r="DA5" s="986"/>
      <c r="DB5" s="984" t="s">
        <v>383</v>
      </c>
      <c r="DC5" s="985"/>
      <c r="DD5" s="985"/>
      <c r="DE5" s="985"/>
      <c r="DF5" s="986"/>
      <c r="DG5" s="1067" t="s">
        <v>384</v>
      </c>
      <c r="DH5" s="1068"/>
      <c r="DI5" s="1068"/>
      <c r="DJ5" s="1068"/>
      <c r="DK5" s="1069"/>
      <c r="DL5" s="1067" t="s">
        <v>385</v>
      </c>
      <c r="DM5" s="1068"/>
      <c r="DN5" s="1068"/>
      <c r="DO5" s="1068"/>
      <c r="DP5" s="1069"/>
      <c r="DQ5" s="984" t="s">
        <v>386</v>
      </c>
      <c r="DR5" s="985"/>
      <c r="DS5" s="985"/>
      <c r="DT5" s="985"/>
      <c r="DU5" s="986"/>
      <c r="DV5" s="984" t="s">
        <v>377</v>
      </c>
      <c r="DW5" s="985"/>
      <c r="DX5" s="985"/>
      <c r="DY5" s="985"/>
      <c r="DZ5" s="998"/>
      <c r="EA5" s="225"/>
    </row>
    <row r="6" spans="1:131" s="226" customFormat="1" ht="26.25" customHeight="1" thickBot="1" x14ac:dyDescent="0.25">
      <c r="A6" s="981"/>
      <c r="B6" s="982"/>
      <c r="C6" s="982"/>
      <c r="D6" s="982"/>
      <c r="E6" s="982"/>
      <c r="F6" s="982"/>
      <c r="G6" s="982"/>
      <c r="H6" s="982"/>
      <c r="I6" s="982"/>
      <c r="J6" s="982"/>
      <c r="K6" s="982"/>
      <c r="L6" s="982"/>
      <c r="M6" s="982"/>
      <c r="N6" s="982"/>
      <c r="O6" s="982"/>
      <c r="P6" s="983"/>
      <c r="Q6" s="987"/>
      <c r="R6" s="988"/>
      <c r="S6" s="988"/>
      <c r="T6" s="988"/>
      <c r="U6" s="989"/>
      <c r="V6" s="987"/>
      <c r="W6" s="988"/>
      <c r="X6" s="988"/>
      <c r="Y6" s="988"/>
      <c r="Z6" s="989"/>
      <c r="AA6" s="987"/>
      <c r="AB6" s="988"/>
      <c r="AC6" s="988"/>
      <c r="AD6" s="988"/>
      <c r="AE6" s="988"/>
      <c r="AF6" s="1078"/>
      <c r="AG6" s="988"/>
      <c r="AH6" s="988"/>
      <c r="AI6" s="988"/>
      <c r="AJ6" s="999"/>
      <c r="AK6" s="988"/>
      <c r="AL6" s="988"/>
      <c r="AM6" s="988"/>
      <c r="AN6" s="988"/>
      <c r="AO6" s="989"/>
      <c r="AP6" s="987"/>
      <c r="AQ6" s="988"/>
      <c r="AR6" s="988"/>
      <c r="AS6" s="988"/>
      <c r="AT6" s="989"/>
      <c r="AU6" s="987"/>
      <c r="AV6" s="988"/>
      <c r="AW6" s="988"/>
      <c r="AX6" s="988"/>
      <c r="AY6" s="999"/>
      <c r="AZ6" s="223"/>
      <c r="BA6" s="223"/>
      <c r="BB6" s="223"/>
      <c r="BC6" s="223"/>
      <c r="BD6" s="223"/>
      <c r="BE6" s="224"/>
      <c r="BF6" s="224"/>
      <c r="BG6" s="224"/>
      <c r="BH6" s="224"/>
      <c r="BI6" s="224"/>
      <c r="BJ6" s="224"/>
      <c r="BK6" s="224"/>
      <c r="BL6" s="224"/>
      <c r="BM6" s="224"/>
      <c r="BN6" s="224"/>
      <c r="BO6" s="224"/>
      <c r="BP6" s="224"/>
      <c r="BQ6" s="981"/>
      <c r="BR6" s="982"/>
      <c r="BS6" s="982"/>
      <c r="BT6" s="982"/>
      <c r="BU6" s="982"/>
      <c r="BV6" s="982"/>
      <c r="BW6" s="982"/>
      <c r="BX6" s="982"/>
      <c r="BY6" s="982"/>
      <c r="BZ6" s="982"/>
      <c r="CA6" s="982"/>
      <c r="CB6" s="982"/>
      <c r="CC6" s="982"/>
      <c r="CD6" s="982"/>
      <c r="CE6" s="982"/>
      <c r="CF6" s="982"/>
      <c r="CG6" s="983"/>
      <c r="CH6" s="987"/>
      <c r="CI6" s="988"/>
      <c r="CJ6" s="988"/>
      <c r="CK6" s="988"/>
      <c r="CL6" s="989"/>
      <c r="CM6" s="987"/>
      <c r="CN6" s="988"/>
      <c r="CO6" s="988"/>
      <c r="CP6" s="988"/>
      <c r="CQ6" s="989"/>
      <c r="CR6" s="987"/>
      <c r="CS6" s="988"/>
      <c r="CT6" s="988"/>
      <c r="CU6" s="988"/>
      <c r="CV6" s="989"/>
      <c r="CW6" s="987"/>
      <c r="CX6" s="988"/>
      <c r="CY6" s="988"/>
      <c r="CZ6" s="988"/>
      <c r="DA6" s="989"/>
      <c r="DB6" s="987"/>
      <c r="DC6" s="988"/>
      <c r="DD6" s="988"/>
      <c r="DE6" s="988"/>
      <c r="DF6" s="989"/>
      <c r="DG6" s="1070"/>
      <c r="DH6" s="1071"/>
      <c r="DI6" s="1071"/>
      <c r="DJ6" s="1071"/>
      <c r="DK6" s="1072"/>
      <c r="DL6" s="1070"/>
      <c r="DM6" s="1071"/>
      <c r="DN6" s="1071"/>
      <c r="DO6" s="1071"/>
      <c r="DP6" s="1072"/>
      <c r="DQ6" s="987"/>
      <c r="DR6" s="988"/>
      <c r="DS6" s="988"/>
      <c r="DT6" s="988"/>
      <c r="DU6" s="989"/>
      <c r="DV6" s="987"/>
      <c r="DW6" s="988"/>
      <c r="DX6" s="988"/>
      <c r="DY6" s="988"/>
      <c r="DZ6" s="999"/>
      <c r="EA6" s="225"/>
    </row>
    <row r="7" spans="1:131" s="226" customFormat="1" ht="26.25" customHeight="1" thickTop="1" x14ac:dyDescent="0.2">
      <c r="A7" s="227">
        <v>1</v>
      </c>
      <c r="B7" s="1030" t="s">
        <v>387</v>
      </c>
      <c r="C7" s="1031"/>
      <c r="D7" s="1031"/>
      <c r="E7" s="1031"/>
      <c r="F7" s="1031"/>
      <c r="G7" s="1031"/>
      <c r="H7" s="1031"/>
      <c r="I7" s="1031"/>
      <c r="J7" s="1031"/>
      <c r="K7" s="1031"/>
      <c r="L7" s="1031"/>
      <c r="M7" s="1031"/>
      <c r="N7" s="1031"/>
      <c r="O7" s="1031"/>
      <c r="P7" s="1032"/>
      <c r="Q7" s="1085">
        <v>119444</v>
      </c>
      <c r="R7" s="1086"/>
      <c r="S7" s="1086"/>
      <c r="T7" s="1086"/>
      <c r="U7" s="1086"/>
      <c r="V7" s="1086">
        <v>112129</v>
      </c>
      <c r="W7" s="1086"/>
      <c r="X7" s="1086"/>
      <c r="Y7" s="1086"/>
      <c r="Z7" s="1086"/>
      <c r="AA7" s="1086">
        <v>7315</v>
      </c>
      <c r="AB7" s="1086"/>
      <c r="AC7" s="1086"/>
      <c r="AD7" s="1086"/>
      <c r="AE7" s="1087"/>
      <c r="AF7" s="1088">
        <v>6349</v>
      </c>
      <c r="AG7" s="1089"/>
      <c r="AH7" s="1089"/>
      <c r="AI7" s="1089"/>
      <c r="AJ7" s="1090"/>
      <c r="AK7" s="1091">
        <v>5460</v>
      </c>
      <c r="AL7" s="1092"/>
      <c r="AM7" s="1092"/>
      <c r="AN7" s="1092"/>
      <c r="AO7" s="1092"/>
      <c r="AP7" s="1092">
        <v>44130</v>
      </c>
      <c r="AQ7" s="1092"/>
      <c r="AR7" s="1092"/>
      <c r="AS7" s="1092"/>
      <c r="AT7" s="1092"/>
      <c r="AU7" s="1093"/>
      <c r="AV7" s="1093"/>
      <c r="AW7" s="1093"/>
      <c r="AX7" s="1093"/>
      <c r="AY7" s="1094"/>
      <c r="AZ7" s="223"/>
      <c r="BA7" s="223"/>
      <c r="BB7" s="223"/>
      <c r="BC7" s="223"/>
      <c r="BD7" s="223"/>
      <c r="BE7" s="224"/>
      <c r="BF7" s="224"/>
      <c r="BG7" s="224"/>
      <c r="BH7" s="224"/>
      <c r="BI7" s="224"/>
      <c r="BJ7" s="224"/>
      <c r="BK7" s="224"/>
      <c r="BL7" s="224"/>
      <c r="BM7" s="224"/>
      <c r="BN7" s="224"/>
      <c r="BO7" s="224"/>
      <c r="BP7" s="224"/>
      <c r="BQ7" s="227">
        <v>1</v>
      </c>
      <c r="BR7" s="228"/>
      <c r="BS7" s="1082" t="s">
        <v>577</v>
      </c>
      <c r="BT7" s="1083"/>
      <c r="BU7" s="1083"/>
      <c r="BV7" s="1083"/>
      <c r="BW7" s="1083"/>
      <c r="BX7" s="1083"/>
      <c r="BY7" s="1083"/>
      <c r="BZ7" s="1083"/>
      <c r="CA7" s="1083"/>
      <c r="CB7" s="1083"/>
      <c r="CC7" s="1083"/>
      <c r="CD7" s="1083"/>
      <c r="CE7" s="1083"/>
      <c r="CF7" s="1083"/>
      <c r="CG7" s="1095"/>
      <c r="CH7" s="1079">
        <v>-12</v>
      </c>
      <c r="CI7" s="1080"/>
      <c r="CJ7" s="1080"/>
      <c r="CK7" s="1080"/>
      <c r="CL7" s="1081"/>
      <c r="CM7" s="1079">
        <v>9</v>
      </c>
      <c r="CN7" s="1080"/>
      <c r="CO7" s="1080"/>
      <c r="CP7" s="1080"/>
      <c r="CQ7" s="1081"/>
      <c r="CR7" s="1079">
        <v>50</v>
      </c>
      <c r="CS7" s="1080"/>
      <c r="CT7" s="1080"/>
      <c r="CU7" s="1080"/>
      <c r="CV7" s="1081"/>
      <c r="CW7" s="1079">
        <v>123</v>
      </c>
      <c r="CX7" s="1080"/>
      <c r="CY7" s="1080"/>
      <c r="CZ7" s="1080"/>
      <c r="DA7" s="1081"/>
      <c r="DB7" s="1079" t="s">
        <v>571</v>
      </c>
      <c r="DC7" s="1080"/>
      <c r="DD7" s="1080"/>
      <c r="DE7" s="1080"/>
      <c r="DF7" s="1081"/>
      <c r="DG7" s="1079" t="s">
        <v>571</v>
      </c>
      <c r="DH7" s="1080"/>
      <c r="DI7" s="1080"/>
      <c r="DJ7" s="1080"/>
      <c r="DK7" s="1081"/>
      <c r="DL7" s="1079" t="s">
        <v>571</v>
      </c>
      <c r="DM7" s="1080"/>
      <c r="DN7" s="1080"/>
      <c r="DO7" s="1080"/>
      <c r="DP7" s="1081"/>
      <c r="DQ7" s="1079" t="s">
        <v>571</v>
      </c>
      <c r="DR7" s="1080"/>
      <c r="DS7" s="1080"/>
      <c r="DT7" s="1080"/>
      <c r="DU7" s="1081"/>
      <c r="DV7" s="1082"/>
      <c r="DW7" s="1083"/>
      <c r="DX7" s="1083"/>
      <c r="DY7" s="1083"/>
      <c r="DZ7" s="1084"/>
      <c r="EA7" s="225"/>
    </row>
    <row r="8" spans="1:131" s="226" customFormat="1" ht="26.25" customHeight="1" x14ac:dyDescent="0.2">
      <c r="A8" s="229">
        <v>2</v>
      </c>
      <c r="B8" s="1013"/>
      <c r="C8" s="1014"/>
      <c r="D8" s="1014"/>
      <c r="E8" s="1014"/>
      <c r="F8" s="1014"/>
      <c r="G8" s="1014"/>
      <c r="H8" s="1014"/>
      <c r="I8" s="1014"/>
      <c r="J8" s="1014"/>
      <c r="K8" s="1014"/>
      <c r="L8" s="1014"/>
      <c r="M8" s="1014"/>
      <c r="N8" s="1014"/>
      <c r="O8" s="1014"/>
      <c r="P8" s="1015"/>
      <c r="Q8" s="1021"/>
      <c r="R8" s="1022"/>
      <c r="S8" s="1022"/>
      <c r="T8" s="1022"/>
      <c r="U8" s="1022"/>
      <c r="V8" s="1022"/>
      <c r="W8" s="1022"/>
      <c r="X8" s="1022"/>
      <c r="Y8" s="1022"/>
      <c r="Z8" s="1022"/>
      <c r="AA8" s="1022"/>
      <c r="AB8" s="1022"/>
      <c r="AC8" s="1022"/>
      <c r="AD8" s="1022"/>
      <c r="AE8" s="1023"/>
      <c r="AF8" s="1018"/>
      <c r="AG8" s="1019"/>
      <c r="AH8" s="1019"/>
      <c r="AI8" s="1019"/>
      <c r="AJ8" s="1020"/>
      <c r="AK8" s="1063"/>
      <c r="AL8" s="1064"/>
      <c r="AM8" s="1064"/>
      <c r="AN8" s="1064"/>
      <c r="AO8" s="1064"/>
      <c r="AP8" s="1064"/>
      <c r="AQ8" s="1064"/>
      <c r="AR8" s="1064"/>
      <c r="AS8" s="1064"/>
      <c r="AT8" s="1064"/>
      <c r="AU8" s="1065"/>
      <c r="AV8" s="1065"/>
      <c r="AW8" s="1065"/>
      <c r="AX8" s="1065"/>
      <c r="AY8" s="1066"/>
      <c r="AZ8" s="223"/>
      <c r="BA8" s="223"/>
      <c r="BB8" s="223"/>
      <c r="BC8" s="223"/>
      <c r="BD8" s="223"/>
      <c r="BE8" s="224"/>
      <c r="BF8" s="224"/>
      <c r="BG8" s="224"/>
      <c r="BH8" s="224"/>
      <c r="BI8" s="224"/>
      <c r="BJ8" s="224"/>
      <c r="BK8" s="224"/>
      <c r="BL8" s="224"/>
      <c r="BM8" s="224"/>
      <c r="BN8" s="224"/>
      <c r="BO8" s="224"/>
      <c r="BP8" s="224"/>
      <c r="BQ8" s="229">
        <v>2</v>
      </c>
      <c r="BR8" s="230" t="s">
        <v>581</v>
      </c>
      <c r="BS8" s="975" t="s">
        <v>578</v>
      </c>
      <c r="BT8" s="976"/>
      <c r="BU8" s="976"/>
      <c r="BV8" s="976"/>
      <c r="BW8" s="976"/>
      <c r="BX8" s="976"/>
      <c r="BY8" s="976"/>
      <c r="BZ8" s="976"/>
      <c r="CA8" s="976"/>
      <c r="CB8" s="976"/>
      <c r="CC8" s="976"/>
      <c r="CD8" s="976"/>
      <c r="CE8" s="976"/>
      <c r="CF8" s="976"/>
      <c r="CG8" s="997"/>
      <c r="CH8" s="972">
        <v>-16</v>
      </c>
      <c r="CI8" s="973"/>
      <c r="CJ8" s="973"/>
      <c r="CK8" s="973"/>
      <c r="CL8" s="974"/>
      <c r="CM8" s="972">
        <v>167</v>
      </c>
      <c r="CN8" s="973"/>
      <c r="CO8" s="973"/>
      <c r="CP8" s="973"/>
      <c r="CQ8" s="974"/>
      <c r="CR8" s="972">
        <v>8</v>
      </c>
      <c r="CS8" s="973"/>
      <c r="CT8" s="973"/>
      <c r="CU8" s="973"/>
      <c r="CV8" s="974"/>
      <c r="CW8" s="972" t="s">
        <v>571</v>
      </c>
      <c r="CX8" s="973"/>
      <c r="CY8" s="973"/>
      <c r="CZ8" s="973"/>
      <c r="DA8" s="974"/>
      <c r="DB8" s="972" t="s">
        <v>571</v>
      </c>
      <c r="DC8" s="973"/>
      <c r="DD8" s="973"/>
      <c r="DE8" s="973"/>
      <c r="DF8" s="974"/>
      <c r="DG8" s="972" t="s">
        <v>571</v>
      </c>
      <c r="DH8" s="973"/>
      <c r="DI8" s="973"/>
      <c r="DJ8" s="973"/>
      <c r="DK8" s="974"/>
      <c r="DL8" s="972" t="s">
        <v>571</v>
      </c>
      <c r="DM8" s="973"/>
      <c r="DN8" s="973"/>
      <c r="DO8" s="973"/>
      <c r="DP8" s="974"/>
      <c r="DQ8" s="972" t="s">
        <v>571</v>
      </c>
      <c r="DR8" s="973"/>
      <c r="DS8" s="973"/>
      <c r="DT8" s="973"/>
      <c r="DU8" s="974"/>
      <c r="DV8" s="975"/>
      <c r="DW8" s="976"/>
      <c r="DX8" s="976"/>
      <c r="DY8" s="976"/>
      <c r="DZ8" s="977"/>
      <c r="EA8" s="225"/>
    </row>
    <row r="9" spans="1:131" s="226" customFormat="1" ht="26.25" customHeight="1" x14ac:dyDescent="0.2">
      <c r="A9" s="229">
        <v>3</v>
      </c>
      <c r="B9" s="1013"/>
      <c r="C9" s="1014"/>
      <c r="D9" s="1014"/>
      <c r="E9" s="1014"/>
      <c r="F9" s="1014"/>
      <c r="G9" s="1014"/>
      <c r="H9" s="1014"/>
      <c r="I9" s="1014"/>
      <c r="J9" s="1014"/>
      <c r="K9" s="1014"/>
      <c r="L9" s="1014"/>
      <c r="M9" s="1014"/>
      <c r="N9" s="1014"/>
      <c r="O9" s="1014"/>
      <c r="P9" s="1015"/>
      <c r="Q9" s="1021"/>
      <c r="R9" s="1022"/>
      <c r="S9" s="1022"/>
      <c r="T9" s="1022"/>
      <c r="U9" s="1022"/>
      <c r="V9" s="1022"/>
      <c r="W9" s="1022"/>
      <c r="X9" s="1022"/>
      <c r="Y9" s="1022"/>
      <c r="Z9" s="1022"/>
      <c r="AA9" s="1022"/>
      <c r="AB9" s="1022"/>
      <c r="AC9" s="1022"/>
      <c r="AD9" s="1022"/>
      <c r="AE9" s="1023"/>
      <c r="AF9" s="1018"/>
      <c r="AG9" s="1019"/>
      <c r="AH9" s="1019"/>
      <c r="AI9" s="1019"/>
      <c r="AJ9" s="1020"/>
      <c r="AK9" s="1063"/>
      <c r="AL9" s="1064"/>
      <c r="AM9" s="1064"/>
      <c r="AN9" s="1064"/>
      <c r="AO9" s="1064"/>
      <c r="AP9" s="1064"/>
      <c r="AQ9" s="1064"/>
      <c r="AR9" s="1064"/>
      <c r="AS9" s="1064"/>
      <c r="AT9" s="1064"/>
      <c r="AU9" s="1065"/>
      <c r="AV9" s="1065"/>
      <c r="AW9" s="1065"/>
      <c r="AX9" s="1065"/>
      <c r="AY9" s="1066"/>
      <c r="AZ9" s="223"/>
      <c r="BA9" s="223"/>
      <c r="BB9" s="223"/>
      <c r="BC9" s="223"/>
      <c r="BD9" s="223"/>
      <c r="BE9" s="224"/>
      <c r="BF9" s="224"/>
      <c r="BG9" s="224"/>
      <c r="BH9" s="224"/>
      <c r="BI9" s="224"/>
      <c r="BJ9" s="224"/>
      <c r="BK9" s="224"/>
      <c r="BL9" s="224"/>
      <c r="BM9" s="224"/>
      <c r="BN9" s="224"/>
      <c r="BO9" s="224"/>
      <c r="BP9" s="224"/>
      <c r="BQ9" s="229">
        <v>3</v>
      </c>
      <c r="BR9" s="230"/>
      <c r="BS9" s="975" t="s">
        <v>579</v>
      </c>
      <c r="BT9" s="976"/>
      <c r="BU9" s="976"/>
      <c r="BV9" s="976"/>
      <c r="BW9" s="976"/>
      <c r="BX9" s="976"/>
      <c r="BY9" s="976"/>
      <c r="BZ9" s="976"/>
      <c r="CA9" s="976"/>
      <c r="CB9" s="976"/>
      <c r="CC9" s="976"/>
      <c r="CD9" s="976"/>
      <c r="CE9" s="976"/>
      <c r="CF9" s="976"/>
      <c r="CG9" s="997"/>
      <c r="CH9" s="972">
        <v>-2</v>
      </c>
      <c r="CI9" s="973"/>
      <c r="CJ9" s="973"/>
      <c r="CK9" s="973"/>
      <c r="CL9" s="974"/>
      <c r="CM9" s="972">
        <v>92</v>
      </c>
      <c r="CN9" s="973"/>
      <c r="CO9" s="973"/>
      <c r="CP9" s="973"/>
      <c r="CQ9" s="974"/>
      <c r="CR9" s="972">
        <v>50</v>
      </c>
      <c r="CS9" s="973"/>
      <c r="CT9" s="973"/>
      <c r="CU9" s="973"/>
      <c r="CV9" s="974"/>
      <c r="CW9" s="972">
        <v>22</v>
      </c>
      <c r="CX9" s="973"/>
      <c r="CY9" s="973"/>
      <c r="CZ9" s="973"/>
      <c r="DA9" s="974"/>
      <c r="DB9" s="972" t="s">
        <v>571</v>
      </c>
      <c r="DC9" s="973"/>
      <c r="DD9" s="973"/>
      <c r="DE9" s="973"/>
      <c r="DF9" s="974"/>
      <c r="DG9" s="972" t="s">
        <v>571</v>
      </c>
      <c r="DH9" s="973"/>
      <c r="DI9" s="973"/>
      <c r="DJ9" s="973"/>
      <c r="DK9" s="974"/>
      <c r="DL9" s="972" t="s">
        <v>571</v>
      </c>
      <c r="DM9" s="973"/>
      <c r="DN9" s="973"/>
      <c r="DO9" s="973"/>
      <c r="DP9" s="974"/>
      <c r="DQ9" s="972" t="s">
        <v>571</v>
      </c>
      <c r="DR9" s="973"/>
      <c r="DS9" s="973"/>
      <c r="DT9" s="973"/>
      <c r="DU9" s="974"/>
      <c r="DV9" s="975"/>
      <c r="DW9" s="976"/>
      <c r="DX9" s="976"/>
      <c r="DY9" s="976"/>
      <c r="DZ9" s="977"/>
      <c r="EA9" s="225"/>
    </row>
    <row r="10" spans="1:131" s="226" customFormat="1" ht="26.25" customHeight="1" x14ac:dyDescent="0.2">
      <c r="A10" s="229">
        <v>4</v>
      </c>
      <c r="B10" s="1013"/>
      <c r="C10" s="1014"/>
      <c r="D10" s="1014"/>
      <c r="E10" s="1014"/>
      <c r="F10" s="1014"/>
      <c r="G10" s="1014"/>
      <c r="H10" s="1014"/>
      <c r="I10" s="1014"/>
      <c r="J10" s="1014"/>
      <c r="K10" s="1014"/>
      <c r="L10" s="1014"/>
      <c r="M10" s="1014"/>
      <c r="N10" s="1014"/>
      <c r="O10" s="1014"/>
      <c r="P10" s="1015"/>
      <c r="Q10" s="1021"/>
      <c r="R10" s="1022"/>
      <c r="S10" s="1022"/>
      <c r="T10" s="1022"/>
      <c r="U10" s="1022"/>
      <c r="V10" s="1022"/>
      <c r="W10" s="1022"/>
      <c r="X10" s="1022"/>
      <c r="Y10" s="1022"/>
      <c r="Z10" s="1022"/>
      <c r="AA10" s="1022"/>
      <c r="AB10" s="1022"/>
      <c r="AC10" s="1022"/>
      <c r="AD10" s="1022"/>
      <c r="AE10" s="1023"/>
      <c r="AF10" s="1018"/>
      <c r="AG10" s="1019"/>
      <c r="AH10" s="1019"/>
      <c r="AI10" s="1019"/>
      <c r="AJ10" s="1020"/>
      <c r="AK10" s="1063"/>
      <c r="AL10" s="1064"/>
      <c r="AM10" s="1064"/>
      <c r="AN10" s="1064"/>
      <c r="AO10" s="1064"/>
      <c r="AP10" s="1064"/>
      <c r="AQ10" s="1064"/>
      <c r="AR10" s="1064"/>
      <c r="AS10" s="1064"/>
      <c r="AT10" s="1064"/>
      <c r="AU10" s="1065"/>
      <c r="AV10" s="1065"/>
      <c r="AW10" s="1065"/>
      <c r="AX10" s="1065"/>
      <c r="AY10" s="1066"/>
      <c r="AZ10" s="223"/>
      <c r="BA10" s="223"/>
      <c r="BB10" s="223"/>
      <c r="BC10" s="223"/>
      <c r="BD10" s="223"/>
      <c r="BE10" s="224"/>
      <c r="BF10" s="224"/>
      <c r="BG10" s="224"/>
      <c r="BH10" s="224"/>
      <c r="BI10" s="224"/>
      <c r="BJ10" s="224"/>
      <c r="BK10" s="224"/>
      <c r="BL10" s="224"/>
      <c r="BM10" s="224"/>
      <c r="BN10" s="224"/>
      <c r="BO10" s="224"/>
      <c r="BP10" s="224"/>
      <c r="BQ10" s="229">
        <v>4</v>
      </c>
      <c r="BR10" s="230" t="s">
        <v>581</v>
      </c>
      <c r="BS10" s="975" t="s">
        <v>580</v>
      </c>
      <c r="BT10" s="976"/>
      <c r="BU10" s="976"/>
      <c r="BV10" s="976"/>
      <c r="BW10" s="976"/>
      <c r="BX10" s="976"/>
      <c r="BY10" s="976"/>
      <c r="BZ10" s="976"/>
      <c r="CA10" s="976"/>
      <c r="CB10" s="976"/>
      <c r="CC10" s="976"/>
      <c r="CD10" s="976"/>
      <c r="CE10" s="976"/>
      <c r="CF10" s="976"/>
      <c r="CG10" s="997"/>
      <c r="CH10" s="972">
        <v>-2</v>
      </c>
      <c r="CI10" s="973"/>
      <c r="CJ10" s="973"/>
      <c r="CK10" s="973"/>
      <c r="CL10" s="974"/>
      <c r="CM10" s="972">
        <v>375</v>
      </c>
      <c r="CN10" s="973"/>
      <c r="CO10" s="973"/>
      <c r="CP10" s="973"/>
      <c r="CQ10" s="974"/>
      <c r="CR10" s="972">
        <v>203</v>
      </c>
      <c r="CS10" s="973"/>
      <c r="CT10" s="973"/>
      <c r="CU10" s="973"/>
      <c r="CV10" s="974"/>
      <c r="CW10" s="972" t="s">
        <v>571</v>
      </c>
      <c r="CX10" s="973"/>
      <c r="CY10" s="973"/>
      <c r="CZ10" s="973"/>
      <c r="DA10" s="974"/>
      <c r="DB10" s="972" t="s">
        <v>571</v>
      </c>
      <c r="DC10" s="973"/>
      <c r="DD10" s="973"/>
      <c r="DE10" s="973"/>
      <c r="DF10" s="974"/>
      <c r="DG10" s="972" t="s">
        <v>571</v>
      </c>
      <c r="DH10" s="973"/>
      <c r="DI10" s="973"/>
      <c r="DJ10" s="973"/>
      <c r="DK10" s="974"/>
      <c r="DL10" s="972">
        <v>80</v>
      </c>
      <c r="DM10" s="973"/>
      <c r="DN10" s="973"/>
      <c r="DO10" s="973"/>
      <c r="DP10" s="974"/>
      <c r="DQ10" s="972">
        <v>8</v>
      </c>
      <c r="DR10" s="973"/>
      <c r="DS10" s="973"/>
      <c r="DT10" s="973"/>
      <c r="DU10" s="974"/>
      <c r="DV10" s="975"/>
      <c r="DW10" s="976"/>
      <c r="DX10" s="976"/>
      <c r="DY10" s="976"/>
      <c r="DZ10" s="977"/>
      <c r="EA10" s="225"/>
    </row>
    <row r="11" spans="1:131" s="226" customFormat="1" ht="26.25" customHeight="1" x14ac:dyDescent="0.2">
      <c r="A11" s="229">
        <v>5</v>
      </c>
      <c r="B11" s="1013"/>
      <c r="C11" s="1014"/>
      <c r="D11" s="1014"/>
      <c r="E11" s="1014"/>
      <c r="F11" s="1014"/>
      <c r="G11" s="1014"/>
      <c r="H11" s="1014"/>
      <c r="I11" s="1014"/>
      <c r="J11" s="1014"/>
      <c r="K11" s="1014"/>
      <c r="L11" s="1014"/>
      <c r="M11" s="1014"/>
      <c r="N11" s="1014"/>
      <c r="O11" s="1014"/>
      <c r="P11" s="1015"/>
      <c r="Q11" s="1021"/>
      <c r="R11" s="1022"/>
      <c r="S11" s="1022"/>
      <c r="T11" s="1022"/>
      <c r="U11" s="1022"/>
      <c r="V11" s="1022"/>
      <c r="W11" s="1022"/>
      <c r="X11" s="1022"/>
      <c r="Y11" s="1022"/>
      <c r="Z11" s="1022"/>
      <c r="AA11" s="1022"/>
      <c r="AB11" s="1022"/>
      <c r="AC11" s="1022"/>
      <c r="AD11" s="1022"/>
      <c r="AE11" s="1023"/>
      <c r="AF11" s="1018"/>
      <c r="AG11" s="1019"/>
      <c r="AH11" s="1019"/>
      <c r="AI11" s="1019"/>
      <c r="AJ11" s="1020"/>
      <c r="AK11" s="1063"/>
      <c r="AL11" s="1064"/>
      <c r="AM11" s="1064"/>
      <c r="AN11" s="1064"/>
      <c r="AO11" s="1064"/>
      <c r="AP11" s="1064"/>
      <c r="AQ11" s="1064"/>
      <c r="AR11" s="1064"/>
      <c r="AS11" s="1064"/>
      <c r="AT11" s="1064"/>
      <c r="AU11" s="1065"/>
      <c r="AV11" s="1065"/>
      <c r="AW11" s="1065"/>
      <c r="AX11" s="1065"/>
      <c r="AY11" s="1066"/>
      <c r="AZ11" s="223"/>
      <c r="BA11" s="223"/>
      <c r="BB11" s="223"/>
      <c r="BC11" s="223"/>
      <c r="BD11" s="223"/>
      <c r="BE11" s="224"/>
      <c r="BF11" s="224"/>
      <c r="BG11" s="224"/>
      <c r="BH11" s="224"/>
      <c r="BI11" s="224"/>
      <c r="BJ11" s="224"/>
      <c r="BK11" s="224"/>
      <c r="BL11" s="224"/>
      <c r="BM11" s="224"/>
      <c r="BN11" s="224"/>
      <c r="BO11" s="224"/>
      <c r="BP11" s="224"/>
      <c r="BQ11" s="229">
        <v>5</v>
      </c>
      <c r="BR11" s="230"/>
      <c r="BS11" s="975"/>
      <c r="BT11" s="976"/>
      <c r="BU11" s="976"/>
      <c r="BV11" s="976"/>
      <c r="BW11" s="976"/>
      <c r="BX11" s="976"/>
      <c r="BY11" s="976"/>
      <c r="BZ11" s="976"/>
      <c r="CA11" s="976"/>
      <c r="CB11" s="976"/>
      <c r="CC11" s="976"/>
      <c r="CD11" s="976"/>
      <c r="CE11" s="976"/>
      <c r="CF11" s="976"/>
      <c r="CG11" s="997"/>
      <c r="CH11" s="972"/>
      <c r="CI11" s="973"/>
      <c r="CJ11" s="973"/>
      <c r="CK11" s="973"/>
      <c r="CL11" s="974"/>
      <c r="CM11" s="972"/>
      <c r="CN11" s="973"/>
      <c r="CO11" s="973"/>
      <c r="CP11" s="973"/>
      <c r="CQ11" s="974"/>
      <c r="CR11" s="972"/>
      <c r="CS11" s="973"/>
      <c r="CT11" s="973"/>
      <c r="CU11" s="973"/>
      <c r="CV11" s="974"/>
      <c r="CW11" s="972"/>
      <c r="CX11" s="973"/>
      <c r="CY11" s="973"/>
      <c r="CZ11" s="973"/>
      <c r="DA11" s="974"/>
      <c r="DB11" s="972"/>
      <c r="DC11" s="973"/>
      <c r="DD11" s="973"/>
      <c r="DE11" s="973"/>
      <c r="DF11" s="974"/>
      <c r="DG11" s="972"/>
      <c r="DH11" s="973"/>
      <c r="DI11" s="973"/>
      <c r="DJ11" s="973"/>
      <c r="DK11" s="974"/>
      <c r="DL11" s="972"/>
      <c r="DM11" s="973"/>
      <c r="DN11" s="973"/>
      <c r="DO11" s="973"/>
      <c r="DP11" s="974"/>
      <c r="DQ11" s="972"/>
      <c r="DR11" s="973"/>
      <c r="DS11" s="973"/>
      <c r="DT11" s="973"/>
      <c r="DU11" s="974"/>
      <c r="DV11" s="975"/>
      <c r="DW11" s="976"/>
      <c r="DX11" s="976"/>
      <c r="DY11" s="976"/>
      <c r="DZ11" s="977"/>
      <c r="EA11" s="225"/>
    </row>
    <row r="12" spans="1:131" s="226" customFormat="1" ht="26.25" customHeight="1" x14ac:dyDescent="0.2">
      <c r="A12" s="229">
        <v>6</v>
      </c>
      <c r="B12" s="1013"/>
      <c r="C12" s="1014"/>
      <c r="D12" s="1014"/>
      <c r="E12" s="1014"/>
      <c r="F12" s="1014"/>
      <c r="G12" s="1014"/>
      <c r="H12" s="1014"/>
      <c r="I12" s="1014"/>
      <c r="J12" s="1014"/>
      <c r="K12" s="1014"/>
      <c r="L12" s="1014"/>
      <c r="M12" s="1014"/>
      <c r="N12" s="1014"/>
      <c r="O12" s="1014"/>
      <c r="P12" s="1015"/>
      <c r="Q12" s="1021"/>
      <c r="R12" s="1022"/>
      <c r="S12" s="1022"/>
      <c r="T12" s="1022"/>
      <c r="U12" s="1022"/>
      <c r="V12" s="1022"/>
      <c r="W12" s="1022"/>
      <c r="X12" s="1022"/>
      <c r="Y12" s="1022"/>
      <c r="Z12" s="1022"/>
      <c r="AA12" s="1022"/>
      <c r="AB12" s="1022"/>
      <c r="AC12" s="1022"/>
      <c r="AD12" s="1022"/>
      <c r="AE12" s="1023"/>
      <c r="AF12" s="1018"/>
      <c r="AG12" s="1019"/>
      <c r="AH12" s="1019"/>
      <c r="AI12" s="1019"/>
      <c r="AJ12" s="1020"/>
      <c r="AK12" s="1063"/>
      <c r="AL12" s="1064"/>
      <c r="AM12" s="1064"/>
      <c r="AN12" s="1064"/>
      <c r="AO12" s="1064"/>
      <c r="AP12" s="1064"/>
      <c r="AQ12" s="1064"/>
      <c r="AR12" s="1064"/>
      <c r="AS12" s="1064"/>
      <c r="AT12" s="1064"/>
      <c r="AU12" s="1065"/>
      <c r="AV12" s="1065"/>
      <c r="AW12" s="1065"/>
      <c r="AX12" s="1065"/>
      <c r="AY12" s="1066"/>
      <c r="AZ12" s="223"/>
      <c r="BA12" s="223"/>
      <c r="BB12" s="223"/>
      <c r="BC12" s="223"/>
      <c r="BD12" s="223"/>
      <c r="BE12" s="224"/>
      <c r="BF12" s="224"/>
      <c r="BG12" s="224"/>
      <c r="BH12" s="224"/>
      <c r="BI12" s="224"/>
      <c r="BJ12" s="224"/>
      <c r="BK12" s="224"/>
      <c r="BL12" s="224"/>
      <c r="BM12" s="224"/>
      <c r="BN12" s="224"/>
      <c r="BO12" s="224"/>
      <c r="BP12" s="224"/>
      <c r="BQ12" s="229">
        <v>6</v>
      </c>
      <c r="BR12" s="230"/>
      <c r="BS12" s="975"/>
      <c r="BT12" s="976"/>
      <c r="BU12" s="976"/>
      <c r="BV12" s="976"/>
      <c r="BW12" s="976"/>
      <c r="BX12" s="976"/>
      <c r="BY12" s="976"/>
      <c r="BZ12" s="976"/>
      <c r="CA12" s="976"/>
      <c r="CB12" s="976"/>
      <c r="CC12" s="976"/>
      <c r="CD12" s="976"/>
      <c r="CE12" s="976"/>
      <c r="CF12" s="976"/>
      <c r="CG12" s="997"/>
      <c r="CH12" s="972"/>
      <c r="CI12" s="973"/>
      <c r="CJ12" s="973"/>
      <c r="CK12" s="973"/>
      <c r="CL12" s="974"/>
      <c r="CM12" s="972"/>
      <c r="CN12" s="973"/>
      <c r="CO12" s="973"/>
      <c r="CP12" s="973"/>
      <c r="CQ12" s="974"/>
      <c r="CR12" s="972"/>
      <c r="CS12" s="973"/>
      <c r="CT12" s="973"/>
      <c r="CU12" s="973"/>
      <c r="CV12" s="974"/>
      <c r="CW12" s="972"/>
      <c r="CX12" s="973"/>
      <c r="CY12" s="973"/>
      <c r="CZ12" s="973"/>
      <c r="DA12" s="974"/>
      <c r="DB12" s="972"/>
      <c r="DC12" s="973"/>
      <c r="DD12" s="973"/>
      <c r="DE12" s="973"/>
      <c r="DF12" s="974"/>
      <c r="DG12" s="972"/>
      <c r="DH12" s="973"/>
      <c r="DI12" s="973"/>
      <c r="DJ12" s="973"/>
      <c r="DK12" s="974"/>
      <c r="DL12" s="972"/>
      <c r="DM12" s="973"/>
      <c r="DN12" s="973"/>
      <c r="DO12" s="973"/>
      <c r="DP12" s="974"/>
      <c r="DQ12" s="972"/>
      <c r="DR12" s="973"/>
      <c r="DS12" s="973"/>
      <c r="DT12" s="973"/>
      <c r="DU12" s="974"/>
      <c r="DV12" s="975"/>
      <c r="DW12" s="976"/>
      <c r="DX12" s="976"/>
      <c r="DY12" s="976"/>
      <c r="DZ12" s="977"/>
      <c r="EA12" s="225"/>
    </row>
    <row r="13" spans="1:131" s="226" customFormat="1" ht="26.25" customHeight="1" x14ac:dyDescent="0.2">
      <c r="A13" s="229">
        <v>7</v>
      </c>
      <c r="B13" s="1013"/>
      <c r="C13" s="1014"/>
      <c r="D13" s="1014"/>
      <c r="E13" s="1014"/>
      <c r="F13" s="1014"/>
      <c r="G13" s="1014"/>
      <c r="H13" s="1014"/>
      <c r="I13" s="1014"/>
      <c r="J13" s="1014"/>
      <c r="K13" s="1014"/>
      <c r="L13" s="1014"/>
      <c r="M13" s="1014"/>
      <c r="N13" s="1014"/>
      <c r="O13" s="1014"/>
      <c r="P13" s="1015"/>
      <c r="Q13" s="1021"/>
      <c r="R13" s="1022"/>
      <c r="S13" s="1022"/>
      <c r="T13" s="1022"/>
      <c r="U13" s="1022"/>
      <c r="V13" s="1022"/>
      <c r="W13" s="1022"/>
      <c r="X13" s="1022"/>
      <c r="Y13" s="1022"/>
      <c r="Z13" s="1022"/>
      <c r="AA13" s="1022"/>
      <c r="AB13" s="1022"/>
      <c r="AC13" s="1022"/>
      <c r="AD13" s="1022"/>
      <c r="AE13" s="1023"/>
      <c r="AF13" s="1018"/>
      <c r="AG13" s="1019"/>
      <c r="AH13" s="1019"/>
      <c r="AI13" s="1019"/>
      <c r="AJ13" s="1020"/>
      <c r="AK13" s="1063"/>
      <c r="AL13" s="1064"/>
      <c r="AM13" s="1064"/>
      <c r="AN13" s="1064"/>
      <c r="AO13" s="1064"/>
      <c r="AP13" s="1064"/>
      <c r="AQ13" s="1064"/>
      <c r="AR13" s="1064"/>
      <c r="AS13" s="1064"/>
      <c r="AT13" s="1064"/>
      <c r="AU13" s="1065"/>
      <c r="AV13" s="1065"/>
      <c r="AW13" s="1065"/>
      <c r="AX13" s="1065"/>
      <c r="AY13" s="1066"/>
      <c r="AZ13" s="223"/>
      <c r="BA13" s="223"/>
      <c r="BB13" s="223"/>
      <c r="BC13" s="223"/>
      <c r="BD13" s="223"/>
      <c r="BE13" s="224"/>
      <c r="BF13" s="224"/>
      <c r="BG13" s="224"/>
      <c r="BH13" s="224"/>
      <c r="BI13" s="224"/>
      <c r="BJ13" s="224"/>
      <c r="BK13" s="224"/>
      <c r="BL13" s="224"/>
      <c r="BM13" s="224"/>
      <c r="BN13" s="224"/>
      <c r="BO13" s="224"/>
      <c r="BP13" s="224"/>
      <c r="BQ13" s="229">
        <v>7</v>
      </c>
      <c r="BR13" s="230"/>
      <c r="BS13" s="975"/>
      <c r="BT13" s="976"/>
      <c r="BU13" s="976"/>
      <c r="BV13" s="976"/>
      <c r="BW13" s="976"/>
      <c r="BX13" s="976"/>
      <c r="BY13" s="976"/>
      <c r="BZ13" s="976"/>
      <c r="CA13" s="976"/>
      <c r="CB13" s="976"/>
      <c r="CC13" s="976"/>
      <c r="CD13" s="976"/>
      <c r="CE13" s="976"/>
      <c r="CF13" s="976"/>
      <c r="CG13" s="997"/>
      <c r="CH13" s="972"/>
      <c r="CI13" s="973"/>
      <c r="CJ13" s="973"/>
      <c r="CK13" s="973"/>
      <c r="CL13" s="974"/>
      <c r="CM13" s="972"/>
      <c r="CN13" s="973"/>
      <c r="CO13" s="973"/>
      <c r="CP13" s="973"/>
      <c r="CQ13" s="974"/>
      <c r="CR13" s="972"/>
      <c r="CS13" s="973"/>
      <c r="CT13" s="973"/>
      <c r="CU13" s="973"/>
      <c r="CV13" s="974"/>
      <c r="CW13" s="972"/>
      <c r="CX13" s="973"/>
      <c r="CY13" s="973"/>
      <c r="CZ13" s="973"/>
      <c r="DA13" s="974"/>
      <c r="DB13" s="972"/>
      <c r="DC13" s="973"/>
      <c r="DD13" s="973"/>
      <c r="DE13" s="973"/>
      <c r="DF13" s="974"/>
      <c r="DG13" s="972"/>
      <c r="DH13" s="973"/>
      <c r="DI13" s="973"/>
      <c r="DJ13" s="973"/>
      <c r="DK13" s="974"/>
      <c r="DL13" s="972"/>
      <c r="DM13" s="973"/>
      <c r="DN13" s="973"/>
      <c r="DO13" s="973"/>
      <c r="DP13" s="974"/>
      <c r="DQ13" s="972"/>
      <c r="DR13" s="973"/>
      <c r="DS13" s="973"/>
      <c r="DT13" s="973"/>
      <c r="DU13" s="974"/>
      <c r="DV13" s="975"/>
      <c r="DW13" s="976"/>
      <c r="DX13" s="976"/>
      <c r="DY13" s="976"/>
      <c r="DZ13" s="977"/>
      <c r="EA13" s="225"/>
    </row>
    <row r="14" spans="1:131" s="226" customFormat="1" ht="26.25" customHeight="1" x14ac:dyDescent="0.2">
      <c r="A14" s="229">
        <v>8</v>
      </c>
      <c r="B14" s="1013"/>
      <c r="C14" s="1014"/>
      <c r="D14" s="1014"/>
      <c r="E14" s="1014"/>
      <c r="F14" s="1014"/>
      <c r="G14" s="1014"/>
      <c r="H14" s="1014"/>
      <c r="I14" s="1014"/>
      <c r="J14" s="1014"/>
      <c r="K14" s="1014"/>
      <c r="L14" s="1014"/>
      <c r="M14" s="1014"/>
      <c r="N14" s="1014"/>
      <c r="O14" s="1014"/>
      <c r="P14" s="1015"/>
      <c r="Q14" s="1021"/>
      <c r="R14" s="1022"/>
      <c r="S14" s="1022"/>
      <c r="T14" s="1022"/>
      <c r="U14" s="1022"/>
      <c r="V14" s="1022"/>
      <c r="W14" s="1022"/>
      <c r="X14" s="1022"/>
      <c r="Y14" s="1022"/>
      <c r="Z14" s="1022"/>
      <c r="AA14" s="1022"/>
      <c r="AB14" s="1022"/>
      <c r="AC14" s="1022"/>
      <c r="AD14" s="1022"/>
      <c r="AE14" s="1023"/>
      <c r="AF14" s="1018"/>
      <c r="AG14" s="1019"/>
      <c r="AH14" s="1019"/>
      <c r="AI14" s="1019"/>
      <c r="AJ14" s="1020"/>
      <c r="AK14" s="1063"/>
      <c r="AL14" s="1064"/>
      <c r="AM14" s="1064"/>
      <c r="AN14" s="1064"/>
      <c r="AO14" s="1064"/>
      <c r="AP14" s="1064"/>
      <c r="AQ14" s="1064"/>
      <c r="AR14" s="1064"/>
      <c r="AS14" s="1064"/>
      <c r="AT14" s="1064"/>
      <c r="AU14" s="1065"/>
      <c r="AV14" s="1065"/>
      <c r="AW14" s="1065"/>
      <c r="AX14" s="1065"/>
      <c r="AY14" s="1066"/>
      <c r="AZ14" s="223"/>
      <c r="BA14" s="223"/>
      <c r="BB14" s="223"/>
      <c r="BC14" s="223"/>
      <c r="BD14" s="223"/>
      <c r="BE14" s="224"/>
      <c r="BF14" s="224"/>
      <c r="BG14" s="224"/>
      <c r="BH14" s="224"/>
      <c r="BI14" s="224"/>
      <c r="BJ14" s="224"/>
      <c r="BK14" s="224"/>
      <c r="BL14" s="224"/>
      <c r="BM14" s="224"/>
      <c r="BN14" s="224"/>
      <c r="BO14" s="224"/>
      <c r="BP14" s="224"/>
      <c r="BQ14" s="229">
        <v>8</v>
      </c>
      <c r="BR14" s="230"/>
      <c r="BS14" s="975"/>
      <c r="BT14" s="976"/>
      <c r="BU14" s="976"/>
      <c r="BV14" s="976"/>
      <c r="BW14" s="976"/>
      <c r="BX14" s="976"/>
      <c r="BY14" s="976"/>
      <c r="BZ14" s="976"/>
      <c r="CA14" s="976"/>
      <c r="CB14" s="976"/>
      <c r="CC14" s="976"/>
      <c r="CD14" s="976"/>
      <c r="CE14" s="976"/>
      <c r="CF14" s="976"/>
      <c r="CG14" s="997"/>
      <c r="CH14" s="972"/>
      <c r="CI14" s="973"/>
      <c r="CJ14" s="973"/>
      <c r="CK14" s="973"/>
      <c r="CL14" s="974"/>
      <c r="CM14" s="972"/>
      <c r="CN14" s="973"/>
      <c r="CO14" s="973"/>
      <c r="CP14" s="973"/>
      <c r="CQ14" s="974"/>
      <c r="CR14" s="972"/>
      <c r="CS14" s="973"/>
      <c r="CT14" s="973"/>
      <c r="CU14" s="973"/>
      <c r="CV14" s="974"/>
      <c r="CW14" s="972"/>
      <c r="CX14" s="973"/>
      <c r="CY14" s="973"/>
      <c r="CZ14" s="973"/>
      <c r="DA14" s="974"/>
      <c r="DB14" s="972"/>
      <c r="DC14" s="973"/>
      <c r="DD14" s="973"/>
      <c r="DE14" s="973"/>
      <c r="DF14" s="974"/>
      <c r="DG14" s="972"/>
      <c r="DH14" s="973"/>
      <c r="DI14" s="973"/>
      <c r="DJ14" s="973"/>
      <c r="DK14" s="974"/>
      <c r="DL14" s="972"/>
      <c r="DM14" s="973"/>
      <c r="DN14" s="973"/>
      <c r="DO14" s="973"/>
      <c r="DP14" s="974"/>
      <c r="DQ14" s="972"/>
      <c r="DR14" s="973"/>
      <c r="DS14" s="973"/>
      <c r="DT14" s="973"/>
      <c r="DU14" s="974"/>
      <c r="DV14" s="975"/>
      <c r="DW14" s="976"/>
      <c r="DX14" s="976"/>
      <c r="DY14" s="976"/>
      <c r="DZ14" s="977"/>
      <c r="EA14" s="225"/>
    </row>
    <row r="15" spans="1:131" s="226" customFormat="1" ht="26.25" customHeight="1" x14ac:dyDescent="0.2">
      <c r="A15" s="229">
        <v>9</v>
      </c>
      <c r="B15" s="1013"/>
      <c r="C15" s="1014"/>
      <c r="D15" s="1014"/>
      <c r="E15" s="1014"/>
      <c r="F15" s="1014"/>
      <c r="G15" s="1014"/>
      <c r="H15" s="1014"/>
      <c r="I15" s="1014"/>
      <c r="J15" s="1014"/>
      <c r="K15" s="1014"/>
      <c r="L15" s="1014"/>
      <c r="M15" s="1014"/>
      <c r="N15" s="1014"/>
      <c r="O15" s="1014"/>
      <c r="P15" s="1015"/>
      <c r="Q15" s="1021"/>
      <c r="R15" s="1022"/>
      <c r="S15" s="1022"/>
      <c r="T15" s="1022"/>
      <c r="U15" s="1022"/>
      <c r="V15" s="1022"/>
      <c r="W15" s="1022"/>
      <c r="X15" s="1022"/>
      <c r="Y15" s="1022"/>
      <c r="Z15" s="1022"/>
      <c r="AA15" s="1022"/>
      <c r="AB15" s="1022"/>
      <c r="AC15" s="1022"/>
      <c r="AD15" s="1022"/>
      <c r="AE15" s="1023"/>
      <c r="AF15" s="1018"/>
      <c r="AG15" s="1019"/>
      <c r="AH15" s="1019"/>
      <c r="AI15" s="1019"/>
      <c r="AJ15" s="1020"/>
      <c r="AK15" s="1063"/>
      <c r="AL15" s="1064"/>
      <c r="AM15" s="1064"/>
      <c r="AN15" s="1064"/>
      <c r="AO15" s="1064"/>
      <c r="AP15" s="1064"/>
      <c r="AQ15" s="1064"/>
      <c r="AR15" s="1064"/>
      <c r="AS15" s="1064"/>
      <c r="AT15" s="1064"/>
      <c r="AU15" s="1065"/>
      <c r="AV15" s="1065"/>
      <c r="AW15" s="1065"/>
      <c r="AX15" s="1065"/>
      <c r="AY15" s="1066"/>
      <c r="AZ15" s="223"/>
      <c r="BA15" s="223"/>
      <c r="BB15" s="223"/>
      <c r="BC15" s="223"/>
      <c r="BD15" s="223"/>
      <c r="BE15" s="224"/>
      <c r="BF15" s="224"/>
      <c r="BG15" s="224"/>
      <c r="BH15" s="224"/>
      <c r="BI15" s="224"/>
      <c r="BJ15" s="224"/>
      <c r="BK15" s="224"/>
      <c r="BL15" s="224"/>
      <c r="BM15" s="224"/>
      <c r="BN15" s="224"/>
      <c r="BO15" s="224"/>
      <c r="BP15" s="224"/>
      <c r="BQ15" s="229">
        <v>9</v>
      </c>
      <c r="BR15" s="230"/>
      <c r="BS15" s="975"/>
      <c r="BT15" s="976"/>
      <c r="BU15" s="976"/>
      <c r="BV15" s="976"/>
      <c r="BW15" s="976"/>
      <c r="BX15" s="976"/>
      <c r="BY15" s="976"/>
      <c r="BZ15" s="976"/>
      <c r="CA15" s="976"/>
      <c r="CB15" s="976"/>
      <c r="CC15" s="976"/>
      <c r="CD15" s="976"/>
      <c r="CE15" s="976"/>
      <c r="CF15" s="976"/>
      <c r="CG15" s="997"/>
      <c r="CH15" s="972"/>
      <c r="CI15" s="973"/>
      <c r="CJ15" s="973"/>
      <c r="CK15" s="973"/>
      <c r="CL15" s="974"/>
      <c r="CM15" s="972"/>
      <c r="CN15" s="973"/>
      <c r="CO15" s="973"/>
      <c r="CP15" s="973"/>
      <c r="CQ15" s="974"/>
      <c r="CR15" s="972"/>
      <c r="CS15" s="973"/>
      <c r="CT15" s="973"/>
      <c r="CU15" s="973"/>
      <c r="CV15" s="974"/>
      <c r="CW15" s="972"/>
      <c r="CX15" s="973"/>
      <c r="CY15" s="973"/>
      <c r="CZ15" s="973"/>
      <c r="DA15" s="974"/>
      <c r="DB15" s="972"/>
      <c r="DC15" s="973"/>
      <c r="DD15" s="973"/>
      <c r="DE15" s="973"/>
      <c r="DF15" s="974"/>
      <c r="DG15" s="972"/>
      <c r="DH15" s="973"/>
      <c r="DI15" s="973"/>
      <c r="DJ15" s="973"/>
      <c r="DK15" s="974"/>
      <c r="DL15" s="972"/>
      <c r="DM15" s="973"/>
      <c r="DN15" s="973"/>
      <c r="DO15" s="973"/>
      <c r="DP15" s="974"/>
      <c r="DQ15" s="972"/>
      <c r="DR15" s="973"/>
      <c r="DS15" s="973"/>
      <c r="DT15" s="973"/>
      <c r="DU15" s="974"/>
      <c r="DV15" s="975"/>
      <c r="DW15" s="976"/>
      <c r="DX15" s="976"/>
      <c r="DY15" s="976"/>
      <c r="DZ15" s="977"/>
      <c r="EA15" s="225"/>
    </row>
    <row r="16" spans="1:131" s="226" customFormat="1" ht="26.25" customHeight="1" x14ac:dyDescent="0.2">
      <c r="A16" s="229">
        <v>10</v>
      </c>
      <c r="B16" s="1013"/>
      <c r="C16" s="1014"/>
      <c r="D16" s="1014"/>
      <c r="E16" s="1014"/>
      <c r="F16" s="1014"/>
      <c r="G16" s="1014"/>
      <c r="H16" s="1014"/>
      <c r="I16" s="1014"/>
      <c r="J16" s="1014"/>
      <c r="K16" s="1014"/>
      <c r="L16" s="1014"/>
      <c r="M16" s="1014"/>
      <c r="N16" s="1014"/>
      <c r="O16" s="1014"/>
      <c r="P16" s="1015"/>
      <c r="Q16" s="1021"/>
      <c r="R16" s="1022"/>
      <c r="S16" s="1022"/>
      <c r="T16" s="1022"/>
      <c r="U16" s="1022"/>
      <c r="V16" s="1022"/>
      <c r="W16" s="1022"/>
      <c r="X16" s="1022"/>
      <c r="Y16" s="1022"/>
      <c r="Z16" s="1022"/>
      <c r="AA16" s="1022"/>
      <c r="AB16" s="1022"/>
      <c r="AC16" s="1022"/>
      <c r="AD16" s="1022"/>
      <c r="AE16" s="1023"/>
      <c r="AF16" s="1018"/>
      <c r="AG16" s="1019"/>
      <c r="AH16" s="1019"/>
      <c r="AI16" s="1019"/>
      <c r="AJ16" s="1020"/>
      <c r="AK16" s="1063"/>
      <c r="AL16" s="1064"/>
      <c r="AM16" s="1064"/>
      <c r="AN16" s="1064"/>
      <c r="AO16" s="1064"/>
      <c r="AP16" s="1064"/>
      <c r="AQ16" s="1064"/>
      <c r="AR16" s="1064"/>
      <c r="AS16" s="1064"/>
      <c r="AT16" s="1064"/>
      <c r="AU16" s="1065"/>
      <c r="AV16" s="1065"/>
      <c r="AW16" s="1065"/>
      <c r="AX16" s="1065"/>
      <c r="AY16" s="1066"/>
      <c r="AZ16" s="223"/>
      <c r="BA16" s="223"/>
      <c r="BB16" s="223"/>
      <c r="BC16" s="223"/>
      <c r="BD16" s="223"/>
      <c r="BE16" s="224"/>
      <c r="BF16" s="224"/>
      <c r="BG16" s="224"/>
      <c r="BH16" s="224"/>
      <c r="BI16" s="224"/>
      <c r="BJ16" s="224"/>
      <c r="BK16" s="224"/>
      <c r="BL16" s="224"/>
      <c r="BM16" s="224"/>
      <c r="BN16" s="224"/>
      <c r="BO16" s="224"/>
      <c r="BP16" s="224"/>
      <c r="BQ16" s="229">
        <v>10</v>
      </c>
      <c r="BR16" s="230"/>
      <c r="BS16" s="975"/>
      <c r="BT16" s="976"/>
      <c r="BU16" s="976"/>
      <c r="BV16" s="976"/>
      <c r="BW16" s="976"/>
      <c r="BX16" s="976"/>
      <c r="BY16" s="976"/>
      <c r="BZ16" s="976"/>
      <c r="CA16" s="976"/>
      <c r="CB16" s="976"/>
      <c r="CC16" s="976"/>
      <c r="CD16" s="976"/>
      <c r="CE16" s="976"/>
      <c r="CF16" s="976"/>
      <c r="CG16" s="997"/>
      <c r="CH16" s="972"/>
      <c r="CI16" s="973"/>
      <c r="CJ16" s="973"/>
      <c r="CK16" s="973"/>
      <c r="CL16" s="974"/>
      <c r="CM16" s="972"/>
      <c r="CN16" s="973"/>
      <c r="CO16" s="973"/>
      <c r="CP16" s="973"/>
      <c r="CQ16" s="974"/>
      <c r="CR16" s="972"/>
      <c r="CS16" s="973"/>
      <c r="CT16" s="973"/>
      <c r="CU16" s="973"/>
      <c r="CV16" s="974"/>
      <c r="CW16" s="972"/>
      <c r="CX16" s="973"/>
      <c r="CY16" s="973"/>
      <c r="CZ16" s="973"/>
      <c r="DA16" s="974"/>
      <c r="DB16" s="972"/>
      <c r="DC16" s="973"/>
      <c r="DD16" s="973"/>
      <c r="DE16" s="973"/>
      <c r="DF16" s="974"/>
      <c r="DG16" s="972"/>
      <c r="DH16" s="973"/>
      <c r="DI16" s="973"/>
      <c r="DJ16" s="973"/>
      <c r="DK16" s="974"/>
      <c r="DL16" s="972"/>
      <c r="DM16" s="973"/>
      <c r="DN16" s="973"/>
      <c r="DO16" s="973"/>
      <c r="DP16" s="974"/>
      <c r="DQ16" s="972"/>
      <c r="DR16" s="973"/>
      <c r="DS16" s="973"/>
      <c r="DT16" s="973"/>
      <c r="DU16" s="974"/>
      <c r="DV16" s="975"/>
      <c r="DW16" s="976"/>
      <c r="DX16" s="976"/>
      <c r="DY16" s="976"/>
      <c r="DZ16" s="977"/>
      <c r="EA16" s="225"/>
    </row>
    <row r="17" spans="1:131" s="226" customFormat="1" ht="26.25" customHeight="1" x14ac:dyDescent="0.2">
      <c r="A17" s="229">
        <v>11</v>
      </c>
      <c r="B17" s="1013"/>
      <c r="C17" s="1014"/>
      <c r="D17" s="1014"/>
      <c r="E17" s="1014"/>
      <c r="F17" s="1014"/>
      <c r="G17" s="1014"/>
      <c r="H17" s="1014"/>
      <c r="I17" s="1014"/>
      <c r="J17" s="1014"/>
      <c r="K17" s="1014"/>
      <c r="L17" s="1014"/>
      <c r="M17" s="1014"/>
      <c r="N17" s="1014"/>
      <c r="O17" s="1014"/>
      <c r="P17" s="1015"/>
      <c r="Q17" s="1021"/>
      <c r="R17" s="1022"/>
      <c r="S17" s="1022"/>
      <c r="T17" s="1022"/>
      <c r="U17" s="1022"/>
      <c r="V17" s="1022"/>
      <c r="W17" s="1022"/>
      <c r="X17" s="1022"/>
      <c r="Y17" s="1022"/>
      <c r="Z17" s="1022"/>
      <c r="AA17" s="1022"/>
      <c r="AB17" s="1022"/>
      <c r="AC17" s="1022"/>
      <c r="AD17" s="1022"/>
      <c r="AE17" s="1023"/>
      <c r="AF17" s="1018"/>
      <c r="AG17" s="1019"/>
      <c r="AH17" s="1019"/>
      <c r="AI17" s="1019"/>
      <c r="AJ17" s="1020"/>
      <c r="AK17" s="1063"/>
      <c r="AL17" s="1064"/>
      <c r="AM17" s="1064"/>
      <c r="AN17" s="1064"/>
      <c r="AO17" s="1064"/>
      <c r="AP17" s="1064"/>
      <c r="AQ17" s="1064"/>
      <c r="AR17" s="1064"/>
      <c r="AS17" s="1064"/>
      <c r="AT17" s="1064"/>
      <c r="AU17" s="1065"/>
      <c r="AV17" s="1065"/>
      <c r="AW17" s="1065"/>
      <c r="AX17" s="1065"/>
      <c r="AY17" s="1066"/>
      <c r="AZ17" s="223"/>
      <c r="BA17" s="223"/>
      <c r="BB17" s="223"/>
      <c r="BC17" s="223"/>
      <c r="BD17" s="223"/>
      <c r="BE17" s="224"/>
      <c r="BF17" s="224"/>
      <c r="BG17" s="224"/>
      <c r="BH17" s="224"/>
      <c r="BI17" s="224"/>
      <c r="BJ17" s="224"/>
      <c r="BK17" s="224"/>
      <c r="BL17" s="224"/>
      <c r="BM17" s="224"/>
      <c r="BN17" s="224"/>
      <c r="BO17" s="224"/>
      <c r="BP17" s="224"/>
      <c r="BQ17" s="229">
        <v>11</v>
      </c>
      <c r="BR17" s="230"/>
      <c r="BS17" s="975"/>
      <c r="BT17" s="976"/>
      <c r="BU17" s="976"/>
      <c r="BV17" s="976"/>
      <c r="BW17" s="976"/>
      <c r="BX17" s="976"/>
      <c r="BY17" s="976"/>
      <c r="BZ17" s="976"/>
      <c r="CA17" s="976"/>
      <c r="CB17" s="976"/>
      <c r="CC17" s="976"/>
      <c r="CD17" s="976"/>
      <c r="CE17" s="976"/>
      <c r="CF17" s="976"/>
      <c r="CG17" s="997"/>
      <c r="CH17" s="972"/>
      <c r="CI17" s="973"/>
      <c r="CJ17" s="973"/>
      <c r="CK17" s="973"/>
      <c r="CL17" s="974"/>
      <c r="CM17" s="972"/>
      <c r="CN17" s="973"/>
      <c r="CO17" s="973"/>
      <c r="CP17" s="973"/>
      <c r="CQ17" s="974"/>
      <c r="CR17" s="972"/>
      <c r="CS17" s="973"/>
      <c r="CT17" s="973"/>
      <c r="CU17" s="973"/>
      <c r="CV17" s="974"/>
      <c r="CW17" s="972"/>
      <c r="CX17" s="973"/>
      <c r="CY17" s="973"/>
      <c r="CZ17" s="973"/>
      <c r="DA17" s="974"/>
      <c r="DB17" s="972"/>
      <c r="DC17" s="973"/>
      <c r="DD17" s="973"/>
      <c r="DE17" s="973"/>
      <c r="DF17" s="974"/>
      <c r="DG17" s="972"/>
      <c r="DH17" s="973"/>
      <c r="DI17" s="973"/>
      <c r="DJ17" s="973"/>
      <c r="DK17" s="974"/>
      <c r="DL17" s="972"/>
      <c r="DM17" s="973"/>
      <c r="DN17" s="973"/>
      <c r="DO17" s="973"/>
      <c r="DP17" s="974"/>
      <c r="DQ17" s="972"/>
      <c r="DR17" s="973"/>
      <c r="DS17" s="973"/>
      <c r="DT17" s="973"/>
      <c r="DU17" s="974"/>
      <c r="DV17" s="975"/>
      <c r="DW17" s="976"/>
      <c r="DX17" s="976"/>
      <c r="DY17" s="976"/>
      <c r="DZ17" s="977"/>
      <c r="EA17" s="225"/>
    </row>
    <row r="18" spans="1:131" s="226" customFormat="1" ht="26.25" customHeight="1" x14ac:dyDescent="0.2">
      <c r="A18" s="229">
        <v>12</v>
      </c>
      <c r="B18" s="1013"/>
      <c r="C18" s="1014"/>
      <c r="D18" s="1014"/>
      <c r="E18" s="1014"/>
      <c r="F18" s="1014"/>
      <c r="G18" s="1014"/>
      <c r="H18" s="1014"/>
      <c r="I18" s="1014"/>
      <c r="J18" s="1014"/>
      <c r="K18" s="1014"/>
      <c r="L18" s="1014"/>
      <c r="M18" s="1014"/>
      <c r="N18" s="1014"/>
      <c r="O18" s="1014"/>
      <c r="P18" s="1015"/>
      <c r="Q18" s="1021"/>
      <c r="R18" s="1022"/>
      <c r="S18" s="1022"/>
      <c r="T18" s="1022"/>
      <c r="U18" s="1022"/>
      <c r="V18" s="1022"/>
      <c r="W18" s="1022"/>
      <c r="X18" s="1022"/>
      <c r="Y18" s="1022"/>
      <c r="Z18" s="1022"/>
      <c r="AA18" s="1022"/>
      <c r="AB18" s="1022"/>
      <c r="AC18" s="1022"/>
      <c r="AD18" s="1022"/>
      <c r="AE18" s="1023"/>
      <c r="AF18" s="1018"/>
      <c r="AG18" s="1019"/>
      <c r="AH18" s="1019"/>
      <c r="AI18" s="1019"/>
      <c r="AJ18" s="1020"/>
      <c r="AK18" s="1063"/>
      <c r="AL18" s="1064"/>
      <c r="AM18" s="1064"/>
      <c r="AN18" s="1064"/>
      <c r="AO18" s="1064"/>
      <c r="AP18" s="1064"/>
      <c r="AQ18" s="1064"/>
      <c r="AR18" s="1064"/>
      <c r="AS18" s="1064"/>
      <c r="AT18" s="1064"/>
      <c r="AU18" s="1065"/>
      <c r="AV18" s="1065"/>
      <c r="AW18" s="1065"/>
      <c r="AX18" s="1065"/>
      <c r="AY18" s="1066"/>
      <c r="AZ18" s="223"/>
      <c r="BA18" s="223"/>
      <c r="BB18" s="223"/>
      <c r="BC18" s="223"/>
      <c r="BD18" s="223"/>
      <c r="BE18" s="224"/>
      <c r="BF18" s="224"/>
      <c r="BG18" s="224"/>
      <c r="BH18" s="224"/>
      <c r="BI18" s="224"/>
      <c r="BJ18" s="224"/>
      <c r="BK18" s="224"/>
      <c r="BL18" s="224"/>
      <c r="BM18" s="224"/>
      <c r="BN18" s="224"/>
      <c r="BO18" s="224"/>
      <c r="BP18" s="224"/>
      <c r="BQ18" s="229">
        <v>12</v>
      </c>
      <c r="BR18" s="230"/>
      <c r="BS18" s="975"/>
      <c r="BT18" s="976"/>
      <c r="BU18" s="976"/>
      <c r="BV18" s="976"/>
      <c r="BW18" s="976"/>
      <c r="BX18" s="976"/>
      <c r="BY18" s="976"/>
      <c r="BZ18" s="976"/>
      <c r="CA18" s="976"/>
      <c r="CB18" s="976"/>
      <c r="CC18" s="976"/>
      <c r="CD18" s="976"/>
      <c r="CE18" s="976"/>
      <c r="CF18" s="976"/>
      <c r="CG18" s="997"/>
      <c r="CH18" s="972"/>
      <c r="CI18" s="973"/>
      <c r="CJ18" s="973"/>
      <c r="CK18" s="973"/>
      <c r="CL18" s="974"/>
      <c r="CM18" s="972"/>
      <c r="CN18" s="973"/>
      <c r="CO18" s="973"/>
      <c r="CP18" s="973"/>
      <c r="CQ18" s="974"/>
      <c r="CR18" s="972"/>
      <c r="CS18" s="973"/>
      <c r="CT18" s="973"/>
      <c r="CU18" s="973"/>
      <c r="CV18" s="974"/>
      <c r="CW18" s="972"/>
      <c r="CX18" s="973"/>
      <c r="CY18" s="973"/>
      <c r="CZ18" s="973"/>
      <c r="DA18" s="974"/>
      <c r="DB18" s="972"/>
      <c r="DC18" s="973"/>
      <c r="DD18" s="973"/>
      <c r="DE18" s="973"/>
      <c r="DF18" s="974"/>
      <c r="DG18" s="972"/>
      <c r="DH18" s="973"/>
      <c r="DI18" s="973"/>
      <c r="DJ18" s="973"/>
      <c r="DK18" s="974"/>
      <c r="DL18" s="972"/>
      <c r="DM18" s="973"/>
      <c r="DN18" s="973"/>
      <c r="DO18" s="973"/>
      <c r="DP18" s="974"/>
      <c r="DQ18" s="972"/>
      <c r="DR18" s="973"/>
      <c r="DS18" s="973"/>
      <c r="DT18" s="973"/>
      <c r="DU18" s="974"/>
      <c r="DV18" s="975"/>
      <c r="DW18" s="976"/>
      <c r="DX18" s="976"/>
      <c r="DY18" s="976"/>
      <c r="DZ18" s="977"/>
      <c r="EA18" s="225"/>
    </row>
    <row r="19" spans="1:131" s="226" customFormat="1" ht="26.25" customHeight="1" x14ac:dyDescent="0.2">
      <c r="A19" s="229">
        <v>13</v>
      </c>
      <c r="B19" s="1013"/>
      <c r="C19" s="1014"/>
      <c r="D19" s="1014"/>
      <c r="E19" s="1014"/>
      <c r="F19" s="1014"/>
      <c r="G19" s="1014"/>
      <c r="H19" s="1014"/>
      <c r="I19" s="1014"/>
      <c r="J19" s="1014"/>
      <c r="K19" s="1014"/>
      <c r="L19" s="1014"/>
      <c r="M19" s="1014"/>
      <c r="N19" s="1014"/>
      <c r="O19" s="1014"/>
      <c r="P19" s="1015"/>
      <c r="Q19" s="1021"/>
      <c r="R19" s="1022"/>
      <c r="S19" s="1022"/>
      <c r="T19" s="1022"/>
      <c r="U19" s="1022"/>
      <c r="V19" s="1022"/>
      <c r="W19" s="1022"/>
      <c r="X19" s="1022"/>
      <c r="Y19" s="1022"/>
      <c r="Z19" s="1022"/>
      <c r="AA19" s="1022"/>
      <c r="AB19" s="1022"/>
      <c r="AC19" s="1022"/>
      <c r="AD19" s="1022"/>
      <c r="AE19" s="1023"/>
      <c r="AF19" s="1018"/>
      <c r="AG19" s="1019"/>
      <c r="AH19" s="1019"/>
      <c r="AI19" s="1019"/>
      <c r="AJ19" s="1020"/>
      <c r="AK19" s="1063"/>
      <c r="AL19" s="1064"/>
      <c r="AM19" s="1064"/>
      <c r="AN19" s="1064"/>
      <c r="AO19" s="1064"/>
      <c r="AP19" s="1064"/>
      <c r="AQ19" s="1064"/>
      <c r="AR19" s="1064"/>
      <c r="AS19" s="1064"/>
      <c r="AT19" s="1064"/>
      <c r="AU19" s="1065"/>
      <c r="AV19" s="1065"/>
      <c r="AW19" s="1065"/>
      <c r="AX19" s="1065"/>
      <c r="AY19" s="1066"/>
      <c r="AZ19" s="223"/>
      <c r="BA19" s="223"/>
      <c r="BB19" s="223"/>
      <c r="BC19" s="223"/>
      <c r="BD19" s="223"/>
      <c r="BE19" s="224"/>
      <c r="BF19" s="224"/>
      <c r="BG19" s="224"/>
      <c r="BH19" s="224"/>
      <c r="BI19" s="224"/>
      <c r="BJ19" s="224"/>
      <c r="BK19" s="224"/>
      <c r="BL19" s="224"/>
      <c r="BM19" s="224"/>
      <c r="BN19" s="224"/>
      <c r="BO19" s="224"/>
      <c r="BP19" s="224"/>
      <c r="BQ19" s="229">
        <v>13</v>
      </c>
      <c r="BR19" s="230"/>
      <c r="BS19" s="975"/>
      <c r="BT19" s="976"/>
      <c r="BU19" s="976"/>
      <c r="BV19" s="976"/>
      <c r="BW19" s="976"/>
      <c r="BX19" s="976"/>
      <c r="BY19" s="976"/>
      <c r="BZ19" s="976"/>
      <c r="CA19" s="976"/>
      <c r="CB19" s="976"/>
      <c r="CC19" s="976"/>
      <c r="CD19" s="976"/>
      <c r="CE19" s="976"/>
      <c r="CF19" s="976"/>
      <c r="CG19" s="997"/>
      <c r="CH19" s="972"/>
      <c r="CI19" s="973"/>
      <c r="CJ19" s="973"/>
      <c r="CK19" s="973"/>
      <c r="CL19" s="974"/>
      <c r="CM19" s="972"/>
      <c r="CN19" s="973"/>
      <c r="CO19" s="973"/>
      <c r="CP19" s="973"/>
      <c r="CQ19" s="974"/>
      <c r="CR19" s="972"/>
      <c r="CS19" s="973"/>
      <c r="CT19" s="973"/>
      <c r="CU19" s="973"/>
      <c r="CV19" s="974"/>
      <c r="CW19" s="972"/>
      <c r="CX19" s="973"/>
      <c r="CY19" s="973"/>
      <c r="CZ19" s="973"/>
      <c r="DA19" s="974"/>
      <c r="DB19" s="972"/>
      <c r="DC19" s="973"/>
      <c r="DD19" s="973"/>
      <c r="DE19" s="973"/>
      <c r="DF19" s="974"/>
      <c r="DG19" s="972"/>
      <c r="DH19" s="973"/>
      <c r="DI19" s="973"/>
      <c r="DJ19" s="973"/>
      <c r="DK19" s="974"/>
      <c r="DL19" s="972"/>
      <c r="DM19" s="973"/>
      <c r="DN19" s="973"/>
      <c r="DO19" s="973"/>
      <c r="DP19" s="974"/>
      <c r="DQ19" s="972"/>
      <c r="DR19" s="973"/>
      <c r="DS19" s="973"/>
      <c r="DT19" s="973"/>
      <c r="DU19" s="974"/>
      <c r="DV19" s="975"/>
      <c r="DW19" s="976"/>
      <c r="DX19" s="976"/>
      <c r="DY19" s="976"/>
      <c r="DZ19" s="977"/>
      <c r="EA19" s="225"/>
    </row>
    <row r="20" spans="1:131" s="226" customFormat="1" ht="26.25" customHeight="1" x14ac:dyDescent="0.2">
      <c r="A20" s="229">
        <v>14</v>
      </c>
      <c r="B20" s="1013"/>
      <c r="C20" s="1014"/>
      <c r="D20" s="1014"/>
      <c r="E20" s="1014"/>
      <c r="F20" s="1014"/>
      <c r="G20" s="1014"/>
      <c r="H20" s="1014"/>
      <c r="I20" s="1014"/>
      <c r="J20" s="1014"/>
      <c r="K20" s="1014"/>
      <c r="L20" s="1014"/>
      <c r="M20" s="1014"/>
      <c r="N20" s="1014"/>
      <c r="O20" s="1014"/>
      <c r="P20" s="1015"/>
      <c r="Q20" s="1021"/>
      <c r="R20" s="1022"/>
      <c r="S20" s="1022"/>
      <c r="T20" s="1022"/>
      <c r="U20" s="1022"/>
      <c r="V20" s="1022"/>
      <c r="W20" s="1022"/>
      <c r="X20" s="1022"/>
      <c r="Y20" s="1022"/>
      <c r="Z20" s="1022"/>
      <c r="AA20" s="1022"/>
      <c r="AB20" s="1022"/>
      <c r="AC20" s="1022"/>
      <c r="AD20" s="1022"/>
      <c r="AE20" s="1023"/>
      <c r="AF20" s="1018"/>
      <c r="AG20" s="1019"/>
      <c r="AH20" s="1019"/>
      <c r="AI20" s="1019"/>
      <c r="AJ20" s="1020"/>
      <c r="AK20" s="1063"/>
      <c r="AL20" s="1064"/>
      <c r="AM20" s="1064"/>
      <c r="AN20" s="1064"/>
      <c r="AO20" s="1064"/>
      <c r="AP20" s="1064"/>
      <c r="AQ20" s="1064"/>
      <c r="AR20" s="1064"/>
      <c r="AS20" s="1064"/>
      <c r="AT20" s="1064"/>
      <c r="AU20" s="1065"/>
      <c r="AV20" s="1065"/>
      <c r="AW20" s="1065"/>
      <c r="AX20" s="1065"/>
      <c r="AY20" s="1066"/>
      <c r="AZ20" s="223"/>
      <c r="BA20" s="223"/>
      <c r="BB20" s="223"/>
      <c r="BC20" s="223"/>
      <c r="BD20" s="223"/>
      <c r="BE20" s="224"/>
      <c r="BF20" s="224"/>
      <c r="BG20" s="224"/>
      <c r="BH20" s="224"/>
      <c r="BI20" s="224"/>
      <c r="BJ20" s="224"/>
      <c r="BK20" s="224"/>
      <c r="BL20" s="224"/>
      <c r="BM20" s="224"/>
      <c r="BN20" s="224"/>
      <c r="BO20" s="224"/>
      <c r="BP20" s="224"/>
      <c r="BQ20" s="229">
        <v>14</v>
      </c>
      <c r="BR20" s="230"/>
      <c r="BS20" s="975"/>
      <c r="BT20" s="976"/>
      <c r="BU20" s="976"/>
      <c r="BV20" s="976"/>
      <c r="BW20" s="976"/>
      <c r="BX20" s="976"/>
      <c r="BY20" s="976"/>
      <c r="BZ20" s="976"/>
      <c r="CA20" s="976"/>
      <c r="CB20" s="976"/>
      <c r="CC20" s="976"/>
      <c r="CD20" s="976"/>
      <c r="CE20" s="976"/>
      <c r="CF20" s="976"/>
      <c r="CG20" s="997"/>
      <c r="CH20" s="972"/>
      <c r="CI20" s="973"/>
      <c r="CJ20" s="973"/>
      <c r="CK20" s="973"/>
      <c r="CL20" s="974"/>
      <c r="CM20" s="972"/>
      <c r="CN20" s="973"/>
      <c r="CO20" s="973"/>
      <c r="CP20" s="973"/>
      <c r="CQ20" s="974"/>
      <c r="CR20" s="972"/>
      <c r="CS20" s="973"/>
      <c r="CT20" s="973"/>
      <c r="CU20" s="973"/>
      <c r="CV20" s="974"/>
      <c r="CW20" s="972"/>
      <c r="CX20" s="973"/>
      <c r="CY20" s="973"/>
      <c r="CZ20" s="973"/>
      <c r="DA20" s="974"/>
      <c r="DB20" s="972"/>
      <c r="DC20" s="973"/>
      <c r="DD20" s="973"/>
      <c r="DE20" s="973"/>
      <c r="DF20" s="974"/>
      <c r="DG20" s="972"/>
      <c r="DH20" s="973"/>
      <c r="DI20" s="973"/>
      <c r="DJ20" s="973"/>
      <c r="DK20" s="974"/>
      <c r="DL20" s="972"/>
      <c r="DM20" s="973"/>
      <c r="DN20" s="973"/>
      <c r="DO20" s="973"/>
      <c r="DP20" s="974"/>
      <c r="DQ20" s="972"/>
      <c r="DR20" s="973"/>
      <c r="DS20" s="973"/>
      <c r="DT20" s="973"/>
      <c r="DU20" s="974"/>
      <c r="DV20" s="975"/>
      <c r="DW20" s="976"/>
      <c r="DX20" s="976"/>
      <c r="DY20" s="976"/>
      <c r="DZ20" s="977"/>
      <c r="EA20" s="225"/>
    </row>
    <row r="21" spans="1:131" s="226" customFormat="1" ht="26.25" customHeight="1" thickBot="1" x14ac:dyDescent="0.25">
      <c r="A21" s="229">
        <v>15</v>
      </c>
      <c r="B21" s="1013"/>
      <c r="C21" s="1014"/>
      <c r="D21" s="1014"/>
      <c r="E21" s="1014"/>
      <c r="F21" s="1014"/>
      <c r="G21" s="1014"/>
      <c r="H21" s="1014"/>
      <c r="I21" s="1014"/>
      <c r="J21" s="1014"/>
      <c r="K21" s="1014"/>
      <c r="L21" s="1014"/>
      <c r="M21" s="1014"/>
      <c r="N21" s="1014"/>
      <c r="O21" s="1014"/>
      <c r="P21" s="1015"/>
      <c r="Q21" s="1021"/>
      <c r="R21" s="1022"/>
      <c r="S21" s="1022"/>
      <c r="T21" s="1022"/>
      <c r="U21" s="1022"/>
      <c r="V21" s="1022"/>
      <c r="W21" s="1022"/>
      <c r="X21" s="1022"/>
      <c r="Y21" s="1022"/>
      <c r="Z21" s="1022"/>
      <c r="AA21" s="1022"/>
      <c r="AB21" s="1022"/>
      <c r="AC21" s="1022"/>
      <c r="AD21" s="1022"/>
      <c r="AE21" s="1023"/>
      <c r="AF21" s="1018"/>
      <c r="AG21" s="1019"/>
      <c r="AH21" s="1019"/>
      <c r="AI21" s="1019"/>
      <c r="AJ21" s="1020"/>
      <c r="AK21" s="1063"/>
      <c r="AL21" s="1064"/>
      <c r="AM21" s="1064"/>
      <c r="AN21" s="1064"/>
      <c r="AO21" s="1064"/>
      <c r="AP21" s="1064"/>
      <c r="AQ21" s="1064"/>
      <c r="AR21" s="1064"/>
      <c r="AS21" s="1064"/>
      <c r="AT21" s="1064"/>
      <c r="AU21" s="1065"/>
      <c r="AV21" s="1065"/>
      <c r="AW21" s="1065"/>
      <c r="AX21" s="1065"/>
      <c r="AY21" s="1066"/>
      <c r="AZ21" s="223"/>
      <c r="BA21" s="223"/>
      <c r="BB21" s="223"/>
      <c r="BC21" s="223"/>
      <c r="BD21" s="223"/>
      <c r="BE21" s="224"/>
      <c r="BF21" s="224"/>
      <c r="BG21" s="224"/>
      <c r="BH21" s="224"/>
      <c r="BI21" s="224"/>
      <c r="BJ21" s="224"/>
      <c r="BK21" s="224"/>
      <c r="BL21" s="224"/>
      <c r="BM21" s="224"/>
      <c r="BN21" s="224"/>
      <c r="BO21" s="224"/>
      <c r="BP21" s="224"/>
      <c r="BQ21" s="229">
        <v>15</v>
      </c>
      <c r="BR21" s="230"/>
      <c r="BS21" s="975"/>
      <c r="BT21" s="976"/>
      <c r="BU21" s="976"/>
      <c r="BV21" s="976"/>
      <c r="BW21" s="976"/>
      <c r="BX21" s="976"/>
      <c r="BY21" s="976"/>
      <c r="BZ21" s="976"/>
      <c r="CA21" s="976"/>
      <c r="CB21" s="976"/>
      <c r="CC21" s="976"/>
      <c r="CD21" s="976"/>
      <c r="CE21" s="976"/>
      <c r="CF21" s="976"/>
      <c r="CG21" s="997"/>
      <c r="CH21" s="972"/>
      <c r="CI21" s="973"/>
      <c r="CJ21" s="973"/>
      <c r="CK21" s="973"/>
      <c r="CL21" s="974"/>
      <c r="CM21" s="972"/>
      <c r="CN21" s="973"/>
      <c r="CO21" s="973"/>
      <c r="CP21" s="973"/>
      <c r="CQ21" s="974"/>
      <c r="CR21" s="972"/>
      <c r="CS21" s="973"/>
      <c r="CT21" s="973"/>
      <c r="CU21" s="973"/>
      <c r="CV21" s="974"/>
      <c r="CW21" s="972"/>
      <c r="CX21" s="973"/>
      <c r="CY21" s="973"/>
      <c r="CZ21" s="973"/>
      <c r="DA21" s="974"/>
      <c r="DB21" s="972"/>
      <c r="DC21" s="973"/>
      <c r="DD21" s="973"/>
      <c r="DE21" s="973"/>
      <c r="DF21" s="974"/>
      <c r="DG21" s="972"/>
      <c r="DH21" s="973"/>
      <c r="DI21" s="973"/>
      <c r="DJ21" s="973"/>
      <c r="DK21" s="974"/>
      <c r="DL21" s="972"/>
      <c r="DM21" s="973"/>
      <c r="DN21" s="973"/>
      <c r="DO21" s="973"/>
      <c r="DP21" s="974"/>
      <c r="DQ21" s="972"/>
      <c r="DR21" s="973"/>
      <c r="DS21" s="973"/>
      <c r="DT21" s="973"/>
      <c r="DU21" s="974"/>
      <c r="DV21" s="975"/>
      <c r="DW21" s="976"/>
      <c r="DX21" s="976"/>
      <c r="DY21" s="976"/>
      <c r="DZ21" s="977"/>
      <c r="EA21" s="225"/>
    </row>
    <row r="22" spans="1:131" s="226" customFormat="1" ht="26.25" customHeight="1" x14ac:dyDescent="0.2">
      <c r="A22" s="229">
        <v>16</v>
      </c>
      <c r="B22" s="1013"/>
      <c r="C22" s="1014"/>
      <c r="D22" s="1014"/>
      <c r="E22" s="1014"/>
      <c r="F22" s="1014"/>
      <c r="G22" s="1014"/>
      <c r="H22" s="1014"/>
      <c r="I22" s="1014"/>
      <c r="J22" s="1014"/>
      <c r="K22" s="1014"/>
      <c r="L22" s="1014"/>
      <c r="M22" s="1014"/>
      <c r="N22" s="1014"/>
      <c r="O22" s="1014"/>
      <c r="P22" s="1015"/>
      <c r="Q22" s="1056"/>
      <c r="R22" s="1057"/>
      <c r="S22" s="1057"/>
      <c r="T22" s="1057"/>
      <c r="U22" s="1057"/>
      <c r="V22" s="1057"/>
      <c r="W22" s="1057"/>
      <c r="X22" s="1057"/>
      <c r="Y22" s="1057"/>
      <c r="Z22" s="1057"/>
      <c r="AA22" s="1057"/>
      <c r="AB22" s="1057"/>
      <c r="AC22" s="1057"/>
      <c r="AD22" s="1057"/>
      <c r="AE22" s="1058"/>
      <c r="AF22" s="1018"/>
      <c r="AG22" s="1019"/>
      <c r="AH22" s="1019"/>
      <c r="AI22" s="1019"/>
      <c r="AJ22" s="1020"/>
      <c r="AK22" s="1059"/>
      <c r="AL22" s="1060"/>
      <c r="AM22" s="1060"/>
      <c r="AN22" s="1060"/>
      <c r="AO22" s="1060"/>
      <c r="AP22" s="1060"/>
      <c r="AQ22" s="1060"/>
      <c r="AR22" s="1060"/>
      <c r="AS22" s="1060"/>
      <c r="AT22" s="1060"/>
      <c r="AU22" s="1061"/>
      <c r="AV22" s="1061"/>
      <c r="AW22" s="1061"/>
      <c r="AX22" s="1061"/>
      <c r="AY22" s="1062"/>
      <c r="AZ22" s="1011" t="s">
        <v>388</v>
      </c>
      <c r="BA22" s="1011"/>
      <c r="BB22" s="1011"/>
      <c r="BC22" s="1011"/>
      <c r="BD22" s="1012"/>
      <c r="BE22" s="224"/>
      <c r="BF22" s="224"/>
      <c r="BG22" s="224"/>
      <c r="BH22" s="224"/>
      <c r="BI22" s="224"/>
      <c r="BJ22" s="224"/>
      <c r="BK22" s="224"/>
      <c r="BL22" s="224"/>
      <c r="BM22" s="224"/>
      <c r="BN22" s="224"/>
      <c r="BO22" s="224"/>
      <c r="BP22" s="224"/>
      <c r="BQ22" s="229">
        <v>16</v>
      </c>
      <c r="BR22" s="230"/>
      <c r="BS22" s="975"/>
      <c r="BT22" s="976"/>
      <c r="BU22" s="976"/>
      <c r="BV22" s="976"/>
      <c r="BW22" s="976"/>
      <c r="BX22" s="976"/>
      <c r="BY22" s="976"/>
      <c r="BZ22" s="976"/>
      <c r="CA22" s="976"/>
      <c r="CB22" s="976"/>
      <c r="CC22" s="976"/>
      <c r="CD22" s="976"/>
      <c r="CE22" s="976"/>
      <c r="CF22" s="976"/>
      <c r="CG22" s="997"/>
      <c r="CH22" s="972"/>
      <c r="CI22" s="973"/>
      <c r="CJ22" s="973"/>
      <c r="CK22" s="973"/>
      <c r="CL22" s="974"/>
      <c r="CM22" s="972"/>
      <c r="CN22" s="973"/>
      <c r="CO22" s="973"/>
      <c r="CP22" s="973"/>
      <c r="CQ22" s="974"/>
      <c r="CR22" s="972"/>
      <c r="CS22" s="973"/>
      <c r="CT22" s="973"/>
      <c r="CU22" s="973"/>
      <c r="CV22" s="974"/>
      <c r="CW22" s="972"/>
      <c r="CX22" s="973"/>
      <c r="CY22" s="973"/>
      <c r="CZ22" s="973"/>
      <c r="DA22" s="974"/>
      <c r="DB22" s="972"/>
      <c r="DC22" s="973"/>
      <c r="DD22" s="973"/>
      <c r="DE22" s="973"/>
      <c r="DF22" s="974"/>
      <c r="DG22" s="972"/>
      <c r="DH22" s="973"/>
      <c r="DI22" s="973"/>
      <c r="DJ22" s="973"/>
      <c r="DK22" s="974"/>
      <c r="DL22" s="972"/>
      <c r="DM22" s="973"/>
      <c r="DN22" s="973"/>
      <c r="DO22" s="973"/>
      <c r="DP22" s="974"/>
      <c r="DQ22" s="972"/>
      <c r="DR22" s="973"/>
      <c r="DS22" s="973"/>
      <c r="DT22" s="973"/>
      <c r="DU22" s="974"/>
      <c r="DV22" s="975"/>
      <c r="DW22" s="976"/>
      <c r="DX22" s="976"/>
      <c r="DY22" s="976"/>
      <c r="DZ22" s="977"/>
      <c r="EA22" s="225"/>
    </row>
    <row r="23" spans="1:131" s="226" customFormat="1" ht="26.25" customHeight="1" thickBot="1" x14ac:dyDescent="0.25">
      <c r="A23" s="231" t="s">
        <v>389</v>
      </c>
      <c r="B23" s="920" t="s">
        <v>390</v>
      </c>
      <c r="C23" s="921"/>
      <c r="D23" s="921"/>
      <c r="E23" s="921"/>
      <c r="F23" s="921"/>
      <c r="G23" s="921"/>
      <c r="H23" s="921"/>
      <c r="I23" s="921"/>
      <c r="J23" s="921"/>
      <c r="K23" s="921"/>
      <c r="L23" s="921"/>
      <c r="M23" s="921"/>
      <c r="N23" s="921"/>
      <c r="O23" s="921"/>
      <c r="P23" s="931"/>
      <c r="Q23" s="1050">
        <v>118364</v>
      </c>
      <c r="R23" s="1044"/>
      <c r="S23" s="1044"/>
      <c r="T23" s="1044"/>
      <c r="U23" s="1044"/>
      <c r="V23" s="1044">
        <v>111049</v>
      </c>
      <c r="W23" s="1044"/>
      <c r="X23" s="1044"/>
      <c r="Y23" s="1044"/>
      <c r="Z23" s="1044"/>
      <c r="AA23" s="1044">
        <v>7315</v>
      </c>
      <c r="AB23" s="1044"/>
      <c r="AC23" s="1044"/>
      <c r="AD23" s="1044"/>
      <c r="AE23" s="1051"/>
      <c r="AF23" s="1052">
        <v>6349</v>
      </c>
      <c r="AG23" s="1044"/>
      <c r="AH23" s="1044"/>
      <c r="AI23" s="1044"/>
      <c r="AJ23" s="1053"/>
      <c r="AK23" s="1054"/>
      <c r="AL23" s="1055"/>
      <c r="AM23" s="1055"/>
      <c r="AN23" s="1055"/>
      <c r="AO23" s="1055"/>
      <c r="AP23" s="1044">
        <v>44130</v>
      </c>
      <c r="AQ23" s="1044"/>
      <c r="AR23" s="1044"/>
      <c r="AS23" s="1044"/>
      <c r="AT23" s="1044"/>
      <c r="AU23" s="1045"/>
      <c r="AV23" s="1045"/>
      <c r="AW23" s="1045"/>
      <c r="AX23" s="1045"/>
      <c r="AY23" s="1046"/>
      <c r="AZ23" s="1047" t="s">
        <v>136</v>
      </c>
      <c r="BA23" s="1048"/>
      <c r="BB23" s="1048"/>
      <c r="BC23" s="1048"/>
      <c r="BD23" s="1049"/>
      <c r="BE23" s="224"/>
      <c r="BF23" s="224"/>
      <c r="BG23" s="224"/>
      <c r="BH23" s="224"/>
      <c r="BI23" s="224"/>
      <c r="BJ23" s="224"/>
      <c r="BK23" s="224"/>
      <c r="BL23" s="224"/>
      <c r="BM23" s="224"/>
      <c r="BN23" s="224"/>
      <c r="BO23" s="224"/>
      <c r="BP23" s="224"/>
      <c r="BQ23" s="229">
        <v>17</v>
      </c>
      <c r="BR23" s="230"/>
      <c r="BS23" s="975"/>
      <c r="BT23" s="976"/>
      <c r="BU23" s="976"/>
      <c r="BV23" s="976"/>
      <c r="BW23" s="976"/>
      <c r="BX23" s="976"/>
      <c r="BY23" s="976"/>
      <c r="BZ23" s="976"/>
      <c r="CA23" s="976"/>
      <c r="CB23" s="976"/>
      <c r="CC23" s="976"/>
      <c r="CD23" s="976"/>
      <c r="CE23" s="976"/>
      <c r="CF23" s="976"/>
      <c r="CG23" s="997"/>
      <c r="CH23" s="972"/>
      <c r="CI23" s="973"/>
      <c r="CJ23" s="973"/>
      <c r="CK23" s="973"/>
      <c r="CL23" s="974"/>
      <c r="CM23" s="972"/>
      <c r="CN23" s="973"/>
      <c r="CO23" s="973"/>
      <c r="CP23" s="973"/>
      <c r="CQ23" s="974"/>
      <c r="CR23" s="972"/>
      <c r="CS23" s="973"/>
      <c r="CT23" s="973"/>
      <c r="CU23" s="973"/>
      <c r="CV23" s="974"/>
      <c r="CW23" s="972"/>
      <c r="CX23" s="973"/>
      <c r="CY23" s="973"/>
      <c r="CZ23" s="973"/>
      <c r="DA23" s="974"/>
      <c r="DB23" s="972"/>
      <c r="DC23" s="973"/>
      <c r="DD23" s="973"/>
      <c r="DE23" s="973"/>
      <c r="DF23" s="974"/>
      <c r="DG23" s="972"/>
      <c r="DH23" s="973"/>
      <c r="DI23" s="973"/>
      <c r="DJ23" s="973"/>
      <c r="DK23" s="974"/>
      <c r="DL23" s="972"/>
      <c r="DM23" s="973"/>
      <c r="DN23" s="973"/>
      <c r="DO23" s="973"/>
      <c r="DP23" s="974"/>
      <c r="DQ23" s="972"/>
      <c r="DR23" s="973"/>
      <c r="DS23" s="973"/>
      <c r="DT23" s="973"/>
      <c r="DU23" s="974"/>
      <c r="DV23" s="975"/>
      <c r="DW23" s="976"/>
      <c r="DX23" s="976"/>
      <c r="DY23" s="976"/>
      <c r="DZ23" s="977"/>
      <c r="EA23" s="225"/>
    </row>
    <row r="24" spans="1:131" s="226" customFormat="1" ht="26.25" customHeight="1" x14ac:dyDescent="0.2">
      <c r="A24" s="1043" t="s">
        <v>391</v>
      </c>
      <c r="B24" s="1043"/>
      <c r="C24" s="1043"/>
      <c r="D24" s="1043"/>
      <c r="E24" s="1043"/>
      <c r="F24" s="1043"/>
      <c r="G24" s="1043"/>
      <c r="H24" s="1043"/>
      <c r="I24" s="1043"/>
      <c r="J24" s="1043"/>
      <c r="K24" s="1043"/>
      <c r="L24" s="1043"/>
      <c r="M24" s="1043"/>
      <c r="N24" s="1043"/>
      <c r="O24" s="1043"/>
      <c r="P24" s="1043"/>
      <c r="Q24" s="1043"/>
      <c r="R24" s="1043"/>
      <c r="S24" s="1043"/>
      <c r="T24" s="1043"/>
      <c r="U24" s="1043"/>
      <c r="V24" s="1043"/>
      <c r="W24" s="1043"/>
      <c r="X24" s="1043"/>
      <c r="Y24" s="1043"/>
      <c r="Z24" s="1043"/>
      <c r="AA24" s="1043"/>
      <c r="AB24" s="1043"/>
      <c r="AC24" s="1043"/>
      <c r="AD24" s="1043"/>
      <c r="AE24" s="1043"/>
      <c r="AF24" s="1043"/>
      <c r="AG24" s="1043"/>
      <c r="AH24" s="1043"/>
      <c r="AI24" s="1043"/>
      <c r="AJ24" s="1043"/>
      <c r="AK24" s="1043"/>
      <c r="AL24" s="1043"/>
      <c r="AM24" s="1043"/>
      <c r="AN24" s="1043"/>
      <c r="AO24" s="1043"/>
      <c r="AP24" s="1043"/>
      <c r="AQ24" s="1043"/>
      <c r="AR24" s="1043"/>
      <c r="AS24" s="1043"/>
      <c r="AT24" s="1043"/>
      <c r="AU24" s="1043"/>
      <c r="AV24" s="1043"/>
      <c r="AW24" s="1043"/>
      <c r="AX24" s="1043"/>
      <c r="AY24" s="1043"/>
      <c r="AZ24" s="223"/>
      <c r="BA24" s="223"/>
      <c r="BB24" s="223"/>
      <c r="BC24" s="223"/>
      <c r="BD24" s="223"/>
      <c r="BE24" s="224"/>
      <c r="BF24" s="224"/>
      <c r="BG24" s="224"/>
      <c r="BH24" s="224"/>
      <c r="BI24" s="224"/>
      <c r="BJ24" s="224"/>
      <c r="BK24" s="224"/>
      <c r="BL24" s="224"/>
      <c r="BM24" s="224"/>
      <c r="BN24" s="224"/>
      <c r="BO24" s="224"/>
      <c r="BP24" s="224"/>
      <c r="BQ24" s="229">
        <v>18</v>
      </c>
      <c r="BR24" s="230"/>
      <c r="BS24" s="975"/>
      <c r="BT24" s="976"/>
      <c r="BU24" s="976"/>
      <c r="BV24" s="976"/>
      <c r="BW24" s="976"/>
      <c r="BX24" s="976"/>
      <c r="BY24" s="976"/>
      <c r="BZ24" s="976"/>
      <c r="CA24" s="976"/>
      <c r="CB24" s="976"/>
      <c r="CC24" s="976"/>
      <c r="CD24" s="976"/>
      <c r="CE24" s="976"/>
      <c r="CF24" s="976"/>
      <c r="CG24" s="997"/>
      <c r="CH24" s="972"/>
      <c r="CI24" s="973"/>
      <c r="CJ24" s="973"/>
      <c r="CK24" s="973"/>
      <c r="CL24" s="974"/>
      <c r="CM24" s="972"/>
      <c r="CN24" s="973"/>
      <c r="CO24" s="973"/>
      <c r="CP24" s="973"/>
      <c r="CQ24" s="974"/>
      <c r="CR24" s="972"/>
      <c r="CS24" s="973"/>
      <c r="CT24" s="973"/>
      <c r="CU24" s="973"/>
      <c r="CV24" s="974"/>
      <c r="CW24" s="972"/>
      <c r="CX24" s="973"/>
      <c r="CY24" s="973"/>
      <c r="CZ24" s="973"/>
      <c r="DA24" s="974"/>
      <c r="DB24" s="972"/>
      <c r="DC24" s="973"/>
      <c r="DD24" s="973"/>
      <c r="DE24" s="973"/>
      <c r="DF24" s="974"/>
      <c r="DG24" s="972"/>
      <c r="DH24" s="973"/>
      <c r="DI24" s="973"/>
      <c r="DJ24" s="973"/>
      <c r="DK24" s="974"/>
      <c r="DL24" s="972"/>
      <c r="DM24" s="973"/>
      <c r="DN24" s="973"/>
      <c r="DO24" s="973"/>
      <c r="DP24" s="974"/>
      <c r="DQ24" s="972"/>
      <c r="DR24" s="973"/>
      <c r="DS24" s="973"/>
      <c r="DT24" s="973"/>
      <c r="DU24" s="974"/>
      <c r="DV24" s="975"/>
      <c r="DW24" s="976"/>
      <c r="DX24" s="976"/>
      <c r="DY24" s="976"/>
      <c r="DZ24" s="977"/>
      <c r="EA24" s="225"/>
    </row>
    <row r="25" spans="1:131" ht="26.25" customHeight="1" thickBot="1" x14ac:dyDescent="0.25">
      <c r="A25" s="1042" t="s">
        <v>392</v>
      </c>
      <c r="B25" s="1042"/>
      <c r="C25" s="1042"/>
      <c r="D25" s="1042"/>
      <c r="E25" s="1042"/>
      <c r="F25" s="1042"/>
      <c r="G25" s="1042"/>
      <c r="H25" s="1042"/>
      <c r="I25" s="1042"/>
      <c r="J25" s="1042"/>
      <c r="K25" s="1042"/>
      <c r="L25" s="1042"/>
      <c r="M25" s="1042"/>
      <c r="N25" s="1042"/>
      <c r="O25" s="1042"/>
      <c r="P25" s="1042"/>
      <c r="Q25" s="1042"/>
      <c r="R25" s="1042"/>
      <c r="S25" s="1042"/>
      <c r="T25" s="1042"/>
      <c r="U25" s="1042"/>
      <c r="V25" s="1042"/>
      <c r="W25" s="1042"/>
      <c r="X25" s="1042"/>
      <c r="Y25" s="1042"/>
      <c r="Z25" s="1042"/>
      <c r="AA25" s="1042"/>
      <c r="AB25" s="1042"/>
      <c r="AC25" s="1042"/>
      <c r="AD25" s="1042"/>
      <c r="AE25" s="1042"/>
      <c r="AF25" s="1042"/>
      <c r="AG25" s="1042"/>
      <c r="AH25" s="1042"/>
      <c r="AI25" s="1042"/>
      <c r="AJ25" s="1042"/>
      <c r="AK25" s="1042"/>
      <c r="AL25" s="1042"/>
      <c r="AM25" s="1042"/>
      <c r="AN25" s="1042"/>
      <c r="AO25" s="1042"/>
      <c r="AP25" s="1042"/>
      <c r="AQ25" s="1042"/>
      <c r="AR25" s="1042"/>
      <c r="AS25" s="1042"/>
      <c r="AT25" s="1042"/>
      <c r="AU25" s="1042"/>
      <c r="AV25" s="1042"/>
      <c r="AW25" s="1042"/>
      <c r="AX25" s="1042"/>
      <c r="AY25" s="1042"/>
      <c r="AZ25" s="1042"/>
      <c r="BA25" s="1042"/>
      <c r="BB25" s="1042"/>
      <c r="BC25" s="1042"/>
      <c r="BD25" s="1042"/>
      <c r="BE25" s="1042"/>
      <c r="BF25" s="1042"/>
      <c r="BG25" s="1042"/>
      <c r="BH25" s="1042"/>
      <c r="BI25" s="1042"/>
      <c r="BJ25" s="223"/>
      <c r="BK25" s="223"/>
      <c r="BL25" s="223"/>
      <c r="BM25" s="223"/>
      <c r="BN25" s="223"/>
      <c r="BO25" s="232"/>
      <c r="BP25" s="232"/>
      <c r="BQ25" s="229">
        <v>19</v>
      </c>
      <c r="BR25" s="230"/>
      <c r="BS25" s="975"/>
      <c r="BT25" s="976"/>
      <c r="BU25" s="976"/>
      <c r="BV25" s="976"/>
      <c r="BW25" s="976"/>
      <c r="BX25" s="976"/>
      <c r="BY25" s="976"/>
      <c r="BZ25" s="976"/>
      <c r="CA25" s="976"/>
      <c r="CB25" s="976"/>
      <c r="CC25" s="976"/>
      <c r="CD25" s="976"/>
      <c r="CE25" s="976"/>
      <c r="CF25" s="976"/>
      <c r="CG25" s="997"/>
      <c r="CH25" s="972"/>
      <c r="CI25" s="973"/>
      <c r="CJ25" s="973"/>
      <c r="CK25" s="973"/>
      <c r="CL25" s="974"/>
      <c r="CM25" s="972"/>
      <c r="CN25" s="973"/>
      <c r="CO25" s="973"/>
      <c r="CP25" s="973"/>
      <c r="CQ25" s="974"/>
      <c r="CR25" s="972"/>
      <c r="CS25" s="973"/>
      <c r="CT25" s="973"/>
      <c r="CU25" s="973"/>
      <c r="CV25" s="974"/>
      <c r="CW25" s="972"/>
      <c r="CX25" s="973"/>
      <c r="CY25" s="973"/>
      <c r="CZ25" s="973"/>
      <c r="DA25" s="974"/>
      <c r="DB25" s="972"/>
      <c r="DC25" s="973"/>
      <c r="DD25" s="973"/>
      <c r="DE25" s="973"/>
      <c r="DF25" s="974"/>
      <c r="DG25" s="972"/>
      <c r="DH25" s="973"/>
      <c r="DI25" s="973"/>
      <c r="DJ25" s="973"/>
      <c r="DK25" s="974"/>
      <c r="DL25" s="972"/>
      <c r="DM25" s="973"/>
      <c r="DN25" s="973"/>
      <c r="DO25" s="973"/>
      <c r="DP25" s="974"/>
      <c r="DQ25" s="972"/>
      <c r="DR25" s="973"/>
      <c r="DS25" s="973"/>
      <c r="DT25" s="973"/>
      <c r="DU25" s="974"/>
      <c r="DV25" s="975"/>
      <c r="DW25" s="976"/>
      <c r="DX25" s="976"/>
      <c r="DY25" s="976"/>
      <c r="DZ25" s="977"/>
      <c r="EA25" s="221"/>
    </row>
    <row r="26" spans="1:131" ht="26.25" customHeight="1" x14ac:dyDescent="0.2">
      <c r="A26" s="978" t="s">
        <v>370</v>
      </c>
      <c r="B26" s="979"/>
      <c r="C26" s="979"/>
      <c r="D26" s="979"/>
      <c r="E26" s="979"/>
      <c r="F26" s="979"/>
      <c r="G26" s="979"/>
      <c r="H26" s="979"/>
      <c r="I26" s="979"/>
      <c r="J26" s="979"/>
      <c r="K26" s="979"/>
      <c r="L26" s="979"/>
      <c r="M26" s="979"/>
      <c r="N26" s="979"/>
      <c r="O26" s="979"/>
      <c r="P26" s="980"/>
      <c r="Q26" s="984" t="s">
        <v>393</v>
      </c>
      <c r="R26" s="985"/>
      <c r="S26" s="985"/>
      <c r="T26" s="985"/>
      <c r="U26" s="986"/>
      <c r="V26" s="984" t="s">
        <v>394</v>
      </c>
      <c r="W26" s="985"/>
      <c r="X26" s="985"/>
      <c r="Y26" s="985"/>
      <c r="Z26" s="986"/>
      <c r="AA26" s="984" t="s">
        <v>395</v>
      </c>
      <c r="AB26" s="985"/>
      <c r="AC26" s="985"/>
      <c r="AD26" s="985"/>
      <c r="AE26" s="985"/>
      <c r="AF26" s="1038" t="s">
        <v>396</v>
      </c>
      <c r="AG26" s="991"/>
      <c r="AH26" s="991"/>
      <c r="AI26" s="991"/>
      <c r="AJ26" s="1039"/>
      <c r="AK26" s="985" t="s">
        <v>397</v>
      </c>
      <c r="AL26" s="985"/>
      <c r="AM26" s="985"/>
      <c r="AN26" s="985"/>
      <c r="AO26" s="986"/>
      <c r="AP26" s="984" t="s">
        <v>398</v>
      </c>
      <c r="AQ26" s="985"/>
      <c r="AR26" s="985"/>
      <c r="AS26" s="985"/>
      <c r="AT26" s="986"/>
      <c r="AU26" s="984" t="s">
        <v>399</v>
      </c>
      <c r="AV26" s="985"/>
      <c r="AW26" s="985"/>
      <c r="AX26" s="985"/>
      <c r="AY26" s="986"/>
      <c r="AZ26" s="984" t="s">
        <v>400</v>
      </c>
      <c r="BA26" s="985"/>
      <c r="BB26" s="985"/>
      <c r="BC26" s="985"/>
      <c r="BD26" s="986"/>
      <c r="BE26" s="984" t="s">
        <v>377</v>
      </c>
      <c r="BF26" s="985"/>
      <c r="BG26" s="985"/>
      <c r="BH26" s="985"/>
      <c r="BI26" s="998"/>
      <c r="BJ26" s="223"/>
      <c r="BK26" s="223"/>
      <c r="BL26" s="223"/>
      <c r="BM26" s="223"/>
      <c r="BN26" s="223"/>
      <c r="BO26" s="232"/>
      <c r="BP26" s="232"/>
      <c r="BQ26" s="229">
        <v>20</v>
      </c>
      <c r="BR26" s="230"/>
      <c r="BS26" s="975"/>
      <c r="BT26" s="976"/>
      <c r="BU26" s="976"/>
      <c r="BV26" s="976"/>
      <c r="BW26" s="976"/>
      <c r="BX26" s="976"/>
      <c r="BY26" s="976"/>
      <c r="BZ26" s="976"/>
      <c r="CA26" s="976"/>
      <c r="CB26" s="976"/>
      <c r="CC26" s="976"/>
      <c r="CD26" s="976"/>
      <c r="CE26" s="976"/>
      <c r="CF26" s="976"/>
      <c r="CG26" s="997"/>
      <c r="CH26" s="972"/>
      <c r="CI26" s="973"/>
      <c r="CJ26" s="973"/>
      <c r="CK26" s="973"/>
      <c r="CL26" s="974"/>
      <c r="CM26" s="972"/>
      <c r="CN26" s="973"/>
      <c r="CO26" s="973"/>
      <c r="CP26" s="973"/>
      <c r="CQ26" s="974"/>
      <c r="CR26" s="972"/>
      <c r="CS26" s="973"/>
      <c r="CT26" s="973"/>
      <c r="CU26" s="973"/>
      <c r="CV26" s="974"/>
      <c r="CW26" s="972"/>
      <c r="CX26" s="973"/>
      <c r="CY26" s="973"/>
      <c r="CZ26" s="973"/>
      <c r="DA26" s="974"/>
      <c r="DB26" s="972"/>
      <c r="DC26" s="973"/>
      <c r="DD26" s="973"/>
      <c r="DE26" s="973"/>
      <c r="DF26" s="974"/>
      <c r="DG26" s="972"/>
      <c r="DH26" s="973"/>
      <c r="DI26" s="973"/>
      <c r="DJ26" s="973"/>
      <c r="DK26" s="974"/>
      <c r="DL26" s="972"/>
      <c r="DM26" s="973"/>
      <c r="DN26" s="973"/>
      <c r="DO26" s="973"/>
      <c r="DP26" s="974"/>
      <c r="DQ26" s="972"/>
      <c r="DR26" s="973"/>
      <c r="DS26" s="973"/>
      <c r="DT26" s="973"/>
      <c r="DU26" s="974"/>
      <c r="DV26" s="975"/>
      <c r="DW26" s="976"/>
      <c r="DX26" s="976"/>
      <c r="DY26" s="976"/>
      <c r="DZ26" s="977"/>
      <c r="EA26" s="221"/>
    </row>
    <row r="27" spans="1:131" ht="26.25" customHeight="1" thickBot="1" x14ac:dyDescent="0.25">
      <c r="A27" s="981"/>
      <c r="B27" s="982"/>
      <c r="C27" s="982"/>
      <c r="D27" s="982"/>
      <c r="E27" s="982"/>
      <c r="F27" s="982"/>
      <c r="G27" s="982"/>
      <c r="H27" s="982"/>
      <c r="I27" s="982"/>
      <c r="J27" s="982"/>
      <c r="K27" s="982"/>
      <c r="L27" s="982"/>
      <c r="M27" s="982"/>
      <c r="N27" s="982"/>
      <c r="O27" s="982"/>
      <c r="P27" s="983"/>
      <c r="Q27" s="987"/>
      <c r="R27" s="988"/>
      <c r="S27" s="988"/>
      <c r="T27" s="988"/>
      <c r="U27" s="989"/>
      <c r="V27" s="987"/>
      <c r="W27" s="988"/>
      <c r="X27" s="988"/>
      <c r="Y27" s="988"/>
      <c r="Z27" s="989"/>
      <c r="AA27" s="987"/>
      <c r="AB27" s="988"/>
      <c r="AC27" s="988"/>
      <c r="AD27" s="988"/>
      <c r="AE27" s="988"/>
      <c r="AF27" s="1040"/>
      <c r="AG27" s="994"/>
      <c r="AH27" s="994"/>
      <c r="AI27" s="994"/>
      <c r="AJ27" s="1041"/>
      <c r="AK27" s="988"/>
      <c r="AL27" s="988"/>
      <c r="AM27" s="988"/>
      <c r="AN27" s="988"/>
      <c r="AO27" s="989"/>
      <c r="AP27" s="987"/>
      <c r="AQ27" s="988"/>
      <c r="AR27" s="988"/>
      <c r="AS27" s="988"/>
      <c r="AT27" s="989"/>
      <c r="AU27" s="987"/>
      <c r="AV27" s="988"/>
      <c r="AW27" s="988"/>
      <c r="AX27" s="988"/>
      <c r="AY27" s="989"/>
      <c r="AZ27" s="987"/>
      <c r="BA27" s="988"/>
      <c r="BB27" s="988"/>
      <c r="BC27" s="988"/>
      <c r="BD27" s="989"/>
      <c r="BE27" s="987"/>
      <c r="BF27" s="988"/>
      <c r="BG27" s="988"/>
      <c r="BH27" s="988"/>
      <c r="BI27" s="999"/>
      <c r="BJ27" s="223"/>
      <c r="BK27" s="223"/>
      <c r="BL27" s="223"/>
      <c r="BM27" s="223"/>
      <c r="BN27" s="223"/>
      <c r="BO27" s="232"/>
      <c r="BP27" s="232"/>
      <c r="BQ27" s="229">
        <v>21</v>
      </c>
      <c r="BR27" s="230"/>
      <c r="BS27" s="975"/>
      <c r="BT27" s="976"/>
      <c r="BU27" s="976"/>
      <c r="BV27" s="976"/>
      <c r="BW27" s="976"/>
      <c r="BX27" s="976"/>
      <c r="BY27" s="976"/>
      <c r="BZ27" s="976"/>
      <c r="CA27" s="976"/>
      <c r="CB27" s="976"/>
      <c r="CC27" s="976"/>
      <c r="CD27" s="976"/>
      <c r="CE27" s="976"/>
      <c r="CF27" s="976"/>
      <c r="CG27" s="997"/>
      <c r="CH27" s="972"/>
      <c r="CI27" s="973"/>
      <c r="CJ27" s="973"/>
      <c r="CK27" s="973"/>
      <c r="CL27" s="974"/>
      <c r="CM27" s="972"/>
      <c r="CN27" s="973"/>
      <c r="CO27" s="973"/>
      <c r="CP27" s="973"/>
      <c r="CQ27" s="974"/>
      <c r="CR27" s="972"/>
      <c r="CS27" s="973"/>
      <c r="CT27" s="973"/>
      <c r="CU27" s="973"/>
      <c r="CV27" s="974"/>
      <c r="CW27" s="972"/>
      <c r="CX27" s="973"/>
      <c r="CY27" s="973"/>
      <c r="CZ27" s="973"/>
      <c r="DA27" s="974"/>
      <c r="DB27" s="972"/>
      <c r="DC27" s="973"/>
      <c r="DD27" s="973"/>
      <c r="DE27" s="973"/>
      <c r="DF27" s="974"/>
      <c r="DG27" s="972"/>
      <c r="DH27" s="973"/>
      <c r="DI27" s="973"/>
      <c r="DJ27" s="973"/>
      <c r="DK27" s="974"/>
      <c r="DL27" s="972"/>
      <c r="DM27" s="973"/>
      <c r="DN27" s="973"/>
      <c r="DO27" s="973"/>
      <c r="DP27" s="974"/>
      <c r="DQ27" s="972"/>
      <c r="DR27" s="973"/>
      <c r="DS27" s="973"/>
      <c r="DT27" s="973"/>
      <c r="DU27" s="974"/>
      <c r="DV27" s="975"/>
      <c r="DW27" s="976"/>
      <c r="DX27" s="976"/>
      <c r="DY27" s="976"/>
      <c r="DZ27" s="977"/>
      <c r="EA27" s="221"/>
    </row>
    <row r="28" spans="1:131" ht="26.25" customHeight="1" thickTop="1" x14ac:dyDescent="0.2">
      <c r="A28" s="233">
        <v>1</v>
      </c>
      <c r="B28" s="1030" t="s">
        <v>401</v>
      </c>
      <c r="C28" s="1031"/>
      <c r="D28" s="1031"/>
      <c r="E28" s="1031"/>
      <c r="F28" s="1031"/>
      <c r="G28" s="1031"/>
      <c r="H28" s="1031"/>
      <c r="I28" s="1031"/>
      <c r="J28" s="1031"/>
      <c r="K28" s="1031"/>
      <c r="L28" s="1031"/>
      <c r="M28" s="1031"/>
      <c r="N28" s="1031"/>
      <c r="O28" s="1031"/>
      <c r="P28" s="1032"/>
      <c r="Q28" s="1033">
        <v>27745</v>
      </c>
      <c r="R28" s="1034"/>
      <c r="S28" s="1034"/>
      <c r="T28" s="1034"/>
      <c r="U28" s="1034"/>
      <c r="V28" s="1034">
        <v>27415</v>
      </c>
      <c r="W28" s="1034"/>
      <c r="X28" s="1034"/>
      <c r="Y28" s="1034"/>
      <c r="Z28" s="1034"/>
      <c r="AA28" s="1034">
        <v>330</v>
      </c>
      <c r="AB28" s="1034"/>
      <c r="AC28" s="1034"/>
      <c r="AD28" s="1034"/>
      <c r="AE28" s="1035"/>
      <c r="AF28" s="1036">
        <v>330</v>
      </c>
      <c r="AG28" s="1034"/>
      <c r="AH28" s="1034"/>
      <c r="AI28" s="1034"/>
      <c r="AJ28" s="1037"/>
      <c r="AK28" s="1025">
        <v>1839</v>
      </c>
      <c r="AL28" s="1026"/>
      <c r="AM28" s="1026"/>
      <c r="AN28" s="1026"/>
      <c r="AO28" s="1026"/>
      <c r="AP28" s="1026" t="s">
        <v>571</v>
      </c>
      <c r="AQ28" s="1026"/>
      <c r="AR28" s="1026"/>
      <c r="AS28" s="1026"/>
      <c r="AT28" s="1026"/>
      <c r="AU28" s="1026" t="s">
        <v>571</v>
      </c>
      <c r="AV28" s="1026"/>
      <c r="AW28" s="1026"/>
      <c r="AX28" s="1026"/>
      <c r="AY28" s="1026"/>
      <c r="AZ28" s="1027" t="s">
        <v>571</v>
      </c>
      <c r="BA28" s="1027"/>
      <c r="BB28" s="1027"/>
      <c r="BC28" s="1027"/>
      <c r="BD28" s="1027"/>
      <c r="BE28" s="1028"/>
      <c r="BF28" s="1028"/>
      <c r="BG28" s="1028"/>
      <c r="BH28" s="1028"/>
      <c r="BI28" s="1029"/>
      <c r="BJ28" s="223"/>
      <c r="BK28" s="223"/>
      <c r="BL28" s="223"/>
      <c r="BM28" s="223"/>
      <c r="BN28" s="223"/>
      <c r="BO28" s="232"/>
      <c r="BP28" s="232"/>
      <c r="BQ28" s="229">
        <v>22</v>
      </c>
      <c r="BR28" s="230"/>
      <c r="BS28" s="975"/>
      <c r="BT28" s="976"/>
      <c r="BU28" s="976"/>
      <c r="BV28" s="976"/>
      <c r="BW28" s="976"/>
      <c r="BX28" s="976"/>
      <c r="BY28" s="976"/>
      <c r="BZ28" s="976"/>
      <c r="CA28" s="976"/>
      <c r="CB28" s="976"/>
      <c r="CC28" s="976"/>
      <c r="CD28" s="976"/>
      <c r="CE28" s="976"/>
      <c r="CF28" s="976"/>
      <c r="CG28" s="997"/>
      <c r="CH28" s="972"/>
      <c r="CI28" s="973"/>
      <c r="CJ28" s="973"/>
      <c r="CK28" s="973"/>
      <c r="CL28" s="974"/>
      <c r="CM28" s="972"/>
      <c r="CN28" s="973"/>
      <c r="CO28" s="973"/>
      <c r="CP28" s="973"/>
      <c r="CQ28" s="974"/>
      <c r="CR28" s="972"/>
      <c r="CS28" s="973"/>
      <c r="CT28" s="973"/>
      <c r="CU28" s="973"/>
      <c r="CV28" s="974"/>
      <c r="CW28" s="972"/>
      <c r="CX28" s="973"/>
      <c r="CY28" s="973"/>
      <c r="CZ28" s="973"/>
      <c r="DA28" s="974"/>
      <c r="DB28" s="972"/>
      <c r="DC28" s="973"/>
      <c r="DD28" s="973"/>
      <c r="DE28" s="973"/>
      <c r="DF28" s="974"/>
      <c r="DG28" s="972"/>
      <c r="DH28" s="973"/>
      <c r="DI28" s="973"/>
      <c r="DJ28" s="973"/>
      <c r="DK28" s="974"/>
      <c r="DL28" s="972"/>
      <c r="DM28" s="973"/>
      <c r="DN28" s="973"/>
      <c r="DO28" s="973"/>
      <c r="DP28" s="974"/>
      <c r="DQ28" s="972"/>
      <c r="DR28" s="973"/>
      <c r="DS28" s="973"/>
      <c r="DT28" s="973"/>
      <c r="DU28" s="974"/>
      <c r="DV28" s="975"/>
      <c r="DW28" s="976"/>
      <c r="DX28" s="976"/>
      <c r="DY28" s="976"/>
      <c r="DZ28" s="977"/>
      <c r="EA28" s="221"/>
    </row>
    <row r="29" spans="1:131" ht="26.25" customHeight="1" x14ac:dyDescent="0.2">
      <c r="A29" s="233">
        <v>2</v>
      </c>
      <c r="B29" s="1013" t="s">
        <v>402</v>
      </c>
      <c r="C29" s="1014"/>
      <c r="D29" s="1014"/>
      <c r="E29" s="1014"/>
      <c r="F29" s="1014"/>
      <c r="G29" s="1014"/>
      <c r="H29" s="1014"/>
      <c r="I29" s="1014"/>
      <c r="J29" s="1014"/>
      <c r="K29" s="1014"/>
      <c r="L29" s="1014"/>
      <c r="M29" s="1014"/>
      <c r="N29" s="1014"/>
      <c r="O29" s="1014"/>
      <c r="P29" s="1015"/>
      <c r="Q29" s="1021">
        <v>22081</v>
      </c>
      <c r="R29" s="1022"/>
      <c r="S29" s="1022"/>
      <c r="T29" s="1022"/>
      <c r="U29" s="1022"/>
      <c r="V29" s="1022">
        <v>21665</v>
      </c>
      <c r="W29" s="1022"/>
      <c r="X29" s="1022"/>
      <c r="Y29" s="1022"/>
      <c r="Z29" s="1022"/>
      <c r="AA29" s="1022">
        <v>416</v>
      </c>
      <c r="AB29" s="1022"/>
      <c r="AC29" s="1022"/>
      <c r="AD29" s="1022"/>
      <c r="AE29" s="1023"/>
      <c r="AF29" s="1018">
        <v>416</v>
      </c>
      <c r="AG29" s="1019"/>
      <c r="AH29" s="1019"/>
      <c r="AI29" s="1019"/>
      <c r="AJ29" s="1020"/>
      <c r="AK29" s="963">
        <v>3325</v>
      </c>
      <c r="AL29" s="954"/>
      <c r="AM29" s="954"/>
      <c r="AN29" s="954"/>
      <c r="AO29" s="954"/>
      <c r="AP29" s="954" t="s">
        <v>571</v>
      </c>
      <c r="AQ29" s="954"/>
      <c r="AR29" s="954"/>
      <c r="AS29" s="954"/>
      <c r="AT29" s="954"/>
      <c r="AU29" s="954" t="s">
        <v>571</v>
      </c>
      <c r="AV29" s="954"/>
      <c r="AW29" s="954"/>
      <c r="AX29" s="954"/>
      <c r="AY29" s="954"/>
      <c r="AZ29" s="1024" t="s">
        <v>571</v>
      </c>
      <c r="BA29" s="1024"/>
      <c r="BB29" s="1024"/>
      <c r="BC29" s="1024"/>
      <c r="BD29" s="1024"/>
      <c r="BE29" s="955"/>
      <c r="BF29" s="955"/>
      <c r="BG29" s="955"/>
      <c r="BH29" s="955"/>
      <c r="BI29" s="956"/>
      <c r="BJ29" s="223"/>
      <c r="BK29" s="223"/>
      <c r="BL29" s="223"/>
      <c r="BM29" s="223"/>
      <c r="BN29" s="223"/>
      <c r="BO29" s="232"/>
      <c r="BP29" s="232"/>
      <c r="BQ29" s="229">
        <v>23</v>
      </c>
      <c r="BR29" s="230"/>
      <c r="BS29" s="975"/>
      <c r="BT29" s="976"/>
      <c r="BU29" s="976"/>
      <c r="BV29" s="976"/>
      <c r="BW29" s="976"/>
      <c r="BX29" s="976"/>
      <c r="BY29" s="976"/>
      <c r="BZ29" s="976"/>
      <c r="CA29" s="976"/>
      <c r="CB29" s="976"/>
      <c r="CC29" s="976"/>
      <c r="CD29" s="976"/>
      <c r="CE29" s="976"/>
      <c r="CF29" s="976"/>
      <c r="CG29" s="997"/>
      <c r="CH29" s="972"/>
      <c r="CI29" s="973"/>
      <c r="CJ29" s="973"/>
      <c r="CK29" s="973"/>
      <c r="CL29" s="974"/>
      <c r="CM29" s="972"/>
      <c r="CN29" s="973"/>
      <c r="CO29" s="973"/>
      <c r="CP29" s="973"/>
      <c r="CQ29" s="974"/>
      <c r="CR29" s="972"/>
      <c r="CS29" s="973"/>
      <c r="CT29" s="973"/>
      <c r="CU29" s="973"/>
      <c r="CV29" s="974"/>
      <c r="CW29" s="972"/>
      <c r="CX29" s="973"/>
      <c r="CY29" s="973"/>
      <c r="CZ29" s="973"/>
      <c r="DA29" s="974"/>
      <c r="DB29" s="972"/>
      <c r="DC29" s="973"/>
      <c r="DD29" s="973"/>
      <c r="DE29" s="973"/>
      <c r="DF29" s="974"/>
      <c r="DG29" s="972"/>
      <c r="DH29" s="973"/>
      <c r="DI29" s="973"/>
      <c r="DJ29" s="973"/>
      <c r="DK29" s="974"/>
      <c r="DL29" s="972"/>
      <c r="DM29" s="973"/>
      <c r="DN29" s="973"/>
      <c r="DO29" s="973"/>
      <c r="DP29" s="974"/>
      <c r="DQ29" s="972"/>
      <c r="DR29" s="973"/>
      <c r="DS29" s="973"/>
      <c r="DT29" s="973"/>
      <c r="DU29" s="974"/>
      <c r="DV29" s="975"/>
      <c r="DW29" s="976"/>
      <c r="DX29" s="976"/>
      <c r="DY29" s="976"/>
      <c r="DZ29" s="977"/>
      <c r="EA29" s="221"/>
    </row>
    <row r="30" spans="1:131" ht="26.25" customHeight="1" x14ac:dyDescent="0.2">
      <c r="A30" s="233">
        <v>3</v>
      </c>
      <c r="B30" s="1013" t="s">
        <v>403</v>
      </c>
      <c r="C30" s="1014"/>
      <c r="D30" s="1014"/>
      <c r="E30" s="1014"/>
      <c r="F30" s="1014"/>
      <c r="G30" s="1014"/>
      <c r="H30" s="1014"/>
      <c r="I30" s="1014"/>
      <c r="J30" s="1014"/>
      <c r="K30" s="1014"/>
      <c r="L30" s="1014"/>
      <c r="M30" s="1014"/>
      <c r="N30" s="1014"/>
      <c r="O30" s="1014"/>
      <c r="P30" s="1015"/>
      <c r="Q30" s="1021">
        <v>3554</v>
      </c>
      <c r="R30" s="1022"/>
      <c r="S30" s="1022"/>
      <c r="T30" s="1022"/>
      <c r="U30" s="1022"/>
      <c r="V30" s="1022">
        <v>3553</v>
      </c>
      <c r="W30" s="1022"/>
      <c r="X30" s="1022"/>
      <c r="Y30" s="1022"/>
      <c r="Z30" s="1022"/>
      <c r="AA30" s="1022">
        <v>1</v>
      </c>
      <c r="AB30" s="1022"/>
      <c r="AC30" s="1022"/>
      <c r="AD30" s="1022"/>
      <c r="AE30" s="1023"/>
      <c r="AF30" s="1018">
        <v>1</v>
      </c>
      <c r="AG30" s="1019"/>
      <c r="AH30" s="1019"/>
      <c r="AI30" s="1019"/>
      <c r="AJ30" s="1020"/>
      <c r="AK30" s="963">
        <v>614</v>
      </c>
      <c r="AL30" s="954"/>
      <c r="AM30" s="954"/>
      <c r="AN30" s="954"/>
      <c r="AO30" s="954"/>
      <c r="AP30" s="954" t="s">
        <v>571</v>
      </c>
      <c r="AQ30" s="954"/>
      <c r="AR30" s="954"/>
      <c r="AS30" s="954"/>
      <c r="AT30" s="954"/>
      <c r="AU30" s="954" t="s">
        <v>571</v>
      </c>
      <c r="AV30" s="954"/>
      <c r="AW30" s="954"/>
      <c r="AX30" s="954"/>
      <c r="AY30" s="954"/>
      <c r="AZ30" s="1024" t="s">
        <v>571</v>
      </c>
      <c r="BA30" s="1024"/>
      <c r="BB30" s="1024"/>
      <c r="BC30" s="1024"/>
      <c r="BD30" s="1024"/>
      <c r="BE30" s="955"/>
      <c r="BF30" s="955"/>
      <c r="BG30" s="955"/>
      <c r="BH30" s="955"/>
      <c r="BI30" s="956"/>
      <c r="BJ30" s="223"/>
      <c r="BK30" s="223"/>
      <c r="BL30" s="223"/>
      <c r="BM30" s="223"/>
      <c r="BN30" s="223"/>
      <c r="BO30" s="232"/>
      <c r="BP30" s="232"/>
      <c r="BQ30" s="229">
        <v>24</v>
      </c>
      <c r="BR30" s="230"/>
      <c r="BS30" s="975"/>
      <c r="BT30" s="976"/>
      <c r="BU30" s="976"/>
      <c r="BV30" s="976"/>
      <c r="BW30" s="976"/>
      <c r="BX30" s="976"/>
      <c r="BY30" s="976"/>
      <c r="BZ30" s="976"/>
      <c r="CA30" s="976"/>
      <c r="CB30" s="976"/>
      <c r="CC30" s="976"/>
      <c r="CD30" s="976"/>
      <c r="CE30" s="976"/>
      <c r="CF30" s="976"/>
      <c r="CG30" s="997"/>
      <c r="CH30" s="972"/>
      <c r="CI30" s="973"/>
      <c r="CJ30" s="973"/>
      <c r="CK30" s="973"/>
      <c r="CL30" s="974"/>
      <c r="CM30" s="972"/>
      <c r="CN30" s="973"/>
      <c r="CO30" s="973"/>
      <c r="CP30" s="973"/>
      <c r="CQ30" s="974"/>
      <c r="CR30" s="972"/>
      <c r="CS30" s="973"/>
      <c r="CT30" s="973"/>
      <c r="CU30" s="973"/>
      <c r="CV30" s="974"/>
      <c r="CW30" s="972"/>
      <c r="CX30" s="973"/>
      <c r="CY30" s="973"/>
      <c r="CZ30" s="973"/>
      <c r="DA30" s="974"/>
      <c r="DB30" s="972"/>
      <c r="DC30" s="973"/>
      <c r="DD30" s="973"/>
      <c r="DE30" s="973"/>
      <c r="DF30" s="974"/>
      <c r="DG30" s="972"/>
      <c r="DH30" s="973"/>
      <c r="DI30" s="973"/>
      <c r="DJ30" s="973"/>
      <c r="DK30" s="974"/>
      <c r="DL30" s="972"/>
      <c r="DM30" s="973"/>
      <c r="DN30" s="973"/>
      <c r="DO30" s="973"/>
      <c r="DP30" s="974"/>
      <c r="DQ30" s="972"/>
      <c r="DR30" s="973"/>
      <c r="DS30" s="973"/>
      <c r="DT30" s="973"/>
      <c r="DU30" s="974"/>
      <c r="DV30" s="975"/>
      <c r="DW30" s="976"/>
      <c r="DX30" s="976"/>
      <c r="DY30" s="976"/>
      <c r="DZ30" s="977"/>
      <c r="EA30" s="221"/>
    </row>
    <row r="31" spans="1:131" ht="26.25" customHeight="1" x14ac:dyDescent="0.2">
      <c r="A31" s="233">
        <v>4</v>
      </c>
      <c r="B31" s="1013" t="s">
        <v>404</v>
      </c>
      <c r="C31" s="1014"/>
      <c r="D31" s="1014"/>
      <c r="E31" s="1014"/>
      <c r="F31" s="1014"/>
      <c r="G31" s="1014"/>
      <c r="H31" s="1014"/>
      <c r="I31" s="1014"/>
      <c r="J31" s="1014"/>
      <c r="K31" s="1014"/>
      <c r="L31" s="1014"/>
      <c r="M31" s="1014"/>
      <c r="N31" s="1014"/>
      <c r="O31" s="1014"/>
      <c r="P31" s="1015"/>
      <c r="Q31" s="1021">
        <v>2525</v>
      </c>
      <c r="R31" s="1022"/>
      <c r="S31" s="1022"/>
      <c r="T31" s="1022"/>
      <c r="U31" s="1022"/>
      <c r="V31" s="1022">
        <v>2525</v>
      </c>
      <c r="W31" s="1022"/>
      <c r="X31" s="1022"/>
      <c r="Y31" s="1022"/>
      <c r="Z31" s="1022"/>
      <c r="AA31" s="1022">
        <v>0</v>
      </c>
      <c r="AB31" s="1022"/>
      <c r="AC31" s="1022"/>
      <c r="AD31" s="1022"/>
      <c r="AE31" s="1023"/>
      <c r="AF31" s="1018">
        <v>1950</v>
      </c>
      <c r="AG31" s="1019"/>
      <c r="AH31" s="1019"/>
      <c r="AI31" s="1019"/>
      <c r="AJ31" s="1020"/>
      <c r="AK31" s="963">
        <v>1484</v>
      </c>
      <c r="AL31" s="954"/>
      <c r="AM31" s="954"/>
      <c r="AN31" s="954"/>
      <c r="AO31" s="954"/>
      <c r="AP31" s="954">
        <v>11301</v>
      </c>
      <c r="AQ31" s="954"/>
      <c r="AR31" s="954"/>
      <c r="AS31" s="954"/>
      <c r="AT31" s="954"/>
      <c r="AU31" s="954">
        <v>8204</v>
      </c>
      <c r="AV31" s="954"/>
      <c r="AW31" s="954"/>
      <c r="AX31" s="954"/>
      <c r="AY31" s="954"/>
      <c r="AZ31" s="1024" t="s">
        <v>571</v>
      </c>
      <c r="BA31" s="1024"/>
      <c r="BB31" s="1024"/>
      <c r="BC31" s="1024"/>
      <c r="BD31" s="1024"/>
      <c r="BE31" s="955" t="s">
        <v>405</v>
      </c>
      <c r="BF31" s="955"/>
      <c r="BG31" s="955"/>
      <c r="BH31" s="955"/>
      <c r="BI31" s="956"/>
      <c r="BJ31" s="223"/>
      <c r="BK31" s="223"/>
      <c r="BL31" s="223"/>
      <c r="BM31" s="223"/>
      <c r="BN31" s="223"/>
      <c r="BO31" s="232"/>
      <c r="BP31" s="232"/>
      <c r="BQ31" s="229">
        <v>25</v>
      </c>
      <c r="BR31" s="230"/>
      <c r="BS31" s="975"/>
      <c r="BT31" s="976"/>
      <c r="BU31" s="976"/>
      <c r="BV31" s="976"/>
      <c r="BW31" s="976"/>
      <c r="BX31" s="976"/>
      <c r="BY31" s="976"/>
      <c r="BZ31" s="976"/>
      <c r="CA31" s="976"/>
      <c r="CB31" s="976"/>
      <c r="CC31" s="976"/>
      <c r="CD31" s="976"/>
      <c r="CE31" s="976"/>
      <c r="CF31" s="976"/>
      <c r="CG31" s="997"/>
      <c r="CH31" s="972"/>
      <c r="CI31" s="973"/>
      <c r="CJ31" s="973"/>
      <c r="CK31" s="973"/>
      <c r="CL31" s="974"/>
      <c r="CM31" s="972"/>
      <c r="CN31" s="973"/>
      <c r="CO31" s="973"/>
      <c r="CP31" s="973"/>
      <c r="CQ31" s="974"/>
      <c r="CR31" s="972"/>
      <c r="CS31" s="973"/>
      <c r="CT31" s="973"/>
      <c r="CU31" s="973"/>
      <c r="CV31" s="974"/>
      <c r="CW31" s="972"/>
      <c r="CX31" s="973"/>
      <c r="CY31" s="973"/>
      <c r="CZ31" s="973"/>
      <c r="DA31" s="974"/>
      <c r="DB31" s="972"/>
      <c r="DC31" s="973"/>
      <c r="DD31" s="973"/>
      <c r="DE31" s="973"/>
      <c r="DF31" s="974"/>
      <c r="DG31" s="972"/>
      <c r="DH31" s="973"/>
      <c r="DI31" s="973"/>
      <c r="DJ31" s="973"/>
      <c r="DK31" s="974"/>
      <c r="DL31" s="972"/>
      <c r="DM31" s="973"/>
      <c r="DN31" s="973"/>
      <c r="DO31" s="973"/>
      <c r="DP31" s="974"/>
      <c r="DQ31" s="972"/>
      <c r="DR31" s="973"/>
      <c r="DS31" s="973"/>
      <c r="DT31" s="973"/>
      <c r="DU31" s="974"/>
      <c r="DV31" s="975"/>
      <c r="DW31" s="976"/>
      <c r="DX31" s="976"/>
      <c r="DY31" s="976"/>
      <c r="DZ31" s="977"/>
      <c r="EA31" s="221"/>
    </row>
    <row r="32" spans="1:131" ht="26.25" customHeight="1" x14ac:dyDescent="0.2">
      <c r="A32" s="233">
        <v>5</v>
      </c>
      <c r="B32" s="1013" t="s">
        <v>406</v>
      </c>
      <c r="C32" s="1014"/>
      <c r="D32" s="1014"/>
      <c r="E32" s="1014"/>
      <c r="F32" s="1014"/>
      <c r="G32" s="1014"/>
      <c r="H32" s="1014"/>
      <c r="I32" s="1014"/>
      <c r="J32" s="1014"/>
      <c r="K32" s="1014"/>
      <c r="L32" s="1014"/>
      <c r="M32" s="1014"/>
      <c r="N32" s="1014"/>
      <c r="O32" s="1014"/>
      <c r="P32" s="1015"/>
      <c r="Q32" s="1021">
        <v>5737</v>
      </c>
      <c r="R32" s="1022"/>
      <c r="S32" s="1022"/>
      <c r="T32" s="1022"/>
      <c r="U32" s="1022"/>
      <c r="V32" s="1022">
        <v>5736</v>
      </c>
      <c r="W32" s="1022"/>
      <c r="X32" s="1022"/>
      <c r="Y32" s="1022"/>
      <c r="Z32" s="1022"/>
      <c r="AA32" s="1022">
        <v>1</v>
      </c>
      <c r="AB32" s="1022"/>
      <c r="AC32" s="1022"/>
      <c r="AD32" s="1022"/>
      <c r="AE32" s="1023"/>
      <c r="AF32" s="1018">
        <v>579</v>
      </c>
      <c r="AG32" s="1019"/>
      <c r="AH32" s="1019"/>
      <c r="AI32" s="1019"/>
      <c r="AJ32" s="1020"/>
      <c r="AK32" s="963">
        <v>788</v>
      </c>
      <c r="AL32" s="954"/>
      <c r="AM32" s="954"/>
      <c r="AN32" s="954"/>
      <c r="AO32" s="954"/>
      <c r="AP32" s="954">
        <v>18978</v>
      </c>
      <c r="AQ32" s="954"/>
      <c r="AR32" s="954"/>
      <c r="AS32" s="954"/>
      <c r="AT32" s="954"/>
      <c r="AU32" s="954">
        <v>3739</v>
      </c>
      <c r="AV32" s="954"/>
      <c r="AW32" s="954"/>
      <c r="AX32" s="954"/>
      <c r="AY32" s="954"/>
      <c r="AZ32" s="1024" t="s">
        <v>571</v>
      </c>
      <c r="BA32" s="1024"/>
      <c r="BB32" s="1024"/>
      <c r="BC32" s="1024"/>
      <c r="BD32" s="1024"/>
      <c r="BE32" s="955" t="s">
        <v>405</v>
      </c>
      <c r="BF32" s="955"/>
      <c r="BG32" s="955"/>
      <c r="BH32" s="955"/>
      <c r="BI32" s="956"/>
      <c r="BJ32" s="223"/>
      <c r="BK32" s="223"/>
      <c r="BL32" s="223"/>
      <c r="BM32" s="223"/>
      <c r="BN32" s="223"/>
      <c r="BO32" s="232"/>
      <c r="BP32" s="232"/>
      <c r="BQ32" s="229">
        <v>26</v>
      </c>
      <c r="BR32" s="230"/>
      <c r="BS32" s="975"/>
      <c r="BT32" s="976"/>
      <c r="BU32" s="976"/>
      <c r="BV32" s="976"/>
      <c r="BW32" s="976"/>
      <c r="BX32" s="976"/>
      <c r="BY32" s="976"/>
      <c r="BZ32" s="976"/>
      <c r="CA32" s="976"/>
      <c r="CB32" s="976"/>
      <c r="CC32" s="976"/>
      <c r="CD32" s="976"/>
      <c r="CE32" s="976"/>
      <c r="CF32" s="976"/>
      <c r="CG32" s="997"/>
      <c r="CH32" s="972"/>
      <c r="CI32" s="973"/>
      <c r="CJ32" s="973"/>
      <c r="CK32" s="973"/>
      <c r="CL32" s="974"/>
      <c r="CM32" s="972"/>
      <c r="CN32" s="973"/>
      <c r="CO32" s="973"/>
      <c r="CP32" s="973"/>
      <c r="CQ32" s="974"/>
      <c r="CR32" s="972"/>
      <c r="CS32" s="973"/>
      <c r="CT32" s="973"/>
      <c r="CU32" s="973"/>
      <c r="CV32" s="974"/>
      <c r="CW32" s="972"/>
      <c r="CX32" s="973"/>
      <c r="CY32" s="973"/>
      <c r="CZ32" s="973"/>
      <c r="DA32" s="974"/>
      <c r="DB32" s="972"/>
      <c r="DC32" s="973"/>
      <c r="DD32" s="973"/>
      <c r="DE32" s="973"/>
      <c r="DF32" s="974"/>
      <c r="DG32" s="972"/>
      <c r="DH32" s="973"/>
      <c r="DI32" s="973"/>
      <c r="DJ32" s="973"/>
      <c r="DK32" s="974"/>
      <c r="DL32" s="972"/>
      <c r="DM32" s="973"/>
      <c r="DN32" s="973"/>
      <c r="DO32" s="973"/>
      <c r="DP32" s="974"/>
      <c r="DQ32" s="972"/>
      <c r="DR32" s="973"/>
      <c r="DS32" s="973"/>
      <c r="DT32" s="973"/>
      <c r="DU32" s="974"/>
      <c r="DV32" s="975"/>
      <c r="DW32" s="976"/>
      <c r="DX32" s="976"/>
      <c r="DY32" s="976"/>
      <c r="DZ32" s="977"/>
      <c r="EA32" s="221"/>
    </row>
    <row r="33" spans="1:131" ht="26.25" customHeight="1" x14ac:dyDescent="0.2">
      <c r="A33" s="233">
        <v>6</v>
      </c>
      <c r="B33" s="1013" t="s">
        <v>407</v>
      </c>
      <c r="C33" s="1014"/>
      <c r="D33" s="1014"/>
      <c r="E33" s="1014"/>
      <c r="F33" s="1014"/>
      <c r="G33" s="1014"/>
      <c r="H33" s="1014"/>
      <c r="I33" s="1014"/>
      <c r="J33" s="1014"/>
      <c r="K33" s="1014"/>
      <c r="L33" s="1014"/>
      <c r="M33" s="1014"/>
      <c r="N33" s="1014"/>
      <c r="O33" s="1014"/>
      <c r="P33" s="1015"/>
      <c r="Q33" s="1021">
        <v>83</v>
      </c>
      <c r="R33" s="1022"/>
      <c r="S33" s="1022"/>
      <c r="T33" s="1022"/>
      <c r="U33" s="1022"/>
      <c r="V33" s="1022">
        <v>83</v>
      </c>
      <c r="W33" s="1022"/>
      <c r="X33" s="1022"/>
      <c r="Y33" s="1022"/>
      <c r="Z33" s="1022"/>
      <c r="AA33" s="1022">
        <v>0</v>
      </c>
      <c r="AB33" s="1022"/>
      <c r="AC33" s="1022"/>
      <c r="AD33" s="1022"/>
      <c r="AE33" s="1023"/>
      <c r="AF33" s="1018">
        <v>0</v>
      </c>
      <c r="AG33" s="1019"/>
      <c r="AH33" s="1019"/>
      <c r="AI33" s="1019"/>
      <c r="AJ33" s="1020"/>
      <c r="AK33" s="963">
        <v>43</v>
      </c>
      <c r="AL33" s="954"/>
      <c r="AM33" s="954"/>
      <c r="AN33" s="954"/>
      <c r="AO33" s="954"/>
      <c r="AP33" s="954">
        <v>265</v>
      </c>
      <c r="AQ33" s="954"/>
      <c r="AR33" s="954"/>
      <c r="AS33" s="954"/>
      <c r="AT33" s="954"/>
      <c r="AU33" s="954">
        <v>248</v>
      </c>
      <c r="AV33" s="954"/>
      <c r="AW33" s="954"/>
      <c r="AX33" s="954"/>
      <c r="AY33" s="954"/>
      <c r="AZ33" s="1024" t="s">
        <v>571</v>
      </c>
      <c r="BA33" s="1024"/>
      <c r="BB33" s="1024"/>
      <c r="BC33" s="1024"/>
      <c r="BD33" s="1024"/>
      <c r="BE33" s="955" t="s">
        <v>408</v>
      </c>
      <c r="BF33" s="955"/>
      <c r="BG33" s="955"/>
      <c r="BH33" s="955"/>
      <c r="BI33" s="956"/>
      <c r="BJ33" s="223"/>
      <c r="BK33" s="223"/>
      <c r="BL33" s="223"/>
      <c r="BM33" s="223"/>
      <c r="BN33" s="223"/>
      <c r="BO33" s="232"/>
      <c r="BP33" s="232"/>
      <c r="BQ33" s="229">
        <v>27</v>
      </c>
      <c r="BR33" s="230"/>
      <c r="BS33" s="975"/>
      <c r="BT33" s="976"/>
      <c r="BU33" s="976"/>
      <c r="BV33" s="976"/>
      <c r="BW33" s="976"/>
      <c r="BX33" s="976"/>
      <c r="BY33" s="976"/>
      <c r="BZ33" s="976"/>
      <c r="CA33" s="976"/>
      <c r="CB33" s="976"/>
      <c r="CC33" s="976"/>
      <c r="CD33" s="976"/>
      <c r="CE33" s="976"/>
      <c r="CF33" s="976"/>
      <c r="CG33" s="997"/>
      <c r="CH33" s="972"/>
      <c r="CI33" s="973"/>
      <c r="CJ33" s="973"/>
      <c r="CK33" s="973"/>
      <c r="CL33" s="974"/>
      <c r="CM33" s="972"/>
      <c r="CN33" s="973"/>
      <c r="CO33" s="973"/>
      <c r="CP33" s="973"/>
      <c r="CQ33" s="974"/>
      <c r="CR33" s="972"/>
      <c r="CS33" s="973"/>
      <c r="CT33" s="973"/>
      <c r="CU33" s="973"/>
      <c r="CV33" s="974"/>
      <c r="CW33" s="972"/>
      <c r="CX33" s="973"/>
      <c r="CY33" s="973"/>
      <c r="CZ33" s="973"/>
      <c r="DA33" s="974"/>
      <c r="DB33" s="972"/>
      <c r="DC33" s="973"/>
      <c r="DD33" s="973"/>
      <c r="DE33" s="973"/>
      <c r="DF33" s="974"/>
      <c r="DG33" s="972"/>
      <c r="DH33" s="973"/>
      <c r="DI33" s="973"/>
      <c r="DJ33" s="973"/>
      <c r="DK33" s="974"/>
      <c r="DL33" s="972"/>
      <c r="DM33" s="973"/>
      <c r="DN33" s="973"/>
      <c r="DO33" s="973"/>
      <c r="DP33" s="974"/>
      <c r="DQ33" s="972"/>
      <c r="DR33" s="973"/>
      <c r="DS33" s="973"/>
      <c r="DT33" s="973"/>
      <c r="DU33" s="974"/>
      <c r="DV33" s="975"/>
      <c r="DW33" s="976"/>
      <c r="DX33" s="976"/>
      <c r="DY33" s="976"/>
      <c r="DZ33" s="977"/>
      <c r="EA33" s="221"/>
    </row>
    <row r="34" spans="1:131" ht="26.25" customHeight="1" x14ac:dyDescent="0.2">
      <c r="A34" s="233">
        <v>7</v>
      </c>
      <c r="B34" s="1013"/>
      <c r="C34" s="1014"/>
      <c r="D34" s="1014"/>
      <c r="E34" s="1014"/>
      <c r="F34" s="1014"/>
      <c r="G34" s="1014"/>
      <c r="H34" s="1014"/>
      <c r="I34" s="1014"/>
      <c r="J34" s="1014"/>
      <c r="K34" s="1014"/>
      <c r="L34" s="1014"/>
      <c r="M34" s="1014"/>
      <c r="N34" s="1014"/>
      <c r="O34" s="1014"/>
      <c r="P34" s="1015"/>
      <c r="Q34" s="1021"/>
      <c r="R34" s="1022"/>
      <c r="S34" s="1022"/>
      <c r="T34" s="1022"/>
      <c r="U34" s="1022"/>
      <c r="V34" s="1022"/>
      <c r="W34" s="1022"/>
      <c r="X34" s="1022"/>
      <c r="Y34" s="1022"/>
      <c r="Z34" s="1022"/>
      <c r="AA34" s="1022"/>
      <c r="AB34" s="1022"/>
      <c r="AC34" s="1022"/>
      <c r="AD34" s="1022"/>
      <c r="AE34" s="1023"/>
      <c r="AF34" s="1018"/>
      <c r="AG34" s="1019"/>
      <c r="AH34" s="1019"/>
      <c r="AI34" s="1019"/>
      <c r="AJ34" s="1020"/>
      <c r="AK34" s="963"/>
      <c r="AL34" s="954"/>
      <c r="AM34" s="954"/>
      <c r="AN34" s="954"/>
      <c r="AO34" s="954"/>
      <c r="AP34" s="954"/>
      <c r="AQ34" s="954"/>
      <c r="AR34" s="954"/>
      <c r="AS34" s="954"/>
      <c r="AT34" s="954"/>
      <c r="AU34" s="954"/>
      <c r="AV34" s="954"/>
      <c r="AW34" s="954"/>
      <c r="AX34" s="954"/>
      <c r="AY34" s="954"/>
      <c r="AZ34" s="1024"/>
      <c r="BA34" s="1024"/>
      <c r="BB34" s="1024"/>
      <c r="BC34" s="1024"/>
      <c r="BD34" s="1024"/>
      <c r="BE34" s="955"/>
      <c r="BF34" s="955"/>
      <c r="BG34" s="955"/>
      <c r="BH34" s="955"/>
      <c r="BI34" s="956"/>
      <c r="BJ34" s="223"/>
      <c r="BK34" s="223"/>
      <c r="BL34" s="223"/>
      <c r="BM34" s="223"/>
      <c r="BN34" s="223"/>
      <c r="BO34" s="232"/>
      <c r="BP34" s="232"/>
      <c r="BQ34" s="229">
        <v>28</v>
      </c>
      <c r="BR34" s="230"/>
      <c r="BS34" s="975"/>
      <c r="BT34" s="976"/>
      <c r="BU34" s="976"/>
      <c r="BV34" s="976"/>
      <c r="BW34" s="976"/>
      <c r="BX34" s="976"/>
      <c r="BY34" s="976"/>
      <c r="BZ34" s="976"/>
      <c r="CA34" s="976"/>
      <c r="CB34" s="976"/>
      <c r="CC34" s="976"/>
      <c r="CD34" s="976"/>
      <c r="CE34" s="976"/>
      <c r="CF34" s="976"/>
      <c r="CG34" s="997"/>
      <c r="CH34" s="972"/>
      <c r="CI34" s="973"/>
      <c r="CJ34" s="973"/>
      <c r="CK34" s="973"/>
      <c r="CL34" s="974"/>
      <c r="CM34" s="972"/>
      <c r="CN34" s="973"/>
      <c r="CO34" s="973"/>
      <c r="CP34" s="973"/>
      <c r="CQ34" s="974"/>
      <c r="CR34" s="972"/>
      <c r="CS34" s="973"/>
      <c r="CT34" s="973"/>
      <c r="CU34" s="973"/>
      <c r="CV34" s="974"/>
      <c r="CW34" s="972"/>
      <c r="CX34" s="973"/>
      <c r="CY34" s="973"/>
      <c r="CZ34" s="973"/>
      <c r="DA34" s="974"/>
      <c r="DB34" s="972"/>
      <c r="DC34" s="973"/>
      <c r="DD34" s="973"/>
      <c r="DE34" s="973"/>
      <c r="DF34" s="974"/>
      <c r="DG34" s="972"/>
      <c r="DH34" s="973"/>
      <c r="DI34" s="973"/>
      <c r="DJ34" s="973"/>
      <c r="DK34" s="974"/>
      <c r="DL34" s="972"/>
      <c r="DM34" s="973"/>
      <c r="DN34" s="973"/>
      <c r="DO34" s="973"/>
      <c r="DP34" s="974"/>
      <c r="DQ34" s="972"/>
      <c r="DR34" s="973"/>
      <c r="DS34" s="973"/>
      <c r="DT34" s="973"/>
      <c r="DU34" s="974"/>
      <c r="DV34" s="975"/>
      <c r="DW34" s="976"/>
      <c r="DX34" s="976"/>
      <c r="DY34" s="976"/>
      <c r="DZ34" s="977"/>
      <c r="EA34" s="221"/>
    </row>
    <row r="35" spans="1:131" ht="26.25" customHeight="1" x14ac:dyDescent="0.2">
      <c r="A35" s="233">
        <v>8</v>
      </c>
      <c r="B35" s="1013"/>
      <c r="C35" s="1014"/>
      <c r="D35" s="1014"/>
      <c r="E35" s="1014"/>
      <c r="F35" s="1014"/>
      <c r="G35" s="1014"/>
      <c r="H35" s="1014"/>
      <c r="I35" s="1014"/>
      <c r="J35" s="1014"/>
      <c r="K35" s="1014"/>
      <c r="L35" s="1014"/>
      <c r="M35" s="1014"/>
      <c r="N35" s="1014"/>
      <c r="O35" s="1014"/>
      <c r="P35" s="1015"/>
      <c r="Q35" s="1021"/>
      <c r="R35" s="1022"/>
      <c r="S35" s="1022"/>
      <c r="T35" s="1022"/>
      <c r="U35" s="1022"/>
      <c r="V35" s="1022"/>
      <c r="W35" s="1022"/>
      <c r="X35" s="1022"/>
      <c r="Y35" s="1022"/>
      <c r="Z35" s="1022"/>
      <c r="AA35" s="1022"/>
      <c r="AB35" s="1022"/>
      <c r="AC35" s="1022"/>
      <c r="AD35" s="1022"/>
      <c r="AE35" s="1023"/>
      <c r="AF35" s="1018"/>
      <c r="AG35" s="1019"/>
      <c r="AH35" s="1019"/>
      <c r="AI35" s="1019"/>
      <c r="AJ35" s="1020"/>
      <c r="AK35" s="963"/>
      <c r="AL35" s="954"/>
      <c r="AM35" s="954"/>
      <c r="AN35" s="954"/>
      <c r="AO35" s="954"/>
      <c r="AP35" s="954"/>
      <c r="AQ35" s="954"/>
      <c r="AR35" s="954"/>
      <c r="AS35" s="954"/>
      <c r="AT35" s="954"/>
      <c r="AU35" s="954"/>
      <c r="AV35" s="954"/>
      <c r="AW35" s="954"/>
      <c r="AX35" s="954"/>
      <c r="AY35" s="954"/>
      <c r="AZ35" s="1024"/>
      <c r="BA35" s="1024"/>
      <c r="BB35" s="1024"/>
      <c r="BC35" s="1024"/>
      <c r="BD35" s="1024"/>
      <c r="BE35" s="955"/>
      <c r="BF35" s="955"/>
      <c r="BG35" s="955"/>
      <c r="BH35" s="955"/>
      <c r="BI35" s="956"/>
      <c r="BJ35" s="223"/>
      <c r="BK35" s="223"/>
      <c r="BL35" s="223"/>
      <c r="BM35" s="223"/>
      <c r="BN35" s="223"/>
      <c r="BO35" s="232"/>
      <c r="BP35" s="232"/>
      <c r="BQ35" s="229">
        <v>29</v>
      </c>
      <c r="BR35" s="230"/>
      <c r="BS35" s="975"/>
      <c r="BT35" s="976"/>
      <c r="BU35" s="976"/>
      <c r="BV35" s="976"/>
      <c r="BW35" s="976"/>
      <c r="BX35" s="976"/>
      <c r="BY35" s="976"/>
      <c r="BZ35" s="976"/>
      <c r="CA35" s="976"/>
      <c r="CB35" s="976"/>
      <c r="CC35" s="976"/>
      <c r="CD35" s="976"/>
      <c r="CE35" s="976"/>
      <c r="CF35" s="976"/>
      <c r="CG35" s="997"/>
      <c r="CH35" s="972"/>
      <c r="CI35" s="973"/>
      <c r="CJ35" s="973"/>
      <c r="CK35" s="973"/>
      <c r="CL35" s="974"/>
      <c r="CM35" s="972"/>
      <c r="CN35" s="973"/>
      <c r="CO35" s="973"/>
      <c r="CP35" s="973"/>
      <c r="CQ35" s="974"/>
      <c r="CR35" s="972"/>
      <c r="CS35" s="973"/>
      <c r="CT35" s="973"/>
      <c r="CU35" s="973"/>
      <c r="CV35" s="974"/>
      <c r="CW35" s="972"/>
      <c r="CX35" s="973"/>
      <c r="CY35" s="973"/>
      <c r="CZ35" s="973"/>
      <c r="DA35" s="974"/>
      <c r="DB35" s="972"/>
      <c r="DC35" s="973"/>
      <c r="DD35" s="973"/>
      <c r="DE35" s="973"/>
      <c r="DF35" s="974"/>
      <c r="DG35" s="972"/>
      <c r="DH35" s="973"/>
      <c r="DI35" s="973"/>
      <c r="DJ35" s="973"/>
      <c r="DK35" s="974"/>
      <c r="DL35" s="972"/>
      <c r="DM35" s="973"/>
      <c r="DN35" s="973"/>
      <c r="DO35" s="973"/>
      <c r="DP35" s="974"/>
      <c r="DQ35" s="972"/>
      <c r="DR35" s="973"/>
      <c r="DS35" s="973"/>
      <c r="DT35" s="973"/>
      <c r="DU35" s="974"/>
      <c r="DV35" s="975"/>
      <c r="DW35" s="976"/>
      <c r="DX35" s="976"/>
      <c r="DY35" s="976"/>
      <c r="DZ35" s="977"/>
      <c r="EA35" s="221"/>
    </row>
    <row r="36" spans="1:131" ht="26.25" customHeight="1" x14ac:dyDescent="0.2">
      <c r="A36" s="233">
        <v>9</v>
      </c>
      <c r="B36" s="1013"/>
      <c r="C36" s="1014"/>
      <c r="D36" s="1014"/>
      <c r="E36" s="1014"/>
      <c r="F36" s="1014"/>
      <c r="G36" s="1014"/>
      <c r="H36" s="1014"/>
      <c r="I36" s="1014"/>
      <c r="J36" s="1014"/>
      <c r="K36" s="1014"/>
      <c r="L36" s="1014"/>
      <c r="M36" s="1014"/>
      <c r="N36" s="1014"/>
      <c r="O36" s="1014"/>
      <c r="P36" s="1015"/>
      <c r="Q36" s="1021"/>
      <c r="R36" s="1022"/>
      <c r="S36" s="1022"/>
      <c r="T36" s="1022"/>
      <c r="U36" s="1022"/>
      <c r="V36" s="1022"/>
      <c r="W36" s="1022"/>
      <c r="X36" s="1022"/>
      <c r="Y36" s="1022"/>
      <c r="Z36" s="1022"/>
      <c r="AA36" s="1022"/>
      <c r="AB36" s="1022"/>
      <c r="AC36" s="1022"/>
      <c r="AD36" s="1022"/>
      <c r="AE36" s="1023"/>
      <c r="AF36" s="1018"/>
      <c r="AG36" s="1019"/>
      <c r="AH36" s="1019"/>
      <c r="AI36" s="1019"/>
      <c r="AJ36" s="1020"/>
      <c r="AK36" s="963"/>
      <c r="AL36" s="954"/>
      <c r="AM36" s="954"/>
      <c r="AN36" s="954"/>
      <c r="AO36" s="954"/>
      <c r="AP36" s="954"/>
      <c r="AQ36" s="954"/>
      <c r="AR36" s="954"/>
      <c r="AS36" s="954"/>
      <c r="AT36" s="954"/>
      <c r="AU36" s="954"/>
      <c r="AV36" s="954"/>
      <c r="AW36" s="954"/>
      <c r="AX36" s="954"/>
      <c r="AY36" s="954"/>
      <c r="AZ36" s="1024"/>
      <c r="BA36" s="1024"/>
      <c r="BB36" s="1024"/>
      <c r="BC36" s="1024"/>
      <c r="BD36" s="1024"/>
      <c r="BE36" s="955"/>
      <c r="BF36" s="955"/>
      <c r="BG36" s="955"/>
      <c r="BH36" s="955"/>
      <c r="BI36" s="956"/>
      <c r="BJ36" s="223"/>
      <c r="BK36" s="223"/>
      <c r="BL36" s="223"/>
      <c r="BM36" s="223"/>
      <c r="BN36" s="223"/>
      <c r="BO36" s="232"/>
      <c r="BP36" s="232"/>
      <c r="BQ36" s="229">
        <v>30</v>
      </c>
      <c r="BR36" s="230"/>
      <c r="BS36" s="975"/>
      <c r="BT36" s="976"/>
      <c r="BU36" s="976"/>
      <c r="BV36" s="976"/>
      <c r="BW36" s="976"/>
      <c r="BX36" s="976"/>
      <c r="BY36" s="976"/>
      <c r="BZ36" s="976"/>
      <c r="CA36" s="976"/>
      <c r="CB36" s="976"/>
      <c r="CC36" s="976"/>
      <c r="CD36" s="976"/>
      <c r="CE36" s="976"/>
      <c r="CF36" s="976"/>
      <c r="CG36" s="997"/>
      <c r="CH36" s="972"/>
      <c r="CI36" s="973"/>
      <c r="CJ36" s="973"/>
      <c r="CK36" s="973"/>
      <c r="CL36" s="974"/>
      <c r="CM36" s="972"/>
      <c r="CN36" s="973"/>
      <c r="CO36" s="973"/>
      <c r="CP36" s="973"/>
      <c r="CQ36" s="974"/>
      <c r="CR36" s="972"/>
      <c r="CS36" s="973"/>
      <c r="CT36" s="973"/>
      <c r="CU36" s="973"/>
      <c r="CV36" s="974"/>
      <c r="CW36" s="972"/>
      <c r="CX36" s="973"/>
      <c r="CY36" s="973"/>
      <c r="CZ36" s="973"/>
      <c r="DA36" s="974"/>
      <c r="DB36" s="972"/>
      <c r="DC36" s="973"/>
      <c r="DD36" s="973"/>
      <c r="DE36" s="973"/>
      <c r="DF36" s="974"/>
      <c r="DG36" s="972"/>
      <c r="DH36" s="973"/>
      <c r="DI36" s="973"/>
      <c r="DJ36" s="973"/>
      <c r="DK36" s="974"/>
      <c r="DL36" s="972"/>
      <c r="DM36" s="973"/>
      <c r="DN36" s="973"/>
      <c r="DO36" s="973"/>
      <c r="DP36" s="974"/>
      <c r="DQ36" s="972"/>
      <c r="DR36" s="973"/>
      <c r="DS36" s="973"/>
      <c r="DT36" s="973"/>
      <c r="DU36" s="974"/>
      <c r="DV36" s="975"/>
      <c r="DW36" s="976"/>
      <c r="DX36" s="976"/>
      <c r="DY36" s="976"/>
      <c r="DZ36" s="977"/>
      <c r="EA36" s="221"/>
    </row>
    <row r="37" spans="1:131" ht="26.25" customHeight="1" x14ac:dyDescent="0.2">
      <c r="A37" s="233">
        <v>10</v>
      </c>
      <c r="B37" s="1013"/>
      <c r="C37" s="1014"/>
      <c r="D37" s="1014"/>
      <c r="E37" s="1014"/>
      <c r="F37" s="1014"/>
      <c r="G37" s="1014"/>
      <c r="H37" s="1014"/>
      <c r="I37" s="1014"/>
      <c r="J37" s="1014"/>
      <c r="K37" s="1014"/>
      <c r="L37" s="1014"/>
      <c r="M37" s="1014"/>
      <c r="N37" s="1014"/>
      <c r="O37" s="1014"/>
      <c r="P37" s="1015"/>
      <c r="Q37" s="1021"/>
      <c r="R37" s="1022"/>
      <c r="S37" s="1022"/>
      <c r="T37" s="1022"/>
      <c r="U37" s="1022"/>
      <c r="V37" s="1022"/>
      <c r="W37" s="1022"/>
      <c r="X37" s="1022"/>
      <c r="Y37" s="1022"/>
      <c r="Z37" s="1022"/>
      <c r="AA37" s="1022"/>
      <c r="AB37" s="1022"/>
      <c r="AC37" s="1022"/>
      <c r="AD37" s="1022"/>
      <c r="AE37" s="1023"/>
      <c r="AF37" s="1018"/>
      <c r="AG37" s="1019"/>
      <c r="AH37" s="1019"/>
      <c r="AI37" s="1019"/>
      <c r="AJ37" s="1020"/>
      <c r="AK37" s="963"/>
      <c r="AL37" s="954"/>
      <c r="AM37" s="954"/>
      <c r="AN37" s="954"/>
      <c r="AO37" s="954"/>
      <c r="AP37" s="954"/>
      <c r="AQ37" s="954"/>
      <c r="AR37" s="954"/>
      <c r="AS37" s="954"/>
      <c r="AT37" s="954"/>
      <c r="AU37" s="954"/>
      <c r="AV37" s="954"/>
      <c r="AW37" s="954"/>
      <c r="AX37" s="954"/>
      <c r="AY37" s="954"/>
      <c r="AZ37" s="1024"/>
      <c r="BA37" s="1024"/>
      <c r="BB37" s="1024"/>
      <c r="BC37" s="1024"/>
      <c r="BD37" s="1024"/>
      <c r="BE37" s="955"/>
      <c r="BF37" s="955"/>
      <c r="BG37" s="955"/>
      <c r="BH37" s="955"/>
      <c r="BI37" s="956"/>
      <c r="BJ37" s="223"/>
      <c r="BK37" s="223"/>
      <c r="BL37" s="223"/>
      <c r="BM37" s="223"/>
      <c r="BN37" s="223"/>
      <c r="BO37" s="232"/>
      <c r="BP37" s="232"/>
      <c r="BQ37" s="229">
        <v>31</v>
      </c>
      <c r="BR37" s="230"/>
      <c r="BS37" s="975"/>
      <c r="BT37" s="976"/>
      <c r="BU37" s="976"/>
      <c r="BV37" s="976"/>
      <c r="BW37" s="976"/>
      <c r="BX37" s="976"/>
      <c r="BY37" s="976"/>
      <c r="BZ37" s="976"/>
      <c r="CA37" s="976"/>
      <c r="CB37" s="976"/>
      <c r="CC37" s="976"/>
      <c r="CD37" s="976"/>
      <c r="CE37" s="976"/>
      <c r="CF37" s="976"/>
      <c r="CG37" s="997"/>
      <c r="CH37" s="972"/>
      <c r="CI37" s="973"/>
      <c r="CJ37" s="973"/>
      <c r="CK37" s="973"/>
      <c r="CL37" s="974"/>
      <c r="CM37" s="972"/>
      <c r="CN37" s="973"/>
      <c r="CO37" s="973"/>
      <c r="CP37" s="973"/>
      <c r="CQ37" s="974"/>
      <c r="CR37" s="972"/>
      <c r="CS37" s="973"/>
      <c r="CT37" s="973"/>
      <c r="CU37" s="973"/>
      <c r="CV37" s="974"/>
      <c r="CW37" s="972"/>
      <c r="CX37" s="973"/>
      <c r="CY37" s="973"/>
      <c r="CZ37" s="973"/>
      <c r="DA37" s="974"/>
      <c r="DB37" s="972"/>
      <c r="DC37" s="973"/>
      <c r="DD37" s="973"/>
      <c r="DE37" s="973"/>
      <c r="DF37" s="974"/>
      <c r="DG37" s="972"/>
      <c r="DH37" s="973"/>
      <c r="DI37" s="973"/>
      <c r="DJ37" s="973"/>
      <c r="DK37" s="974"/>
      <c r="DL37" s="972"/>
      <c r="DM37" s="973"/>
      <c r="DN37" s="973"/>
      <c r="DO37" s="973"/>
      <c r="DP37" s="974"/>
      <c r="DQ37" s="972"/>
      <c r="DR37" s="973"/>
      <c r="DS37" s="973"/>
      <c r="DT37" s="973"/>
      <c r="DU37" s="974"/>
      <c r="DV37" s="975"/>
      <c r="DW37" s="976"/>
      <c r="DX37" s="976"/>
      <c r="DY37" s="976"/>
      <c r="DZ37" s="977"/>
      <c r="EA37" s="221"/>
    </row>
    <row r="38" spans="1:131" ht="26.25" customHeight="1" x14ac:dyDescent="0.2">
      <c r="A38" s="233">
        <v>11</v>
      </c>
      <c r="B38" s="1013"/>
      <c r="C38" s="1014"/>
      <c r="D38" s="1014"/>
      <c r="E38" s="1014"/>
      <c r="F38" s="1014"/>
      <c r="G38" s="1014"/>
      <c r="H38" s="1014"/>
      <c r="I38" s="1014"/>
      <c r="J38" s="1014"/>
      <c r="K38" s="1014"/>
      <c r="L38" s="1014"/>
      <c r="M38" s="1014"/>
      <c r="N38" s="1014"/>
      <c r="O38" s="1014"/>
      <c r="P38" s="1015"/>
      <c r="Q38" s="1021"/>
      <c r="R38" s="1022"/>
      <c r="S38" s="1022"/>
      <c r="T38" s="1022"/>
      <c r="U38" s="1022"/>
      <c r="V38" s="1022"/>
      <c r="W38" s="1022"/>
      <c r="X38" s="1022"/>
      <c r="Y38" s="1022"/>
      <c r="Z38" s="1022"/>
      <c r="AA38" s="1022"/>
      <c r="AB38" s="1022"/>
      <c r="AC38" s="1022"/>
      <c r="AD38" s="1022"/>
      <c r="AE38" s="1023"/>
      <c r="AF38" s="1018"/>
      <c r="AG38" s="1019"/>
      <c r="AH38" s="1019"/>
      <c r="AI38" s="1019"/>
      <c r="AJ38" s="1020"/>
      <c r="AK38" s="963"/>
      <c r="AL38" s="954"/>
      <c r="AM38" s="954"/>
      <c r="AN38" s="954"/>
      <c r="AO38" s="954"/>
      <c r="AP38" s="954"/>
      <c r="AQ38" s="954"/>
      <c r="AR38" s="954"/>
      <c r="AS38" s="954"/>
      <c r="AT38" s="954"/>
      <c r="AU38" s="954"/>
      <c r="AV38" s="954"/>
      <c r="AW38" s="954"/>
      <c r="AX38" s="954"/>
      <c r="AY38" s="954"/>
      <c r="AZ38" s="1024"/>
      <c r="BA38" s="1024"/>
      <c r="BB38" s="1024"/>
      <c r="BC38" s="1024"/>
      <c r="BD38" s="1024"/>
      <c r="BE38" s="955"/>
      <c r="BF38" s="955"/>
      <c r="BG38" s="955"/>
      <c r="BH38" s="955"/>
      <c r="BI38" s="956"/>
      <c r="BJ38" s="223"/>
      <c r="BK38" s="223"/>
      <c r="BL38" s="223"/>
      <c r="BM38" s="223"/>
      <c r="BN38" s="223"/>
      <c r="BO38" s="232"/>
      <c r="BP38" s="232"/>
      <c r="BQ38" s="229">
        <v>32</v>
      </c>
      <c r="BR38" s="230"/>
      <c r="BS38" s="975"/>
      <c r="BT38" s="976"/>
      <c r="BU38" s="976"/>
      <c r="BV38" s="976"/>
      <c r="BW38" s="976"/>
      <c r="BX38" s="976"/>
      <c r="BY38" s="976"/>
      <c r="BZ38" s="976"/>
      <c r="CA38" s="976"/>
      <c r="CB38" s="976"/>
      <c r="CC38" s="976"/>
      <c r="CD38" s="976"/>
      <c r="CE38" s="976"/>
      <c r="CF38" s="976"/>
      <c r="CG38" s="997"/>
      <c r="CH38" s="972"/>
      <c r="CI38" s="973"/>
      <c r="CJ38" s="973"/>
      <c r="CK38" s="973"/>
      <c r="CL38" s="974"/>
      <c r="CM38" s="972"/>
      <c r="CN38" s="973"/>
      <c r="CO38" s="973"/>
      <c r="CP38" s="973"/>
      <c r="CQ38" s="974"/>
      <c r="CR38" s="972"/>
      <c r="CS38" s="973"/>
      <c r="CT38" s="973"/>
      <c r="CU38" s="973"/>
      <c r="CV38" s="974"/>
      <c r="CW38" s="972"/>
      <c r="CX38" s="973"/>
      <c r="CY38" s="973"/>
      <c r="CZ38" s="973"/>
      <c r="DA38" s="974"/>
      <c r="DB38" s="972"/>
      <c r="DC38" s="973"/>
      <c r="DD38" s="973"/>
      <c r="DE38" s="973"/>
      <c r="DF38" s="974"/>
      <c r="DG38" s="972"/>
      <c r="DH38" s="973"/>
      <c r="DI38" s="973"/>
      <c r="DJ38" s="973"/>
      <c r="DK38" s="974"/>
      <c r="DL38" s="972"/>
      <c r="DM38" s="973"/>
      <c r="DN38" s="973"/>
      <c r="DO38" s="973"/>
      <c r="DP38" s="974"/>
      <c r="DQ38" s="972"/>
      <c r="DR38" s="973"/>
      <c r="DS38" s="973"/>
      <c r="DT38" s="973"/>
      <c r="DU38" s="974"/>
      <c r="DV38" s="975"/>
      <c r="DW38" s="976"/>
      <c r="DX38" s="976"/>
      <c r="DY38" s="976"/>
      <c r="DZ38" s="977"/>
      <c r="EA38" s="221"/>
    </row>
    <row r="39" spans="1:131" ht="26.25" customHeight="1" x14ac:dyDescent="0.2">
      <c r="A39" s="233">
        <v>12</v>
      </c>
      <c r="B39" s="1013"/>
      <c r="C39" s="1014"/>
      <c r="D39" s="1014"/>
      <c r="E39" s="1014"/>
      <c r="F39" s="1014"/>
      <c r="G39" s="1014"/>
      <c r="H39" s="1014"/>
      <c r="I39" s="1014"/>
      <c r="J39" s="1014"/>
      <c r="K39" s="1014"/>
      <c r="L39" s="1014"/>
      <c r="M39" s="1014"/>
      <c r="N39" s="1014"/>
      <c r="O39" s="1014"/>
      <c r="P39" s="1015"/>
      <c r="Q39" s="1021"/>
      <c r="R39" s="1022"/>
      <c r="S39" s="1022"/>
      <c r="T39" s="1022"/>
      <c r="U39" s="1022"/>
      <c r="V39" s="1022"/>
      <c r="W39" s="1022"/>
      <c r="X39" s="1022"/>
      <c r="Y39" s="1022"/>
      <c r="Z39" s="1022"/>
      <c r="AA39" s="1022"/>
      <c r="AB39" s="1022"/>
      <c r="AC39" s="1022"/>
      <c r="AD39" s="1022"/>
      <c r="AE39" s="1023"/>
      <c r="AF39" s="1018"/>
      <c r="AG39" s="1019"/>
      <c r="AH39" s="1019"/>
      <c r="AI39" s="1019"/>
      <c r="AJ39" s="1020"/>
      <c r="AK39" s="963"/>
      <c r="AL39" s="954"/>
      <c r="AM39" s="954"/>
      <c r="AN39" s="954"/>
      <c r="AO39" s="954"/>
      <c r="AP39" s="954"/>
      <c r="AQ39" s="954"/>
      <c r="AR39" s="954"/>
      <c r="AS39" s="954"/>
      <c r="AT39" s="954"/>
      <c r="AU39" s="954"/>
      <c r="AV39" s="954"/>
      <c r="AW39" s="954"/>
      <c r="AX39" s="954"/>
      <c r="AY39" s="954"/>
      <c r="AZ39" s="1024"/>
      <c r="BA39" s="1024"/>
      <c r="BB39" s="1024"/>
      <c r="BC39" s="1024"/>
      <c r="BD39" s="1024"/>
      <c r="BE39" s="955"/>
      <c r="BF39" s="955"/>
      <c r="BG39" s="955"/>
      <c r="BH39" s="955"/>
      <c r="BI39" s="956"/>
      <c r="BJ39" s="223"/>
      <c r="BK39" s="223"/>
      <c r="BL39" s="223"/>
      <c r="BM39" s="223"/>
      <c r="BN39" s="223"/>
      <c r="BO39" s="232"/>
      <c r="BP39" s="232"/>
      <c r="BQ39" s="229">
        <v>33</v>
      </c>
      <c r="BR39" s="230"/>
      <c r="BS39" s="975"/>
      <c r="BT39" s="976"/>
      <c r="BU39" s="976"/>
      <c r="BV39" s="976"/>
      <c r="BW39" s="976"/>
      <c r="BX39" s="976"/>
      <c r="BY39" s="976"/>
      <c r="BZ39" s="976"/>
      <c r="CA39" s="976"/>
      <c r="CB39" s="976"/>
      <c r="CC39" s="976"/>
      <c r="CD39" s="976"/>
      <c r="CE39" s="976"/>
      <c r="CF39" s="976"/>
      <c r="CG39" s="997"/>
      <c r="CH39" s="972"/>
      <c r="CI39" s="973"/>
      <c r="CJ39" s="973"/>
      <c r="CK39" s="973"/>
      <c r="CL39" s="974"/>
      <c r="CM39" s="972"/>
      <c r="CN39" s="973"/>
      <c r="CO39" s="973"/>
      <c r="CP39" s="973"/>
      <c r="CQ39" s="974"/>
      <c r="CR39" s="972"/>
      <c r="CS39" s="973"/>
      <c r="CT39" s="973"/>
      <c r="CU39" s="973"/>
      <c r="CV39" s="974"/>
      <c r="CW39" s="972"/>
      <c r="CX39" s="973"/>
      <c r="CY39" s="973"/>
      <c r="CZ39" s="973"/>
      <c r="DA39" s="974"/>
      <c r="DB39" s="972"/>
      <c r="DC39" s="973"/>
      <c r="DD39" s="973"/>
      <c r="DE39" s="973"/>
      <c r="DF39" s="974"/>
      <c r="DG39" s="972"/>
      <c r="DH39" s="973"/>
      <c r="DI39" s="973"/>
      <c r="DJ39" s="973"/>
      <c r="DK39" s="974"/>
      <c r="DL39" s="972"/>
      <c r="DM39" s="973"/>
      <c r="DN39" s="973"/>
      <c r="DO39" s="973"/>
      <c r="DP39" s="974"/>
      <c r="DQ39" s="972"/>
      <c r="DR39" s="973"/>
      <c r="DS39" s="973"/>
      <c r="DT39" s="973"/>
      <c r="DU39" s="974"/>
      <c r="DV39" s="975"/>
      <c r="DW39" s="976"/>
      <c r="DX39" s="976"/>
      <c r="DY39" s="976"/>
      <c r="DZ39" s="977"/>
      <c r="EA39" s="221"/>
    </row>
    <row r="40" spans="1:131" ht="26.25" customHeight="1" x14ac:dyDescent="0.2">
      <c r="A40" s="229">
        <v>13</v>
      </c>
      <c r="B40" s="1013"/>
      <c r="C40" s="1014"/>
      <c r="D40" s="1014"/>
      <c r="E40" s="1014"/>
      <c r="F40" s="1014"/>
      <c r="G40" s="1014"/>
      <c r="H40" s="1014"/>
      <c r="I40" s="1014"/>
      <c r="J40" s="1014"/>
      <c r="K40" s="1014"/>
      <c r="L40" s="1014"/>
      <c r="M40" s="1014"/>
      <c r="N40" s="1014"/>
      <c r="O40" s="1014"/>
      <c r="P40" s="1015"/>
      <c r="Q40" s="1021"/>
      <c r="R40" s="1022"/>
      <c r="S40" s="1022"/>
      <c r="T40" s="1022"/>
      <c r="U40" s="1022"/>
      <c r="V40" s="1022"/>
      <c r="W40" s="1022"/>
      <c r="X40" s="1022"/>
      <c r="Y40" s="1022"/>
      <c r="Z40" s="1022"/>
      <c r="AA40" s="1022"/>
      <c r="AB40" s="1022"/>
      <c r="AC40" s="1022"/>
      <c r="AD40" s="1022"/>
      <c r="AE40" s="1023"/>
      <c r="AF40" s="1018"/>
      <c r="AG40" s="1019"/>
      <c r="AH40" s="1019"/>
      <c r="AI40" s="1019"/>
      <c r="AJ40" s="1020"/>
      <c r="AK40" s="963"/>
      <c r="AL40" s="954"/>
      <c r="AM40" s="954"/>
      <c r="AN40" s="954"/>
      <c r="AO40" s="954"/>
      <c r="AP40" s="954"/>
      <c r="AQ40" s="954"/>
      <c r="AR40" s="954"/>
      <c r="AS40" s="954"/>
      <c r="AT40" s="954"/>
      <c r="AU40" s="954"/>
      <c r="AV40" s="954"/>
      <c r="AW40" s="954"/>
      <c r="AX40" s="954"/>
      <c r="AY40" s="954"/>
      <c r="AZ40" s="1024"/>
      <c r="BA40" s="1024"/>
      <c r="BB40" s="1024"/>
      <c r="BC40" s="1024"/>
      <c r="BD40" s="1024"/>
      <c r="BE40" s="955"/>
      <c r="BF40" s="955"/>
      <c r="BG40" s="955"/>
      <c r="BH40" s="955"/>
      <c r="BI40" s="956"/>
      <c r="BJ40" s="223"/>
      <c r="BK40" s="223"/>
      <c r="BL40" s="223"/>
      <c r="BM40" s="223"/>
      <c r="BN40" s="223"/>
      <c r="BO40" s="232"/>
      <c r="BP40" s="232"/>
      <c r="BQ40" s="229">
        <v>34</v>
      </c>
      <c r="BR40" s="230"/>
      <c r="BS40" s="975"/>
      <c r="BT40" s="976"/>
      <c r="BU40" s="976"/>
      <c r="BV40" s="976"/>
      <c r="BW40" s="976"/>
      <c r="BX40" s="976"/>
      <c r="BY40" s="976"/>
      <c r="BZ40" s="976"/>
      <c r="CA40" s="976"/>
      <c r="CB40" s="976"/>
      <c r="CC40" s="976"/>
      <c r="CD40" s="976"/>
      <c r="CE40" s="976"/>
      <c r="CF40" s="976"/>
      <c r="CG40" s="997"/>
      <c r="CH40" s="972"/>
      <c r="CI40" s="973"/>
      <c r="CJ40" s="973"/>
      <c r="CK40" s="973"/>
      <c r="CL40" s="974"/>
      <c r="CM40" s="972"/>
      <c r="CN40" s="973"/>
      <c r="CO40" s="973"/>
      <c r="CP40" s="973"/>
      <c r="CQ40" s="974"/>
      <c r="CR40" s="972"/>
      <c r="CS40" s="973"/>
      <c r="CT40" s="973"/>
      <c r="CU40" s="973"/>
      <c r="CV40" s="974"/>
      <c r="CW40" s="972"/>
      <c r="CX40" s="973"/>
      <c r="CY40" s="973"/>
      <c r="CZ40" s="973"/>
      <c r="DA40" s="974"/>
      <c r="DB40" s="972"/>
      <c r="DC40" s="973"/>
      <c r="DD40" s="973"/>
      <c r="DE40" s="973"/>
      <c r="DF40" s="974"/>
      <c r="DG40" s="972"/>
      <c r="DH40" s="973"/>
      <c r="DI40" s="973"/>
      <c r="DJ40" s="973"/>
      <c r="DK40" s="974"/>
      <c r="DL40" s="972"/>
      <c r="DM40" s="973"/>
      <c r="DN40" s="973"/>
      <c r="DO40" s="973"/>
      <c r="DP40" s="974"/>
      <c r="DQ40" s="972"/>
      <c r="DR40" s="973"/>
      <c r="DS40" s="973"/>
      <c r="DT40" s="973"/>
      <c r="DU40" s="974"/>
      <c r="DV40" s="975"/>
      <c r="DW40" s="976"/>
      <c r="DX40" s="976"/>
      <c r="DY40" s="976"/>
      <c r="DZ40" s="977"/>
      <c r="EA40" s="221"/>
    </row>
    <row r="41" spans="1:131" ht="26.25" customHeight="1" x14ac:dyDescent="0.2">
      <c r="A41" s="229">
        <v>14</v>
      </c>
      <c r="B41" s="1013"/>
      <c r="C41" s="1014"/>
      <c r="D41" s="1014"/>
      <c r="E41" s="1014"/>
      <c r="F41" s="1014"/>
      <c r="G41" s="1014"/>
      <c r="H41" s="1014"/>
      <c r="I41" s="1014"/>
      <c r="J41" s="1014"/>
      <c r="K41" s="1014"/>
      <c r="L41" s="1014"/>
      <c r="M41" s="1014"/>
      <c r="N41" s="1014"/>
      <c r="O41" s="1014"/>
      <c r="P41" s="1015"/>
      <c r="Q41" s="1021"/>
      <c r="R41" s="1022"/>
      <c r="S41" s="1022"/>
      <c r="T41" s="1022"/>
      <c r="U41" s="1022"/>
      <c r="V41" s="1022"/>
      <c r="W41" s="1022"/>
      <c r="X41" s="1022"/>
      <c r="Y41" s="1022"/>
      <c r="Z41" s="1022"/>
      <c r="AA41" s="1022"/>
      <c r="AB41" s="1022"/>
      <c r="AC41" s="1022"/>
      <c r="AD41" s="1022"/>
      <c r="AE41" s="1023"/>
      <c r="AF41" s="1018"/>
      <c r="AG41" s="1019"/>
      <c r="AH41" s="1019"/>
      <c r="AI41" s="1019"/>
      <c r="AJ41" s="1020"/>
      <c r="AK41" s="963"/>
      <c r="AL41" s="954"/>
      <c r="AM41" s="954"/>
      <c r="AN41" s="954"/>
      <c r="AO41" s="954"/>
      <c r="AP41" s="954"/>
      <c r="AQ41" s="954"/>
      <c r="AR41" s="954"/>
      <c r="AS41" s="954"/>
      <c r="AT41" s="954"/>
      <c r="AU41" s="954"/>
      <c r="AV41" s="954"/>
      <c r="AW41" s="954"/>
      <c r="AX41" s="954"/>
      <c r="AY41" s="954"/>
      <c r="AZ41" s="1024"/>
      <c r="BA41" s="1024"/>
      <c r="BB41" s="1024"/>
      <c r="BC41" s="1024"/>
      <c r="BD41" s="1024"/>
      <c r="BE41" s="955"/>
      <c r="BF41" s="955"/>
      <c r="BG41" s="955"/>
      <c r="BH41" s="955"/>
      <c r="BI41" s="956"/>
      <c r="BJ41" s="223"/>
      <c r="BK41" s="223"/>
      <c r="BL41" s="223"/>
      <c r="BM41" s="223"/>
      <c r="BN41" s="223"/>
      <c r="BO41" s="232"/>
      <c r="BP41" s="232"/>
      <c r="BQ41" s="229">
        <v>35</v>
      </c>
      <c r="BR41" s="230"/>
      <c r="BS41" s="975"/>
      <c r="BT41" s="976"/>
      <c r="BU41" s="976"/>
      <c r="BV41" s="976"/>
      <c r="BW41" s="976"/>
      <c r="BX41" s="976"/>
      <c r="BY41" s="976"/>
      <c r="BZ41" s="976"/>
      <c r="CA41" s="976"/>
      <c r="CB41" s="976"/>
      <c r="CC41" s="976"/>
      <c r="CD41" s="976"/>
      <c r="CE41" s="976"/>
      <c r="CF41" s="976"/>
      <c r="CG41" s="997"/>
      <c r="CH41" s="972"/>
      <c r="CI41" s="973"/>
      <c r="CJ41" s="973"/>
      <c r="CK41" s="973"/>
      <c r="CL41" s="974"/>
      <c r="CM41" s="972"/>
      <c r="CN41" s="973"/>
      <c r="CO41" s="973"/>
      <c r="CP41" s="973"/>
      <c r="CQ41" s="974"/>
      <c r="CR41" s="972"/>
      <c r="CS41" s="973"/>
      <c r="CT41" s="973"/>
      <c r="CU41" s="973"/>
      <c r="CV41" s="974"/>
      <c r="CW41" s="972"/>
      <c r="CX41" s="973"/>
      <c r="CY41" s="973"/>
      <c r="CZ41" s="973"/>
      <c r="DA41" s="974"/>
      <c r="DB41" s="972"/>
      <c r="DC41" s="973"/>
      <c r="DD41" s="973"/>
      <c r="DE41" s="973"/>
      <c r="DF41" s="974"/>
      <c r="DG41" s="972"/>
      <c r="DH41" s="973"/>
      <c r="DI41" s="973"/>
      <c r="DJ41" s="973"/>
      <c r="DK41" s="974"/>
      <c r="DL41" s="972"/>
      <c r="DM41" s="973"/>
      <c r="DN41" s="973"/>
      <c r="DO41" s="973"/>
      <c r="DP41" s="974"/>
      <c r="DQ41" s="972"/>
      <c r="DR41" s="973"/>
      <c r="DS41" s="973"/>
      <c r="DT41" s="973"/>
      <c r="DU41" s="974"/>
      <c r="DV41" s="975"/>
      <c r="DW41" s="976"/>
      <c r="DX41" s="976"/>
      <c r="DY41" s="976"/>
      <c r="DZ41" s="977"/>
      <c r="EA41" s="221"/>
    </row>
    <row r="42" spans="1:131" ht="26.25" customHeight="1" x14ac:dyDescent="0.2">
      <c r="A42" s="229">
        <v>15</v>
      </c>
      <c r="B42" s="1013"/>
      <c r="C42" s="1014"/>
      <c r="D42" s="1014"/>
      <c r="E42" s="1014"/>
      <c r="F42" s="1014"/>
      <c r="G42" s="1014"/>
      <c r="H42" s="1014"/>
      <c r="I42" s="1014"/>
      <c r="J42" s="1014"/>
      <c r="K42" s="1014"/>
      <c r="L42" s="1014"/>
      <c r="M42" s="1014"/>
      <c r="N42" s="1014"/>
      <c r="O42" s="1014"/>
      <c r="P42" s="1015"/>
      <c r="Q42" s="1021"/>
      <c r="R42" s="1022"/>
      <c r="S42" s="1022"/>
      <c r="T42" s="1022"/>
      <c r="U42" s="1022"/>
      <c r="V42" s="1022"/>
      <c r="W42" s="1022"/>
      <c r="X42" s="1022"/>
      <c r="Y42" s="1022"/>
      <c r="Z42" s="1022"/>
      <c r="AA42" s="1022"/>
      <c r="AB42" s="1022"/>
      <c r="AC42" s="1022"/>
      <c r="AD42" s="1022"/>
      <c r="AE42" s="1023"/>
      <c r="AF42" s="1018"/>
      <c r="AG42" s="1019"/>
      <c r="AH42" s="1019"/>
      <c r="AI42" s="1019"/>
      <c r="AJ42" s="1020"/>
      <c r="AK42" s="963"/>
      <c r="AL42" s="954"/>
      <c r="AM42" s="954"/>
      <c r="AN42" s="954"/>
      <c r="AO42" s="954"/>
      <c r="AP42" s="954"/>
      <c r="AQ42" s="954"/>
      <c r="AR42" s="954"/>
      <c r="AS42" s="954"/>
      <c r="AT42" s="954"/>
      <c r="AU42" s="954"/>
      <c r="AV42" s="954"/>
      <c r="AW42" s="954"/>
      <c r="AX42" s="954"/>
      <c r="AY42" s="954"/>
      <c r="AZ42" s="1024"/>
      <c r="BA42" s="1024"/>
      <c r="BB42" s="1024"/>
      <c r="BC42" s="1024"/>
      <c r="BD42" s="1024"/>
      <c r="BE42" s="955"/>
      <c r="BF42" s="955"/>
      <c r="BG42" s="955"/>
      <c r="BH42" s="955"/>
      <c r="BI42" s="956"/>
      <c r="BJ42" s="223"/>
      <c r="BK42" s="223"/>
      <c r="BL42" s="223"/>
      <c r="BM42" s="223"/>
      <c r="BN42" s="223"/>
      <c r="BO42" s="232"/>
      <c r="BP42" s="232"/>
      <c r="BQ42" s="229">
        <v>36</v>
      </c>
      <c r="BR42" s="230"/>
      <c r="BS42" s="975"/>
      <c r="BT42" s="976"/>
      <c r="BU42" s="976"/>
      <c r="BV42" s="976"/>
      <c r="BW42" s="976"/>
      <c r="BX42" s="976"/>
      <c r="BY42" s="976"/>
      <c r="BZ42" s="976"/>
      <c r="CA42" s="976"/>
      <c r="CB42" s="976"/>
      <c r="CC42" s="976"/>
      <c r="CD42" s="976"/>
      <c r="CE42" s="976"/>
      <c r="CF42" s="976"/>
      <c r="CG42" s="997"/>
      <c r="CH42" s="972"/>
      <c r="CI42" s="973"/>
      <c r="CJ42" s="973"/>
      <c r="CK42" s="973"/>
      <c r="CL42" s="974"/>
      <c r="CM42" s="972"/>
      <c r="CN42" s="973"/>
      <c r="CO42" s="973"/>
      <c r="CP42" s="973"/>
      <c r="CQ42" s="974"/>
      <c r="CR42" s="972"/>
      <c r="CS42" s="973"/>
      <c r="CT42" s="973"/>
      <c r="CU42" s="973"/>
      <c r="CV42" s="974"/>
      <c r="CW42" s="972"/>
      <c r="CX42" s="973"/>
      <c r="CY42" s="973"/>
      <c r="CZ42" s="973"/>
      <c r="DA42" s="974"/>
      <c r="DB42" s="972"/>
      <c r="DC42" s="973"/>
      <c r="DD42" s="973"/>
      <c r="DE42" s="973"/>
      <c r="DF42" s="974"/>
      <c r="DG42" s="972"/>
      <c r="DH42" s="973"/>
      <c r="DI42" s="973"/>
      <c r="DJ42" s="973"/>
      <c r="DK42" s="974"/>
      <c r="DL42" s="972"/>
      <c r="DM42" s="973"/>
      <c r="DN42" s="973"/>
      <c r="DO42" s="973"/>
      <c r="DP42" s="974"/>
      <c r="DQ42" s="972"/>
      <c r="DR42" s="973"/>
      <c r="DS42" s="973"/>
      <c r="DT42" s="973"/>
      <c r="DU42" s="974"/>
      <c r="DV42" s="975"/>
      <c r="DW42" s="976"/>
      <c r="DX42" s="976"/>
      <c r="DY42" s="976"/>
      <c r="DZ42" s="977"/>
      <c r="EA42" s="221"/>
    </row>
    <row r="43" spans="1:131" ht="26.25" customHeight="1" x14ac:dyDescent="0.2">
      <c r="A43" s="229">
        <v>16</v>
      </c>
      <c r="B43" s="1013"/>
      <c r="C43" s="1014"/>
      <c r="D43" s="1014"/>
      <c r="E43" s="1014"/>
      <c r="F43" s="1014"/>
      <c r="G43" s="1014"/>
      <c r="H43" s="1014"/>
      <c r="I43" s="1014"/>
      <c r="J43" s="1014"/>
      <c r="K43" s="1014"/>
      <c r="L43" s="1014"/>
      <c r="M43" s="1014"/>
      <c r="N43" s="1014"/>
      <c r="O43" s="1014"/>
      <c r="P43" s="1015"/>
      <c r="Q43" s="1021"/>
      <c r="R43" s="1022"/>
      <c r="S43" s="1022"/>
      <c r="T43" s="1022"/>
      <c r="U43" s="1022"/>
      <c r="V43" s="1022"/>
      <c r="W43" s="1022"/>
      <c r="X43" s="1022"/>
      <c r="Y43" s="1022"/>
      <c r="Z43" s="1022"/>
      <c r="AA43" s="1022"/>
      <c r="AB43" s="1022"/>
      <c r="AC43" s="1022"/>
      <c r="AD43" s="1022"/>
      <c r="AE43" s="1023"/>
      <c r="AF43" s="1018"/>
      <c r="AG43" s="1019"/>
      <c r="AH43" s="1019"/>
      <c r="AI43" s="1019"/>
      <c r="AJ43" s="1020"/>
      <c r="AK43" s="963"/>
      <c r="AL43" s="954"/>
      <c r="AM43" s="954"/>
      <c r="AN43" s="954"/>
      <c r="AO43" s="954"/>
      <c r="AP43" s="954"/>
      <c r="AQ43" s="954"/>
      <c r="AR43" s="954"/>
      <c r="AS43" s="954"/>
      <c r="AT43" s="954"/>
      <c r="AU43" s="954"/>
      <c r="AV43" s="954"/>
      <c r="AW43" s="954"/>
      <c r="AX43" s="954"/>
      <c r="AY43" s="954"/>
      <c r="AZ43" s="1024"/>
      <c r="BA43" s="1024"/>
      <c r="BB43" s="1024"/>
      <c r="BC43" s="1024"/>
      <c r="BD43" s="1024"/>
      <c r="BE43" s="955"/>
      <c r="BF43" s="955"/>
      <c r="BG43" s="955"/>
      <c r="BH43" s="955"/>
      <c r="BI43" s="956"/>
      <c r="BJ43" s="223"/>
      <c r="BK43" s="223"/>
      <c r="BL43" s="223"/>
      <c r="BM43" s="223"/>
      <c r="BN43" s="223"/>
      <c r="BO43" s="232"/>
      <c r="BP43" s="232"/>
      <c r="BQ43" s="229">
        <v>37</v>
      </c>
      <c r="BR43" s="230"/>
      <c r="BS43" s="975"/>
      <c r="BT43" s="976"/>
      <c r="BU43" s="976"/>
      <c r="BV43" s="976"/>
      <c r="BW43" s="976"/>
      <c r="BX43" s="976"/>
      <c r="BY43" s="976"/>
      <c r="BZ43" s="976"/>
      <c r="CA43" s="976"/>
      <c r="CB43" s="976"/>
      <c r="CC43" s="976"/>
      <c r="CD43" s="976"/>
      <c r="CE43" s="976"/>
      <c r="CF43" s="976"/>
      <c r="CG43" s="997"/>
      <c r="CH43" s="972"/>
      <c r="CI43" s="973"/>
      <c r="CJ43" s="973"/>
      <c r="CK43" s="973"/>
      <c r="CL43" s="974"/>
      <c r="CM43" s="972"/>
      <c r="CN43" s="973"/>
      <c r="CO43" s="973"/>
      <c r="CP43" s="973"/>
      <c r="CQ43" s="974"/>
      <c r="CR43" s="972"/>
      <c r="CS43" s="973"/>
      <c r="CT43" s="973"/>
      <c r="CU43" s="973"/>
      <c r="CV43" s="974"/>
      <c r="CW43" s="972"/>
      <c r="CX43" s="973"/>
      <c r="CY43" s="973"/>
      <c r="CZ43" s="973"/>
      <c r="DA43" s="974"/>
      <c r="DB43" s="972"/>
      <c r="DC43" s="973"/>
      <c r="DD43" s="973"/>
      <c r="DE43" s="973"/>
      <c r="DF43" s="974"/>
      <c r="DG43" s="972"/>
      <c r="DH43" s="973"/>
      <c r="DI43" s="973"/>
      <c r="DJ43" s="973"/>
      <c r="DK43" s="974"/>
      <c r="DL43" s="972"/>
      <c r="DM43" s="973"/>
      <c r="DN43" s="973"/>
      <c r="DO43" s="973"/>
      <c r="DP43" s="974"/>
      <c r="DQ43" s="972"/>
      <c r="DR43" s="973"/>
      <c r="DS43" s="973"/>
      <c r="DT43" s="973"/>
      <c r="DU43" s="974"/>
      <c r="DV43" s="975"/>
      <c r="DW43" s="976"/>
      <c r="DX43" s="976"/>
      <c r="DY43" s="976"/>
      <c r="DZ43" s="977"/>
      <c r="EA43" s="221"/>
    </row>
    <row r="44" spans="1:131" ht="26.25" customHeight="1" x14ac:dyDescent="0.2">
      <c r="A44" s="229">
        <v>17</v>
      </c>
      <c r="B44" s="1013"/>
      <c r="C44" s="1014"/>
      <c r="D44" s="1014"/>
      <c r="E44" s="1014"/>
      <c r="F44" s="1014"/>
      <c r="G44" s="1014"/>
      <c r="H44" s="1014"/>
      <c r="I44" s="1014"/>
      <c r="J44" s="1014"/>
      <c r="K44" s="1014"/>
      <c r="L44" s="1014"/>
      <c r="M44" s="1014"/>
      <c r="N44" s="1014"/>
      <c r="O44" s="1014"/>
      <c r="P44" s="1015"/>
      <c r="Q44" s="1021"/>
      <c r="R44" s="1022"/>
      <c r="S44" s="1022"/>
      <c r="T44" s="1022"/>
      <c r="U44" s="1022"/>
      <c r="V44" s="1022"/>
      <c r="W44" s="1022"/>
      <c r="X44" s="1022"/>
      <c r="Y44" s="1022"/>
      <c r="Z44" s="1022"/>
      <c r="AA44" s="1022"/>
      <c r="AB44" s="1022"/>
      <c r="AC44" s="1022"/>
      <c r="AD44" s="1022"/>
      <c r="AE44" s="1023"/>
      <c r="AF44" s="1018"/>
      <c r="AG44" s="1019"/>
      <c r="AH44" s="1019"/>
      <c r="AI44" s="1019"/>
      <c r="AJ44" s="1020"/>
      <c r="AK44" s="963"/>
      <c r="AL44" s="954"/>
      <c r="AM44" s="954"/>
      <c r="AN44" s="954"/>
      <c r="AO44" s="954"/>
      <c r="AP44" s="954"/>
      <c r="AQ44" s="954"/>
      <c r="AR44" s="954"/>
      <c r="AS44" s="954"/>
      <c r="AT44" s="954"/>
      <c r="AU44" s="954"/>
      <c r="AV44" s="954"/>
      <c r="AW44" s="954"/>
      <c r="AX44" s="954"/>
      <c r="AY44" s="954"/>
      <c r="AZ44" s="1024"/>
      <c r="BA44" s="1024"/>
      <c r="BB44" s="1024"/>
      <c r="BC44" s="1024"/>
      <c r="BD44" s="1024"/>
      <c r="BE44" s="955"/>
      <c r="BF44" s="955"/>
      <c r="BG44" s="955"/>
      <c r="BH44" s="955"/>
      <c r="BI44" s="956"/>
      <c r="BJ44" s="223"/>
      <c r="BK44" s="223"/>
      <c r="BL44" s="223"/>
      <c r="BM44" s="223"/>
      <c r="BN44" s="223"/>
      <c r="BO44" s="232"/>
      <c r="BP44" s="232"/>
      <c r="BQ44" s="229">
        <v>38</v>
      </c>
      <c r="BR44" s="230"/>
      <c r="BS44" s="975"/>
      <c r="BT44" s="976"/>
      <c r="BU44" s="976"/>
      <c r="BV44" s="976"/>
      <c r="BW44" s="976"/>
      <c r="BX44" s="976"/>
      <c r="BY44" s="976"/>
      <c r="BZ44" s="976"/>
      <c r="CA44" s="976"/>
      <c r="CB44" s="976"/>
      <c r="CC44" s="976"/>
      <c r="CD44" s="976"/>
      <c r="CE44" s="976"/>
      <c r="CF44" s="976"/>
      <c r="CG44" s="997"/>
      <c r="CH44" s="972"/>
      <c r="CI44" s="973"/>
      <c r="CJ44" s="973"/>
      <c r="CK44" s="973"/>
      <c r="CL44" s="974"/>
      <c r="CM44" s="972"/>
      <c r="CN44" s="973"/>
      <c r="CO44" s="973"/>
      <c r="CP44" s="973"/>
      <c r="CQ44" s="974"/>
      <c r="CR44" s="972"/>
      <c r="CS44" s="973"/>
      <c r="CT44" s="973"/>
      <c r="CU44" s="973"/>
      <c r="CV44" s="974"/>
      <c r="CW44" s="972"/>
      <c r="CX44" s="973"/>
      <c r="CY44" s="973"/>
      <c r="CZ44" s="973"/>
      <c r="DA44" s="974"/>
      <c r="DB44" s="972"/>
      <c r="DC44" s="973"/>
      <c r="DD44" s="973"/>
      <c r="DE44" s="973"/>
      <c r="DF44" s="974"/>
      <c r="DG44" s="972"/>
      <c r="DH44" s="973"/>
      <c r="DI44" s="973"/>
      <c r="DJ44" s="973"/>
      <c r="DK44" s="974"/>
      <c r="DL44" s="972"/>
      <c r="DM44" s="973"/>
      <c r="DN44" s="973"/>
      <c r="DO44" s="973"/>
      <c r="DP44" s="974"/>
      <c r="DQ44" s="972"/>
      <c r="DR44" s="973"/>
      <c r="DS44" s="973"/>
      <c r="DT44" s="973"/>
      <c r="DU44" s="974"/>
      <c r="DV44" s="975"/>
      <c r="DW44" s="976"/>
      <c r="DX44" s="976"/>
      <c r="DY44" s="976"/>
      <c r="DZ44" s="977"/>
      <c r="EA44" s="221"/>
    </row>
    <row r="45" spans="1:131" ht="26.25" customHeight="1" x14ac:dyDescent="0.2">
      <c r="A45" s="229">
        <v>18</v>
      </c>
      <c r="B45" s="1013"/>
      <c r="C45" s="1014"/>
      <c r="D45" s="1014"/>
      <c r="E45" s="1014"/>
      <c r="F45" s="1014"/>
      <c r="G45" s="1014"/>
      <c r="H45" s="1014"/>
      <c r="I45" s="1014"/>
      <c r="J45" s="1014"/>
      <c r="K45" s="1014"/>
      <c r="L45" s="1014"/>
      <c r="M45" s="1014"/>
      <c r="N45" s="1014"/>
      <c r="O45" s="1014"/>
      <c r="P45" s="1015"/>
      <c r="Q45" s="1021"/>
      <c r="R45" s="1022"/>
      <c r="S45" s="1022"/>
      <c r="T45" s="1022"/>
      <c r="U45" s="1022"/>
      <c r="V45" s="1022"/>
      <c r="W45" s="1022"/>
      <c r="X45" s="1022"/>
      <c r="Y45" s="1022"/>
      <c r="Z45" s="1022"/>
      <c r="AA45" s="1022"/>
      <c r="AB45" s="1022"/>
      <c r="AC45" s="1022"/>
      <c r="AD45" s="1022"/>
      <c r="AE45" s="1023"/>
      <c r="AF45" s="1018"/>
      <c r="AG45" s="1019"/>
      <c r="AH45" s="1019"/>
      <c r="AI45" s="1019"/>
      <c r="AJ45" s="1020"/>
      <c r="AK45" s="963"/>
      <c r="AL45" s="954"/>
      <c r="AM45" s="954"/>
      <c r="AN45" s="954"/>
      <c r="AO45" s="954"/>
      <c r="AP45" s="954"/>
      <c r="AQ45" s="954"/>
      <c r="AR45" s="954"/>
      <c r="AS45" s="954"/>
      <c r="AT45" s="954"/>
      <c r="AU45" s="954"/>
      <c r="AV45" s="954"/>
      <c r="AW45" s="954"/>
      <c r="AX45" s="954"/>
      <c r="AY45" s="954"/>
      <c r="AZ45" s="1024"/>
      <c r="BA45" s="1024"/>
      <c r="BB45" s="1024"/>
      <c r="BC45" s="1024"/>
      <c r="BD45" s="1024"/>
      <c r="BE45" s="955"/>
      <c r="BF45" s="955"/>
      <c r="BG45" s="955"/>
      <c r="BH45" s="955"/>
      <c r="BI45" s="956"/>
      <c r="BJ45" s="223"/>
      <c r="BK45" s="223"/>
      <c r="BL45" s="223"/>
      <c r="BM45" s="223"/>
      <c r="BN45" s="223"/>
      <c r="BO45" s="232"/>
      <c r="BP45" s="232"/>
      <c r="BQ45" s="229">
        <v>39</v>
      </c>
      <c r="BR45" s="230"/>
      <c r="BS45" s="975"/>
      <c r="BT45" s="976"/>
      <c r="BU45" s="976"/>
      <c r="BV45" s="976"/>
      <c r="BW45" s="976"/>
      <c r="BX45" s="976"/>
      <c r="BY45" s="976"/>
      <c r="BZ45" s="976"/>
      <c r="CA45" s="976"/>
      <c r="CB45" s="976"/>
      <c r="CC45" s="976"/>
      <c r="CD45" s="976"/>
      <c r="CE45" s="976"/>
      <c r="CF45" s="976"/>
      <c r="CG45" s="997"/>
      <c r="CH45" s="972"/>
      <c r="CI45" s="973"/>
      <c r="CJ45" s="973"/>
      <c r="CK45" s="973"/>
      <c r="CL45" s="974"/>
      <c r="CM45" s="972"/>
      <c r="CN45" s="973"/>
      <c r="CO45" s="973"/>
      <c r="CP45" s="973"/>
      <c r="CQ45" s="974"/>
      <c r="CR45" s="972"/>
      <c r="CS45" s="973"/>
      <c r="CT45" s="973"/>
      <c r="CU45" s="973"/>
      <c r="CV45" s="974"/>
      <c r="CW45" s="972"/>
      <c r="CX45" s="973"/>
      <c r="CY45" s="973"/>
      <c r="CZ45" s="973"/>
      <c r="DA45" s="974"/>
      <c r="DB45" s="972"/>
      <c r="DC45" s="973"/>
      <c r="DD45" s="973"/>
      <c r="DE45" s="973"/>
      <c r="DF45" s="974"/>
      <c r="DG45" s="972"/>
      <c r="DH45" s="973"/>
      <c r="DI45" s="973"/>
      <c r="DJ45" s="973"/>
      <c r="DK45" s="974"/>
      <c r="DL45" s="972"/>
      <c r="DM45" s="973"/>
      <c r="DN45" s="973"/>
      <c r="DO45" s="973"/>
      <c r="DP45" s="974"/>
      <c r="DQ45" s="972"/>
      <c r="DR45" s="973"/>
      <c r="DS45" s="973"/>
      <c r="DT45" s="973"/>
      <c r="DU45" s="974"/>
      <c r="DV45" s="975"/>
      <c r="DW45" s="976"/>
      <c r="DX45" s="976"/>
      <c r="DY45" s="976"/>
      <c r="DZ45" s="977"/>
      <c r="EA45" s="221"/>
    </row>
    <row r="46" spans="1:131" ht="26.25" customHeight="1" x14ac:dyDescent="0.2">
      <c r="A46" s="229">
        <v>19</v>
      </c>
      <c r="B46" s="1013"/>
      <c r="C46" s="1014"/>
      <c r="D46" s="1014"/>
      <c r="E46" s="1014"/>
      <c r="F46" s="1014"/>
      <c r="G46" s="1014"/>
      <c r="H46" s="1014"/>
      <c r="I46" s="1014"/>
      <c r="J46" s="1014"/>
      <c r="K46" s="1014"/>
      <c r="L46" s="1014"/>
      <c r="M46" s="1014"/>
      <c r="N46" s="1014"/>
      <c r="O46" s="1014"/>
      <c r="P46" s="1015"/>
      <c r="Q46" s="1021"/>
      <c r="R46" s="1022"/>
      <c r="S46" s="1022"/>
      <c r="T46" s="1022"/>
      <c r="U46" s="1022"/>
      <c r="V46" s="1022"/>
      <c r="W46" s="1022"/>
      <c r="X46" s="1022"/>
      <c r="Y46" s="1022"/>
      <c r="Z46" s="1022"/>
      <c r="AA46" s="1022"/>
      <c r="AB46" s="1022"/>
      <c r="AC46" s="1022"/>
      <c r="AD46" s="1022"/>
      <c r="AE46" s="1023"/>
      <c r="AF46" s="1018"/>
      <c r="AG46" s="1019"/>
      <c r="AH46" s="1019"/>
      <c r="AI46" s="1019"/>
      <c r="AJ46" s="1020"/>
      <c r="AK46" s="963"/>
      <c r="AL46" s="954"/>
      <c r="AM46" s="954"/>
      <c r="AN46" s="954"/>
      <c r="AO46" s="954"/>
      <c r="AP46" s="954"/>
      <c r="AQ46" s="954"/>
      <c r="AR46" s="954"/>
      <c r="AS46" s="954"/>
      <c r="AT46" s="954"/>
      <c r="AU46" s="954"/>
      <c r="AV46" s="954"/>
      <c r="AW46" s="954"/>
      <c r="AX46" s="954"/>
      <c r="AY46" s="954"/>
      <c r="AZ46" s="1024"/>
      <c r="BA46" s="1024"/>
      <c r="BB46" s="1024"/>
      <c r="BC46" s="1024"/>
      <c r="BD46" s="1024"/>
      <c r="BE46" s="955"/>
      <c r="BF46" s="955"/>
      <c r="BG46" s="955"/>
      <c r="BH46" s="955"/>
      <c r="BI46" s="956"/>
      <c r="BJ46" s="223"/>
      <c r="BK46" s="223"/>
      <c r="BL46" s="223"/>
      <c r="BM46" s="223"/>
      <c r="BN46" s="223"/>
      <c r="BO46" s="232"/>
      <c r="BP46" s="232"/>
      <c r="BQ46" s="229">
        <v>40</v>
      </c>
      <c r="BR46" s="230"/>
      <c r="BS46" s="975"/>
      <c r="BT46" s="976"/>
      <c r="BU46" s="976"/>
      <c r="BV46" s="976"/>
      <c r="BW46" s="976"/>
      <c r="BX46" s="976"/>
      <c r="BY46" s="976"/>
      <c r="BZ46" s="976"/>
      <c r="CA46" s="976"/>
      <c r="CB46" s="976"/>
      <c r="CC46" s="976"/>
      <c r="CD46" s="976"/>
      <c r="CE46" s="976"/>
      <c r="CF46" s="976"/>
      <c r="CG46" s="997"/>
      <c r="CH46" s="972"/>
      <c r="CI46" s="973"/>
      <c r="CJ46" s="973"/>
      <c r="CK46" s="973"/>
      <c r="CL46" s="974"/>
      <c r="CM46" s="972"/>
      <c r="CN46" s="973"/>
      <c r="CO46" s="973"/>
      <c r="CP46" s="973"/>
      <c r="CQ46" s="974"/>
      <c r="CR46" s="972"/>
      <c r="CS46" s="973"/>
      <c r="CT46" s="973"/>
      <c r="CU46" s="973"/>
      <c r="CV46" s="974"/>
      <c r="CW46" s="972"/>
      <c r="CX46" s="973"/>
      <c r="CY46" s="973"/>
      <c r="CZ46" s="973"/>
      <c r="DA46" s="974"/>
      <c r="DB46" s="972"/>
      <c r="DC46" s="973"/>
      <c r="DD46" s="973"/>
      <c r="DE46" s="973"/>
      <c r="DF46" s="974"/>
      <c r="DG46" s="972"/>
      <c r="DH46" s="973"/>
      <c r="DI46" s="973"/>
      <c r="DJ46" s="973"/>
      <c r="DK46" s="974"/>
      <c r="DL46" s="972"/>
      <c r="DM46" s="973"/>
      <c r="DN46" s="973"/>
      <c r="DO46" s="973"/>
      <c r="DP46" s="974"/>
      <c r="DQ46" s="972"/>
      <c r="DR46" s="973"/>
      <c r="DS46" s="973"/>
      <c r="DT46" s="973"/>
      <c r="DU46" s="974"/>
      <c r="DV46" s="975"/>
      <c r="DW46" s="976"/>
      <c r="DX46" s="976"/>
      <c r="DY46" s="976"/>
      <c r="DZ46" s="977"/>
      <c r="EA46" s="221"/>
    </row>
    <row r="47" spans="1:131" ht="26.25" customHeight="1" x14ac:dyDescent="0.2">
      <c r="A47" s="229">
        <v>20</v>
      </c>
      <c r="B47" s="1013"/>
      <c r="C47" s="1014"/>
      <c r="D47" s="1014"/>
      <c r="E47" s="1014"/>
      <c r="F47" s="1014"/>
      <c r="G47" s="1014"/>
      <c r="H47" s="1014"/>
      <c r="I47" s="1014"/>
      <c r="J47" s="1014"/>
      <c r="K47" s="1014"/>
      <c r="L47" s="1014"/>
      <c r="M47" s="1014"/>
      <c r="N47" s="1014"/>
      <c r="O47" s="1014"/>
      <c r="P47" s="1015"/>
      <c r="Q47" s="1021"/>
      <c r="R47" s="1022"/>
      <c r="S47" s="1022"/>
      <c r="T47" s="1022"/>
      <c r="U47" s="1022"/>
      <c r="V47" s="1022"/>
      <c r="W47" s="1022"/>
      <c r="X47" s="1022"/>
      <c r="Y47" s="1022"/>
      <c r="Z47" s="1022"/>
      <c r="AA47" s="1022"/>
      <c r="AB47" s="1022"/>
      <c r="AC47" s="1022"/>
      <c r="AD47" s="1022"/>
      <c r="AE47" s="1023"/>
      <c r="AF47" s="1018"/>
      <c r="AG47" s="1019"/>
      <c r="AH47" s="1019"/>
      <c r="AI47" s="1019"/>
      <c r="AJ47" s="1020"/>
      <c r="AK47" s="963"/>
      <c r="AL47" s="954"/>
      <c r="AM47" s="954"/>
      <c r="AN47" s="954"/>
      <c r="AO47" s="954"/>
      <c r="AP47" s="954"/>
      <c r="AQ47" s="954"/>
      <c r="AR47" s="954"/>
      <c r="AS47" s="954"/>
      <c r="AT47" s="954"/>
      <c r="AU47" s="954"/>
      <c r="AV47" s="954"/>
      <c r="AW47" s="954"/>
      <c r="AX47" s="954"/>
      <c r="AY47" s="954"/>
      <c r="AZ47" s="1024"/>
      <c r="BA47" s="1024"/>
      <c r="BB47" s="1024"/>
      <c r="BC47" s="1024"/>
      <c r="BD47" s="1024"/>
      <c r="BE47" s="955"/>
      <c r="BF47" s="955"/>
      <c r="BG47" s="955"/>
      <c r="BH47" s="955"/>
      <c r="BI47" s="956"/>
      <c r="BJ47" s="223"/>
      <c r="BK47" s="223"/>
      <c r="BL47" s="223"/>
      <c r="BM47" s="223"/>
      <c r="BN47" s="223"/>
      <c r="BO47" s="232"/>
      <c r="BP47" s="232"/>
      <c r="BQ47" s="229">
        <v>41</v>
      </c>
      <c r="BR47" s="230"/>
      <c r="BS47" s="975"/>
      <c r="BT47" s="976"/>
      <c r="BU47" s="976"/>
      <c r="BV47" s="976"/>
      <c r="BW47" s="976"/>
      <c r="BX47" s="976"/>
      <c r="BY47" s="976"/>
      <c r="BZ47" s="976"/>
      <c r="CA47" s="976"/>
      <c r="CB47" s="976"/>
      <c r="CC47" s="976"/>
      <c r="CD47" s="976"/>
      <c r="CE47" s="976"/>
      <c r="CF47" s="976"/>
      <c r="CG47" s="997"/>
      <c r="CH47" s="972"/>
      <c r="CI47" s="973"/>
      <c r="CJ47" s="973"/>
      <c r="CK47" s="973"/>
      <c r="CL47" s="974"/>
      <c r="CM47" s="972"/>
      <c r="CN47" s="973"/>
      <c r="CO47" s="973"/>
      <c r="CP47" s="973"/>
      <c r="CQ47" s="974"/>
      <c r="CR47" s="972"/>
      <c r="CS47" s="973"/>
      <c r="CT47" s="973"/>
      <c r="CU47" s="973"/>
      <c r="CV47" s="974"/>
      <c r="CW47" s="972"/>
      <c r="CX47" s="973"/>
      <c r="CY47" s="973"/>
      <c r="CZ47" s="973"/>
      <c r="DA47" s="974"/>
      <c r="DB47" s="972"/>
      <c r="DC47" s="973"/>
      <c r="DD47" s="973"/>
      <c r="DE47" s="973"/>
      <c r="DF47" s="974"/>
      <c r="DG47" s="972"/>
      <c r="DH47" s="973"/>
      <c r="DI47" s="973"/>
      <c r="DJ47" s="973"/>
      <c r="DK47" s="974"/>
      <c r="DL47" s="972"/>
      <c r="DM47" s="973"/>
      <c r="DN47" s="973"/>
      <c r="DO47" s="973"/>
      <c r="DP47" s="974"/>
      <c r="DQ47" s="972"/>
      <c r="DR47" s="973"/>
      <c r="DS47" s="973"/>
      <c r="DT47" s="973"/>
      <c r="DU47" s="974"/>
      <c r="DV47" s="975"/>
      <c r="DW47" s="976"/>
      <c r="DX47" s="976"/>
      <c r="DY47" s="976"/>
      <c r="DZ47" s="977"/>
      <c r="EA47" s="221"/>
    </row>
    <row r="48" spans="1:131" ht="26.25" customHeight="1" x14ac:dyDescent="0.2">
      <c r="A48" s="229">
        <v>21</v>
      </c>
      <c r="B48" s="1013"/>
      <c r="C48" s="1014"/>
      <c r="D48" s="1014"/>
      <c r="E48" s="1014"/>
      <c r="F48" s="1014"/>
      <c r="G48" s="1014"/>
      <c r="H48" s="1014"/>
      <c r="I48" s="1014"/>
      <c r="J48" s="1014"/>
      <c r="K48" s="1014"/>
      <c r="L48" s="1014"/>
      <c r="M48" s="1014"/>
      <c r="N48" s="1014"/>
      <c r="O48" s="1014"/>
      <c r="P48" s="1015"/>
      <c r="Q48" s="1021"/>
      <c r="R48" s="1022"/>
      <c r="S48" s="1022"/>
      <c r="T48" s="1022"/>
      <c r="U48" s="1022"/>
      <c r="V48" s="1022"/>
      <c r="W48" s="1022"/>
      <c r="X48" s="1022"/>
      <c r="Y48" s="1022"/>
      <c r="Z48" s="1022"/>
      <c r="AA48" s="1022"/>
      <c r="AB48" s="1022"/>
      <c r="AC48" s="1022"/>
      <c r="AD48" s="1022"/>
      <c r="AE48" s="1023"/>
      <c r="AF48" s="1018"/>
      <c r="AG48" s="1019"/>
      <c r="AH48" s="1019"/>
      <c r="AI48" s="1019"/>
      <c r="AJ48" s="1020"/>
      <c r="AK48" s="963"/>
      <c r="AL48" s="954"/>
      <c r="AM48" s="954"/>
      <c r="AN48" s="954"/>
      <c r="AO48" s="954"/>
      <c r="AP48" s="954"/>
      <c r="AQ48" s="954"/>
      <c r="AR48" s="954"/>
      <c r="AS48" s="954"/>
      <c r="AT48" s="954"/>
      <c r="AU48" s="954"/>
      <c r="AV48" s="954"/>
      <c r="AW48" s="954"/>
      <c r="AX48" s="954"/>
      <c r="AY48" s="954"/>
      <c r="AZ48" s="1024"/>
      <c r="BA48" s="1024"/>
      <c r="BB48" s="1024"/>
      <c r="BC48" s="1024"/>
      <c r="BD48" s="1024"/>
      <c r="BE48" s="955"/>
      <c r="BF48" s="955"/>
      <c r="BG48" s="955"/>
      <c r="BH48" s="955"/>
      <c r="BI48" s="956"/>
      <c r="BJ48" s="223"/>
      <c r="BK48" s="223"/>
      <c r="BL48" s="223"/>
      <c r="BM48" s="223"/>
      <c r="BN48" s="223"/>
      <c r="BO48" s="232"/>
      <c r="BP48" s="232"/>
      <c r="BQ48" s="229">
        <v>42</v>
      </c>
      <c r="BR48" s="230"/>
      <c r="BS48" s="975"/>
      <c r="BT48" s="976"/>
      <c r="BU48" s="976"/>
      <c r="BV48" s="976"/>
      <c r="BW48" s="976"/>
      <c r="BX48" s="976"/>
      <c r="BY48" s="976"/>
      <c r="BZ48" s="976"/>
      <c r="CA48" s="976"/>
      <c r="CB48" s="976"/>
      <c r="CC48" s="976"/>
      <c r="CD48" s="976"/>
      <c r="CE48" s="976"/>
      <c r="CF48" s="976"/>
      <c r="CG48" s="997"/>
      <c r="CH48" s="972"/>
      <c r="CI48" s="973"/>
      <c r="CJ48" s="973"/>
      <c r="CK48" s="973"/>
      <c r="CL48" s="974"/>
      <c r="CM48" s="972"/>
      <c r="CN48" s="973"/>
      <c r="CO48" s="973"/>
      <c r="CP48" s="973"/>
      <c r="CQ48" s="974"/>
      <c r="CR48" s="972"/>
      <c r="CS48" s="973"/>
      <c r="CT48" s="973"/>
      <c r="CU48" s="973"/>
      <c r="CV48" s="974"/>
      <c r="CW48" s="972"/>
      <c r="CX48" s="973"/>
      <c r="CY48" s="973"/>
      <c r="CZ48" s="973"/>
      <c r="DA48" s="974"/>
      <c r="DB48" s="972"/>
      <c r="DC48" s="973"/>
      <c r="DD48" s="973"/>
      <c r="DE48" s="973"/>
      <c r="DF48" s="974"/>
      <c r="DG48" s="972"/>
      <c r="DH48" s="973"/>
      <c r="DI48" s="973"/>
      <c r="DJ48" s="973"/>
      <c r="DK48" s="974"/>
      <c r="DL48" s="972"/>
      <c r="DM48" s="973"/>
      <c r="DN48" s="973"/>
      <c r="DO48" s="973"/>
      <c r="DP48" s="974"/>
      <c r="DQ48" s="972"/>
      <c r="DR48" s="973"/>
      <c r="DS48" s="973"/>
      <c r="DT48" s="973"/>
      <c r="DU48" s="974"/>
      <c r="DV48" s="975"/>
      <c r="DW48" s="976"/>
      <c r="DX48" s="976"/>
      <c r="DY48" s="976"/>
      <c r="DZ48" s="977"/>
      <c r="EA48" s="221"/>
    </row>
    <row r="49" spans="1:131" ht="26.25" customHeight="1" x14ac:dyDescent="0.2">
      <c r="A49" s="229">
        <v>22</v>
      </c>
      <c r="B49" s="1013"/>
      <c r="C49" s="1014"/>
      <c r="D49" s="1014"/>
      <c r="E49" s="1014"/>
      <c r="F49" s="1014"/>
      <c r="G49" s="1014"/>
      <c r="H49" s="1014"/>
      <c r="I49" s="1014"/>
      <c r="J49" s="1014"/>
      <c r="K49" s="1014"/>
      <c r="L49" s="1014"/>
      <c r="M49" s="1014"/>
      <c r="N49" s="1014"/>
      <c r="O49" s="1014"/>
      <c r="P49" s="1015"/>
      <c r="Q49" s="1021"/>
      <c r="R49" s="1022"/>
      <c r="S49" s="1022"/>
      <c r="T49" s="1022"/>
      <c r="U49" s="1022"/>
      <c r="V49" s="1022"/>
      <c r="W49" s="1022"/>
      <c r="X49" s="1022"/>
      <c r="Y49" s="1022"/>
      <c r="Z49" s="1022"/>
      <c r="AA49" s="1022"/>
      <c r="AB49" s="1022"/>
      <c r="AC49" s="1022"/>
      <c r="AD49" s="1022"/>
      <c r="AE49" s="1023"/>
      <c r="AF49" s="1018"/>
      <c r="AG49" s="1019"/>
      <c r="AH49" s="1019"/>
      <c r="AI49" s="1019"/>
      <c r="AJ49" s="1020"/>
      <c r="AK49" s="963"/>
      <c r="AL49" s="954"/>
      <c r="AM49" s="954"/>
      <c r="AN49" s="954"/>
      <c r="AO49" s="954"/>
      <c r="AP49" s="954"/>
      <c r="AQ49" s="954"/>
      <c r="AR49" s="954"/>
      <c r="AS49" s="954"/>
      <c r="AT49" s="954"/>
      <c r="AU49" s="954"/>
      <c r="AV49" s="954"/>
      <c r="AW49" s="954"/>
      <c r="AX49" s="954"/>
      <c r="AY49" s="954"/>
      <c r="AZ49" s="1024"/>
      <c r="BA49" s="1024"/>
      <c r="BB49" s="1024"/>
      <c r="BC49" s="1024"/>
      <c r="BD49" s="1024"/>
      <c r="BE49" s="955"/>
      <c r="BF49" s="955"/>
      <c r="BG49" s="955"/>
      <c r="BH49" s="955"/>
      <c r="BI49" s="956"/>
      <c r="BJ49" s="223"/>
      <c r="BK49" s="223"/>
      <c r="BL49" s="223"/>
      <c r="BM49" s="223"/>
      <c r="BN49" s="223"/>
      <c r="BO49" s="232"/>
      <c r="BP49" s="232"/>
      <c r="BQ49" s="229">
        <v>43</v>
      </c>
      <c r="BR49" s="230"/>
      <c r="BS49" s="975"/>
      <c r="BT49" s="976"/>
      <c r="BU49" s="976"/>
      <c r="BV49" s="976"/>
      <c r="BW49" s="976"/>
      <c r="BX49" s="976"/>
      <c r="BY49" s="976"/>
      <c r="BZ49" s="976"/>
      <c r="CA49" s="976"/>
      <c r="CB49" s="976"/>
      <c r="CC49" s="976"/>
      <c r="CD49" s="976"/>
      <c r="CE49" s="976"/>
      <c r="CF49" s="976"/>
      <c r="CG49" s="997"/>
      <c r="CH49" s="972"/>
      <c r="CI49" s="973"/>
      <c r="CJ49" s="973"/>
      <c r="CK49" s="973"/>
      <c r="CL49" s="974"/>
      <c r="CM49" s="972"/>
      <c r="CN49" s="973"/>
      <c r="CO49" s="973"/>
      <c r="CP49" s="973"/>
      <c r="CQ49" s="974"/>
      <c r="CR49" s="972"/>
      <c r="CS49" s="973"/>
      <c r="CT49" s="973"/>
      <c r="CU49" s="973"/>
      <c r="CV49" s="974"/>
      <c r="CW49" s="972"/>
      <c r="CX49" s="973"/>
      <c r="CY49" s="973"/>
      <c r="CZ49" s="973"/>
      <c r="DA49" s="974"/>
      <c r="DB49" s="972"/>
      <c r="DC49" s="973"/>
      <c r="DD49" s="973"/>
      <c r="DE49" s="973"/>
      <c r="DF49" s="974"/>
      <c r="DG49" s="972"/>
      <c r="DH49" s="973"/>
      <c r="DI49" s="973"/>
      <c r="DJ49" s="973"/>
      <c r="DK49" s="974"/>
      <c r="DL49" s="972"/>
      <c r="DM49" s="973"/>
      <c r="DN49" s="973"/>
      <c r="DO49" s="973"/>
      <c r="DP49" s="974"/>
      <c r="DQ49" s="972"/>
      <c r="DR49" s="973"/>
      <c r="DS49" s="973"/>
      <c r="DT49" s="973"/>
      <c r="DU49" s="974"/>
      <c r="DV49" s="975"/>
      <c r="DW49" s="976"/>
      <c r="DX49" s="976"/>
      <c r="DY49" s="976"/>
      <c r="DZ49" s="977"/>
      <c r="EA49" s="221"/>
    </row>
    <row r="50" spans="1:131" ht="26.25" customHeight="1" x14ac:dyDescent="0.2">
      <c r="A50" s="229">
        <v>23</v>
      </c>
      <c r="B50" s="1013"/>
      <c r="C50" s="1014"/>
      <c r="D50" s="1014"/>
      <c r="E50" s="1014"/>
      <c r="F50" s="1014"/>
      <c r="G50" s="1014"/>
      <c r="H50" s="1014"/>
      <c r="I50" s="1014"/>
      <c r="J50" s="1014"/>
      <c r="K50" s="1014"/>
      <c r="L50" s="1014"/>
      <c r="M50" s="1014"/>
      <c r="N50" s="1014"/>
      <c r="O50" s="1014"/>
      <c r="P50" s="1015"/>
      <c r="Q50" s="1016"/>
      <c r="R50" s="1008"/>
      <c r="S50" s="1008"/>
      <c r="T50" s="1008"/>
      <c r="U50" s="1008"/>
      <c r="V50" s="1008"/>
      <c r="W50" s="1008"/>
      <c r="X50" s="1008"/>
      <c r="Y50" s="1008"/>
      <c r="Z50" s="1008"/>
      <c r="AA50" s="1008"/>
      <c r="AB50" s="1008"/>
      <c r="AC50" s="1008"/>
      <c r="AD50" s="1008"/>
      <c r="AE50" s="1017"/>
      <c r="AF50" s="1018"/>
      <c r="AG50" s="1019"/>
      <c r="AH50" s="1019"/>
      <c r="AI50" s="1019"/>
      <c r="AJ50" s="1020"/>
      <c r="AK50" s="1007"/>
      <c r="AL50" s="1008"/>
      <c r="AM50" s="1008"/>
      <c r="AN50" s="1008"/>
      <c r="AO50" s="1008"/>
      <c r="AP50" s="1008"/>
      <c r="AQ50" s="1008"/>
      <c r="AR50" s="1008"/>
      <c r="AS50" s="1008"/>
      <c r="AT50" s="1008"/>
      <c r="AU50" s="1008"/>
      <c r="AV50" s="1008"/>
      <c r="AW50" s="1008"/>
      <c r="AX50" s="1008"/>
      <c r="AY50" s="1008"/>
      <c r="AZ50" s="1009"/>
      <c r="BA50" s="1009"/>
      <c r="BB50" s="1009"/>
      <c r="BC50" s="1009"/>
      <c r="BD50" s="1009"/>
      <c r="BE50" s="955"/>
      <c r="BF50" s="955"/>
      <c r="BG50" s="955"/>
      <c r="BH50" s="955"/>
      <c r="BI50" s="956"/>
      <c r="BJ50" s="223"/>
      <c r="BK50" s="223"/>
      <c r="BL50" s="223"/>
      <c r="BM50" s="223"/>
      <c r="BN50" s="223"/>
      <c r="BO50" s="232"/>
      <c r="BP50" s="232"/>
      <c r="BQ50" s="229">
        <v>44</v>
      </c>
      <c r="BR50" s="230"/>
      <c r="BS50" s="975"/>
      <c r="BT50" s="976"/>
      <c r="BU50" s="976"/>
      <c r="BV50" s="976"/>
      <c r="BW50" s="976"/>
      <c r="BX50" s="976"/>
      <c r="BY50" s="976"/>
      <c r="BZ50" s="976"/>
      <c r="CA50" s="976"/>
      <c r="CB50" s="976"/>
      <c r="CC50" s="976"/>
      <c r="CD50" s="976"/>
      <c r="CE50" s="976"/>
      <c r="CF50" s="976"/>
      <c r="CG50" s="997"/>
      <c r="CH50" s="972"/>
      <c r="CI50" s="973"/>
      <c r="CJ50" s="973"/>
      <c r="CK50" s="973"/>
      <c r="CL50" s="974"/>
      <c r="CM50" s="972"/>
      <c r="CN50" s="973"/>
      <c r="CO50" s="973"/>
      <c r="CP50" s="973"/>
      <c r="CQ50" s="974"/>
      <c r="CR50" s="972"/>
      <c r="CS50" s="973"/>
      <c r="CT50" s="973"/>
      <c r="CU50" s="973"/>
      <c r="CV50" s="974"/>
      <c r="CW50" s="972"/>
      <c r="CX50" s="973"/>
      <c r="CY50" s="973"/>
      <c r="CZ50" s="973"/>
      <c r="DA50" s="974"/>
      <c r="DB50" s="972"/>
      <c r="DC50" s="973"/>
      <c r="DD50" s="973"/>
      <c r="DE50" s="973"/>
      <c r="DF50" s="974"/>
      <c r="DG50" s="972"/>
      <c r="DH50" s="973"/>
      <c r="DI50" s="973"/>
      <c r="DJ50" s="973"/>
      <c r="DK50" s="974"/>
      <c r="DL50" s="972"/>
      <c r="DM50" s="973"/>
      <c r="DN50" s="973"/>
      <c r="DO50" s="973"/>
      <c r="DP50" s="974"/>
      <c r="DQ50" s="972"/>
      <c r="DR50" s="973"/>
      <c r="DS50" s="973"/>
      <c r="DT50" s="973"/>
      <c r="DU50" s="974"/>
      <c r="DV50" s="975"/>
      <c r="DW50" s="976"/>
      <c r="DX50" s="976"/>
      <c r="DY50" s="976"/>
      <c r="DZ50" s="977"/>
      <c r="EA50" s="221"/>
    </row>
    <row r="51" spans="1:131" ht="26.25" customHeight="1" x14ac:dyDescent="0.2">
      <c r="A51" s="229">
        <v>24</v>
      </c>
      <c r="B51" s="1013"/>
      <c r="C51" s="1014"/>
      <c r="D51" s="1014"/>
      <c r="E51" s="1014"/>
      <c r="F51" s="1014"/>
      <c r="G51" s="1014"/>
      <c r="H51" s="1014"/>
      <c r="I51" s="1014"/>
      <c r="J51" s="1014"/>
      <c r="K51" s="1014"/>
      <c r="L51" s="1014"/>
      <c r="M51" s="1014"/>
      <c r="N51" s="1014"/>
      <c r="O51" s="1014"/>
      <c r="P51" s="1015"/>
      <c r="Q51" s="1016"/>
      <c r="R51" s="1008"/>
      <c r="S51" s="1008"/>
      <c r="T51" s="1008"/>
      <c r="U51" s="1008"/>
      <c r="V51" s="1008"/>
      <c r="W51" s="1008"/>
      <c r="X51" s="1008"/>
      <c r="Y51" s="1008"/>
      <c r="Z51" s="1008"/>
      <c r="AA51" s="1008"/>
      <c r="AB51" s="1008"/>
      <c r="AC51" s="1008"/>
      <c r="AD51" s="1008"/>
      <c r="AE51" s="1017"/>
      <c r="AF51" s="1018"/>
      <c r="AG51" s="1019"/>
      <c r="AH51" s="1019"/>
      <c r="AI51" s="1019"/>
      <c r="AJ51" s="1020"/>
      <c r="AK51" s="1007"/>
      <c r="AL51" s="1008"/>
      <c r="AM51" s="1008"/>
      <c r="AN51" s="1008"/>
      <c r="AO51" s="1008"/>
      <c r="AP51" s="1008"/>
      <c r="AQ51" s="1008"/>
      <c r="AR51" s="1008"/>
      <c r="AS51" s="1008"/>
      <c r="AT51" s="1008"/>
      <c r="AU51" s="1008"/>
      <c r="AV51" s="1008"/>
      <c r="AW51" s="1008"/>
      <c r="AX51" s="1008"/>
      <c r="AY51" s="1008"/>
      <c r="AZ51" s="1009"/>
      <c r="BA51" s="1009"/>
      <c r="BB51" s="1009"/>
      <c r="BC51" s="1009"/>
      <c r="BD51" s="1009"/>
      <c r="BE51" s="955"/>
      <c r="BF51" s="955"/>
      <c r="BG51" s="955"/>
      <c r="BH51" s="955"/>
      <c r="BI51" s="956"/>
      <c r="BJ51" s="223"/>
      <c r="BK51" s="223"/>
      <c r="BL51" s="223"/>
      <c r="BM51" s="223"/>
      <c r="BN51" s="223"/>
      <c r="BO51" s="232"/>
      <c r="BP51" s="232"/>
      <c r="BQ51" s="229">
        <v>45</v>
      </c>
      <c r="BR51" s="230"/>
      <c r="BS51" s="975"/>
      <c r="BT51" s="976"/>
      <c r="BU51" s="976"/>
      <c r="BV51" s="976"/>
      <c r="BW51" s="976"/>
      <c r="BX51" s="976"/>
      <c r="BY51" s="976"/>
      <c r="BZ51" s="976"/>
      <c r="CA51" s="976"/>
      <c r="CB51" s="976"/>
      <c r="CC51" s="976"/>
      <c r="CD51" s="976"/>
      <c r="CE51" s="976"/>
      <c r="CF51" s="976"/>
      <c r="CG51" s="997"/>
      <c r="CH51" s="972"/>
      <c r="CI51" s="973"/>
      <c r="CJ51" s="973"/>
      <c r="CK51" s="973"/>
      <c r="CL51" s="974"/>
      <c r="CM51" s="972"/>
      <c r="CN51" s="973"/>
      <c r="CO51" s="973"/>
      <c r="CP51" s="973"/>
      <c r="CQ51" s="974"/>
      <c r="CR51" s="972"/>
      <c r="CS51" s="973"/>
      <c r="CT51" s="973"/>
      <c r="CU51" s="973"/>
      <c r="CV51" s="974"/>
      <c r="CW51" s="972"/>
      <c r="CX51" s="973"/>
      <c r="CY51" s="973"/>
      <c r="CZ51" s="973"/>
      <c r="DA51" s="974"/>
      <c r="DB51" s="972"/>
      <c r="DC51" s="973"/>
      <c r="DD51" s="973"/>
      <c r="DE51" s="973"/>
      <c r="DF51" s="974"/>
      <c r="DG51" s="972"/>
      <c r="DH51" s="973"/>
      <c r="DI51" s="973"/>
      <c r="DJ51" s="973"/>
      <c r="DK51" s="974"/>
      <c r="DL51" s="972"/>
      <c r="DM51" s="973"/>
      <c r="DN51" s="973"/>
      <c r="DO51" s="973"/>
      <c r="DP51" s="974"/>
      <c r="DQ51" s="972"/>
      <c r="DR51" s="973"/>
      <c r="DS51" s="973"/>
      <c r="DT51" s="973"/>
      <c r="DU51" s="974"/>
      <c r="DV51" s="975"/>
      <c r="DW51" s="976"/>
      <c r="DX51" s="976"/>
      <c r="DY51" s="976"/>
      <c r="DZ51" s="977"/>
      <c r="EA51" s="221"/>
    </row>
    <row r="52" spans="1:131" ht="26.25" customHeight="1" x14ac:dyDescent="0.2">
      <c r="A52" s="229">
        <v>25</v>
      </c>
      <c r="B52" s="1013"/>
      <c r="C52" s="1014"/>
      <c r="D52" s="1014"/>
      <c r="E52" s="1014"/>
      <c r="F52" s="1014"/>
      <c r="G52" s="1014"/>
      <c r="H52" s="1014"/>
      <c r="I52" s="1014"/>
      <c r="J52" s="1014"/>
      <c r="K52" s="1014"/>
      <c r="L52" s="1014"/>
      <c r="M52" s="1014"/>
      <c r="N52" s="1014"/>
      <c r="O52" s="1014"/>
      <c r="P52" s="1015"/>
      <c r="Q52" s="1016"/>
      <c r="R52" s="1008"/>
      <c r="S52" s="1008"/>
      <c r="T52" s="1008"/>
      <c r="U52" s="1008"/>
      <c r="V52" s="1008"/>
      <c r="W52" s="1008"/>
      <c r="X52" s="1008"/>
      <c r="Y52" s="1008"/>
      <c r="Z52" s="1008"/>
      <c r="AA52" s="1008"/>
      <c r="AB52" s="1008"/>
      <c r="AC52" s="1008"/>
      <c r="AD52" s="1008"/>
      <c r="AE52" s="1017"/>
      <c r="AF52" s="1018"/>
      <c r="AG52" s="1019"/>
      <c r="AH52" s="1019"/>
      <c r="AI52" s="1019"/>
      <c r="AJ52" s="1020"/>
      <c r="AK52" s="1007"/>
      <c r="AL52" s="1008"/>
      <c r="AM52" s="1008"/>
      <c r="AN52" s="1008"/>
      <c r="AO52" s="1008"/>
      <c r="AP52" s="1008"/>
      <c r="AQ52" s="1008"/>
      <c r="AR52" s="1008"/>
      <c r="AS52" s="1008"/>
      <c r="AT52" s="1008"/>
      <c r="AU52" s="1008"/>
      <c r="AV52" s="1008"/>
      <c r="AW52" s="1008"/>
      <c r="AX52" s="1008"/>
      <c r="AY52" s="1008"/>
      <c r="AZ52" s="1009"/>
      <c r="BA52" s="1009"/>
      <c r="BB52" s="1009"/>
      <c r="BC52" s="1009"/>
      <c r="BD52" s="1009"/>
      <c r="BE52" s="955"/>
      <c r="BF52" s="955"/>
      <c r="BG52" s="955"/>
      <c r="BH52" s="955"/>
      <c r="BI52" s="956"/>
      <c r="BJ52" s="223"/>
      <c r="BK52" s="223"/>
      <c r="BL52" s="223"/>
      <c r="BM52" s="223"/>
      <c r="BN52" s="223"/>
      <c r="BO52" s="232"/>
      <c r="BP52" s="232"/>
      <c r="BQ52" s="229">
        <v>46</v>
      </c>
      <c r="BR52" s="230"/>
      <c r="BS52" s="975"/>
      <c r="BT52" s="976"/>
      <c r="BU52" s="976"/>
      <c r="BV52" s="976"/>
      <c r="BW52" s="976"/>
      <c r="BX52" s="976"/>
      <c r="BY52" s="976"/>
      <c r="BZ52" s="976"/>
      <c r="CA52" s="976"/>
      <c r="CB52" s="976"/>
      <c r="CC52" s="976"/>
      <c r="CD52" s="976"/>
      <c r="CE52" s="976"/>
      <c r="CF52" s="976"/>
      <c r="CG52" s="997"/>
      <c r="CH52" s="972"/>
      <c r="CI52" s="973"/>
      <c r="CJ52" s="973"/>
      <c r="CK52" s="973"/>
      <c r="CL52" s="974"/>
      <c r="CM52" s="972"/>
      <c r="CN52" s="973"/>
      <c r="CO52" s="973"/>
      <c r="CP52" s="973"/>
      <c r="CQ52" s="974"/>
      <c r="CR52" s="972"/>
      <c r="CS52" s="973"/>
      <c r="CT52" s="973"/>
      <c r="CU52" s="973"/>
      <c r="CV52" s="974"/>
      <c r="CW52" s="972"/>
      <c r="CX52" s="973"/>
      <c r="CY52" s="973"/>
      <c r="CZ52" s="973"/>
      <c r="DA52" s="974"/>
      <c r="DB52" s="972"/>
      <c r="DC52" s="973"/>
      <c r="DD52" s="973"/>
      <c r="DE52" s="973"/>
      <c r="DF52" s="974"/>
      <c r="DG52" s="972"/>
      <c r="DH52" s="973"/>
      <c r="DI52" s="973"/>
      <c r="DJ52" s="973"/>
      <c r="DK52" s="974"/>
      <c r="DL52" s="972"/>
      <c r="DM52" s="973"/>
      <c r="DN52" s="973"/>
      <c r="DO52" s="973"/>
      <c r="DP52" s="974"/>
      <c r="DQ52" s="972"/>
      <c r="DR52" s="973"/>
      <c r="DS52" s="973"/>
      <c r="DT52" s="973"/>
      <c r="DU52" s="974"/>
      <c r="DV52" s="975"/>
      <c r="DW52" s="976"/>
      <c r="DX52" s="976"/>
      <c r="DY52" s="976"/>
      <c r="DZ52" s="977"/>
      <c r="EA52" s="221"/>
    </row>
    <row r="53" spans="1:131" ht="26.25" customHeight="1" x14ac:dyDescent="0.2">
      <c r="A53" s="229">
        <v>26</v>
      </c>
      <c r="B53" s="1013"/>
      <c r="C53" s="1014"/>
      <c r="D53" s="1014"/>
      <c r="E53" s="1014"/>
      <c r="F53" s="1014"/>
      <c r="G53" s="1014"/>
      <c r="H53" s="1014"/>
      <c r="I53" s="1014"/>
      <c r="J53" s="1014"/>
      <c r="K53" s="1014"/>
      <c r="L53" s="1014"/>
      <c r="M53" s="1014"/>
      <c r="N53" s="1014"/>
      <c r="O53" s="1014"/>
      <c r="P53" s="1015"/>
      <c r="Q53" s="1016"/>
      <c r="R53" s="1008"/>
      <c r="S53" s="1008"/>
      <c r="T53" s="1008"/>
      <c r="U53" s="1008"/>
      <c r="V53" s="1008"/>
      <c r="W53" s="1008"/>
      <c r="X53" s="1008"/>
      <c r="Y53" s="1008"/>
      <c r="Z53" s="1008"/>
      <c r="AA53" s="1008"/>
      <c r="AB53" s="1008"/>
      <c r="AC53" s="1008"/>
      <c r="AD53" s="1008"/>
      <c r="AE53" s="1017"/>
      <c r="AF53" s="1018"/>
      <c r="AG53" s="1019"/>
      <c r="AH53" s="1019"/>
      <c r="AI53" s="1019"/>
      <c r="AJ53" s="1020"/>
      <c r="AK53" s="1007"/>
      <c r="AL53" s="1008"/>
      <c r="AM53" s="1008"/>
      <c r="AN53" s="1008"/>
      <c r="AO53" s="1008"/>
      <c r="AP53" s="1008"/>
      <c r="AQ53" s="1008"/>
      <c r="AR53" s="1008"/>
      <c r="AS53" s="1008"/>
      <c r="AT53" s="1008"/>
      <c r="AU53" s="1008"/>
      <c r="AV53" s="1008"/>
      <c r="AW53" s="1008"/>
      <c r="AX53" s="1008"/>
      <c r="AY53" s="1008"/>
      <c r="AZ53" s="1009"/>
      <c r="BA53" s="1009"/>
      <c r="BB53" s="1009"/>
      <c r="BC53" s="1009"/>
      <c r="BD53" s="1009"/>
      <c r="BE53" s="955"/>
      <c r="BF53" s="955"/>
      <c r="BG53" s="955"/>
      <c r="BH53" s="955"/>
      <c r="BI53" s="956"/>
      <c r="BJ53" s="223"/>
      <c r="BK53" s="223"/>
      <c r="BL53" s="223"/>
      <c r="BM53" s="223"/>
      <c r="BN53" s="223"/>
      <c r="BO53" s="232"/>
      <c r="BP53" s="232"/>
      <c r="BQ53" s="229">
        <v>47</v>
      </c>
      <c r="BR53" s="230"/>
      <c r="BS53" s="975"/>
      <c r="BT53" s="976"/>
      <c r="BU53" s="976"/>
      <c r="BV53" s="976"/>
      <c r="BW53" s="976"/>
      <c r="BX53" s="976"/>
      <c r="BY53" s="976"/>
      <c r="BZ53" s="976"/>
      <c r="CA53" s="976"/>
      <c r="CB53" s="976"/>
      <c r="CC53" s="976"/>
      <c r="CD53" s="976"/>
      <c r="CE53" s="976"/>
      <c r="CF53" s="976"/>
      <c r="CG53" s="997"/>
      <c r="CH53" s="972"/>
      <c r="CI53" s="973"/>
      <c r="CJ53" s="973"/>
      <c r="CK53" s="973"/>
      <c r="CL53" s="974"/>
      <c r="CM53" s="972"/>
      <c r="CN53" s="973"/>
      <c r="CO53" s="973"/>
      <c r="CP53" s="973"/>
      <c r="CQ53" s="974"/>
      <c r="CR53" s="972"/>
      <c r="CS53" s="973"/>
      <c r="CT53" s="973"/>
      <c r="CU53" s="973"/>
      <c r="CV53" s="974"/>
      <c r="CW53" s="972"/>
      <c r="CX53" s="973"/>
      <c r="CY53" s="973"/>
      <c r="CZ53" s="973"/>
      <c r="DA53" s="974"/>
      <c r="DB53" s="972"/>
      <c r="DC53" s="973"/>
      <c r="DD53" s="973"/>
      <c r="DE53" s="973"/>
      <c r="DF53" s="974"/>
      <c r="DG53" s="972"/>
      <c r="DH53" s="973"/>
      <c r="DI53" s="973"/>
      <c r="DJ53" s="973"/>
      <c r="DK53" s="974"/>
      <c r="DL53" s="972"/>
      <c r="DM53" s="973"/>
      <c r="DN53" s="973"/>
      <c r="DO53" s="973"/>
      <c r="DP53" s="974"/>
      <c r="DQ53" s="972"/>
      <c r="DR53" s="973"/>
      <c r="DS53" s="973"/>
      <c r="DT53" s="973"/>
      <c r="DU53" s="974"/>
      <c r="DV53" s="975"/>
      <c r="DW53" s="976"/>
      <c r="DX53" s="976"/>
      <c r="DY53" s="976"/>
      <c r="DZ53" s="977"/>
      <c r="EA53" s="221"/>
    </row>
    <row r="54" spans="1:131" ht="26.25" customHeight="1" x14ac:dyDescent="0.2">
      <c r="A54" s="229">
        <v>27</v>
      </c>
      <c r="B54" s="1013"/>
      <c r="C54" s="1014"/>
      <c r="D54" s="1014"/>
      <c r="E54" s="1014"/>
      <c r="F54" s="1014"/>
      <c r="G54" s="1014"/>
      <c r="H54" s="1014"/>
      <c r="I54" s="1014"/>
      <c r="J54" s="1014"/>
      <c r="K54" s="1014"/>
      <c r="L54" s="1014"/>
      <c r="M54" s="1014"/>
      <c r="N54" s="1014"/>
      <c r="O54" s="1014"/>
      <c r="P54" s="1015"/>
      <c r="Q54" s="1016"/>
      <c r="R54" s="1008"/>
      <c r="S54" s="1008"/>
      <c r="T54" s="1008"/>
      <c r="U54" s="1008"/>
      <c r="V54" s="1008"/>
      <c r="W54" s="1008"/>
      <c r="X54" s="1008"/>
      <c r="Y54" s="1008"/>
      <c r="Z54" s="1008"/>
      <c r="AA54" s="1008"/>
      <c r="AB54" s="1008"/>
      <c r="AC54" s="1008"/>
      <c r="AD54" s="1008"/>
      <c r="AE54" s="1017"/>
      <c r="AF54" s="1018"/>
      <c r="AG54" s="1019"/>
      <c r="AH54" s="1019"/>
      <c r="AI54" s="1019"/>
      <c r="AJ54" s="1020"/>
      <c r="AK54" s="1007"/>
      <c r="AL54" s="1008"/>
      <c r="AM54" s="1008"/>
      <c r="AN54" s="1008"/>
      <c r="AO54" s="1008"/>
      <c r="AP54" s="1008"/>
      <c r="AQ54" s="1008"/>
      <c r="AR54" s="1008"/>
      <c r="AS54" s="1008"/>
      <c r="AT54" s="1008"/>
      <c r="AU54" s="1008"/>
      <c r="AV54" s="1008"/>
      <c r="AW54" s="1008"/>
      <c r="AX54" s="1008"/>
      <c r="AY54" s="1008"/>
      <c r="AZ54" s="1009"/>
      <c r="BA54" s="1009"/>
      <c r="BB54" s="1009"/>
      <c r="BC54" s="1009"/>
      <c r="BD54" s="1009"/>
      <c r="BE54" s="955"/>
      <c r="BF54" s="955"/>
      <c r="BG54" s="955"/>
      <c r="BH54" s="955"/>
      <c r="BI54" s="956"/>
      <c r="BJ54" s="223"/>
      <c r="BK54" s="223"/>
      <c r="BL54" s="223"/>
      <c r="BM54" s="223"/>
      <c r="BN54" s="223"/>
      <c r="BO54" s="232"/>
      <c r="BP54" s="232"/>
      <c r="BQ54" s="229">
        <v>48</v>
      </c>
      <c r="BR54" s="230"/>
      <c r="BS54" s="975"/>
      <c r="BT54" s="976"/>
      <c r="BU54" s="976"/>
      <c r="BV54" s="976"/>
      <c r="BW54" s="976"/>
      <c r="BX54" s="976"/>
      <c r="BY54" s="976"/>
      <c r="BZ54" s="976"/>
      <c r="CA54" s="976"/>
      <c r="CB54" s="976"/>
      <c r="CC54" s="976"/>
      <c r="CD54" s="976"/>
      <c r="CE54" s="976"/>
      <c r="CF54" s="976"/>
      <c r="CG54" s="997"/>
      <c r="CH54" s="972"/>
      <c r="CI54" s="973"/>
      <c r="CJ54" s="973"/>
      <c r="CK54" s="973"/>
      <c r="CL54" s="974"/>
      <c r="CM54" s="972"/>
      <c r="CN54" s="973"/>
      <c r="CO54" s="973"/>
      <c r="CP54" s="973"/>
      <c r="CQ54" s="974"/>
      <c r="CR54" s="972"/>
      <c r="CS54" s="973"/>
      <c r="CT54" s="973"/>
      <c r="CU54" s="973"/>
      <c r="CV54" s="974"/>
      <c r="CW54" s="972"/>
      <c r="CX54" s="973"/>
      <c r="CY54" s="973"/>
      <c r="CZ54" s="973"/>
      <c r="DA54" s="974"/>
      <c r="DB54" s="972"/>
      <c r="DC54" s="973"/>
      <c r="DD54" s="973"/>
      <c r="DE54" s="973"/>
      <c r="DF54" s="974"/>
      <c r="DG54" s="972"/>
      <c r="DH54" s="973"/>
      <c r="DI54" s="973"/>
      <c r="DJ54" s="973"/>
      <c r="DK54" s="974"/>
      <c r="DL54" s="972"/>
      <c r="DM54" s="973"/>
      <c r="DN54" s="973"/>
      <c r="DO54" s="973"/>
      <c r="DP54" s="974"/>
      <c r="DQ54" s="972"/>
      <c r="DR54" s="973"/>
      <c r="DS54" s="973"/>
      <c r="DT54" s="973"/>
      <c r="DU54" s="974"/>
      <c r="DV54" s="975"/>
      <c r="DW54" s="976"/>
      <c r="DX54" s="976"/>
      <c r="DY54" s="976"/>
      <c r="DZ54" s="977"/>
      <c r="EA54" s="221"/>
    </row>
    <row r="55" spans="1:131" ht="26.25" customHeight="1" x14ac:dyDescent="0.2">
      <c r="A55" s="229">
        <v>28</v>
      </c>
      <c r="B55" s="1013"/>
      <c r="C55" s="1014"/>
      <c r="D55" s="1014"/>
      <c r="E55" s="1014"/>
      <c r="F55" s="1014"/>
      <c r="G55" s="1014"/>
      <c r="H55" s="1014"/>
      <c r="I55" s="1014"/>
      <c r="J55" s="1014"/>
      <c r="K55" s="1014"/>
      <c r="L55" s="1014"/>
      <c r="M55" s="1014"/>
      <c r="N55" s="1014"/>
      <c r="O55" s="1014"/>
      <c r="P55" s="1015"/>
      <c r="Q55" s="1016"/>
      <c r="R55" s="1008"/>
      <c r="S55" s="1008"/>
      <c r="T55" s="1008"/>
      <c r="U55" s="1008"/>
      <c r="V55" s="1008"/>
      <c r="W55" s="1008"/>
      <c r="X55" s="1008"/>
      <c r="Y55" s="1008"/>
      <c r="Z55" s="1008"/>
      <c r="AA55" s="1008"/>
      <c r="AB55" s="1008"/>
      <c r="AC55" s="1008"/>
      <c r="AD55" s="1008"/>
      <c r="AE55" s="1017"/>
      <c r="AF55" s="1018"/>
      <c r="AG55" s="1019"/>
      <c r="AH55" s="1019"/>
      <c r="AI55" s="1019"/>
      <c r="AJ55" s="1020"/>
      <c r="AK55" s="1007"/>
      <c r="AL55" s="1008"/>
      <c r="AM55" s="1008"/>
      <c r="AN55" s="1008"/>
      <c r="AO55" s="1008"/>
      <c r="AP55" s="1008"/>
      <c r="AQ55" s="1008"/>
      <c r="AR55" s="1008"/>
      <c r="AS55" s="1008"/>
      <c r="AT55" s="1008"/>
      <c r="AU55" s="1008"/>
      <c r="AV55" s="1008"/>
      <c r="AW55" s="1008"/>
      <c r="AX55" s="1008"/>
      <c r="AY55" s="1008"/>
      <c r="AZ55" s="1009"/>
      <c r="BA55" s="1009"/>
      <c r="BB55" s="1009"/>
      <c r="BC55" s="1009"/>
      <c r="BD55" s="1009"/>
      <c r="BE55" s="955"/>
      <c r="BF55" s="955"/>
      <c r="BG55" s="955"/>
      <c r="BH55" s="955"/>
      <c r="BI55" s="956"/>
      <c r="BJ55" s="223"/>
      <c r="BK55" s="223"/>
      <c r="BL55" s="223"/>
      <c r="BM55" s="223"/>
      <c r="BN55" s="223"/>
      <c r="BO55" s="232"/>
      <c r="BP55" s="232"/>
      <c r="BQ55" s="229">
        <v>49</v>
      </c>
      <c r="BR55" s="230"/>
      <c r="BS55" s="975"/>
      <c r="BT55" s="976"/>
      <c r="BU55" s="976"/>
      <c r="BV55" s="976"/>
      <c r="BW55" s="976"/>
      <c r="BX55" s="976"/>
      <c r="BY55" s="976"/>
      <c r="BZ55" s="976"/>
      <c r="CA55" s="976"/>
      <c r="CB55" s="976"/>
      <c r="CC55" s="976"/>
      <c r="CD55" s="976"/>
      <c r="CE55" s="976"/>
      <c r="CF55" s="976"/>
      <c r="CG55" s="997"/>
      <c r="CH55" s="972"/>
      <c r="CI55" s="973"/>
      <c r="CJ55" s="973"/>
      <c r="CK55" s="973"/>
      <c r="CL55" s="974"/>
      <c r="CM55" s="972"/>
      <c r="CN55" s="973"/>
      <c r="CO55" s="973"/>
      <c r="CP55" s="973"/>
      <c r="CQ55" s="974"/>
      <c r="CR55" s="972"/>
      <c r="CS55" s="973"/>
      <c r="CT55" s="973"/>
      <c r="CU55" s="973"/>
      <c r="CV55" s="974"/>
      <c r="CW55" s="972"/>
      <c r="CX55" s="973"/>
      <c r="CY55" s="973"/>
      <c r="CZ55" s="973"/>
      <c r="DA55" s="974"/>
      <c r="DB55" s="972"/>
      <c r="DC55" s="973"/>
      <c r="DD55" s="973"/>
      <c r="DE55" s="973"/>
      <c r="DF55" s="974"/>
      <c r="DG55" s="972"/>
      <c r="DH55" s="973"/>
      <c r="DI55" s="973"/>
      <c r="DJ55" s="973"/>
      <c r="DK55" s="974"/>
      <c r="DL55" s="972"/>
      <c r="DM55" s="973"/>
      <c r="DN55" s="973"/>
      <c r="DO55" s="973"/>
      <c r="DP55" s="974"/>
      <c r="DQ55" s="972"/>
      <c r="DR55" s="973"/>
      <c r="DS55" s="973"/>
      <c r="DT55" s="973"/>
      <c r="DU55" s="974"/>
      <c r="DV55" s="975"/>
      <c r="DW55" s="976"/>
      <c r="DX55" s="976"/>
      <c r="DY55" s="976"/>
      <c r="DZ55" s="977"/>
      <c r="EA55" s="221"/>
    </row>
    <row r="56" spans="1:131" ht="26.25" customHeight="1" x14ac:dyDescent="0.2">
      <c r="A56" s="229">
        <v>29</v>
      </c>
      <c r="B56" s="1013"/>
      <c r="C56" s="1014"/>
      <c r="D56" s="1014"/>
      <c r="E56" s="1014"/>
      <c r="F56" s="1014"/>
      <c r="G56" s="1014"/>
      <c r="H56" s="1014"/>
      <c r="I56" s="1014"/>
      <c r="J56" s="1014"/>
      <c r="K56" s="1014"/>
      <c r="L56" s="1014"/>
      <c r="M56" s="1014"/>
      <c r="N56" s="1014"/>
      <c r="O56" s="1014"/>
      <c r="P56" s="1015"/>
      <c r="Q56" s="1016"/>
      <c r="R56" s="1008"/>
      <c r="S56" s="1008"/>
      <c r="T56" s="1008"/>
      <c r="U56" s="1008"/>
      <c r="V56" s="1008"/>
      <c r="W56" s="1008"/>
      <c r="X56" s="1008"/>
      <c r="Y56" s="1008"/>
      <c r="Z56" s="1008"/>
      <c r="AA56" s="1008"/>
      <c r="AB56" s="1008"/>
      <c r="AC56" s="1008"/>
      <c r="AD56" s="1008"/>
      <c r="AE56" s="1017"/>
      <c r="AF56" s="1018"/>
      <c r="AG56" s="1019"/>
      <c r="AH56" s="1019"/>
      <c r="AI56" s="1019"/>
      <c r="AJ56" s="1020"/>
      <c r="AK56" s="1007"/>
      <c r="AL56" s="1008"/>
      <c r="AM56" s="1008"/>
      <c r="AN56" s="1008"/>
      <c r="AO56" s="1008"/>
      <c r="AP56" s="1008"/>
      <c r="AQ56" s="1008"/>
      <c r="AR56" s="1008"/>
      <c r="AS56" s="1008"/>
      <c r="AT56" s="1008"/>
      <c r="AU56" s="1008"/>
      <c r="AV56" s="1008"/>
      <c r="AW56" s="1008"/>
      <c r="AX56" s="1008"/>
      <c r="AY56" s="1008"/>
      <c r="AZ56" s="1009"/>
      <c r="BA56" s="1009"/>
      <c r="BB56" s="1009"/>
      <c r="BC56" s="1009"/>
      <c r="BD56" s="1009"/>
      <c r="BE56" s="955"/>
      <c r="BF56" s="955"/>
      <c r="BG56" s="955"/>
      <c r="BH56" s="955"/>
      <c r="BI56" s="956"/>
      <c r="BJ56" s="223"/>
      <c r="BK56" s="223"/>
      <c r="BL56" s="223"/>
      <c r="BM56" s="223"/>
      <c r="BN56" s="223"/>
      <c r="BO56" s="232"/>
      <c r="BP56" s="232"/>
      <c r="BQ56" s="229">
        <v>50</v>
      </c>
      <c r="BR56" s="230"/>
      <c r="BS56" s="975"/>
      <c r="BT56" s="976"/>
      <c r="BU56" s="976"/>
      <c r="BV56" s="976"/>
      <c r="BW56" s="976"/>
      <c r="BX56" s="976"/>
      <c r="BY56" s="976"/>
      <c r="BZ56" s="976"/>
      <c r="CA56" s="976"/>
      <c r="CB56" s="976"/>
      <c r="CC56" s="976"/>
      <c r="CD56" s="976"/>
      <c r="CE56" s="976"/>
      <c r="CF56" s="976"/>
      <c r="CG56" s="997"/>
      <c r="CH56" s="972"/>
      <c r="CI56" s="973"/>
      <c r="CJ56" s="973"/>
      <c r="CK56" s="973"/>
      <c r="CL56" s="974"/>
      <c r="CM56" s="972"/>
      <c r="CN56" s="973"/>
      <c r="CO56" s="973"/>
      <c r="CP56" s="973"/>
      <c r="CQ56" s="974"/>
      <c r="CR56" s="972"/>
      <c r="CS56" s="973"/>
      <c r="CT56" s="973"/>
      <c r="CU56" s="973"/>
      <c r="CV56" s="974"/>
      <c r="CW56" s="972"/>
      <c r="CX56" s="973"/>
      <c r="CY56" s="973"/>
      <c r="CZ56" s="973"/>
      <c r="DA56" s="974"/>
      <c r="DB56" s="972"/>
      <c r="DC56" s="973"/>
      <c r="DD56" s="973"/>
      <c r="DE56" s="973"/>
      <c r="DF56" s="974"/>
      <c r="DG56" s="972"/>
      <c r="DH56" s="973"/>
      <c r="DI56" s="973"/>
      <c r="DJ56" s="973"/>
      <c r="DK56" s="974"/>
      <c r="DL56" s="972"/>
      <c r="DM56" s="973"/>
      <c r="DN56" s="973"/>
      <c r="DO56" s="973"/>
      <c r="DP56" s="974"/>
      <c r="DQ56" s="972"/>
      <c r="DR56" s="973"/>
      <c r="DS56" s="973"/>
      <c r="DT56" s="973"/>
      <c r="DU56" s="974"/>
      <c r="DV56" s="975"/>
      <c r="DW56" s="976"/>
      <c r="DX56" s="976"/>
      <c r="DY56" s="976"/>
      <c r="DZ56" s="977"/>
      <c r="EA56" s="221"/>
    </row>
    <row r="57" spans="1:131" ht="26.25" customHeight="1" x14ac:dyDescent="0.2">
      <c r="A57" s="229">
        <v>30</v>
      </c>
      <c r="B57" s="1013"/>
      <c r="C57" s="1014"/>
      <c r="D57" s="1014"/>
      <c r="E57" s="1014"/>
      <c r="F57" s="1014"/>
      <c r="G57" s="1014"/>
      <c r="H57" s="1014"/>
      <c r="I57" s="1014"/>
      <c r="J57" s="1014"/>
      <c r="K57" s="1014"/>
      <c r="L57" s="1014"/>
      <c r="M57" s="1014"/>
      <c r="N57" s="1014"/>
      <c r="O57" s="1014"/>
      <c r="P57" s="1015"/>
      <c r="Q57" s="1016"/>
      <c r="R57" s="1008"/>
      <c r="S57" s="1008"/>
      <c r="T57" s="1008"/>
      <c r="U57" s="1008"/>
      <c r="V57" s="1008"/>
      <c r="W57" s="1008"/>
      <c r="X57" s="1008"/>
      <c r="Y57" s="1008"/>
      <c r="Z57" s="1008"/>
      <c r="AA57" s="1008"/>
      <c r="AB57" s="1008"/>
      <c r="AC57" s="1008"/>
      <c r="AD57" s="1008"/>
      <c r="AE57" s="1017"/>
      <c r="AF57" s="1018"/>
      <c r="AG57" s="1019"/>
      <c r="AH57" s="1019"/>
      <c r="AI57" s="1019"/>
      <c r="AJ57" s="1020"/>
      <c r="AK57" s="1007"/>
      <c r="AL57" s="1008"/>
      <c r="AM57" s="1008"/>
      <c r="AN57" s="1008"/>
      <c r="AO57" s="1008"/>
      <c r="AP57" s="1008"/>
      <c r="AQ57" s="1008"/>
      <c r="AR57" s="1008"/>
      <c r="AS57" s="1008"/>
      <c r="AT57" s="1008"/>
      <c r="AU57" s="1008"/>
      <c r="AV57" s="1008"/>
      <c r="AW57" s="1008"/>
      <c r="AX57" s="1008"/>
      <c r="AY57" s="1008"/>
      <c r="AZ57" s="1009"/>
      <c r="BA57" s="1009"/>
      <c r="BB57" s="1009"/>
      <c r="BC57" s="1009"/>
      <c r="BD57" s="1009"/>
      <c r="BE57" s="955"/>
      <c r="BF57" s="955"/>
      <c r="BG57" s="955"/>
      <c r="BH57" s="955"/>
      <c r="BI57" s="956"/>
      <c r="BJ57" s="223"/>
      <c r="BK57" s="223"/>
      <c r="BL57" s="223"/>
      <c r="BM57" s="223"/>
      <c r="BN57" s="223"/>
      <c r="BO57" s="232"/>
      <c r="BP57" s="232"/>
      <c r="BQ57" s="229">
        <v>51</v>
      </c>
      <c r="BR57" s="230"/>
      <c r="BS57" s="975"/>
      <c r="BT57" s="976"/>
      <c r="BU57" s="976"/>
      <c r="BV57" s="976"/>
      <c r="BW57" s="976"/>
      <c r="BX57" s="976"/>
      <c r="BY57" s="976"/>
      <c r="BZ57" s="976"/>
      <c r="CA57" s="976"/>
      <c r="CB57" s="976"/>
      <c r="CC57" s="976"/>
      <c r="CD57" s="976"/>
      <c r="CE57" s="976"/>
      <c r="CF57" s="976"/>
      <c r="CG57" s="997"/>
      <c r="CH57" s="972"/>
      <c r="CI57" s="973"/>
      <c r="CJ57" s="973"/>
      <c r="CK57" s="973"/>
      <c r="CL57" s="974"/>
      <c r="CM57" s="972"/>
      <c r="CN57" s="973"/>
      <c r="CO57" s="973"/>
      <c r="CP57" s="973"/>
      <c r="CQ57" s="974"/>
      <c r="CR57" s="972"/>
      <c r="CS57" s="973"/>
      <c r="CT57" s="973"/>
      <c r="CU57" s="973"/>
      <c r="CV57" s="974"/>
      <c r="CW57" s="972"/>
      <c r="CX57" s="973"/>
      <c r="CY57" s="973"/>
      <c r="CZ57" s="973"/>
      <c r="DA57" s="974"/>
      <c r="DB57" s="972"/>
      <c r="DC57" s="973"/>
      <c r="DD57" s="973"/>
      <c r="DE57" s="973"/>
      <c r="DF57" s="974"/>
      <c r="DG57" s="972"/>
      <c r="DH57" s="973"/>
      <c r="DI57" s="973"/>
      <c r="DJ57" s="973"/>
      <c r="DK57" s="974"/>
      <c r="DL57" s="972"/>
      <c r="DM57" s="973"/>
      <c r="DN57" s="973"/>
      <c r="DO57" s="973"/>
      <c r="DP57" s="974"/>
      <c r="DQ57" s="972"/>
      <c r="DR57" s="973"/>
      <c r="DS57" s="973"/>
      <c r="DT57" s="973"/>
      <c r="DU57" s="974"/>
      <c r="DV57" s="975"/>
      <c r="DW57" s="976"/>
      <c r="DX57" s="976"/>
      <c r="DY57" s="976"/>
      <c r="DZ57" s="977"/>
      <c r="EA57" s="221"/>
    </row>
    <row r="58" spans="1:131" ht="26.25" customHeight="1" x14ac:dyDescent="0.2">
      <c r="A58" s="229">
        <v>31</v>
      </c>
      <c r="B58" s="1013"/>
      <c r="C58" s="1014"/>
      <c r="D58" s="1014"/>
      <c r="E58" s="1014"/>
      <c r="F58" s="1014"/>
      <c r="G58" s="1014"/>
      <c r="H58" s="1014"/>
      <c r="I58" s="1014"/>
      <c r="J58" s="1014"/>
      <c r="K58" s="1014"/>
      <c r="L58" s="1014"/>
      <c r="M58" s="1014"/>
      <c r="N58" s="1014"/>
      <c r="O58" s="1014"/>
      <c r="P58" s="1015"/>
      <c r="Q58" s="1016"/>
      <c r="R58" s="1008"/>
      <c r="S58" s="1008"/>
      <c r="T58" s="1008"/>
      <c r="U58" s="1008"/>
      <c r="V58" s="1008"/>
      <c r="W58" s="1008"/>
      <c r="X58" s="1008"/>
      <c r="Y58" s="1008"/>
      <c r="Z58" s="1008"/>
      <c r="AA58" s="1008"/>
      <c r="AB58" s="1008"/>
      <c r="AC58" s="1008"/>
      <c r="AD58" s="1008"/>
      <c r="AE58" s="1017"/>
      <c r="AF58" s="1018"/>
      <c r="AG58" s="1019"/>
      <c r="AH58" s="1019"/>
      <c r="AI58" s="1019"/>
      <c r="AJ58" s="1020"/>
      <c r="AK58" s="1007"/>
      <c r="AL58" s="1008"/>
      <c r="AM58" s="1008"/>
      <c r="AN58" s="1008"/>
      <c r="AO58" s="1008"/>
      <c r="AP58" s="1008"/>
      <c r="AQ58" s="1008"/>
      <c r="AR58" s="1008"/>
      <c r="AS58" s="1008"/>
      <c r="AT58" s="1008"/>
      <c r="AU58" s="1008"/>
      <c r="AV58" s="1008"/>
      <c r="AW58" s="1008"/>
      <c r="AX58" s="1008"/>
      <c r="AY58" s="1008"/>
      <c r="AZ58" s="1009"/>
      <c r="BA58" s="1009"/>
      <c r="BB58" s="1009"/>
      <c r="BC58" s="1009"/>
      <c r="BD58" s="1009"/>
      <c r="BE58" s="955"/>
      <c r="BF58" s="955"/>
      <c r="BG58" s="955"/>
      <c r="BH58" s="955"/>
      <c r="BI58" s="956"/>
      <c r="BJ58" s="223"/>
      <c r="BK58" s="223"/>
      <c r="BL58" s="223"/>
      <c r="BM58" s="223"/>
      <c r="BN58" s="223"/>
      <c r="BO58" s="232"/>
      <c r="BP58" s="232"/>
      <c r="BQ58" s="229">
        <v>52</v>
      </c>
      <c r="BR58" s="230"/>
      <c r="BS58" s="975"/>
      <c r="BT58" s="976"/>
      <c r="BU58" s="976"/>
      <c r="BV58" s="976"/>
      <c r="BW58" s="976"/>
      <c r="BX58" s="976"/>
      <c r="BY58" s="976"/>
      <c r="BZ58" s="976"/>
      <c r="CA58" s="976"/>
      <c r="CB58" s="976"/>
      <c r="CC58" s="976"/>
      <c r="CD58" s="976"/>
      <c r="CE58" s="976"/>
      <c r="CF58" s="976"/>
      <c r="CG58" s="997"/>
      <c r="CH58" s="972"/>
      <c r="CI58" s="973"/>
      <c r="CJ58" s="973"/>
      <c r="CK58" s="973"/>
      <c r="CL58" s="974"/>
      <c r="CM58" s="972"/>
      <c r="CN58" s="973"/>
      <c r="CO58" s="973"/>
      <c r="CP58" s="973"/>
      <c r="CQ58" s="974"/>
      <c r="CR58" s="972"/>
      <c r="CS58" s="973"/>
      <c r="CT58" s="973"/>
      <c r="CU58" s="973"/>
      <c r="CV58" s="974"/>
      <c r="CW58" s="972"/>
      <c r="CX58" s="973"/>
      <c r="CY58" s="973"/>
      <c r="CZ58" s="973"/>
      <c r="DA58" s="974"/>
      <c r="DB58" s="972"/>
      <c r="DC58" s="973"/>
      <c r="DD58" s="973"/>
      <c r="DE58" s="973"/>
      <c r="DF58" s="974"/>
      <c r="DG58" s="972"/>
      <c r="DH58" s="973"/>
      <c r="DI58" s="973"/>
      <c r="DJ58" s="973"/>
      <c r="DK58" s="974"/>
      <c r="DL58" s="972"/>
      <c r="DM58" s="973"/>
      <c r="DN58" s="973"/>
      <c r="DO58" s="973"/>
      <c r="DP58" s="974"/>
      <c r="DQ58" s="972"/>
      <c r="DR58" s="973"/>
      <c r="DS58" s="973"/>
      <c r="DT58" s="973"/>
      <c r="DU58" s="974"/>
      <c r="DV58" s="975"/>
      <c r="DW58" s="976"/>
      <c r="DX58" s="976"/>
      <c r="DY58" s="976"/>
      <c r="DZ58" s="977"/>
      <c r="EA58" s="221"/>
    </row>
    <row r="59" spans="1:131" ht="26.25" customHeight="1" x14ac:dyDescent="0.2">
      <c r="A59" s="229">
        <v>32</v>
      </c>
      <c r="B59" s="1013"/>
      <c r="C59" s="1014"/>
      <c r="D59" s="1014"/>
      <c r="E59" s="1014"/>
      <c r="F59" s="1014"/>
      <c r="G59" s="1014"/>
      <c r="H59" s="1014"/>
      <c r="I59" s="1014"/>
      <c r="J59" s="1014"/>
      <c r="K59" s="1014"/>
      <c r="L59" s="1014"/>
      <c r="M59" s="1014"/>
      <c r="N59" s="1014"/>
      <c r="O59" s="1014"/>
      <c r="P59" s="1015"/>
      <c r="Q59" s="1016"/>
      <c r="R59" s="1008"/>
      <c r="S59" s="1008"/>
      <c r="T59" s="1008"/>
      <c r="U59" s="1008"/>
      <c r="V59" s="1008"/>
      <c r="W59" s="1008"/>
      <c r="X59" s="1008"/>
      <c r="Y59" s="1008"/>
      <c r="Z59" s="1008"/>
      <c r="AA59" s="1008"/>
      <c r="AB59" s="1008"/>
      <c r="AC59" s="1008"/>
      <c r="AD59" s="1008"/>
      <c r="AE59" s="1017"/>
      <c r="AF59" s="1018"/>
      <c r="AG59" s="1019"/>
      <c r="AH59" s="1019"/>
      <c r="AI59" s="1019"/>
      <c r="AJ59" s="1020"/>
      <c r="AK59" s="1007"/>
      <c r="AL59" s="1008"/>
      <c r="AM59" s="1008"/>
      <c r="AN59" s="1008"/>
      <c r="AO59" s="1008"/>
      <c r="AP59" s="1008"/>
      <c r="AQ59" s="1008"/>
      <c r="AR59" s="1008"/>
      <c r="AS59" s="1008"/>
      <c r="AT59" s="1008"/>
      <c r="AU59" s="1008"/>
      <c r="AV59" s="1008"/>
      <c r="AW59" s="1008"/>
      <c r="AX59" s="1008"/>
      <c r="AY59" s="1008"/>
      <c r="AZ59" s="1009"/>
      <c r="BA59" s="1009"/>
      <c r="BB59" s="1009"/>
      <c r="BC59" s="1009"/>
      <c r="BD59" s="1009"/>
      <c r="BE59" s="955"/>
      <c r="BF59" s="955"/>
      <c r="BG59" s="955"/>
      <c r="BH59" s="955"/>
      <c r="BI59" s="956"/>
      <c r="BJ59" s="223"/>
      <c r="BK59" s="223"/>
      <c r="BL59" s="223"/>
      <c r="BM59" s="223"/>
      <c r="BN59" s="223"/>
      <c r="BO59" s="232"/>
      <c r="BP59" s="232"/>
      <c r="BQ59" s="229">
        <v>53</v>
      </c>
      <c r="BR59" s="230"/>
      <c r="BS59" s="975"/>
      <c r="BT59" s="976"/>
      <c r="BU59" s="976"/>
      <c r="BV59" s="976"/>
      <c r="BW59" s="976"/>
      <c r="BX59" s="976"/>
      <c r="BY59" s="976"/>
      <c r="BZ59" s="976"/>
      <c r="CA59" s="976"/>
      <c r="CB59" s="976"/>
      <c r="CC59" s="976"/>
      <c r="CD59" s="976"/>
      <c r="CE59" s="976"/>
      <c r="CF59" s="976"/>
      <c r="CG59" s="997"/>
      <c r="CH59" s="972"/>
      <c r="CI59" s="973"/>
      <c r="CJ59" s="973"/>
      <c r="CK59" s="973"/>
      <c r="CL59" s="974"/>
      <c r="CM59" s="972"/>
      <c r="CN59" s="973"/>
      <c r="CO59" s="973"/>
      <c r="CP59" s="973"/>
      <c r="CQ59" s="974"/>
      <c r="CR59" s="972"/>
      <c r="CS59" s="973"/>
      <c r="CT59" s="973"/>
      <c r="CU59" s="973"/>
      <c r="CV59" s="974"/>
      <c r="CW59" s="972"/>
      <c r="CX59" s="973"/>
      <c r="CY59" s="973"/>
      <c r="CZ59" s="973"/>
      <c r="DA59" s="974"/>
      <c r="DB59" s="972"/>
      <c r="DC59" s="973"/>
      <c r="DD59" s="973"/>
      <c r="DE59" s="973"/>
      <c r="DF59" s="974"/>
      <c r="DG59" s="972"/>
      <c r="DH59" s="973"/>
      <c r="DI59" s="973"/>
      <c r="DJ59" s="973"/>
      <c r="DK59" s="974"/>
      <c r="DL59" s="972"/>
      <c r="DM59" s="973"/>
      <c r="DN59" s="973"/>
      <c r="DO59" s="973"/>
      <c r="DP59" s="974"/>
      <c r="DQ59" s="972"/>
      <c r="DR59" s="973"/>
      <c r="DS59" s="973"/>
      <c r="DT59" s="973"/>
      <c r="DU59" s="974"/>
      <c r="DV59" s="975"/>
      <c r="DW59" s="976"/>
      <c r="DX59" s="976"/>
      <c r="DY59" s="976"/>
      <c r="DZ59" s="977"/>
      <c r="EA59" s="221"/>
    </row>
    <row r="60" spans="1:131" ht="26.25" customHeight="1" x14ac:dyDescent="0.2">
      <c r="A60" s="229">
        <v>33</v>
      </c>
      <c r="B60" s="1013"/>
      <c r="C60" s="1014"/>
      <c r="D60" s="1014"/>
      <c r="E60" s="1014"/>
      <c r="F60" s="1014"/>
      <c r="G60" s="1014"/>
      <c r="H60" s="1014"/>
      <c r="I60" s="1014"/>
      <c r="J60" s="1014"/>
      <c r="K60" s="1014"/>
      <c r="L60" s="1014"/>
      <c r="M60" s="1014"/>
      <c r="N60" s="1014"/>
      <c r="O60" s="1014"/>
      <c r="P60" s="1015"/>
      <c r="Q60" s="1016"/>
      <c r="R60" s="1008"/>
      <c r="S60" s="1008"/>
      <c r="T60" s="1008"/>
      <c r="U60" s="1008"/>
      <c r="V60" s="1008"/>
      <c r="W60" s="1008"/>
      <c r="X60" s="1008"/>
      <c r="Y60" s="1008"/>
      <c r="Z60" s="1008"/>
      <c r="AA60" s="1008"/>
      <c r="AB60" s="1008"/>
      <c r="AC60" s="1008"/>
      <c r="AD60" s="1008"/>
      <c r="AE60" s="1017"/>
      <c r="AF60" s="1018"/>
      <c r="AG60" s="1019"/>
      <c r="AH60" s="1019"/>
      <c r="AI60" s="1019"/>
      <c r="AJ60" s="1020"/>
      <c r="AK60" s="1007"/>
      <c r="AL60" s="1008"/>
      <c r="AM60" s="1008"/>
      <c r="AN60" s="1008"/>
      <c r="AO60" s="1008"/>
      <c r="AP60" s="1008"/>
      <c r="AQ60" s="1008"/>
      <c r="AR60" s="1008"/>
      <c r="AS60" s="1008"/>
      <c r="AT60" s="1008"/>
      <c r="AU60" s="1008"/>
      <c r="AV60" s="1008"/>
      <c r="AW60" s="1008"/>
      <c r="AX60" s="1008"/>
      <c r="AY60" s="1008"/>
      <c r="AZ60" s="1009"/>
      <c r="BA60" s="1009"/>
      <c r="BB60" s="1009"/>
      <c r="BC60" s="1009"/>
      <c r="BD60" s="1009"/>
      <c r="BE60" s="955"/>
      <c r="BF60" s="955"/>
      <c r="BG60" s="955"/>
      <c r="BH60" s="955"/>
      <c r="BI60" s="956"/>
      <c r="BJ60" s="223"/>
      <c r="BK60" s="223"/>
      <c r="BL60" s="223"/>
      <c r="BM60" s="223"/>
      <c r="BN60" s="223"/>
      <c r="BO60" s="232"/>
      <c r="BP60" s="232"/>
      <c r="BQ60" s="229">
        <v>54</v>
      </c>
      <c r="BR60" s="230"/>
      <c r="BS60" s="975"/>
      <c r="BT60" s="976"/>
      <c r="BU60" s="976"/>
      <c r="BV60" s="976"/>
      <c r="BW60" s="976"/>
      <c r="BX60" s="976"/>
      <c r="BY60" s="976"/>
      <c r="BZ60" s="976"/>
      <c r="CA60" s="976"/>
      <c r="CB60" s="976"/>
      <c r="CC60" s="976"/>
      <c r="CD60" s="976"/>
      <c r="CE60" s="976"/>
      <c r="CF60" s="976"/>
      <c r="CG60" s="997"/>
      <c r="CH60" s="972"/>
      <c r="CI60" s="973"/>
      <c r="CJ60" s="973"/>
      <c r="CK60" s="973"/>
      <c r="CL60" s="974"/>
      <c r="CM60" s="972"/>
      <c r="CN60" s="973"/>
      <c r="CO60" s="973"/>
      <c r="CP60" s="973"/>
      <c r="CQ60" s="974"/>
      <c r="CR60" s="972"/>
      <c r="CS60" s="973"/>
      <c r="CT60" s="973"/>
      <c r="CU60" s="973"/>
      <c r="CV60" s="974"/>
      <c r="CW60" s="972"/>
      <c r="CX60" s="973"/>
      <c r="CY60" s="973"/>
      <c r="CZ60" s="973"/>
      <c r="DA60" s="974"/>
      <c r="DB60" s="972"/>
      <c r="DC60" s="973"/>
      <c r="DD60" s="973"/>
      <c r="DE60" s="973"/>
      <c r="DF60" s="974"/>
      <c r="DG60" s="972"/>
      <c r="DH60" s="973"/>
      <c r="DI60" s="973"/>
      <c r="DJ60" s="973"/>
      <c r="DK60" s="974"/>
      <c r="DL60" s="972"/>
      <c r="DM60" s="973"/>
      <c r="DN60" s="973"/>
      <c r="DO60" s="973"/>
      <c r="DP60" s="974"/>
      <c r="DQ60" s="972"/>
      <c r="DR60" s="973"/>
      <c r="DS60" s="973"/>
      <c r="DT60" s="973"/>
      <c r="DU60" s="974"/>
      <c r="DV60" s="975"/>
      <c r="DW60" s="976"/>
      <c r="DX60" s="976"/>
      <c r="DY60" s="976"/>
      <c r="DZ60" s="977"/>
      <c r="EA60" s="221"/>
    </row>
    <row r="61" spans="1:131" ht="26.25" customHeight="1" thickBot="1" x14ac:dyDescent="0.25">
      <c r="A61" s="229">
        <v>34</v>
      </c>
      <c r="B61" s="1013"/>
      <c r="C61" s="1014"/>
      <c r="D61" s="1014"/>
      <c r="E61" s="1014"/>
      <c r="F61" s="1014"/>
      <c r="G61" s="1014"/>
      <c r="H61" s="1014"/>
      <c r="I61" s="1014"/>
      <c r="J61" s="1014"/>
      <c r="K61" s="1014"/>
      <c r="L61" s="1014"/>
      <c r="M61" s="1014"/>
      <c r="N61" s="1014"/>
      <c r="O61" s="1014"/>
      <c r="P61" s="1015"/>
      <c r="Q61" s="1016"/>
      <c r="R61" s="1008"/>
      <c r="S61" s="1008"/>
      <c r="T61" s="1008"/>
      <c r="U61" s="1008"/>
      <c r="V61" s="1008"/>
      <c r="W61" s="1008"/>
      <c r="X61" s="1008"/>
      <c r="Y61" s="1008"/>
      <c r="Z61" s="1008"/>
      <c r="AA61" s="1008"/>
      <c r="AB61" s="1008"/>
      <c r="AC61" s="1008"/>
      <c r="AD61" s="1008"/>
      <c r="AE61" s="1017"/>
      <c r="AF61" s="1018"/>
      <c r="AG61" s="1019"/>
      <c r="AH61" s="1019"/>
      <c r="AI61" s="1019"/>
      <c r="AJ61" s="1020"/>
      <c r="AK61" s="1007"/>
      <c r="AL61" s="1008"/>
      <c r="AM61" s="1008"/>
      <c r="AN61" s="1008"/>
      <c r="AO61" s="1008"/>
      <c r="AP61" s="1008"/>
      <c r="AQ61" s="1008"/>
      <c r="AR61" s="1008"/>
      <c r="AS61" s="1008"/>
      <c r="AT61" s="1008"/>
      <c r="AU61" s="1008"/>
      <c r="AV61" s="1008"/>
      <c r="AW61" s="1008"/>
      <c r="AX61" s="1008"/>
      <c r="AY61" s="1008"/>
      <c r="AZ61" s="1009"/>
      <c r="BA61" s="1009"/>
      <c r="BB61" s="1009"/>
      <c r="BC61" s="1009"/>
      <c r="BD61" s="1009"/>
      <c r="BE61" s="955"/>
      <c r="BF61" s="955"/>
      <c r="BG61" s="955"/>
      <c r="BH61" s="955"/>
      <c r="BI61" s="956"/>
      <c r="BJ61" s="223"/>
      <c r="BK61" s="223"/>
      <c r="BL61" s="223"/>
      <c r="BM61" s="223"/>
      <c r="BN61" s="223"/>
      <c r="BO61" s="232"/>
      <c r="BP61" s="232"/>
      <c r="BQ61" s="229">
        <v>55</v>
      </c>
      <c r="BR61" s="230"/>
      <c r="BS61" s="975"/>
      <c r="BT61" s="976"/>
      <c r="BU61" s="976"/>
      <c r="BV61" s="976"/>
      <c r="BW61" s="976"/>
      <c r="BX61" s="976"/>
      <c r="BY61" s="976"/>
      <c r="BZ61" s="976"/>
      <c r="CA61" s="976"/>
      <c r="CB61" s="976"/>
      <c r="CC61" s="976"/>
      <c r="CD61" s="976"/>
      <c r="CE61" s="976"/>
      <c r="CF61" s="976"/>
      <c r="CG61" s="997"/>
      <c r="CH61" s="972"/>
      <c r="CI61" s="973"/>
      <c r="CJ61" s="973"/>
      <c r="CK61" s="973"/>
      <c r="CL61" s="974"/>
      <c r="CM61" s="972"/>
      <c r="CN61" s="973"/>
      <c r="CO61" s="973"/>
      <c r="CP61" s="973"/>
      <c r="CQ61" s="974"/>
      <c r="CR61" s="972"/>
      <c r="CS61" s="973"/>
      <c r="CT61" s="973"/>
      <c r="CU61" s="973"/>
      <c r="CV61" s="974"/>
      <c r="CW61" s="972"/>
      <c r="CX61" s="973"/>
      <c r="CY61" s="973"/>
      <c r="CZ61" s="973"/>
      <c r="DA61" s="974"/>
      <c r="DB61" s="972"/>
      <c r="DC61" s="973"/>
      <c r="DD61" s="973"/>
      <c r="DE61" s="973"/>
      <c r="DF61" s="974"/>
      <c r="DG61" s="972"/>
      <c r="DH61" s="973"/>
      <c r="DI61" s="973"/>
      <c r="DJ61" s="973"/>
      <c r="DK61" s="974"/>
      <c r="DL61" s="972"/>
      <c r="DM61" s="973"/>
      <c r="DN61" s="973"/>
      <c r="DO61" s="973"/>
      <c r="DP61" s="974"/>
      <c r="DQ61" s="972"/>
      <c r="DR61" s="973"/>
      <c r="DS61" s="973"/>
      <c r="DT61" s="973"/>
      <c r="DU61" s="974"/>
      <c r="DV61" s="975"/>
      <c r="DW61" s="976"/>
      <c r="DX61" s="976"/>
      <c r="DY61" s="976"/>
      <c r="DZ61" s="977"/>
      <c r="EA61" s="221"/>
    </row>
    <row r="62" spans="1:131" ht="26.25" customHeight="1" x14ac:dyDescent="0.2">
      <c r="A62" s="229">
        <v>35</v>
      </c>
      <c r="B62" s="1013"/>
      <c r="C62" s="1014"/>
      <c r="D62" s="1014"/>
      <c r="E62" s="1014"/>
      <c r="F62" s="1014"/>
      <c r="G62" s="1014"/>
      <c r="H62" s="1014"/>
      <c r="I62" s="1014"/>
      <c r="J62" s="1014"/>
      <c r="K62" s="1014"/>
      <c r="L62" s="1014"/>
      <c r="M62" s="1014"/>
      <c r="N62" s="1014"/>
      <c r="O62" s="1014"/>
      <c r="P62" s="1015"/>
      <c r="Q62" s="1016"/>
      <c r="R62" s="1008"/>
      <c r="S62" s="1008"/>
      <c r="T62" s="1008"/>
      <c r="U62" s="1008"/>
      <c r="V62" s="1008"/>
      <c r="W62" s="1008"/>
      <c r="X62" s="1008"/>
      <c r="Y62" s="1008"/>
      <c r="Z62" s="1008"/>
      <c r="AA62" s="1008"/>
      <c r="AB62" s="1008"/>
      <c r="AC62" s="1008"/>
      <c r="AD62" s="1008"/>
      <c r="AE62" s="1017"/>
      <c r="AF62" s="1018"/>
      <c r="AG62" s="1019"/>
      <c r="AH62" s="1019"/>
      <c r="AI62" s="1019"/>
      <c r="AJ62" s="1020"/>
      <c r="AK62" s="1007"/>
      <c r="AL62" s="1008"/>
      <c r="AM62" s="1008"/>
      <c r="AN62" s="1008"/>
      <c r="AO62" s="1008"/>
      <c r="AP62" s="1008"/>
      <c r="AQ62" s="1008"/>
      <c r="AR62" s="1008"/>
      <c r="AS62" s="1008"/>
      <c r="AT62" s="1008"/>
      <c r="AU62" s="1008"/>
      <c r="AV62" s="1008"/>
      <c r="AW62" s="1008"/>
      <c r="AX62" s="1008"/>
      <c r="AY62" s="1008"/>
      <c r="AZ62" s="1009"/>
      <c r="BA62" s="1009"/>
      <c r="BB62" s="1009"/>
      <c r="BC62" s="1009"/>
      <c r="BD62" s="1009"/>
      <c r="BE62" s="955"/>
      <c r="BF62" s="955"/>
      <c r="BG62" s="955"/>
      <c r="BH62" s="955"/>
      <c r="BI62" s="956"/>
      <c r="BJ62" s="1010" t="s">
        <v>409</v>
      </c>
      <c r="BK62" s="1011"/>
      <c r="BL62" s="1011"/>
      <c r="BM62" s="1011"/>
      <c r="BN62" s="1012"/>
      <c r="BO62" s="232"/>
      <c r="BP62" s="232"/>
      <c r="BQ62" s="229">
        <v>56</v>
      </c>
      <c r="BR62" s="230"/>
      <c r="BS62" s="975"/>
      <c r="BT62" s="976"/>
      <c r="BU62" s="976"/>
      <c r="BV62" s="976"/>
      <c r="BW62" s="976"/>
      <c r="BX62" s="976"/>
      <c r="BY62" s="976"/>
      <c r="BZ62" s="976"/>
      <c r="CA62" s="976"/>
      <c r="CB62" s="976"/>
      <c r="CC62" s="976"/>
      <c r="CD62" s="976"/>
      <c r="CE62" s="976"/>
      <c r="CF62" s="976"/>
      <c r="CG62" s="997"/>
      <c r="CH62" s="972"/>
      <c r="CI62" s="973"/>
      <c r="CJ62" s="973"/>
      <c r="CK62" s="973"/>
      <c r="CL62" s="974"/>
      <c r="CM62" s="972"/>
      <c r="CN62" s="973"/>
      <c r="CO62" s="973"/>
      <c r="CP62" s="973"/>
      <c r="CQ62" s="974"/>
      <c r="CR62" s="972"/>
      <c r="CS62" s="973"/>
      <c r="CT62" s="973"/>
      <c r="CU62" s="973"/>
      <c r="CV62" s="974"/>
      <c r="CW62" s="972"/>
      <c r="CX62" s="973"/>
      <c r="CY62" s="973"/>
      <c r="CZ62" s="973"/>
      <c r="DA62" s="974"/>
      <c r="DB62" s="972"/>
      <c r="DC62" s="973"/>
      <c r="DD62" s="973"/>
      <c r="DE62" s="973"/>
      <c r="DF62" s="974"/>
      <c r="DG62" s="972"/>
      <c r="DH62" s="973"/>
      <c r="DI62" s="973"/>
      <c r="DJ62" s="973"/>
      <c r="DK62" s="974"/>
      <c r="DL62" s="972"/>
      <c r="DM62" s="973"/>
      <c r="DN62" s="973"/>
      <c r="DO62" s="973"/>
      <c r="DP62" s="974"/>
      <c r="DQ62" s="972"/>
      <c r="DR62" s="973"/>
      <c r="DS62" s="973"/>
      <c r="DT62" s="973"/>
      <c r="DU62" s="974"/>
      <c r="DV62" s="975"/>
      <c r="DW62" s="976"/>
      <c r="DX62" s="976"/>
      <c r="DY62" s="976"/>
      <c r="DZ62" s="977"/>
      <c r="EA62" s="221"/>
    </row>
    <row r="63" spans="1:131" ht="26.25" customHeight="1" thickBot="1" x14ac:dyDescent="0.25">
      <c r="A63" s="231" t="s">
        <v>389</v>
      </c>
      <c r="B63" s="920" t="s">
        <v>410</v>
      </c>
      <c r="C63" s="921"/>
      <c r="D63" s="921"/>
      <c r="E63" s="921"/>
      <c r="F63" s="921"/>
      <c r="G63" s="921"/>
      <c r="H63" s="921"/>
      <c r="I63" s="921"/>
      <c r="J63" s="921"/>
      <c r="K63" s="921"/>
      <c r="L63" s="921"/>
      <c r="M63" s="921"/>
      <c r="N63" s="921"/>
      <c r="O63" s="921"/>
      <c r="P63" s="931"/>
      <c r="Q63" s="945"/>
      <c r="R63" s="946"/>
      <c r="S63" s="946"/>
      <c r="T63" s="946"/>
      <c r="U63" s="946"/>
      <c r="V63" s="946"/>
      <c r="W63" s="946"/>
      <c r="X63" s="946"/>
      <c r="Y63" s="946"/>
      <c r="Z63" s="946"/>
      <c r="AA63" s="946"/>
      <c r="AB63" s="946"/>
      <c r="AC63" s="946"/>
      <c r="AD63" s="946"/>
      <c r="AE63" s="1003"/>
      <c r="AF63" s="1004">
        <v>3276</v>
      </c>
      <c r="AG63" s="942"/>
      <c r="AH63" s="942"/>
      <c r="AI63" s="942"/>
      <c r="AJ63" s="1005"/>
      <c r="AK63" s="1006"/>
      <c r="AL63" s="946"/>
      <c r="AM63" s="946"/>
      <c r="AN63" s="946"/>
      <c r="AO63" s="946"/>
      <c r="AP63" s="942">
        <v>30544</v>
      </c>
      <c r="AQ63" s="942"/>
      <c r="AR63" s="942"/>
      <c r="AS63" s="942"/>
      <c r="AT63" s="942"/>
      <c r="AU63" s="942">
        <v>12191</v>
      </c>
      <c r="AV63" s="942"/>
      <c r="AW63" s="942"/>
      <c r="AX63" s="942"/>
      <c r="AY63" s="942"/>
      <c r="AZ63" s="1000"/>
      <c r="BA63" s="1000"/>
      <c r="BB63" s="1000"/>
      <c r="BC63" s="1000"/>
      <c r="BD63" s="1000"/>
      <c r="BE63" s="943"/>
      <c r="BF63" s="943"/>
      <c r="BG63" s="943"/>
      <c r="BH63" s="943"/>
      <c r="BI63" s="944"/>
      <c r="BJ63" s="1001" t="s">
        <v>136</v>
      </c>
      <c r="BK63" s="936"/>
      <c r="BL63" s="936"/>
      <c r="BM63" s="936"/>
      <c r="BN63" s="1002"/>
      <c r="BO63" s="232"/>
      <c r="BP63" s="232"/>
      <c r="BQ63" s="229">
        <v>57</v>
      </c>
      <c r="BR63" s="230"/>
      <c r="BS63" s="975"/>
      <c r="BT63" s="976"/>
      <c r="BU63" s="976"/>
      <c r="BV63" s="976"/>
      <c r="BW63" s="976"/>
      <c r="BX63" s="976"/>
      <c r="BY63" s="976"/>
      <c r="BZ63" s="976"/>
      <c r="CA63" s="976"/>
      <c r="CB63" s="976"/>
      <c r="CC63" s="976"/>
      <c r="CD63" s="976"/>
      <c r="CE63" s="976"/>
      <c r="CF63" s="976"/>
      <c r="CG63" s="997"/>
      <c r="CH63" s="972"/>
      <c r="CI63" s="973"/>
      <c r="CJ63" s="973"/>
      <c r="CK63" s="973"/>
      <c r="CL63" s="974"/>
      <c r="CM63" s="972"/>
      <c r="CN63" s="973"/>
      <c r="CO63" s="973"/>
      <c r="CP63" s="973"/>
      <c r="CQ63" s="974"/>
      <c r="CR63" s="972"/>
      <c r="CS63" s="973"/>
      <c r="CT63" s="973"/>
      <c r="CU63" s="973"/>
      <c r="CV63" s="974"/>
      <c r="CW63" s="972"/>
      <c r="CX63" s="973"/>
      <c r="CY63" s="973"/>
      <c r="CZ63" s="973"/>
      <c r="DA63" s="974"/>
      <c r="DB63" s="972"/>
      <c r="DC63" s="973"/>
      <c r="DD63" s="973"/>
      <c r="DE63" s="973"/>
      <c r="DF63" s="974"/>
      <c r="DG63" s="972"/>
      <c r="DH63" s="973"/>
      <c r="DI63" s="973"/>
      <c r="DJ63" s="973"/>
      <c r="DK63" s="974"/>
      <c r="DL63" s="972"/>
      <c r="DM63" s="973"/>
      <c r="DN63" s="973"/>
      <c r="DO63" s="973"/>
      <c r="DP63" s="974"/>
      <c r="DQ63" s="972"/>
      <c r="DR63" s="973"/>
      <c r="DS63" s="973"/>
      <c r="DT63" s="973"/>
      <c r="DU63" s="974"/>
      <c r="DV63" s="975"/>
      <c r="DW63" s="976"/>
      <c r="DX63" s="976"/>
      <c r="DY63" s="976"/>
      <c r="DZ63" s="977"/>
      <c r="EA63" s="221"/>
    </row>
    <row r="64" spans="1:131" ht="26.25" customHeight="1" x14ac:dyDescent="0.2">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975"/>
      <c r="BT64" s="976"/>
      <c r="BU64" s="976"/>
      <c r="BV64" s="976"/>
      <c r="BW64" s="976"/>
      <c r="BX64" s="976"/>
      <c r="BY64" s="976"/>
      <c r="BZ64" s="976"/>
      <c r="CA64" s="976"/>
      <c r="CB64" s="976"/>
      <c r="CC64" s="976"/>
      <c r="CD64" s="976"/>
      <c r="CE64" s="976"/>
      <c r="CF64" s="976"/>
      <c r="CG64" s="997"/>
      <c r="CH64" s="972"/>
      <c r="CI64" s="973"/>
      <c r="CJ64" s="973"/>
      <c r="CK64" s="973"/>
      <c r="CL64" s="974"/>
      <c r="CM64" s="972"/>
      <c r="CN64" s="973"/>
      <c r="CO64" s="973"/>
      <c r="CP64" s="973"/>
      <c r="CQ64" s="974"/>
      <c r="CR64" s="972"/>
      <c r="CS64" s="973"/>
      <c r="CT64" s="973"/>
      <c r="CU64" s="973"/>
      <c r="CV64" s="974"/>
      <c r="CW64" s="972"/>
      <c r="CX64" s="973"/>
      <c r="CY64" s="973"/>
      <c r="CZ64" s="973"/>
      <c r="DA64" s="974"/>
      <c r="DB64" s="972"/>
      <c r="DC64" s="973"/>
      <c r="DD64" s="973"/>
      <c r="DE64" s="973"/>
      <c r="DF64" s="974"/>
      <c r="DG64" s="972"/>
      <c r="DH64" s="973"/>
      <c r="DI64" s="973"/>
      <c r="DJ64" s="973"/>
      <c r="DK64" s="974"/>
      <c r="DL64" s="972"/>
      <c r="DM64" s="973"/>
      <c r="DN64" s="973"/>
      <c r="DO64" s="973"/>
      <c r="DP64" s="974"/>
      <c r="DQ64" s="972"/>
      <c r="DR64" s="973"/>
      <c r="DS64" s="973"/>
      <c r="DT64" s="973"/>
      <c r="DU64" s="974"/>
      <c r="DV64" s="975"/>
      <c r="DW64" s="976"/>
      <c r="DX64" s="976"/>
      <c r="DY64" s="976"/>
      <c r="DZ64" s="977"/>
      <c r="EA64" s="221"/>
    </row>
    <row r="65" spans="1:131" ht="26.25" customHeight="1" thickBot="1" x14ac:dyDescent="0.25">
      <c r="A65" s="223" t="s">
        <v>411</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975"/>
      <c r="BT65" s="976"/>
      <c r="BU65" s="976"/>
      <c r="BV65" s="976"/>
      <c r="BW65" s="976"/>
      <c r="BX65" s="976"/>
      <c r="BY65" s="976"/>
      <c r="BZ65" s="976"/>
      <c r="CA65" s="976"/>
      <c r="CB65" s="976"/>
      <c r="CC65" s="976"/>
      <c r="CD65" s="976"/>
      <c r="CE65" s="976"/>
      <c r="CF65" s="976"/>
      <c r="CG65" s="997"/>
      <c r="CH65" s="972"/>
      <c r="CI65" s="973"/>
      <c r="CJ65" s="973"/>
      <c r="CK65" s="973"/>
      <c r="CL65" s="974"/>
      <c r="CM65" s="972"/>
      <c r="CN65" s="973"/>
      <c r="CO65" s="973"/>
      <c r="CP65" s="973"/>
      <c r="CQ65" s="974"/>
      <c r="CR65" s="972"/>
      <c r="CS65" s="973"/>
      <c r="CT65" s="973"/>
      <c r="CU65" s="973"/>
      <c r="CV65" s="974"/>
      <c r="CW65" s="972"/>
      <c r="CX65" s="973"/>
      <c r="CY65" s="973"/>
      <c r="CZ65" s="973"/>
      <c r="DA65" s="974"/>
      <c r="DB65" s="972"/>
      <c r="DC65" s="973"/>
      <c r="DD65" s="973"/>
      <c r="DE65" s="973"/>
      <c r="DF65" s="974"/>
      <c r="DG65" s="972"/>
      <c r="DH65" s="973"/>
      <c r="DI65" s="973"/>
      <c r="DJ65" s="973"/>
      <c r="DK65" s="974"/>
      <c r="DL65" s="972"/>
      <c r="DM65" s="973"/>
      <c r="DN65" s="973"/>
      <c r="DO65" s="973"/>
      <c r="DP65" s="974"/>
      <c r="DQ65" s="972"/>
      <c r="DR65" s="973"/>
      <c r="DS65" s="973"/>
      <c r="DT65" s="973"/>
      <c r="DU65" s="974"/>
      <c r="DV65" s="975"/>
      <c r="DW65" s="976"/>
      <c r="DX65" s="976"/>
      <c r="DY65" s="976"/>
      <c r="DZ65" s="977"/>
      <c r="EA65" s="221"/>
    </row>
    <row r="66" spans="1:131" ht="26.25" customHeight="1" x14ac:dyDescent="0.2">
      <c r="A66" s="978" t="s">
        <v>412</v>
      </c>
      <c r="B66" s="979"/>
      <c r="C66" s="979"/>
      <c r="D66" s="979"/>
      <c r="E66" s="979"/>
      <c r="F66" s="979"/>
      <c r="G66" s="979"/>
      <c r="H66" s="979"/>
      <c r="I66" s="979"/>
      <c r="J66" s="979"/>
      <c r="K66" s="979"/>
      <c r="L66" s="979"/>
      <c r="M66" s="979"/>
      <c r="N66" s="979"/>
      <c r="O66" s="979"/>
      <c r="P66" s="980"/>
      <c r="Q66" s="984" t="s">
        <v>413</v>
      </c>
      <c r="R66" s="985"/>
      <c r="S66" s="985"/>
      <c r="T66" s="985"/>
      <c r="U66" s="986"/>
      <c r="V66" s="984" t="s">
        <v>394</v>
      </c>
      <c r="W66" s="985"/>
      <c r="X66" s="985"/>
      <c r="Y66" s="985"/>
      <c r="Z66" s="986"/>
      <c r="AA66" s="984" t="s">
        <v>395</v>
      </c>
      <c r="AB66" s="985"/>
      <c r="AC66" s="985"/>
      <c r="AD66" s="985"/>
      <c r="AE66" s="986"/>
      <c r="AF66" s="990" t="s">
        <v>396</v>
      </c>
      <c r="AG66" s="991"/>
      <c r="AH66" s="991"/>
      <c r="AI66" s="991"/>
      <c r="AJ66" s="992"/>
      <c r="AK66" s="984" t="s">
        <v>397</v>
      </c>
      <c r="AL66" s="979"/>
      <c r="AM66" s="979"/>
      <c r="AN66" s="979"/>
      <c r="AO66" s="980"/>
      <c r="AP66" s="984" t="s">
        <v>398</v>
      </c>
      <c r="AQ66" s="985"/>
      <c r="AR66" s="985"/>
      <c r="AS66" s="985"/>
      <c r="AT66" s="986"/>
      <c r="AU66" s="984" t="s">
        <v>414</v>
      </c>
      <c r="AV66" s="985"/>
      <c r="AW66" s="985"/>
      <c r="AX66" s="985"/>
      <c r="AY66" s="986"/>
      <c r="AZ66" s="984" t="s">
        <v>377</v>
      </c>
      <c r="BA66" s="985"/>
      <c r="BB66" s="985"/>
      <c r="BC66" s="985"/>
      <c r="BD66" s="998"/>
      <c r="BE66" s="232"/>
      <c r="BF66" s="232"/>
      <c r="BG66" s="232"/>
      <c r="BH66" s="232"/>
      <c r="BI66" s="232"/>
      <c r="BJ66" s="232"/>
      <c r="BK66" s="232"/>
      <c r="BL66" s="232"/>
      <c r="BM66" s="232"/>
      <c r="BN66" s="232"/>
      <c r="BO66" s="232"/>
      <c r="BP66" s="232"/>
      <c r="BQ66" s="229">
        <v>60</v>
      </c>
      <c r="BR66" s="234"/>
      <c r="BS66" s="928"/>
      <c r="BT66" s="929"/>
      <c r="BU66" s="929"/>
      <c r="BV66" s="929"/>
      <c r="BW66" s="929"/>
      <c r="BX66" s="929"/>
      <c r="BY66" s="929"/>
      <c r="BZ66" s="929"/>
      <c r="CA66" s="929"/>
      <c r="CB66" s="929"/>
      <c r="CC66" s="929"/>
      <c r="CD66" s="929"/>
      <c r="CE66" s="929"/>
      <c r="CF66" s="929"/>
      <c r="CG66" s="938"/>
      <c r="CH66" s="939"/>
      <c r="CI66" s="940"/>
      <c r="CJ66" s="940"/>
      <c r="CK66" s="940"/>
      <c r="CL66" s="941"/>
      <c r="CM66" s="939"/>
      <c r="CN66" s="940"/>
      <c r="CO66" s="940"/>
      <c r="CP66" s="940"/>
      <c r="CQ66" s="941"/>
      <c r="CR66" s="939"/>
      <c r="CS66" s="940"/>
      <c r="CT66" s="940"/>
      <c r="CU66" s="940"/>
      <c r="CV66" s="941"/>
      <c r="CW66" s="939"/>
      <c r="CX66" s="940"/>
      <c r="CY66" s="940"/>
      <c r="CZ66" s="940"/>
      <c r="DA66" s="941"/>
      <c r="DB66" s="939"/>
      <c r="DC66" s="940"/>
      <c r="DD66" s="940"/>
      <c r="DE66" s="940"/>
      <c r="DF66" s="941"/>
      <c r="DG66" s="939"/>
      <c r="DH66" s="940"/>
      <c r="DI66" s="940"/>
      <c r="DJ66" s="940"/>
      <c r="DK66" s="941"/>
      <c r="DL66" s="939"/>
      <c r="DM66" s="940"/>
      <c r="DN66" s="940"/>
      <c r="DO66" s="940"/>
      <c r="DP66" s="941"/>
      <c r="DQ66" s="939"/>
      <c r="DR66" s="940"/>
      <c r="DS66" s="940"/>
      <c r="DT66" s="940"/>
      <c r="DU66" s="941"/>
      <c r="DV66" s="928"/>
      <c r="DW66" s="929"/>
      <c r="DX66" s="929"/>
      <c r="DY66" s="929"/>
      <c r="DZ66" s="930"/>
      <c r="EA66" s="221"/>
    </row>
    <row r="67" spans="1:131" ht="26.25" customHeight="1" thickBot="1" x14ac:dyDescent="0.25">
      <c r="A67" s="981"/>
      <c r="B67" s="982"/>
      <c r="C67" s="982"/>
      <c r="D67" s="982"/>
      <c r="E67" s="982"/>
      <c r="F67" s="982"/>
      <c r="G67" s="982"/>
      <c r="H67" s="982"/>
      <c r="I67" s="982"/>
      <c r="J67" s="982"/>
      <c r="K67" s="982"/>
      <c r="L67" s="982"/>
      <c r="M67" s="982"/>
      <c r="N67" s="982"/>
      <c r="O67" s="982"/>
      <c r="P67" s="983"/>
      <c r="Q67" s="987"/>
      <c r="R67" s="988"/>
      <c r="S67" s="988"/>
      <c r="T67" s="988"/>
      <c r="U67" s="989"/>
      <c r="V67" s="987"/>
      <c r="W67" s="988"/>
      <c r="X67" s="988"/>
      <c r="Y67" s="988"/>
      <c r="Z67" s="989"/>
      <c r="AA67" s="987"/>
      <c r="AB67" s="988"/>
      <c r="AC67" s="988"/>
      <c r="AD67" s="988"/>
      <c r="AE67" s="989"/>
      <c r="AF67" s="993"/>
      <c r="AG67" s="994"/>
      <c r="AH67" s="994"/>
      <c r="AI67" s="994"/>
      <c r="AJ67" s="995"/>
      <c r="AK67" s="996"/>
      <c r="AL67" s="982"/>
      <c r="AM67" s="982"/>
      <c r="AN67" s="982"/>
      <c r="AO67" s="983"/>
      <c r="AP67" s="987"/>
      <c r="AQ67" s="988"/>
      <c r="AR67" s="988"/>
      <c r="AS67" s="988"/>
      <c r="AT67" s="989"/>
      <c r="AU67" s="987"/>
      <c r="AV67" s="988"/>
      <c r="AW67" s="988"/>
      <c r="AX67" s="988"/>
      <c r="AY67" s="989"/>
      <c r="AZ67" s="987"/>
      <c r="BA67" s="988"/>
      <c r="BB67" s="988"/>
      <c r="BC67" s="988"/>
      <c r="BD67" s="999"/>
      <c r="BE67" s="232"/>
      <c r="BF67" s="232"/>
      <c r="BG67" s="232"/>
      <c r="BH67" s="232"/>
      <c r="BI67" s="232"/>
      <c r="BJ67" s="232"/>
      <c r="BK67" s="232"/>
      <c r="BL67" s="232"/>
      <c r="BM67" s="232"/>
      <c r="BN67" s="232"/>
      <c r="BO67" s="232"/>
      <c r="BP67" s="232"/>
      <c r="BQ67" s="229">
        <v>61</v>
      </c>
      <c r="BR67" s="234"/>
      <c r="BS67" s="928"/>
      <c r="BT67" s="929"/>
      <c r="BU67" s="929"/>
      <c r="BV67" s="929"/>
      <c r="BW67" s="929"/>
      <c r="BX67" s="929"/>
      <c r="BY67" s="929"/>
      <c r="BZ67" s="929"/>
      <c r="CA67" s="929"/>
      <c r="CB67" s="929"/>
      <c r="CC67" s="929"/>
      <c r="CD67" s="929"/>
      <c r="CE67" s="929"/>
      <c r="CF67" s="929"/>
      <c r="CG67" s="938"/>
      <c r="CH67" s="939"/>
      <c r="CI67" s="940"/>
      <c r="CJ67" s="940"/>
      <c r="CK67" s="940"/>
      <c r="CL67" s="941"/>
      <c r="CM67" s="939"/>
      <c r="CN67" s="940"/>
      <c r="CO67" s="940"/>
      <c r="CP67" s="940"/>
      <c r="CQ67" s="941"/>
      <c r="CR67" s="939"/>
      <c r="CS67" s="940"/>
      <c r="CT67" s="940"/>
      <c r="CU67" s="940"/>
      <c r="CV67" s="941"/>
      <c r="CW67" s="939"/>
      <c r="CX67" s="940"/>
      <c r="CY67" s="940"/>
      <c r="CZ67" s="940"/>
      <c r="DA67" s="941"/>
      <c r="DB67" s="939"/>
      <c r="DC67" s="940"/>
      <c r="DD67" s="940"/>
      <c r="DE67" s="940"/>
      <c r="DF67" s="941"/>
      <c r="DG67" s="939"/>
      <c r="DH67" s="940"/>
      <c r="DI67" s="940"/>
      <c r="DJ67" s="940"/>
      <c r="DK67" s="941"/>
      <c r="DL67" s="939"/>
      <c r="DM67" s="940"/>
      <c r="DN67" s="940"/>
      <c r="DO67" s="940"/>
      <c r="DP67" s="941"/>
      <c r="DQ67" s="939"/>
      <c r="DR67" s="940"/>
      <c r="DS67" s="940"/>
      <c r="DT67" s="940"/>
      <c r="DU67" s="941"/>
      <c r="DV67" s="928"/>
      <c r="DW67" s="929"/>
      <c r="DX67" s="929"/>
      <c r="DY67" s="929"/>
      <c r="DZ67" s="930"/>
      <c r="EA67" s="221"/>
    </row>
    <row r="68" spans="1:131" ht="26.25" customHeight="1" thickTop="1" x14ac:dyDescent="0.2">
      <c r="A68" s="227">
        <v>1</v>
      </c>
      <c r="B68" s="968" t="s">
        <v>582</v>
      </c>
      <c r="C68" s="969"/>
      <c r="D68" s="969"/>
      <c r="E68" s="969"/>
      <c r="F68" s="969"/>
      <c r="G68" s="969"/>
      <c r="H68" s="969"/>
      <c r="I68" s="969"/>
      <c r="J68" s="969"/>
      <c r="K68" s="969"/>
      <c r="L68" s="969"/>
      <c r="M68" s="969"/>
      <c r="N68" s="969"/>
      <c r="O68" s="969"/>
      <c r="P68" s="970"/>
      <c r="Q68" s="971">
        <v>21139</v>
      </c>
      <c r="R68" s="965"/>
      <c r="S68" s="965"/>
      <c r="T68" s="965"/>
      <c r="U68" s="965"/>
      <c r="V68" s="965">
        <v>20676</v>
      </c>
      <c r="W68" s="965"/>
      <c r="X68" s="965"/>
      <c r="Y68" s="965"/>
      <c r="Z68" s="965"/>
      <c r="AA68" s="965">
        <v>463</v>
      </c>
      <c r="AB68" s="965"/>
      <c r="AC68" s="965"/>
      <c r="AD68" s="965"/>
      <c r="AE68" s="965"/>
      <c r="AF68" s="965">
        <v>463</v>
      </c>
      <c r="AG68" s="965"/>
      <c r="AH68" s="965"/>
      <c r="AI68" s="965"/>
      <c r="AJ68" s="965"/>
      <c r="AK68" s="965">
        <v>132</v>
      </c>
      <c r="AL68" s="965"/>
      <c r="AM68" s="965"/>
      <c r="AN68" s="965"/>
      <c r="AO68" s="965"/>
      <c r="AP68" s="965" t="s">
        <v>521</v>
      </c>
      <c r="AQ68" s="965"/>
      <c r="AR68" s="965"/>
      <c r="AS68" s="965"/>
      <c r="AT68" s="965"/>
      <c r="AU68" s="965" t="s">
        <v>521</v>
      </c>
      <c r="AV68" s="965"/>
      <c r="AW68" s="965"/>
      <c r="AX68" s="965"/>
      <c r="AY68" s="965"/>
      <c r="AZ68" s="966"/>
      <c r="BA68" s="966"/>
      <c r="BB68" s="966"/>
      <c r="BC68" s="966"/>
      <c r="BD68" s="967"/>
      <c r="BE68" s="232"/>
      <c r="BF68" s="232"/>
      <c r="BG68" s="232"/>
      <c r="BH68" s="232"/>
      <c r="BI68" s="232"/>
      <c r="BJ68" s="232"/>
      <c r="BK68" s="232"/>
      <c r="BL68" s="232"/>
      <c r="BM68" s="232"/>
      <c r="BN68" s="232"/>
      <c r="BO68" s="232"/>
      <c r="BP68" s="232"/>
      <c r="BQ68" s="229">
        <v>62</v>
      </c>
      <c r="BR68" s="234"/>
      <c r="BS68" s="928"/>
      <c r="BT68" s="929"/>
      <c r="BU68" s="929"/>
      <c r="BV68" s="929"/>
      <c r="BW68" s="929"/>
      <c r="BX68" s="929"/>
      <c r="BY68" s="929"/>
      <c r="BZ68" s="929"/>
      <c r="CA68" s="929"/>
      <c r="CB68" s="929"/>
      <c r="CC68" s="929"/>
      <c r="CD68" s="929"/>
      <c r="CE68" s="929"/>
      <c r="CF68" s="929"/>
      <c r="CG68" s="938"/>
      <c r="CH68" s="939"/>
      <c r="CI68" s="940"/>
      <c r="CJ68" s="940"/>
      <c r="CK68" s="940"/>
      <c r="CL68" s="941"/>
      <c r="CM68" s="939"/>
      <c r="CN68" s="940"/>
      <c r="CO68" s="940"/>
      <c r="CP68" s="940"/>
      <c r="CQ68" s="941"/>
      <c r="CR68" s="939"/>
      <c r="CS68" s="940"/>
      <c r="CT68" s="940"/>
      <c r="CU68" s="940"/>
      <c r="CV68" s="941"/>
      <c r="CW68" s="939"/>
      <c r="CX68" s="940"/>
      <c r="CY68" s="940"/>
      <c r="CZ68" s="940"/>
      <c r="DA68" s="941"/>
      <c r="DB68" s="939"/>
      <c r="DC68" s="940"/>
      <c r="DD68" s="940"/>
      <c r="DE68" s="940"/>
      <c r="DF68" s="941"/>
      <c r="DG68" s="939"/>
      <c r="DH68" s="940"/>
      <c r="DI68" s="940"/>
      <c r="DJ68" s="940"/>
      <c r="DK68" s="941"/>
      <c r="DL68" s="939"/>
      <c r="DM68" s="940"/>
      <c r="DN68" s="940"/>
      <c r="DO68" s="940"/>
      <c r="DP68" s="941"/>
      <c r="DQ68" s="939"/>
      <c r="DR68" s="940"/>
      <c r="DS68" s="940"/>
      <c r="DT68" s="940"/>
      <c r="DU68" s="941"/>
      <c r="DV68" s="928"/>
      <c r="DW68" s="929"/>
      <c r="DX68" s="929"/>
      <c r="DY68" s="929"/>
      <c r="DZ68" s="930"/>
      <c r="EA68" s="221"/>
    </row>
    <row r="69" spans="1:131" ht="26.25" customHeight="1" x14ac:dyDescent="0.2">
      <c r="A69" s="229">
        <v>2</v>
      </c>
      <c r="B69" s="957" t="s">
        <v>583</v>
      </c>
      <c r="C69" s="958"/>
      <c r="D69" s="958"/>
      <c r="E69" s="958"/>
      <c r="F69" s="958"/>
      <c r="G69" s="958"/>
      <c r="H69" s="958"/>
      <c r="I69" s="958"/>
      <c r="J69" s="958"/>
      <c r="K69" s="958"/>
      <c r="L69" s="958"/>
      <c r="M69" s="958"/>
      <c r="N69" s="958"/>
      <c r="O69" s="958"/>
      <c r="P69" s="959"/>
      <c r="Q69" s="960">
        <v>194</v>
      </c>
      <c r="R69" s="954"/>
      <c r="S69" s="954"/>
      <c r="T69" s="954"/>
      <c r="U69" s="954"/>
      <c r="V69" s="954">
        <v>153</v>
      </c>
      <c r="W69" s="954"/>
      <c r="X69" s="954"/>
      <c r="Y69" s="954"/>
      <c r="Z69" s="954"/>
      <c r="AA69" s="954">
        <v>40</v>
      </c>
      <c r="AB69" s="954"/>
      <c r="AC69" s="954"/>
      <c r="AD69" s="954"/>
      <c r="AE69" s="954"/>
      <c r="AF69" s="954">
        <v>40</v>
      </c>
      <c r="AG69" s="954"/>
      <c r="AH69" s="954"/>
      <c r="AI69" s="954"/>
      <c r="AJ69" s="954"/>
      <c r="AK69" s="954" t="s">
        <v>521</v>
      </c>
      <c r="AL69" s="954"/>
      <c r="AM69" s="954"/>
      <c r="AN69" s="954"/>
      <c r="AO69" s="954"/>
      <c r="AP69" s="954" t="s">
        <v>521</v>
      </c>
      <c r="AQ69" s="954"/>
      <c r="AR69" s="954"/>
      <c r="AS69" s="954"/>
      <c r="AT69" s="954"/>
      <c r="AU69" s="954" t="s">
        <v>521</v>
      </c>
      <c r="AV69" s="954"/>
      <c r="AW69" s="954"/>
      <c r="AX69" s="954"/>
      <c r="AY69" s="954"/>
      <c r="AZ69" s="955"/>
      <c r="BA69" s="955"/>
      <c r="BB69" s="955"/>
      <c r="BC69" s="955"/>
      <c r="BD69" s="956"/>
      <c r="BE69" s="232"/>
      <c r="BF69" s="232"/>
      <c r="BG69" s="232"/>
      <c r="BH69" s="232"/>
      <c r="BI69" s="232"/>
      <c r="BJ69" s="232"/>
      <c r="BK69" s="232"/>
      <c r="BL69" s="232"/>
      <c r="BM69" s="232"/>
      <c r="BN69" s="232"/>
      <c r="BO69" s="232"/>
      <c r="BP69" s="232"/>
      <c r="BQ69" s="229">
        <v>63</v>
      </c>
      <c r="BR69" s="234"/>
      <c r="BS69" s="928"/>
      <c r="BT69" s="929"/>
      <c r="BU69" s="929"/>
      <c r="BV69" s="929"/>
      <c r="BW69" s="929"/>
      <c r="BX69" s="929"/>
      <c r="BY69" s="929"/>
      <c r="BZ69" s="929"/>
      <c r="CA69" s="929"/>
      <c r="CB69" s="929"/>
      <c r="CC69" s="929"/>
      <c r="CD69" s="929"/>
      <c r="CE69" s="929"/>
      <c r="CF69" s="929"/>
      <c r="CG69" s="938"/>
      <c r="CH69" s="939"/>
      <c r="CI69" s="940"/>
      <c r="CJ69" s="940"/>
      <c r="CK69" s="940"/>
      <c r="CL69" s="941"/>
      <c r="CM69" s="939"/>
      <c r="CN69" s="940"/>
      <c r="CO69" s="940"/>
      <c r="CP69" s="940"/>
      <c r="CQ69" s="941"/>
      <c r="CR69" s="939"/>
      <c r="CS69" s="940"/>
      <c r="CT69" s="940"/>
      <c r="CU69" s="940"/>
      <c r="CV69" s="941"/>
      <c r="CW69" s="939"/>
      <c r="CX69" s="940"/>
      <c r="CY69" s="940"/>
      <c r="CZ69" s="940"/>
      <c r="DA69" s="941"/>
      <c r="DB69" s="939"/>
      <c r="DC69" s="940"/>
      <c r="DD69" s="940"/>
      <c r="DE69" s="940"/>
      <c r="DF69" s="941"/>
      <c r="DG69" s="939"/>
      <c r="DH69" s="940"/>
      <c r="DI69" s="940"/>
      <c r="DJ69" s="940"/>
      <c r="DK69" s="941"/>
      <c r="DL69" s="939"/>
      <c r="DM69" s="940"/>
      <c r="DN69" s="940"/>
      <c r="DO69" s="940"/>
      <c r="DP69" s="941"/>
      <c r="DQ69" s="939"/>
      <c r="DR69" s="940"/>
      <c r="DS69" s="940"/>
      <c r="DT69" s="940"/>
      <c r="DU69" s="941"/>
      <c r="DV69" s="928"/>
      <c r="DW69" s="929"/>
      <c r="DX69" s="929"/>
      <c r="DY69" s="929"/>
      <c r="DZ69" s="930"/>
      <c r="EA69" s="221"/>
    </row>
    <row r="70" spans="1:131" ht="26.25" customHeight="1" x14ac:dyDescent="0.2">
      <c r="A70" s="229">
        <v>3</v>
      </c>
      <c r="B70" s="957" t="s">
        <v>584</v>
      </c>
      <c r="C70" s="958"/>
      <c r="D70" s="958"/>
      <c r="E70" s="958"/>
      <c r="F70" s="958"/>
      <c r="G70" s="958"/>
      <c r="H70" s="958"/>
      <c r="I70" s="958"/>
      <c r="J70" s="958"/>
      <c r="K70" s="958"/>
      <c r="L70" s="958"/>
      <c r="M70" s="958"/>
      <c r="N70" s="958"/>
      <c r="O70" s="958"/>
      <c r="P70" s="959"/>
      <c r="Q70" s="960">
        <v>111</v>
      </c>
      <c r="R70" s="954"/>
      <c r="S70" s="954"/>
      <c r="T70" s="954"/>
      <c r="U70" s="954"/>
      <c r="V70" s="954">
        <v>109</v>
      </c>
      <c r="W70" s="954"/>
      <c r="X70" s="954"/>
      <c r="Y70" s="954"/>
      <c r="Z70" s="954"/>
      <c r="AA70" s="954">
        <v>2</v>
      </c>
      <c r="AB70" s="954"/>
      <c r="AC70" s="954"/>
      <c r="AD70" s="954"/>
      <c r="AE70" s="954"/>
      <c r="AF70" s="954">
        <v>2</v>
      </c>
      <c r="AG70" s="954"/>
      <c r="AH70" s="954"/>
      <c r="AI70" s="954"/>
      <c r="AJ70" s="954"/>
      <c r="AK70" s="954">
        <v>15</v>
      </c>
      <c r="AL70" s="954"/>
      <c r="AM70" s="954"/>
      <c r="AN70" s="954"/>
      <c r="AO70" s="954"/>
      <c r="AP70" s="954" t="s">
        <v>521</v>
      </c>
      <c r="AQ70" s="954"/>
      <c r="AR70" s="954"/>
      <c r="AS70" s="954"/>
      <c r="AT70" s="954"/>
      <c r="AU70" s="954" t="s">
        <v>521</v>
      </c>
      <c r="AV70" s="954"/>
      <c r="AW70" s="954"/>
      <c r="AX70" s="954"/>
      <c r="AY70" s="954"/>
      <c r="AZ70" s="955"/>
      <c r="BA70" s="955"/>
      <c r="BB70" s="955"/>
      <c r="BC70" s="955"/>
      <c r="BD70" s="956"/>
      <c r="BE70" s="232"/>
      <c r="BF70" s="232"/>
      <c r="BG70" s="232"/>
      <c r="BH70" s="232"/>
      <c r="BI70" s="232"/>
      <c r="BJ70" s="232"/>
      <c r="BK70" s="232"/>
      <c r="BL70" s="232"/>
      <c r="BM70" s="232"/>
      <c r="BN70" s="232"/>
      <c r="BO70" s="232"/>
      <c r="BP70" s="232"/>
      <c r="BQ70" s="229">
        <v>64</v>
      </c>
      <c r="BR70" s="234"/>
      <c r="BS70" s="928"/>
      <c r="BT70" s="929"/>
      <c r="BU70" s="929"/>
      <c r="BV70" s="929"/>
      <c r="BW70" s="929"/>
      <c r="BX70" s="929"/>
      <c r="BY70" s="929"/>
      <c r="BZ70" s="929"/>
      <c r="CA70" s="929"/>
      <c r="CB70" s="929"/>
      <c r="CC70" s="929"/>
      <c r="CD70" s="929"/>
      <c r="CE70" s="929"/>
      <c r="CF70" s="929"/>
      <c r="CG70" s="938"/>
      <c r="CH70" s="939"/>
      <c r="CI70" s="940"/>
      <c r="CJ70" s="940"/>
      <c r="CK70" s="940"/>
      <c r="CL70" s="941"/>
      <c r="CM70" s="939"/>
      <c r="CN70" s="940"/>
      <c r="CO70" s="940"/>
      <c r="CP70" s="940"/>
      <c r="CQ70" s="941"/>
      <c r="CR70" s="939"/>
      <c r="CS70" s="940"/>
      <c r="CT70" s="940"/>
      <c r="CU70" s="940"/>
      <c r="CV70" s="941"/>
      <c r="CW70" s="939"/>
      <c r="CX70" s="940"/>
      <c r="CY70" s="940"/>
      <c r="CZ70" s="940"/>
      <c r="DA70" s="941"/>
      <c r="DB70" s="939"/>
      <c r="DC70" s="940"/>
      <c r="DD70" s="940"/>
      <c r="DE70" s="940"/>
      <c r="DF70" s="941"/>
      <c r="DG70" s="939"/>
      <c r="DH70" s="940"/>
      <c r="DI70" s="940"/>
      <c r="DJ70" s="940"/>
      <c r="DK70" s="941"/>
      <c r="DL70" s="939"/>
      <c r="DM70" s="940"/>
      <c r="DN70" s="940"/>
      <c r="DO70" s="940"/>
      <c r="DP70" s="941"/>
      <c r="DQ70" s="939"/>
      <c r="DR70" s="940"/>
      <c r="DS70" s="940"/>
      <c r="DT70" s="940"/>
      <c r="DU70" s="941"/>
      <c r="DV70" s="928"/>
      <c r="DW70" s="929"/>
      <c r="DX70" s="929"/>
      <c r="DY70" s="929"/>
      <c r="DZ70" s="930"/>
      <c r="EA70" s="221"/>
    </row>
    <row r="71" spans="1:131" ht="26.25" customHeight="1" x14ac:dyDescent="0.2">
      <c r="A71" s="229">
        <v>4</v>
      </c>
      <c r="B71" s="957" t="s">
        <v>585</v>
      </c>
      <c r="C71" s="958"/>
      <c r="D71" s="958"/>
      <c r="E71" s="958"/>
      <c r="F71" s="958"/>
      <c r="G71" s="958"/>
      <c r="H71" s="958"/>
      <c r="I71" s="958"/>
      <c r="J71" s="958"/>
      <c r="K71" s="958"/>
      <c r="L71" s="958"/>
      <c r="M71" s="958"/>
      <c r="N71" s="958"/>
      <c r="O71" s="958"/>
      <c r="P71" s="959"/>
      <c r="Q71" s="960">
        <v>110</v>
      </c>
      <c r="R71" s="954"/>
      <c r="S71" s="954"/>
      <c r="T71" s="954"/>
      <c r="U71" s="954"/>
      <c r="V71" s="954">
        <v>77</v>
      </c>
      <c r="W71" s="954"/>
      <c r="X71" s="954"/>
      <c r="Y71" s="954"/>
      <c r="Z71" s="954"/>
      <c r="AA71" s="954">
        <v>34</v>
      </c>
      <c r="AB71" s="954"/>
      <c r="AC71" s="954"/>
      <c r="AD71" s="954"/>
      <c r="AE71" s="954"/>
      <c r="AF71" s="954">
        <v>34</v>
      </c>
      <c r="AG71" s="954"/>
      <c r="AH71" s="954"/>
      <c r="AI71" s="954"/>
      <c r="AJ71" s="954"/>
      <c r="AK71" s="954" t="s">
        <v>521</v>
      </c>
      <c r="AL71" s="954"/>
      <c r="AM71" s="954"/>
      <c r="AN71" s="954"/>
      <c r="AO71" s="954"/>
      <c r="AP71" s="954" t="s">
        <v>521</v>
      </c>
      <c r="AQ71" s="954"/>
      <c r="AR71" s="954"/>
      <c r="AS71" s="954"/>
      <c r="AT71" s="954"/>
      <c r="AU71" s="954" t="s">
        <v>521</v>
      </c>
      <c r="AV71" s="954"/>
      <c r="AW71" s="954"/>
      <c r="AX71" s="954"/>
      <c r="AY71" s="954"/>
      <c r="AZ71" s="955"/>
      <c r="BA71" s="955"/>
      <c r="BB71" s="955"/>
      <c r="BC71" s="955"/>
      <c r="BD71" s="956"/>
      <c r="BE71" s="232"/>
      <c r="BF71" s="232"/>
      <c r="BG71" s="232"/>
      <c r="BH71" s="232"/>
      <c r="BI71" s="232"/>
      <c r="BJ71" s="232"/>
      <c r="BK71" s="232"/>
      <c r="BL71" s="232"/>
      <c r="BM71" s="232"/>
      <c r="BN71" s="232"/>
      <c r="BO71" s="232"/>
      <c r="BP71" s="232"/>
      <c r="BQ71" s="229">
        <v>65</v>
      </c>
      <c r="BR71" s="234"/>
      <c r="BS71" s="928"/>
      <c r="BT71" s="929"/>
      <c r="BU71" s="929"/>
      <c r="BV71" s="929"/>
      <c r="BW71" s="929"/>
      <c r="BX71" s="929"/>
      <c r="BY71" s="929"/>
      <c r="BZ71" s="929"/>
      <c r="CA71" s="929"/>
      <c r="CB71" s="929"/>
      <c r="CC71" s="929"/>
      <c r="CD71" s="929"/>
      <c r="CE71" s="929"/>
      <c r="CF71" s="929"/>
      <c r="CG71" s="938"/>
      <c r="CH71" s="939"/>
      <c r="CI71" s="940"/>
      <c r="CJ71" s="940"/>
      <c r="CK71" s="940"/>
      <c r="CL71" s="941"/>
      <c r="CM71" s="939"/>
      <c r="CN71" s="940"/>
      <c r="CO71" s="940"/>
      <c r="CP71" s="940"/>
      <c r="CQ71" s="941"/>
      <c r="CR71" s="939"/>
      <c r="CS71" s="940"/>
      <c r="CT71" s="940"/>
      <c r="CU71" s="940"/>
      <c r="CV71" s="941"/>
      <c r="CW71" s="939"/>
      <c r="CX71" s="940"/>
      <c r="CY71" s="940"/>
      <c r="CZ71" s="940"/>
      <c r="DA71" s="941"/>
      <c r="DB71" s="939"/>
      <c r="DC71" s="940"/>
      <c r="DD71" s="940"/>
      <c r="DE71" s="940"/>
      <c r="DF71" s="941"/>
      <c r="DG71" s="939"/>
      <c r="DH71" s="940"/>
      <c r="DI71" s="940"/>
      <c r="DJ71" s="940"/>
      <c r="DK71" s="941"/>
      <c r="DL71" s="939"/>
      <c r="DM71" s="940"/>
      <c r="DN71" s="940"/>
      <c r="DO71" s="940"/>
      <c r="DP71" s="941"/>
      <c r="DQ71" s="939"/>
      <c r="DR71" s="940"/>
      <c r="DS71" s="940"/>
      <c r="DT71" s="940"/>
      <c r="DU71" s="941"/>
      <c r="DV71" s="928"/>
      <c r="DW71" s="929"/>
      <c r="DX71" s="929"/>
      <c r="DY71" s="929"/>
      <c r="DZ71" s="930"/>
      <c r="EA71" s="221"/>
    </row>
    <row r="72" spans="1:131" ht="26.25" customHeight="1" x14ac:dyDescent="0.2">
      <c r="A72" s="229">
        <v>5</v>
      </c>
      <c r="B72" s="957" t="s">
        <v>586</v>
      </c>
      <c r="C72" s="958"/>
      <c r="D72" s="958"/>
      <c r="E72" s="958"/>
      <c r="F72" s="958"/>
      <c r="G72" s="958"/>
      <c r="H72" s="958"/>
      <c r="I72" s="958"/>
      <c r="J72" s="958"/>
      <c r="K72" s="958"/>
      <c r="L72" s="958"/>
      <c r="M72" s="958"/>
      <c r="N72" s="958"/>
      <c r="O72" s="958"/>
      <c r="P72" s="959"/>
      <c r="Q72" s="960">
        <v>2584</v>
      </c>
      <c r="R72" s="954"/>
      <c r="S72" s="954"/>
      <c r="T72" s="954"/>
      <c r="U72" s="954"/>
      <c r="V72" s="954">
        <v>2324</v>
      </c>
      <c r="W72" s="954"/>
      <c r="X72" s="954"/>
      <c r="Y72" s="954"/>
      <c r="Z72" s="954"/>
      <c r="AA72" s="954">
        <v>261</v>
      </c>
      <c r="AB72" s="954"/>
      <c r="AC72" s="954"/>
      <c r="AD72" s="954"/>
      <c r="AE72" s="954"/>
      <c r="AF72" s="954">
        <v>261</v>
      </c>
      <c r="AG72" s="954"/>
      <c r="AH72" s="954"/>
      <c r="AI72" s="954"/>
      <c r="AJ72" s="954"/>
      <c r="AK72" s="954">
        <v>168</v>
      </c>
      <c r="AL72" s="954"/>
      <c r="AM72" s="954"/>
      <c r="AN72" s="954"/>
      <c r="AO72" s="954"/>
      <c r="AP72" s="954" t="s">
        <v>521</v>
      </c>
      <c r="AQ72" s="954"/>
      <c r="AR72" s="954"/>
      <c r="AS72" s="954"/>
      <c r="AT72" s="954"/>
      <c r="AU72" s="954" t="s">
        <v>521</v>
      </c>
      <c r="AV72" s="954"/>
      <c r="AW72" s="954"/>
      <c r="AX72" s="954"/>
      <c r="AY72" s="954"/>
      <c r="AZ72" s="955"/>
      <c r="BA72" s="955"/>
      <c r="BB72" s="955"/>
      <c r="BC72" s="955"/>
      <c r="BD72" s="956"/>
      <c r="BE72" s="232"/>
      <c r="BF72" s="232"/>
      <c r="BG72" s="232"/>
      <c r="BH72" s="232"/>
      <c r="BI72" s="232"/>
      <c r="BJ72" s="232"/>
      <c r="BK72" s="232"/>
      <c r="BL72" s="232"/>
      <c r="BM72" s="232"/>
      <c r="BN72" s="232"/>
      <c r="BO72" s="232"/>
      <c r="BP72" s="232"/>
      <c r="BQ72" s="229">
        <v>66</v>
      </c>
      <c r="BR72" s="234"/>
      <c r="BS72" s="928"/>
      <c r="BT72" s="929"/>
      <c r="BU72" s="929"/>
      <c r="BV72" s="929"/>
      <c r="BW72" s="929"/>
      <c r="BX72" s="929"/>
      <c r="BY72" s="929"/>
      <c r="BZ72" s="929"/>
      <c r="CA72" s="929"/>
      <c r="CB72" s="929"/>
      <c r="CC72" s="929"/>
      <c r="CD72" s="929"/>
      <c r="CE72" s="929"/>
      <c r="CF72" s="929"/>
      <c r="CG72" s="938"/>
      <c r="CH72" s="939"/>
      <c r="CI72" s="940"/>
      <c r="CJ72" s="940"/>
      <c r="CK72" s="940"/>
      <c r="CL72" s="941"/>
      <c r="CM72" s="939"/>
      <c r="CN72" s="940"/>
      <c r="CO72" s="940"/>
      <c r="CP72" s="940"/>
      <c r="CQ72" s="941"/>
      <c r="CR72" s="939"/>
      <c r="CS72" s="940"/>
      <c r="CT72" s="940"/>
      <c r="CU72" s="940"/>
      <c r="CV72" s="941"/>
      <c r="CW72" s="939"/>
      <c r="CX72" s="940"/>
      <c r="CY72" s="940"/>
      <c r="CZ72" s="940"/>
      <c r="DA72" s="941"/>
      <c r="DB72" s="939"/>
      <c r="DC72" s="940"/>
      <c r="DD72" s="940"/>
      <c r="DE72" s="940"/>
      <c r="DF72" s="941"/>
      <c r="DG72" s="939"/>
      <c r="DH72" s="940"/>
      <c r="DI72" s="940"/>
      <c r="DJ72" s="940"/>
      <c r="DK72" s="941"/>
      <c r="DL72" s="939"/>
      <c r="DM72" s="940"/>
      <c r="DN72" s="940"/>
      <c r="DO72" s="940"/>
      <c r="DP72" s="941"/>
      <c r="DQ72" s="939"/>
      <c r="DR72" s="940"/>
      <c r="DS72" s="940"/>
      <c r="DT72" s="940"/>
      <c r="DU72" s="941"/>
      <c r="DV72" s="928"/>
      <c r="DW72" s="929"/>
      <c r="DX72" s="929"/>
      <c r="DY72" s="929"/>
      <c r="DZ72" s="930"/>
      <c r="EA72" s="221"/>
    </row>
    <row r="73" spans="1:131" ht="26.25" customHeight="1" x14ac:dyDescent="0.2">
      <c r="A73" s="229">
        <v>6</v>
      </c>
      <c r="B73" s="957" t="s">
        <v>587</v>
      </c>
      <c r="C73" s="958"/>
      <c r="D73" s="958"/>
      <c r="E73" s="958"/>
      <c r="F73" s="958"/>
      <c r="G73" s="958"/>
      <c r="H73" s="958"/>
      <c r="I73" s="958"/>
      <c r="J73" s="958"/>
      <c r="K73" s="958"/>
      <c r="L73" s="958"/>
      <c r="M73" s="958"/>
      <c r="N73" s="958"/>
      <c r="O73" s="958"/>
      <c r="P73" s="959"/>
      <c r="Q73" s="960">
        <v>698021</v>
      </c>
      <c r="R73" s="954"/>
      <c r="S73" s="954"/>
      <c r="T73" s="954"/>
      <c r="U73" s="954"/>
      <c r="V73" s="954">
        <v>682226</v>
      </c>
      <c r="W73" s="954"/>
      <c r="X73" s="954"/>
      <c r="Y73" s="954"/>
      <c r="Z73" s="954"/>
      <c r="AA73" s="954">
        <v>15795</v>
      </c>
      <c r="AB73" s="954"/>
      <c r="AC73" s="954"/>
      <c r="AD73" s="954"/>
      <c r="AE73" s="954"/>
      <c r="AF73" s="954">
        <v>15795</v>
      </c>
      <c r="AG73" s="954"/>
      <c r="AH73" s="954"/>
      <c r="AI73" s="954"/>
      <c r="AJ73" s="954"/>
      <c r="AK73" s="954">
        <v>3838</v>
      </c>
      <c r="AL73" s="954"/>
      <c r="AM73" s="954"/>
      <c r="AN73" s="954"/>
      <c r="AO73" s="954"/>
      <c r="AP73" s="954" t="s">
        <v>521</v>
      </c>
      <c r="AQ73" s="954"/>
      <c r="AR73" s="954"/>
      <c r="AS73" s="954"/>
      <c r="AT73" s="954"/>
      <c r="AU73" s="954" t="s">
        <v>521</v>
      </c>
      <c r="AV73" s="954"/>
      <c r="AW73" s="954"/>
      <c r="AX73" s="954"/>
      <c r="AY73" s="954"/>
      <c r="AZ73" s="955"/>
      <c r="BA73" s="955"/>
      <c r="BB73" s="955"/>
      <c r="BC73" s="955"/>
      <c r="BD73" s="956"/>
      <c r="BE73" s="232"/>
      <c r="BF73" s="232"/>
      <c r="BG73" s="232"/>
      <c r="BH73" s="232"/>
      <c r="BI73" s="232"/>
      <c r="BJ73" s="232"/>
      <c r="BK73" s="232"/>
      <c r="BL73" s="232"/>
      <c r="BM73" s="232"/>
      <c r="BN73" s="232"/>
      <c r="BO73" s="232"/>
      <c r="BP73" s="232"/>
      <c r="BQ73" s="229">
        <v>67</v>
      </c>
      <c r="BR73" s="234"/>
      <c r="BS73" s="928"/>
      <c r="BT73" s="929"/>
      <c r="BU73" s="929"/>
      <c r="BV73" s="929"/>
      <c r="BW73" s="929"/>
      <c r="BX73" s="929"/>
      <c r="BY73" s="929"/>
      <c r="BZ73" s="929"/>
      <c r="CA73" s="929"/>
      <c r="CB73" s="929"/>
      <c r="CC73" s="929"/>
      <c r="CD73" s="929"/>
      <c r="CE73" s="929"/>
      <c r="CF73" s="929"/>
      <c r="CG73" s="938"/>
      <c r="CH73" s="939"/>
      <c r="CI73" s="940"/>
      <c r="CJ73" s="940"/>
      <c r="CK73" s="940"/>
      <c r="CL73" s="941"/>
      <c r="CM73" s="939"/>
      <c r="CN73" s="940"/>
      <c r="CO73" s="940"/>
      <c r="CP73" s="940"/>
      <c r="CQ73" s="941"/>
      <c r="CR73" s="939"/>
      <c r="CS73" s="940"/>
      <c r="CT73" s="940"/>
      <c r="CU73" s="940"/>
      <c r="CV73" s="941"/>
      <c r="CW73" s="939"/>
      <c r="CX73" s="940"/>
      <c r="CY73" s="940"/>
      <c r="CZ73" s="940"/>
      <c r="DA73" s="941"/>
      <c r="DB73" s="939"/>
      <c r="DC73" s="940"/>
      <c r="DD73" s="940"/>
      <c r="DE73" s="940"/>
      <c r="DF73" s="941"/>
      <c r="DG73" s="939"/>
      <c r="DH73" s="940"/>
      <c r="DI73" s="940"/>
      <c r="DJ73" s="940"/>
      <c r="DK73" s="941"/>
      <c r="DL73" s="939"/>
      <c r="DM73" s="940"/>
      <c r="DN73" s="940"/>
      <c r="DO73" s="940"/>
      <c r="DP73" s="941"/>
      <c r="DQ73" s="939"/>
      <c r="DR73" s="940"/>
      <c r="DS73" s="940"/>
      <c r="DT73" s="940"/>
      <c r="DU73" s="941"/>
      <c r="DV73" s="928"/>
      <c r="DW73" s="929"/>
      <c r="DX73" s="929"/>
      <c r="DY73" s="929"/>
      <c r="DZ73" s="930"/>
      <c r="EA73" s="221"/>
    </row>
    <row r="74" spans="1:131" ht="26.25" customHeight="1" x14ac:dyDescent="0.2">
      <c r="A74" s="229">
        <v>7</v>
      </c>
      <c r="B74" s="957"/>
      <c r="C74" s="958"/>
      <c r="D74" s="958"/>
      <c r="E74" s="958"/>
      <c r="F74" s="958"/>
      <c r="G74" s="958"/>
      <c r="H74" s="958"/>
      <c r="I74" s="958"/>
      <c r="J74" s="958"/>
      <c r="K74" s="958"/>
      <c r="L74" s="958"/>
      <c r="M74" s="958"/>
      <c r="N74" s="958"/>
      <c r="O74" s="958"/>
      <c r="P74" s="959"/>
      <c r="Q74" s="960"/>
      <c r="R74" s="954"/>
      <c r="S74" s="954"/>
      <c r="T74" s="954"/>
      <c r="U74" s="954"/>
      <c r="V74" s="954"/>
      <c r="W74" s="954"/>
      <c r="X74" s="954"/>
      <c r="Y74" s="954"/>
      <c r="Z74" s="954"/>
      <c r="AA74" s="954"/>
      <c r="AB74" s="954"/>
      <c r="AC74" s="954"/>
      <c r="AD74" s="954"/>
      <c r="AE74" s="954"/>
      <c r="AF74" s="954"/>
      <c r="AG74" s="954"/>
      <c r="AH74" s="954"/>
      <c r="AI74" s="954"/>
      <c r="AJ74" s="954"/>
      <c r="AK74" s="954"/>
      <c r="AL74" s="954"/>
      <c r="AM74" s="954"/>
      <c r="AN74" s="954"/>
      <c r="AO74" s="954"/>
      <c r="AP74" s="954"/>
      <c r="AQ74" s="954"/>
      <c r="AR74" s="954"/>
      <c r="AS74" s="954"/>
      <c r="AT74" s="954"/>
      <c r="AU74" s="954"/>
      <c r="AV74" s="954"/>
      <c r="AW74" s="954"/>
      <c r="AX74" s="954"/>
      <c r="AY74" s="954"/>
      <c r="AZ74" s="955"/>
      <c r="BA74" s="955"/>
      <c r="BB74" s="955"/>
      <c r="BC74" s="955"/>
      <c r="BD74" s="956"/>
      <c r="BE74" s="232"/>
      <c r="BF74" s="232"/>
      <c r="BG74" s="232"/>
      <c r="BH74" s="232"/>
      <c r="BI74" s="232"/>
      <c r="BJ74" s="232"/>
      <c r="BK74" s="232"/>
      <c r="BL74" s="232"/>
      <c r="BM74" s="232"/>
      <c r="BN74" s="232"/>
      <c r="BO74" s="232"/>
      <c r="BP74" s="232"/>
      <c r="BQ74" s="229">
        <v>68</v>
      </c>
      <c r="BR74" s="234"/>
      <c r="BS74" s="928"/>
      <c r="BT74" s="929"/>
      <c r="BU74" s="929"/>
      <c r="BV74" s="929"/>
      <c r="BW74" s="929"/>
      <c r="BX74" s="929"/>
      <c r="BY74" s="929"/>
      <c r="BZ74" s="929"/>
      <c r="CA74" s="929"/>
      <c r="CB74" s="929"/>
      <c r="CC74" s="929"/>
      <c r="CD74" s="929"/>
      <c r="CE74" s="929"/>
      <c r="CF74" s="929"/>
      <c r="CG74" s="938"/>
      <c r="CH74" s="939"/>
      <c r="CI74" s="940"/>
      <c r="CJ74" s="940"/>
      <c r="CK74" s="940"/>
      <c r="CL74" s="941"/>
      <c r="CM74" s="939"/>
      <c r="CN74" s="940"/>
      <c r="CO74" s="940"/>
      <c r="CP74" s="940"/>
      <c r="CQ74" s="941"/>
      <c r="CR74" s="939"/>
      <c r="CS74" s="940"/>
      <c r="CT74" s="940"/>
      <c r="CU74" s="940"/>
      <c r="CV74" s="941"/>
      <c r="CW74" s="939"/>
      <c r="CX74" s="940"/>
      <c r="CY74" s="940"/>
      <c r="CZ74" s="940"/>
      <c r="DA74" s="941"/>
      <c r="DB74" s="939"/>
      <c r="DC74" s="940"/>
      <c r="DD74" s="940"/>
      <c r="DE74" s="940"/>
      <c r="DF74" s="941"/>
      <c r="DG74" s="939"/>
      <c r="DH74" s="940"/>
      <c r="DI74" s="940"/>
      <c r="DJ74" s="940"/>
      <c r="DK74" s="941"/>
      <c r="DL74" s="939"/>
      <c r="DM74" s="940"/>
      <c r="DN74" s="940"/>
      <c r="DO74" s="940"/>
      <c r="DP74" s="941"/>
      <c r="DQ74" s="939"/>
      <c r="DR74" s="940"/>
      <c r="DS74" s="940"/>
      <c r="DT74" s="940"/>
      <c r="DU74" s="941"/>
      <c r="DV74" s="928"/>
      <c r="DW74" s="929"/>
      <c r="DX74" s="929"/>
      <c r="DY74" s="929"/>
      <c r="DZ74" s="930"/>
      <c r="EA74" s="221"/>
    </row>
    <row r="75" spans="1:131" ht="26.25" customHeight="1" x14ac:dyDescent="0.2">
      <c r="A75" s="229">
        <v>8</v>
      </c>
      <c r="B75" s="957"/>
      <c r="C75" s="958"/>
      <c r="D75" s="958"/>
      <c r="E75" s="958"/>
      <c r="F75" s="958"/>
      <c r="G75" s="958"/>
      <c r="H75" s="958"/>
      <c r="I75" s="958"/>
      <c r="J75" s="958"/>
      <c r="K75" s="958"/>
      <c r="L75" s="958"/>
      <c r="M75" s="958"/>
      <c r="N75" s="958"/>
      <c r="O75" s="958"/>
      <c r="P75" s="959"/>
      <c r="Q75" s="961"/>
      <c r="R75" s="962"/>
      <c r="S75" s="962"/>
      <c r="T75" s="962"/>
      <c r="U75" s="963"/>
      <c r="V75" s="964"/>
      <c r="W75" s="962"/>
      <c r="X75" s="962"/>
      <c r="Y75" s="962"/>
      <c r="Z75" s="963"/>
      <c r="AA75" s="964"/>
      <c r="AB75" s="962"/>
      <c r="AC75" s="962"/>
      <c r="AD75" s="962"/>
      <c r="AE75" s="963"/>
      <c r="AF75" s="964"/>
      <c r="AG75" s="962"/>
      <c r="AH75" s="962"/>
      <c r="AI75" s="962"/>
      <c r="AJ75" s="963"/>
      <c r="AK75" s="964"/>
      <c r="AL75" s="962"/>
      <c r="AM75" s="962"/>
      <c r="AN75" s="962"/>
      <c r="AO75" s="963"/>
      <c r="AP75" s="964"/>
      <c r="AQ75" s="962"/>
      <c r="AR75" s="962"/>
      <c r="AS75" s="962"/>
      <c r="AT75" s="963"/>
      <c r="AU75" s="964"/>
      <c r="AV75" s="962"/>
      <c r="AW75" s="962"/>
      <c r="AX75" s="962"/>
      <c r="AY75" s="963"/>
      <c r="AZ75" s="955"/>
      <c r="BA75" s="955"/>
      <c r="BB75" s="955"/>
      <c r="BC75" s="955"/>
      <c r="BD75" s="956"/>
      <c r="BE75" s="232"/>
      <c r="BF75" s="232"/>
      <c r="BG75" s="232"/>
      <c r="BH75" s="232"/>
      <c r="BI75" s="232"/>
      <c r="BJ75" s="232"/>
      <c r="BK75" s="232"/>
      <c r="BL75" s="232"/>
      <c r="BM75" s="232"/>
      <c r="BN75" s="232"/>
      <c r="BO75" s="232"/>
      <c r="BP75" s="232"/>
      <c r="BQ75" s="229">
        <v>69</v>
      </c>
      <c r="BR75" s="234"/>
      <c r="BS75" s="928"/>
      <c r="BT75" s="929"/>
      <c r="BU75" s="929"/>
      <c r="BV75" s="929"/>
      <c r="BW75" s="929"/>
      <c r="BX75" s="929"/>
      <c r="BY75" s="929"/>
      <c r="BZ75" s="929"/>
      <c r="CA75" s="929"/>
      <c r="CB75" s="929"/>
      <c r="CC75" s="929"/>
      <c r="CD75" s="929"/>
      <c r="CE75" s="929"/>
      <c r="CF75" s="929"/>
      <c r="CG75" s="938"/>
      <c r="CH75" s="939"/>
      <c r="CI75" s="940"/>
      <c r="CJ75" s="940"/>
      <c r="CK75" s="940"/>
      <c r="CL75" s="941"/>
      <c r="CM75" s="939"/>
      <c r="CN75" s="940"/>
      <c r="CO75" s="940"/>
      <c r="CP75" s="940"/>
      <c r="CQ75" s="941"/>
      <c r="CR75" s="939"/>
      <c r="CS75" s="940"/>
      <c r="CT75" s="940"/>
      <c r="CU75" s="940"/>
      <c r="CV75" s="941"/>
      <c r="CW75" s="939"/>
      <c r="CX75" s="940"/>
      <c r="CY75" s="940"/>
      <c r="CZ75" s="940"/>
      <c r="DA75" s="941"/>
      <c r="DB75" s="939"/>
      <c r="DC75" s="940"/>
      <c r="DD75" s="940"/>
      <c r="DE75" s="940"/>
      <c r="DF75" s="941"/>
      <c r="DG75" s="939"/>
      <c r="DH75" s="940"/>
      <c r="DI75" s="940"/>
      <c r="DJ75" s="940"/>
      <c r="DK75" s="941"/>
      <c r="DL75" s="939"/>
      <c r="DM75" s="940"/>
      <c r="DN75" s="940"/>
      <c r="DO75" s="940"/>
      <c r="DP75" s="941"/>
      <c r="DQ75" s="939"/>
      <c r="DR75" s="940"/>
      <c r="DS75" s="940"/>
      <c r="DT75" s="940"/>
      <c r="DU75" s="941"/>
      <c r="DV75" s="928"/>
      <c r="DW75" s="929"/>
      <c r="DX75" s="929"/>
      <c r="DY75" s="929"/>
      <c r="DZ75" s="930"/>
      <c r="EA75" s="221"/>
    </row>
    <row r="76" spans="1:131" ht="26.25" customHeight="1" x14ac:dyDescent="0.2">
      <c r="A76" s="229">
        <v>9</v>
      </c>
      <c r="B76" s="957"/>
      <c r="C76" s="958"/>
      <c r="D76" s="958"/>
      <c r="E76" s="958"/>
      <c r="F76" s="958"/>
      <c r="G76" s="958"/>
      <c r="H76" s="958"/>
      <c r="I76" s="958"/>
      <c r="J76" s="958"/>
      <c r="K76" s="958"/>
      <c r="L76" s="958"/>
      <c r="M76" s="958"/>
      <c r="N76" s="958"/>
      <c r="O76" s="958"/>
      <c r="P76" s="959"/>
      <c r="Q76" s="961"/>
      <c r="R76" s="962"/>
      <c r="S76" s="962"/>
      <c r="T76" s="962"/>
      <c r="U76" s="963"/>
      <c r="V76" s="964"/>
      <c r="W76" s="962"/>
      <c r="X76" s="962"/>
      <c r="Y76" s="962"/>
      <c r="Z76" s="963"/>
      <c r="AA76" s="964"/>
      <c r="AB76" s="962"/>
      <c r="AC76" s="962"/>
      <c r="AD76" s="962"/>
      <c r="AE76" s="963"/>
      <c r="AF76" s="964"/>
      <c r="AG76" s="962"/>
      <c r="AH76" s="962"/>
      <c r="AI76" s="962"/>
      <c r="AJ76" s="963"/>
      <c r="AK76" s="964"/>
      <c r="AL76" s="962"/>
      <c r="AM76" s="962"/>
      <c r="AN76" s="962"/>
      <c r="AO76" s="963"/>
      <c r="AP76" s="964"/>
      <c r="AQ76" s="962"/>
      <c r="AR76" s="962"/>
      <c r="AS76" s="962"/>
      <c r="AT76" s="963"/>
      <c r="AU76" s="964"/>
      <c r="AV76" s="962"/>
      <c r="AW76" s="962"/>
      <c r="AX76" s="962"/>
      <c r="AY76" s="963"/>
      <c r="AZ76" s="955"/>
      <c r="BA76" s="955"/>
      <c r="BB76" s="955"/>
      <c r="BC76" s="955"/>
      <c r="BD76" s="956"/>
      <c r="BE76" s="232"/>
      <c r="BF76" s="232"/>
      <c r="BG76" s="232"/>
      <c r="BH76" s="232"/>
      <c r="BI76" s="232"/>
      <c r="BJ76" s="232"/>
      <c r="BK76" s="232"/>
      <c r="BL76" s="232"/>
      <c r="BM76" s="232"/>
      <c r="BN76" s="232"/>
      <c r="BO76" s="232"/>
      <c r="BP76" s="232"/>
      <c r="BQ76" s="229">
        <v>70</v>
      </c>
      <c r="BR76" s="234"/>
      <c r="BS76" s="928"/>
      <c r="BT76" s="929"/>
      <c r="BU76" s="929"/>
      <c r="BV76" s="929"/>
      <c r="BW76" s="929"/>
      <c r="BX76" s="929"/>
      <c r="BY76" s="929"/>
      <c r="BZ76" s="929"/>
      <c r="CA76" s="929"/>
      <c r="CB76" s="929"/>
      <c r="CC76" s="929"/>
      <c r="CD76" s="929"/>
      <c r="CE76" s="929"/>
      <c r="CF76" s="929"/>
      <c r="CG76" s="938"/>
      <c r="CH76" s="939"/>
      <c r="CI76" s="940"/>
      <c r="CJ76" s="940"/>
      <c r="CK76" s="940"/>
      <c r="CL76" s="941"/>
      <c r="CM76" s="939"/>
      <c r="CN76" s="940"/>
      <c r="CO76" s="940"/>
      <c r="CP76" s="940"/>
      <c r="CQ76" s="941"/>
      <c r="CR76" s="939"/>
      <c r="CS76" s="940"/>
      <c r="CT76" s="940"/>
      <c r="CU76" s="940"/>
      <c r="CV76" s="941"/>
      <c r="CW76" s="939"/>
      <c r="CX76" s="940"/>
      <c r="CY76" s="940"/>
      <c r="CZ76" s="940"/>
      <c r="DA76" s="941"/>
      <c r="DB76" s="939"/>
      <c r="DC76" s="940"/>
      <c r="DD76" s="940"/>
      <c r="DE76" s="940"/>
      <c r="DF76" s="941"/>
      <c r="DG76" s="939"/>
      <c r="DH76" s="940"/>
      <c r="DI76" s="940"/>
      <c r="DJ76" s="940"/>
      <c r="DK76" s="941"/>
      <c r="DL76" s="939"/>
      <c r="DM76" s="940"/>
      <c r="DN76" s="940"/>
      <c r="DO76" s="940"/>
      <c r="DP76" s="941"/>
      <c r="DQ76" s="939"/>
      <c r="DR76" s="940"/>
      <c r="DS76" s="940"/>
      <c r="DT76" s="940"/>
      <c r="DU76" s="941"/>
      <c r="DV76" s="928"/>
      <c r="DW76" s="929"/>
      <c r="DX76" s="929"/>
      <c r="DY76" s="929"/>
      <c r="DZ76" s="930"/>
      <c r="EA76" s="221"/>
    </row>
    <row r="77" spans="1:131" ht="26.25" customHeight="1" x14ac:dyDescent="0.2">
      <c r="A77" s="229">
        <v>10</v>
      </c>
      <c r="B77" s="957"/>
      <c r="C77" s="958"/>
      <c r="D77" s="958"/>
      <c r="E77" s="958"/>
      <c r="F77" s="958"/>
      <c r="G77" s="958"/>
      <c r="H77" s="958"/>
      <c r="I77" s="958"/>
      <c r="J77" s="958"/>
      <c r="K77" s="958"/>
      <c r="L77" s="958"/>
      <c r="M77" s="958"/>
      <c r="N77" s="958"/>
      <c r="O77" s="958"/>
      <c r="P77" s="959"/>
      <c r="Q77" s="961"/>
      <c r="R77" s="962"/>
      <c r="S77" s="962"/>
      <c r="T77" s="962"/>
      <c r="U77" s="963"/>
      <c r="V77" s="964"/>
      <c r="W77" s="962"/>
      <c r="X77" s="962"/>
      <c r="Y77" s="962"/>
      <c r="Z77" s="963"/>
      <c r="AA77" s="964"/>
      <c r="AB77" s="962"/>
      <c r="AC77" s="962"/>
      <c r="AD77" s="962"/>
      <c r="AE77" s="963"/>
      <c r="AF77" s="964"/>
      <c r="AG77" s="962"/>
      <c r="AH77" s="962"/>
      <c r="AI77" s="962"/>
      <c r="AJ77" s="963"/>
      <c r="AK77" s="964"/>
      <c r="AL77" s="962"/>
      <c r="AM77" s="962"/>
      <c r="AN77" s="962"/>
      <c r="AO77" s="963"/>
      <c r="AP77" s="964"/>
      <c r="AQ77" s="962"/>
      <c r="AR77" s="962"/>
      <c r="AS77" s="962"/>
      <c r="AT77" s="963"/>
      <c r="AU77" s="964"/>
      <c r="AV77" s="962"/>
      <c r="AW77" s="962"/>
      <c r="AX77" s="962"/>
      <c r="AY77" s="963"/>
      <c r="AZ77" s="955"/>
      <c r="BA77" s="955"/>
      <c r="BB77" s="955"/>
      <c r="BC77" s="955"/>
      <c r="BD77" s="956"/>
      <c r="BE77" s="232"/>
      <c r="BF77" s="232"/>
      <c r="BG77" s="232"/>
      <c r="BH77" s="232"/>
      <c r="BI77" s="232"/>
      <c r="BJ77" s="232"/>
      <c r="BK77" s="232"/>
      <c r="BL77" s="232"/>
      <c r="BM77" s="232"/>
      <c r="BN77" s="232"/>
      <c r="BO77" s="232"/>
      <c r="BP77" s="232"/>
      <c r="BQ77" s="229">
        <v>71</v>
      </c>
      <c r="BR77" s="234"/>
      <c r="BS77" s="928"/>
      <c r="BT77" s="929"/>
      <c r="BU77" s="929"/>
      <c r="BV77" s="929"/>
      <c r="BW77" s="929"/>
      <c r="BX77" s="929"/>
      <c r="BY77" s="929"/>
      <c r="BZ77" s="929"/>
      <c r="CA77" s="929"/>
      <c r="CB77" s="929"/>
      <c r="CC77" s="929"/>
      <c r="CD77" s="929"/>
      <c r="CE77" s="929"/>
      <c r="CF77" s="929"/>
      <c r="CG77" s="938"/>
      <c r="CH77" s="939"/>
      <c r="CI77" s="940"/>
      <c r="CJ77" s="940"/>
      <c r="CK77" s="940"/>
      <c r="CL77" s="941"/>
      <c r="CM77" s="939"/>
      <c r="CN77" s="940"/>
      <c r="CO77" s="940"/>
      <c r="CP77" s="940"/>
      <c r="CQ77" s="941"/>
      <c r="CR77" s="939"/>
      <c r="CS77" s="940"/>
      <c r="CT77" s="940"/>
      <c r="CU77" s="940"/>
      <c r="CV77" s="941"/>
      <c r="CW77" s="939"/>
      <c r="CX77" s="940"/>
      <c r="CY77" s="940"/>
      <c r="CZ77" s="940"/>
      <c r="DA77" s="941"/>
      <c r="DB77" s="939"/>
      <c r="DC77" s="940"/>
      <c r="DD77" s="940"/>
      <c r="DE77" s="940"/>
      <c r="DF77" s="941"/>
      <c r="DG77" s="939"/>
      <c r="DH77" s="940"/>
      <c r="DI77" s="940"/>
      <c r="DJ77" s="940"/>
      <c r="DK77" s="941"/>
      <c r="DL77" s="939"/>
      <c r="DM77" s="940"/>
      <c r="DN77" s="940"/>
      <c r="DO77" s="940"/>
      <c r="DP77" s="941"/>
      <c r="DQ77" s="939"/>
      <c r="DR77" s="940"/>
      <c r="DS77" s="940"/>
      <c r="DT77" s="940"/>
      <c r="DU77" s="941"/>
      <c r="DV77" s="928"/>
      <c r="DW77" s="929"/>
      <c r="DX77" s="929"/>
      <c r="DY77" s="929"/>
      <c r="DZ77" s="930"/>
      <c r="EA77" s="221"/>
    </row>
    <row r="78" spans="1:131" ht="26.25" customHeight="1" x14ac:dyDescent="0.2">
      <c r="A78" s="229">
        <v>11</v>
      </c>
      <c r="B78" s="957"/>
      <c r="C78" s="958"/>
      <c r="D78" s="958"/>
      <c r="E78" s="958"/>
      <c r="F78" s="958"/>
      <c r="G78" s="958"/>
      <c r="H78" s="958"/>
      <c r="I78" s="958"/>
      <c r="J78" s="958"/>
      <c r="K78" s="958"/>
      <c r="L78" s="958"/>
      <c r="M78" s="958"/>
      <c r="N78" s="958"/>
      <c r="O78" s="958"/>
      <c r="P78" s="959"/>
      <c r="Q78" s="960"/>
      <c r="R78" s="954"/>
      <c r="S78" s="954"/>
      <c r="T78" s="954"/>
      <c r="U78" s="954"/>
      <c r="V78" s="954"/>
      <c r="W78" s="954"/>
      <c r="X78" s="954"/>
      <c r="Y78" s="954"/>
      <c r="Z78" s="954"/>
      <c r="AA78" s="954"/>
      <c r="AB78" s="954"/>
      <c r="AC78" s="954"/>
      <c r="AD78" s="954"/>
      <c r="AE78" s="954"/>
      <c r="AF78" s="954"/>
      <c r="AG78" s="954"/>
      <c r="AH78" s="954"/>
      <c r="AI78" s="954"/>
      <c r="AJ78" s="954"/>
      <c r="AK78" s="954"/>
      <c r="AL78" s="954"/>
      <c r="AM78" s="954"/>
      <c r="AN78" s="954"/>
      <c r="AO78" s="954"/>
      <c r="AP78" s="954"/>
      <c r="AQ78" s="954"/>
      <c r="AR78" s="954"/>
      <c r="AS78" s="954"/>
      <c r="AT78" s="954"/>
      <c r="AU78" s="954"/>
      <c r="AV78" s="954"/>
      <c r="AW78" s="954"/>
      <c r="AX78" s="954"/>
      <c r="AY78" s="954"/>
      <c r="AZ78" s="955"/>
      <c r="BA78" s="955"/>
      <c r="BB78" s="955"/>
      <c r="BC78" s="955"/>
      <c r="BD78" s="956"/>
      <c r="BE78" s="232"/>
      <c r="BF78" s="232"/>
      <c r="BG78" s="232"/>
      <c r="BH78" s="232"/>
      <c r="BI78" s="232"/>
      <c r="BJ78" s="221"/>
      <c r="BK78" s="221"/>
      <c r="BL78" s="221"/>
      <c r="BM78" s="221"/>
      <c r="BN78" s="221"/>
      <c r="BO78" s="232"/>
      <c r="BP78" s="232"/>
      <c r="BQ78" s="229">
        <v>72</v>
      </c>
      <c r="BR78" s="234"/>
      <c r="BS78" s="928"/>
      <c r="BT78" s="929"/>
      <c r="BU78" s="929"/>
      <c r="BV78" s="929"/>
      <c r="BW78" s="929"/>
      <c r="BX78" s="929"/>
      <c r="BY78" s="929"/>
      <c r="BZ78" s="929"/>
      <c r="CA78" s="929"/>
      <c r="CB78" s="929"/>
      <c r="CC78" s="929"/>
      <c r="CD78" s="929"/>
      <c r="CE78" s="929"/>
      <c r="CF78" s="929"/>
      <c r="CG78" s="938"/>
      <c r="CH78" s="939"/>
      <c r="CI78" s="940"/>
      <c r="CJ78" s="940"/>
      <c r="CK78" s="940"/>
      <c r="CL78" s="941"/>
      <c r="CM78" s="939"/>
      <c r="CN78" s="940"/>
      <c r="CO78" s="940"/>
      <c r="CP78" s="940"/>
      <c r="CQ78" s="941"/>
      <c r="CR78" s="939"/>
      <c r="CS78" s="940"/>
      <c r="CT78" s="940"/>
      <c r="CU78" s="940"/>
      <c r="CV78" s="941"/>
      <c r="CW78" s="939"/>
      <c r="CX78" s="940"/>
      <c r="CY78" s="940"/>
      <c r="CZ78" s="940"/>
      <c r="DA78" s="941"/>
      <c r="DB78" s="939"/>
      <c r="DC78" s="940"/>
      <c r="DD78" s="940"/>
      <c r="DE78" s="940"/>
      <c r="DF78" s="941"/>
      <c r="DG78" s="939"/>
      <c r="DH78" s="940"/>
      <c r="DI78" s="940"/>
      <c r="DJ78" s="940"/>
      <c r="DK78" s="941"/>
      <c r="DL78" s="939"/>
      <c r="DM78" s="940"/>
      <c r="DN78" s="940"/>
      <c r="DO78" s="940"/>
      <c r="DP78" s="941"/>
      <c r="DQ78" s="939"/>
      <c r="DR78" s="940"/>
      <c r="DS78" s="940"/>
      <c r="DT78" s="940"/>
      <c r="DU78" s="941"/>
      <c r="DV78" s="928"/>
      <c r="DW78" s="929"/>
      <c r="DX78" s="929"/>
      <c r="DY78" s="929"/>
      <c r="DZ78" s="930"/>
      <c r="EA78" s="221"/>
    </row>
    <row r="79" spans="1:131" ht="26.25" customHeight="1" x14ac:dyDescent="0.2">
      <c r="A79" s="229">
        <v>12</v>
      </c>
      <c r="B79" s="957"/>
      <c r="C79" s="958"/>
      <c r="D79" s="958"/>
      <c r="E79" s="958"/>
      <c r="F79" s="958"/>
      <c r="G79" s="958"/>
      <c r="H79" s="958"/>
      <c r="I79" s="958"/>
      <c r="J79" s="958"/>
      <c r="K79" s="958"/>
      <c r="L79" s="958"/>
      <c r="M79" s="958"/>
      <c r="N79" s="958"/>
      <c r="O79" s="958"/>
      <c r="P79" s="959"/>
      <c r="Q79" s="960"/>
      <c r="R79" s="954"/>
      <c r="S79" s="954"/>
      <c r="T79" s="954"/>
      <c r="U79" s="954"/>
      <c r="V79" s="954"/>
      <c r="W79" s="954"/>
      <c r="X79" s="954"/>
      <c r="Y79" s="954"/>
      <c r="Z79" s="954"/>
      <c r="AA79" s="954"/>
      <c r="AB79" s="954"/>
      <c r="AC79" s="954"/>
      <c r="AD79" s="954"/>
      <c r="AE79" s="954"/>
      <c r="AF79" s="954"/>
      <c r="AG79" s="954"/>
      <c r="AH79" s="954"/>
      <c r="AI79" s="954"/>
      <c r="AJ79" s="954"/>
      <c r="AK79" s="954"/>
      <c r="AL79" s="954"/>
      <c r="AM79" s="954"/>
      <c r="AN79" s="954"/>
      <c r="AO79" s="954"/>
      <c r="AP79" s="954"/>
      <c r="AQ79" s="954"/>
      <c r="AR79" s="954"/>
      <c r="AS79" s="954"/>
      <c r="AT79" s="954"/>
      <c r="AU79" s="954"/>
      <c r="AV79" s="954"/>
      <c r="AW79" s="954"/>
      <c r="AX79" s="954"/>
      <c r="AY79" s="954"/>
      <c r="AZ79" s="955"/>
      <c r="BA79" s="955"/>
      <c r="BB79" s="955"/>
      <c r="BC79" s="955"/>
      <c r="BD79" s="956"/>
      <c r="BE79" s="232"/>
      <c r="BF79" s="232"/>
      <c r="BG79" s="232"/>
      <c r="BH79" s="232"/>
      <c r="BI79" s="232"/>
      <c r="BJ79" s="221"/>
      <c r="BK79" s="221"/>
      <c r="BL79" s="221"/>
      <c r="BM79" s="221"/>
      <c r="BN79" s="221"/>
      <c r="BO79" s="232"/>
      <c r="BP79" s="232"/>
      <c r="BQ79" s="229">
        <v>73</v>
      </c>
      <c r="BR79" s="234"/>
      <c r="BS79" s="928"/>
      <c r="BT79" s="929"/>
      <c r="BU79" s="929"/>
      <c r="BV79" s="929"/>
      <c r="BW79" s="929"/>
      <c r="BX79" s="929"/>
      <c r="BY79" s="929"/>
      <c r="BZ79" s="929"/>
      <c r="CA79" s="929"/>
      <c r="CB79" s="929"/>
      <c r="CC79" s="929"/>
      <c r="CD79" s="929"/>
      <c r="CE79" s="929"/>
      <c r="CF79" s="929"/>
      <c r="CG79" s="938"/>
      <c r="CH79" s="939"/>
      <c r="CI79" s="940"/>
      <c r="CJ79" s="940"/>
      <c r="CK79" s="940"/>
      <c r="CL79" s="941"/>
      <c r="CM79" s="939"/>
      <c r="CN79" s="940"/>
      <c r="CO79" s="940"/>
      <c r="CP79" s="940"/>
      <c r="CQ79" s="941"/>
      <c r="CR79" s="939"/>
      <c r="CS79" s="940"/>
      <c r="CT79" s="940"/>
      <c r="CU79" s="940"/>
      <c r="CV79" s="941"/>
      <c r="CW79" s="939"/>
      <c r="CX79" s="940"/>
      <c r="CY79" s="940"/>
      <c r="CZ79" s="940"/>
      <c r="DA79" s="941"/>
      <c r="DB79" s="939"/>
      <c r="DC79" s="940"/>
      <c r="DD79" s="940"/>
      <c r="DE79" s="940"/>
      <c r="DF79" s="941"/>
      <c r="DG79" s="939"/>
      <c r="DH79" s="940"/>
      <c r="DI79" s="940"/>
      <c r="DJ79" s="940"/>
      <c r="DK79" s="941"/>
      <c r="DL79" s="939"/>
      <c r="DM79" s="940"/>
      <c r="DN79" s="940"/>
      <c r="DO79" s="940"/>
      <c r="DP79" s="941"/>
      <c r="DQ79" s="939"/>
      <c r="DR79" s="940"/>
      <c r="DS79" s="940"/>
      <c r="DT79" s="940"/>
      <c r="DU79" s="941"/>
      <c r="DV79" s="928"/>
      <c r="DW79" s="929"/>
      <c r="DX79" s="929"/>
      <c r="DY79" s="929"/>
      <c r="DZ79" s="930"/>
      <c r="EA79" s="221"/>
    </row>
    <row r="80" spans="1:131" ht="26.25" customHeight="1" x14ac:dyDescent="0.2">
      <c r="A80" s="229">
        <v>13</v>
      </c>
      <c r="B80" s="957"/>
      <c r="C80" s="958"/>
      <c r="D80" s="958"/>
      <c r="E80" s="958"/>
      <c r="F80" s="958"/>
      <c r="G80" s="958"/>
      <c r="H80" s="958"/>
      <c r="I80" s="958"/>
      <c r="J80" s="958"/>
      <c r="K80" s="958"/>
      <c r="L80" s="958"/>
      <c r="M80" s="958"/>
      <c r="N80" s="958"/>
      <c r="O80" s="958"/>
      <c r="P80" s="959"/>
      <c r="Q80" s="960"/>
      <c r="R80" s="954"/>
      <c r="S80" s="954"/>
      <c r="T80" s="954"/>
      <c r="U80" s="954"/>
      <c r="V80" s="954"/>
      <c r="W80" s="954"/>
      <c r="X80" s="954"/>
      <c r="Y80" s="954"/>
      <c r="Z80" s="954"/>
      <c r="AA80" s="954"/>
      <c r="AB80" s="954"/>
      <c r="AC80" s="954"/>
      <c r="AD80" s="954"/>
      <c r="AE80" s="954"/>
      <c r="AF80" s="954"/>
      <c r="AG80" s="954"/>
      <c r="AH80" s="954"/>
      <c r="AI80" s="954"/>
      <c r="AJ80" s="954"/>
      <c r="AK80" s="954"/>
      <c r="AL80" s="954"/>
      <c r="AM80" s="954"/>
      <c r="AN80" s="954"/>
      <c r="AO80" s="954"/>
      <c r="AP80" s="954"/>
      <c r="AQ80" s="954"/>
      <c r="AR80" s="954"/>
      <c r="AS80" s="954"/>
      <c r="AT80" s="954"/>
      <c r="AU80" s="954"/>
      <c r="AV80" s="954"/>
      <c r="AW80" s="954"/>
      <c r="AX80" s="954"/>
      <c r="AY80" s="954"/>
      <c r="AZ80" s="955"/>
      <c r="BA80" s="955"/>
      <c r="BB80" s="955"/>
      <c r="BC80" s="955"/>
      <c r="BD80" s="956"/>
      <c r="BE80" s="232"/>
      <c r="BF80" s="232"/>
      <c r="BG80" s="232"/>
      <c r="BH80" s="232"/>
      <c r="BI80" s="232"/>
      <c r="BJ80" s="232"/>
      <c r="BK80" s="232"/>
      <c r="BL80" s="232"/>
      <c r="BM80" s="232"/>
      <c r="BN80" s="232"/>
      <c r="BO80" s="232"/>
      <c r="BP80" s="232"/>
      <c r="BQ80" s="229">
        <v>74</v>
      </c>
      <c r="BR80" s="234"/>
      <c r="BS80" s="928"/>
      <c r="BT80" s="929"/>
      <c r="BU80" s="929"/>
      <c r="BV80" s="929"/>
      <c r="BW80" s="929"/>
      <c r="BX80" s="929"/>
      <c r="BY80" s="929"/>
      <c r="BZ80" s="929"/>
      <c r="CA80" s="929"/>
      <c r="CB80" s="929"/>
      <c r="CC80" s="929"/>
      <c r="CD80" s="929"/>
      <c r="CE80" s="929"/>
      <c r="CF80" s="929"/>
      <c r="CG80" s="938"/>
      <c r="CH80" s="939"/>
      <c r="CI80" s="940"/>
      <c r="CJ80" s="940"/>
      <c r="CK80" s="940"/>
      <c r="CL80" s="941"/>
      <c r="CM80" s="939"/>
      <c r="CN80" s="940"/>
      <c r="CO80" s="940"/>
      <c r="CP80" s="940"/>
      <c r="CQ80" s="941"/>
      <c r="CR80" s="939"/>
      <c r="CS80" s="940"/>
      <c r="CT80" s="940"/>
      <c r="CU80" s="940"/>
      <c r="CV80" s="941"/>
      <c r="CW80" s="939"/>
      <c r="CX80" s="940"/>
      <c r="CY80" s="940"/>
      <c r="CZ80" s="940"/>
      <c r="DA80" s="941"/>
      <c r="DB80" s="939"/>
      <c r="DC80" s="940"/>
      <c r="DD80" s="940"/>
      <c r="DE80" s="940"/>
      <c r="DF80" s="941"/>
      <c r="DG80" s="939"/>
      <c r="DH80" s="940"/>
      <c r="DI80" s="940"/>
      <c r="DJ80" s="940"/>
      <c r="DK80" s="941"/>
      <c r="DL80" s="939"/>
      <c r="DM80" s="940"/>
      <c r="DN80" s="940"/>
      <c r="DO80" s="940"/>
      <c r="DP80" s="941"/>
      <c r="DQ80" s="939"/>
      <c r="DR80" s="940"/>
      <c r="DS80" s="940"/>
      <c r="DT80" s="940"/>
      <c r="DU80" s="941"/>
      <c r="DV80" s="928"/>
      <c r="DW80" s="929"/>
      <c r="DX80" s="929"/>
      <c r="DY80" s="929"/>
      <c r="DZ80" s="930"/>
      <c r="EA80" s="221"/>
    </row>
    <row r="81" spans="1:131" ht="26.25" customHeight="1" x14ac:dyDescent="0.2">
      <c r="A81" s="229">
        <v>14</v>
      </c>
      <c r="B81" s="957"/>
      <c r="C81" s="958"/>
      <c r="D81" s="958"/>
      <c r="E81" s="958"/>
      <c r="F81" s="958"/>
      <c r="G81" s="958"/>
      <c r="H81" s="958"/>
      <c r="I81" s="958"/>
      <c r="J81" s="958"/>
      <c r="K81" s="958"/>
      <c r="L81" s="958"/>
      <c r="M81" s="958"/>
      <c r="N81" s="958"/>
      <c r="O81" s="958"/>
      <c r="P81" s="959"/>
      <c r="Q81" s="960"/>
      <c r="R81" s="954"/>
      <c r="S81" s="954"/>
      <c r="T81" s="954"/>
      <c r="U81" s="954"/>
      <c r="V81" s="954"/>
      <c r="W81" s="954"/>
      <c r="X81" s="954"/>
      <c r="Y81" s="954"/>
      <c r="Z81" s="954"/>
      <c r="AA81" s="954"/>
      <c r="AB81" s="954"/>
      <c r="AC81" s="954"/>
      <c r="AD81" s="954"/>
      <c r="AE81" s="954"/>
      <c r="AF81" s="954"/>
      <c r="AG81" s="954"/>
      <c r="AH81" s="954"/>
      <c r="AI81" s="954"/>
      <c r="AJ81" s="954"/>
      <c r="AK81" s="954"/>
      <c r="AL81" s="954"/>
      <c r="AM81" s="954"/>
      <c r="AN81" s="954"/>
      <c r="AO81" s="954"/>
      <c r="AP81" s="954"/>
      <c r="AQ81" s="954"/>
      <c r="AR81" s="954"/>
      <c r="AS81" s="954"/>
      <c r="AT81" s="954"/>
      <c r="AU81" s="954"/>
      <c r="AV81" s="954"/>
      <c r="AW81" s="954"/>
      <c r="AX81" s="954"/>
      <c r="AY81" s="954"/>
      <c r="AZ81" s="955"/>
      <c r="BA81" s="955"/>
      <c r="BB81" s="955"/>
      <c r="BC81" s="955"/>
      <c r="BD81" s="956"/>
      <c r="BE81" s="232"/>
      <c r="BF81" s="232"/>
      <c r="BG81" s="232"/>
      <c r="BH81" s="232"/>
      <c r="BI81" s="232"/>
      <c r="BJ81" s="232"/>
      <c r="BK81" s="232"/>
      <c r="BL81" s="232"/>
      <c r="BM81" s="232"/>
      <c r="BN81" s="232"/>
      <c r="BO81" s="232"/>
      <c r="BP81" s="232"/>
      <c r="BQ81" s="229">
        <v>75</v>
      </c>
      <c r="BR81" s="234"/>
      <c r="BS81" s="928"/>
      <c r="BT81" s="929"/>
      <c r="BU81" s="929"/>
      <c r="BV81" s="929"/>
      <c r="BW81" s="929"/>
      <c r="BX81" s="929"/>
      <c r="BY81" s="929"/>
      <c r="BZ81" s="929"/>
      <c r="CA81" s="929"/>
      <c r="CB81" s="929"/>
      <c r="CC81" s="929"/>
      <c r="CD81" s="929"/>
      <c r="CE81" s="929"/>
      <c r="CF81" s="929"/>
      <c r="CG81" s="938"/>
      <c r="CH81" s="939"/>
      <c r="CI81" s="940"/>
      <c r="CJ81" s="940"/>
      <c r="CK81" s="940"/>
      <c r="CL81" s="941"/>
      <c r="CM81" s="939"/>
      <c r="CN81" s="940"/>
      <c r="CO81" s="940"/>
      <c r="CP81" s="940"/>
      <c r="CQ81" s="941"/>
      <c r="CR81" s="939"/>
      <c r="CS81" s="940"/>
      <c r="CT81" s="940"/>
      <c r="CU81" s="940"/>
      <c r="CV81" s="941"/>
      <c r="CW81" s="939"/>
      <c r="CX81" s="940"/>
      <c r="CY81" s="940"/>
      <c r="CZ81" s="940"/>
      <c r="DA81" s="941"/>
      <c r="DB81" s="939"/>
      <c r="DC81" s="940"/>
      <c r="DD81" s="940"/>
      <c r="DE81" s="940"/>
      <c r="DF81" s="941"/>
      <c r="DG81" s="939"/>
      <c r="DH81" s="940"/>
      <c r="DI81" s="940"/>
      <c r="DJ81" s="940"/>
      <c r="DK81" s="941"/>
      <c r="DL81" s="939"/>
      <c r="DM81" s="940"/>
      <c r="DN81" s="940"/>
      <c r="DO81" s="940"/>
      <c r="DP81" s="941"/>
      <c r="DQ81" s="939"/>
      <c r="DR81" s="940"/>
      <c r="DS81" s="940"/>
      <c r="DT81" s="940"/>
      <c r="DU81" s="941"/>
      <c r="DV81" s="928"/>
      <c r="DW81" s="929"/>
      <c r="DX81" s="929"/>
      <c r="DY81" s="929"/>
      <c r="DZ81" s="930"/>
      <c r="EA81" s="221"/>
    </row>
    <row r="82" spans="1:131" ht="26.25" customHeight="1" x14ac:dyDescent="0.2">
      <c r="A82" s="229">
        <v>15</v>
      </c>
      <c r="B82" s="957"/>
      <c r="C82" s="958"/>
      <c r="D82" s="958"/>
      <c r="E82" s="958"/>
      <c r="F82" s="958"/>
      <c r="G82" s="958"/>
      <c r="H82" s="958"/>
      <c r="I82" s="958"/>
      <c r="J82" s="958"/>
      <c r="K82" s="958"/>
      <c r="L82" s="958"/>
      <c r="M82" s="958"/>
      <c r="N82" s="958"/>
      <c r="O82" s="958"/>
      <c r="P82" s="959"/>
      <c r="Q82" s="960"/>
      <c r="R82" s="954"/>
      <c r="S82" s="954"/>
      <c r="T82" s="954"/>
      <c r="U82" s="954"/>
      <c r="V82" s="954"/>
      <c r="W82" s="954"/>
      <c r="X82" s="954"/>
      <c r="Y82" s="954"/>
      <c r="Z82" s="954"/>
      <c r="AA82" s="954"/>
      <c r="AB82" s="954"/>
      <c r="AC82" s="954"/>
      <c r="AD82" s="954"/>
      <c r="AE82" s="954"/>
      <c r="AF82" s="954"/>
      <c r="AG82" s="954"/>
      <c r="AH82" s="954"/>
      <c r="AI82" s="954"/>
      <c r="AJ82" s="954"/>
      <c r="AK82" s="954"/>
      <c r="AL82" s="954"/>
      <c r="AM82" s="954"/>
      <c r="AN82" s="954"/>
      <c r="AO82" s="954"/>
      <c r="AP82" s="954"/>
      <c r="AQ82" s="954"/>
      <c r="AR82" s="954"/>
      <c r="AS82" s="954"/>
      <c r="AT82" s="954"/>
      <c r="AU82" s="954"/>
      <c r="AV82" s="954"/>
      <c r="AW82" s="954"/>
      <c r="AX82" s="954"/>
      <c r="AY82" s="954"/>
      <c r="AZ82" s="955"/>
      <c r="BA82" s="955"/>
      <c r="BB82" s="955"/>
      <c r="BC82" s="955"/>
      <c r="BD82" s="956"/>
      <c r="BE82" s="232"/>
      <c r="BF82" s="232"/>
      <c r="BG82" s="232"/>
      <c r="BH82" s="232"/>
      <c r="BI82" s="232"/>
      <c r="BJ82" s="232"/>
      <c r="BK82" s="232"/>
      <c r="BL82" s="232"/>
      <c r="BM82" s="232"/>
      <c r="BN82" s="232"/>
      <c r="BO82" s="232"/>
      <c r="BP82" s="232"/>
      <c r="BQ82" s="229">
        <v>76</v>
      </c>
      <c r="BR82" s="234"/>
      <c r="BS82" s="928"/>
      <c r="BT82" s="929"/>
      <c r="BU82" s="929"/>
      <c r="BV82" s="929"/>
      <c r="BW82" s="929"/>
      <c r="BX82" s="929"/>
      <c r="BY82" s="929"/>
      <c r="BZ82" s="929"/>
      <c r="CA82" s="929"/>
      <c r="CB82" s="929"/>
      <c r="CC82" s="929"/>
      <c r="CD82" s="929"/>
      <c r="CE82" s="929"/>
      <c r="CF82" s="929"/>
      <c r="CG82" s="938"/>
      <c r="CH82" s="939"/>
      <c r="CI82" s="940"/>
      <c r="CJ82" s="940"/>
      <c r="CK82" s="940"/>
      <c r="CL82" s="941"/>
      <c r="CM82" s="939"/>
      <c r="CN82" s="940"/>
      <c r="CO82" s="940"/>
      <c r="CP82" s="940"/>
      <c r="CQ82" s="941"/>
      <c r="CR82" s="939"/>
      <c r="CS82" s="940"/>
      <c r="CT82" s="940"/>
      <c r="CU82" s="940"/>
      <c r="CV82" s="941"/>
      <c r="CW82" s="939"/>
      <c r="CX82" s="940"/>
      <c r="CY82" s="940"/>
      <c r="CZ82" s="940"/>
      <c r="DA82" s="941"/>
      <c r="DB82" s="939"/>
      <c r="DC82" s="940"/>
      <c r="DD82" s="940"/>
      <c r="DE82" s="940"/>
      <c r="DF82" s="941"/>
      <c r="DG82" s="939"/>
      <c r="DH82" s="940"/>
      <c r="DI82" s="940"/>
      <c r="DJ82" s="940"/>
      <c r="DK82" s="941"/>
      <c r="DL82" s="939"/>
      <c r="DM82" s="940"/>
      <c r="DN82" s="940"/>
      <c r="DO82" s="940"/>
      <c r="DP82" s="941"/>
      <c r="DQ82" s="939"/>
      <c r="DR82" s="940"/>
      <c r="DS82" s="940"/>
      <c r="DT82" s="940"/>
      <c r="DU82" s="941"/>
      <c r="DV82" s="928"/>
      <c r="DW82" s="929"/>
      <c r="DX82" s="929"/>
      <c r="DY82" s="929"/>
      <c r="DZ82" s="930"/>
      <c r="EA82" s="221"/>
    </row>
    <row r="83" spans="1:131" ht="26.25" customHeight="1" x14ac:dyDescent="0.2">
      <c r="A83" s="229">
        <v>16</v>
      </c>
      <c r="B83" s="957"/>
      <c r="C83" s="958"/>
      <c r="D83" s="958"/>
      <c r="E83" s="958"/>
      <c r="F83" s="958"/>
      <c r="G83" s="958"/>
      <c r="H83" s="958"/>
      <c r="I83" s="958"/>
      <c r="J83" s="958"/>
      <c r="K83" s="958"/>
      <c r="L83" s="958"/>
      <c r="M83" s="958"/>
      <c r="N83" s="958"/>
      <c r="O83" s="958"/>
      <c r="P83" s="959"/>
      <c r="Q83" s="960"/>
      <c r="R83" s="954"/>
      <c r="S83" s="954"/>
      <c r="T83" s="954"/>
      <c r="U83" s="954"/>
      <c r="V83" s="954"/>
      <c r="W83" s="954"/>
      <c r="X83" s="954"/>
      <c r="Y83" s="954"/>
      <c r="Z83" s="954"/>
      <c r="AA83" s="954"/>
      <c r="AB83" s="954"/>
      <c r="AC83" s="954"/>
      <c r="AD83" s="954"/>
      <c r="AE83" s="954"/>
      <c r="AF83" s="954"/>
      <c r="AG83" s="954"/>
      <c r="AH83" s="954"/>
      <c r="AI83" s="954"/>
      <c r="AJ83" s="954"/>
      <c r="AK83" s="954"/>
      <c r="AL83" s="954"/>
      <c r="AM83" s="954"/>
      <c r="AN83" s="954"/>
      <c r="AO83" s="954"/>
      <c r="AP83" s="954"/>
      <c r="AQ83" s="954"/>
      <c r="AR83" s="954"/>
      <c r="AS83" s="954"/>
      <c r="AT83" s="954"/>
      <c r="AU83" s="954"/>
      <c r="AV83" s="954"/>
      <c r="AW83" s="954"/>
      <c r="AX83" s="954"/>
      <c r="AY83" s="954"/>
      <c r="AZ83" s="955"/>
      <c r="BA83" s="955"/>
      <c r="BB83" s="955"/>
      <c r="BC83" s="955"/>
      <c r="BD83" s="956"/>
      <c r="BE83" s="232"/>
      <c r="BF83" s="232"/>
      <c r="BG83" s="232"/>
      <c r="BH83" s="232"/>
      <c r="BI83" s="232"/>
      <c r="BJ83" s="232"/>
      <c r="BK83" s="232"/>
      <c r="BL83" s="232"/>
      <c r="BM83" s="232"/>
      <c r="BN83" s="232"/>
      <c r="BO83" s="232"/>
      <c r="BP83" s="232"/>
      <c r="BQ83" s="229">
        <v>77</v>
      </c>
      <c r="BR83" s="234"/>
      <c r="BS83" s="928"/>
      <c r="BT83" s="929"/>
      <c r="BU83" s="929"/>
      <c r="BV83" s="929"/>
      <c r="BW83" s="929"/>
      <c r="BX83" s="929"/>
      <c r="BY83" s="929"/>
      <c r="BZ83" s="929"/>
      <c r="CA83" s="929"/>
      <c r="CB83" s="929"/>
      <c r="CC83" s="929"/>
      <c r="CD83" s="929"/>
      <c r="CE83" s="929"/>
      <c r="CF83" s="929"/>
      <c r="CG83" s="938"/>
      <c r="CH83" s="939"/>
      <c r="CI83" s="940"/>
      <c r="CJ83" s="940"/>
      <c r="CK83" s="940"/>
      <c r="CL83" s="941"/>
      <c r="CM83" s="939"/>
      <c r="CN83" s="940"/>
      <c r="CO83" s="940"/>
      <c r="CP83" s="940"/>
      <c r="CQ83" s="941"/>
      <c r="CR83" s="939"/>
      <c r="CS83" s="940"/>
      <c r="CT83" s="940"/>
      <c r="CU83" s="940"/>
      <c r="CV83" s="941"/>
      <c r="CW83" s="939"/>
      <c r="CX83" s="940"/>
      <c r="CY83" s="940"/>
      <c r="CZ83" s="940"/>
      <c r="DA83" s="941"/>
      <c r="DB83" s="939"/>
      <c r="DC83" s="940"/>
      <c r="DD83" s="940"/>
      <c r="DE83" s="940"/>
      <c r="DF83" s="941"/>
      <c r="DG83" s="939"/>
      <c r="DH83" s="940"/>
      <c r="DI83" s="940"/>
      <c r="DJ83" s="940"/>
      <c r="DK83" s="941"/>
      <c r="DL83" s="939"/>
      <c r="DM83" s="940"/>
      <c r="DN83" s="940"/>
      <c r="DO83" s="940"/>
      <c r="DP83" s="941"/>
      <c r="DQ83" s="939"/>
      <c r="DR83" s="940"/>
      <c r="DS83" s="940"/>
      <c r="DT83" s="940"/>
      <c r="DU83" s="941"/>
      <c r="DV83" s="928"/>
      <c r="DW83" s="929"/>
      <c r="DX83" s="929"/>
      <c r="DY83" s="929"/>
      <c r="DZ83" s="930"/>
      <c r="EA83" s="221"/>
    </row>
    <row r="84" spans="1:131" ht="26.25" customHeight="1" x14ac:dyDescent="0.2">
      <c r="A84" s="229">
        <v>17</v>
      </c>
      <c r="B84" s="957"/>
      <c r="C84" s="958"/>
      <c r="D84" s="958"/>
      <c r="E84" s="958"/>
      <c r="F84" s="958"/>
      <c r="G84" s="958"/>
      <c r="H84" s="958"/>
      <c r="I84" s="958"/>
      <c r="J84" s="958"/>
      <c r="K84" s="958"/>
      <c r="L84" s="958"/>
      <c r="M84" s="958"/>
      <c r="N84" s="958"/>
      <c r="O84" s="958"/>
      <c r="P84" s="959"/>
      <c r="Q84" s="960"/>
      <c r="R84" s="954"/>
      <c r="S84" s="954"/>
      <c r="T84" s="954"/>
      <c r="U84" s="954"/>
      <c r="V84" s="954"/>
      <c r="W84" s="954"/>
      <c r="X84" s="954"/>
      <c r="Y84" s="954"/>
      <c r="Z84" s="954"/>
      <c r="AA84" s="954"/>
      <c r="AB84" s="954"/>
      <c r="AC84" s="954"/>
      <c r="AD84" s="954"/>
      <c r="AE84" s="954"/>
      <c r="AF84" s="954"/>
      <c r="AG84" s="954"/>
      <c r="AH84" s="954"/>
      <c r="AI84" s="954"/>
      <c r="AJ84" s="954"/>
      <c r="AK84" s="954"/>
      <c r="AL84" s="954"/>
      <c r="AM84" s="954"/>
      <c r="AN84" s="954"/>
      <c r="AO84" s="954"/>
      <c r="AP84" s="954"/>
      <c r="AQ84" s="954"/>
      <c r="AR84" s="954"/>
      <c r="AS84" s="954"/>
      <c r="AT84" s="954"/>
      <c r="AU84" s="954"/>
      <c r="AV84" s="954"/>
      <c r="AW84" s="954"/>
      <c r="AX84" s="954"/>
      <c r="AY84" s="954"/>
      <c r="AZ84" s="955"/>
      <c r="BA84" s="955"/>
      <c r="BB84" s="955"/>
      <c r="BC84" s="955"/>
      <c r="BD84" s="956"/>
      <c r="BE84" s="232"/>
      <c r="BF84" s="232"/>
      <c r="BG84" s="232"/>
      <c r="BH84" s="232"/>
      <c r="BI84" s="232"/>
      <c r="BJ84" s="232"/>
      <c r="BK84" s="232"/>
      <c r="BL84" s="232"/>
      <c r="BM84" s="232"/>
      <c r="BN84" s="232"/>
      <c r="BO84" s="232"/>
      <c r="BP84" s="232"/>
      <c r="BQ84" s="229">
        <v>78</v>
      </c>
      <c r="BR84" s="234"/>
      <c r="BS84" s="928"/>
      <c r="BT84" s="929"/>
      <c r="BU84" s="929"/>
      <c r="BV84" s="929"/>
      <c r="BW84" s="929"/>
      <c r="BX84" s="929"/>
      <c r="BY84" s="929"/>
      <c r="BZ84" s="929"/>
      <c r="CA84" s="929"/>
      <c r="CB84" s="929"/>
      <c r="CC84" s="929"/>
      <c r="CD84" s="929"/>
      <c r="CE84" s="929"/>
      <c r="CF84" s="929"/>
      <c r="CG84" s="938"/>
      <c r="CH84" s="939"/>
      <c r="CI84" s="940"/>
      <c r="CJ84" s="940"/>
      <c r="CK84" s="940"/>
      <c r="CL84" s="941"/>
      <c r="CM84" s="939"/>
      <c r="CN84" s="940"/>
      <c r="CO84" s="940"/>
      <c r="CP84" s="940"/>
      <c r="CQ84" s="941"/>
      <c r="CR84" s="939"/>
      <c r="CS84" s="940"/>
      <c r="CT84" s="940"/>
      <c r="CU84" s="940"/>
      <c r="CV84" s="941"/>
      <c r="CW84" s="939"/>
      <c r="CX84" s="940"/>
      <c r="CY84" s="940"/>
      <c r="CZ84" s="940"/>
      <c r="DA84" s="941"/>
      <c r="DB84" s="939"/>
      <c r="DC84" s="940"/>
      <c r="DD84" s="940"/>
      <c r="DE84" s="940"/>
      <c r="DF84" s="941"/>
      <c r="DG84" s="939"/>
      <c r="DH84" s="940"/>
      <c r="DI84" s="940"/>
      <c r="DJ84" s="940"/>
      <c r="DK84" s="941"/>
      <c r="DL84" s="939"/>
      <c r="DM84" s="940"/>
      <c r="DN84" s="940"/>
      <c r="DO84" s="940"/>
      <c r="DP84" s="941"/>
      <c r="DQ84" s="939"/>
      <c r="DR84" s="940"/>
      <c r="DS84" s="940"/>
      <c r="DT84" s="940"/>
      <c r="DU84" s="941"/>
      <c r="DV84" s="928"/>
      <c r="DW84" s="929"/>
      <c r="DX84" s="929"/>
      <c r="DY84" s="929"/>
      <c r="DZ84" s="930"/>
      <c r="EA84" s="221"/>
    </row>
    <row r="85" spans="1:131" ht="26.25" customHeight="1" x14ac:dyDescent="0.2">
      <c r="A85" s="229">
        <v>18</v>
      </c>
      <c r="B85" s="957"/>
      <c r="C85" s="958"/>
      <c r="D85" s="958"/>
      <c r="E85" s="958"/>
      <c r="F85" s="958"/>
      <c r="G85" s="958"/>
      <c r="H85" s="958"/>
      <c r="I85" s="958"/>
      <c r="J85" s="958"/>
      <c r="K85" s="958"/>
      <c r="L85" s="958"/>
      <c r="M85" s="958"/>
      <c r="N85" s="958"/>
      <c r="O85" s="958"/>
      <c r="P85" s="959"/>
      <c r="Q85" s="960"/>
      <c r="R85" s="954"/>
      <c r="S85" s="954"/>
      <c r="T85" s="954"/>
      <c r="U85" s="954"/>
      <c r="V85" s="954"/>
      <c r="W85" s="954"/>
      <c r="X85" s="954"/>
      <c r="Y85" s="954"/>
      <c r="Z85" s="954"/>
      <c r="AA85" s="954"/>
      <c r="AB85" s="954"/>
      <c r="AC85" s="954"/>
      <c r="AD85" s="954"/>
      <c r="AE85" s="954"/>
      <c r="AF85" s="954"/>
      <c r="AG85" s="954"/>
      <c r="AH85" s="954"/>
      <c r="AI85" s="954"/>
      <c r="AJ85" s="954"/>
      <c r="AK85" s="954"/>
      <c r="AL85" s="954"/>
      <c r="AM85" s="954"/>
      <c r="AN85" s="954"/>
      <c r="AO85" s="954"/>
      <c r="AP85" s="954"/>
      <c r="AQ85" s="954"/>
      <c r="AR85" s="954"/>
      <c r="AS85" s="954"/>
      <c r="AT85" s="954"/>
      <c r="AU85" s="954"/>
      <c r="AV85" s="954"/>
      <c r="AW85" s="954"/>
      <c r="AX85" s="954"/>
      <c r="AY85" s="954"/>
      <c r="AZ85" s="955"/>
      <c r="BA85" s="955"/>
      <c r="BB85" s="955"/>
      <c r="BC85" s="955"/>
      <c r="BD85" s="956"/>
      <c r="BE85" s="232"/>
      <c r="BF85" s="232"/>
      <c r="BG85" s="232"/>
      <c r="BH85" s="232"/>
      <c r="BI85" s="232"/>
      <c r="BJ85" s="232"/>
      <c r="BK85" s="232"/>
      <c r="BL85" s="232"/>
      <c r="BM85" s="232"/>
      <c r="BN85" s="232"/>
      <c r="BO85" s="232"/>
      <c r="BP85" s="232"/>
      <c r="BQ85" s="229">
        <v>79</v>
      </c>
      <c r="BR85" s="234"/>
      <c r="BS85" s="928"/>
      <c r="BT85" s="929"/>
      <c r="BU85" s="929"/>
      <c r="BV85" s="929"/>
      <c r="BW85" s="929"/>
      <c r="BX85" s="929"/>
      <c r="BY85" s="929"/>
      <c r="BZ85" s="929"/>
      <c r="CA85" s="929"/>
      <c r="CB85" s="929"/>
      <c r="CC85" s="929"/>
      <c r="CD85" s="929"/>
      <c r="CE85" s="929"/>
      <c r="CF85" s="929"/>
      <c r="CG85" s="938"/>
      <c r="CH85" s="939"/>
      <c r="CI85" s="940"/>
      <c r="CJ85" s="940"/>
      <c r="CK85" s="940"/>
      <c r="CL85" s="941"/>
      <c r="CM85" s="939"/>
      <c r="CN85" s="940"/>
      <c r="CO85" s="940"/>
      <c r="CP85" s="940"/>
      <c r="CQ85" s="941"/>
      <c r="CR85" s="939"/>
      <c r="CS85" s="940"/>
      <c r="CT85" s="940"/>
      <c r="CU85" s="940"/>
      <c r="CV85" s="941"/>
      <c r="CW85" s="939"/>
      <c r="CX85" s="940"/>
      <c r="CY85" s="940"/>
      <c r="CZ85" s="940"/>
      <c r="DA85" s="941"/>
      <c r="DB85" s="939"/>
      <c r="DC85" s="940"/>
      <c r="DD85" s="940"/>
      <c r="DE85" s="940"/>
      <c r="DF85" s="941"/>
      <c r="DG85" s="939"/>
      <c r="DH85" s="940"/>
      <c r="DI85" s="940"/>
      <c r="DJ85" s="940"/>
      <c r="DK85" s="941"/>
      <c r="DL85" s="939"/>
      <c r="DM85" s="940"/>
      <c r="DN85" s="940"/>
      <c r="DO85" s="940"/>
      <c r="DP85" s="941"/>
      <c r="DQ85" s="939"/>
      <c r="DR85" s="940"/>
      <c r="DS85" s="940"/>
      <c r="DT85" s="940"/>
      <c r="DU85" s="941"/>
      <c r="DV85" s="928"/>
      <c r="DW85" s="929"/>
      <c r="DX85" s="929"/>
      <c r="DY85" s="929"/>
      <c r="DZ85" s="930"/>
      <c r="EA85" s="221"/>
    </row>
    <row r="86" spans="1:131" ht="26.25" customHeight="1" x14ac:dyDescent="0.2">
      <c r="A86" s="229">
        <v>19</v>
      </c>
      <c r="B86" s="957"/>
      <c r="C86" s="958"/>
      <c r="D86" s="958"/>
      <c r="E86" s="958"/>
      <c r="F86" s="958"/>
      <c r="G86" s="958"/>
      <c r="H86" s="958"/>
      <c r="I86" s="958"/>
      <c r="J86" s="958"/>
      <c r="K86" s="958"/>
      <c r="L86" s="958"/>
      <c r="M86" s="958"/>
      <c r="N86" s="958"/>
      <c r="O86" s="958"/>
      <c r="P86" s="959"/>
      <c r="Q86" s="960"/>
      <c r="R86" s="954"/>
      <c r="S86" s="954"/>
      <c r="T86" s="954"/>
      <c r="U86" s="954"/>
      <c r="V86" s="954"/>
      <c r="W86" s="954"/>
      <c r="X86" s="954"/>
      <c r="Y86" s="954"/>
      <c r="Z86" s="954"/>
      <c r="AA86" s="954"/>
      <c r="AB86" s="954"/>
      <c r="AC86" s="954"/>
      <c r="AD86" s="954"/>
      <c r="AE86" s="954"/>
      <c r="AF86" s="954"/>
      <c r="AG86" s="954"/>
      <c r="AH86" s="954"/>
      <c r="AI86" s="954"/>
      <c r="AJ86" s="954"/>
      <c r="AK86" s="954"/>
      <c r="AL86" s="954"/>
      <c r="AM86" s="954"/>
      <c r="AN86" s="954"/>
      <c r="AO86" s="954"/>
      <c r="AP86" s="954"/>
      <c r="AQ86" s="954"/>
      <c r="AR86" s="954"/>
      <c r="AS86" s="954"/>
      <c r="AT86" s="954"/>
      <c r="AU86" s="954"/>
      <c r="AV86" s="954"/>
      <c r="AW86" s="954"/>
      <c r="AX86" s="954"/>
      <c r="AY86" s="954"/>
      <c r="AZ86" s="955"/>
      <c r="BA86" s="955"/>
      <c r="BB86" s="955"/>
      <c r="BC86" s="955"/>
      <c r="BD86" s="956"/>
      <c r="BE86" s="232"/>
      <c r="BF86" s="232"/>
      <c r="BG86" s="232"/>
      <c r="BH86" s="232"/>
      <c r="BI86" s="232"/>
      <c r="BJ86" s="232"/>
      <c r="BK86" s="232"/>
      <c r="BL86" s="232"/>
      <c r="BM86" s="232"/>
      <c r="BN86" s="232"/>
      <c r="BO86" s="232"/>
      <c r="BP86" s="232"/>
      <c r="BQ86" s="229">
        <v>80</v>
      </c>
      <c r="BR86" s="234"/>
      <c r="BS86" s="928"/>
      <c r="BT86" s="929"/>
      <c r="BU86" s="929"/>
      <c r="BV86" s="929"/>
      <c r="BW86" s="929"/>
      <c r="BX86" s="929"/>
      <c r="BY86" s="929"/>
      <c r="BZ86" s="929"/>
      <c r="CA86" s="929"/>
      <c r="CB86" s="929"/>
      <c r="CC86" s="929"/>
      <c r="CD86" s="929"/>
      <c r="CE86" s="929"/>
      <c r="CF86" s="929"/>
      <c r="CG86" s="938"/>
      <c r="CH86" s="939"/>
      <c r="CI86" s="940"/>
      <c r="CJ86" s="940"/>
      <c r="CK86" s="940"/>
      <c r="CL86" s="941"/>
      <c r="CM86" s="939"/>
      <c r="CN86" s="940"/>
      <c r="CO86" s="940"/>
      <c r="CP86" s="940"/>
      <c r="CQ86" s="941"/>
      <c r="CR86" s="939"/>
      <c r="CS86" s="940"/>
      <c r="CT86" s="940"/>
      <c r="CU86" s="940"/>
      <c r="CV86" s="941"/>
      <c r="CW86" s="939"/>
      <c r="CX86" s="940"/>
      <c r="CY86" s="940"/>
      <c r="CZ86" s="940"/>
      <c r="DA86" s="941"/>
      <c r="DB86" s="939"/>
      <c r="DC86" s="940"/>
      <c r="DD86" s="940"/>
      <c r="DE86" s="940"/>
      <c r="DF86" s="941"/>
      <c r="DG86" s="939"/>
      <c r="DH86" s="940"/>
      <c r="DI86" s="940"/>
      <c r="DJ86" s="940"/>
      <c r="DK86" s="941"/>
      <c r="DL86" s="939"/>
      <c r="DM86" s="940"/>
      <c r="DN86" s="940"/>
      <c r="DO86" s="940"/>
      <c r="DP86" s="941"/>
      <c r="DQ86" s="939"/>
      <c r="DR86" s="940"/>
      <c r="DS86" s="940"/>
      <c r="DT86" s="940"/>
      <c r="DU86" s="941"/>
      <c r="DV86" s="928"/>
      <c r="DW86" s="929"/>
      <c r="DX86" s="929"/>
      <c r="DY86" s="929"/>
      <c r="DZ86" s="930"/>
      <c r="EA86" s="221"/>
    </row>
    <row r="87" spans="1:131" ht="26.25" customHeight="1" x14ac:dyDescent="0.2">
      <c r="A87" s="235">
        <v>20</v>
      </c>
      <c r="B87" s="947"/>
      <c r="C87" s="948"/>
      <c r="D87" s="948"/>
      <c r="E87" s="948"/>
      <c r="F87" s="948"/>
      <c r="G87" s="948"/>
      <c r="H87" s="948"/>
      <c r="I87" s="948"/>
      <c r="J87" s="948"/>
      <c r="K87" s="948"/>
      <c r="L87" s="948"/>
      <c r="M87" s="948"/>
      <c r="N87" s="948"/>
      <c r="O87" s="948"/>
      <c r="P87" s="949"/>
      <c r="Q87" s="950"/>
      <c r="R87" s="951"/>
      <c r="S87" s="951"/>
      <c r="T87" s="951"/>
      <c r="U87" s="951"/>
      <c r="V87" s="951"/>
      <c r="W87" s="951"/>
      <c r="X87" s="951"/>
      <c r="Y87" s="951"/>
      <c r="Z87" s="951"/>
      <c r="AA87" s="951"/>
      <c r="AB87" s="951"/>
      <c r="AC87" s="951"/>
      <c r="AD87" s="951"/>
      <c r="AE87" s="951"/>
      <c r="AF87" s="951"/>
      <c r="AG87" s="951"/>
      <c r="AH87" s="951"/>
      <c r="AI87" s="951"/>
      <c r="AJ87" s="951"/>
      <c r="AK87" s="951"/>
      <c r="AL87" s="951"/>
      <c r="AM87" s="951"/>
      <c r="AN87" s="951"/>
      <c r="AO87" s="951"/>
      <c r="AP87" s="951"/>
      <c r="AQ87" s="951"/>
      <c r="AR87" s="951"/>
      <c r="AS87" s="951"/>
      <c r="AT87" s="951"/>
      <c r="AU87" s="951"/>
      <c r="AV87" s="951"/>
      <c r="AW87" s="951"/>
      <c r="AX87" s="951"/>
      <c r="AY87" s="951"/>
      <c r="AZ87" s="952"/>
      <c r="BA87" s="952"/>
      <c r="BB87" s="952"/>
      <c r="BC87" s="952"/>
      <c r="BD87" s="953"/>
      <c r="BE87" s="232"/>
      <c r="BF87" s="232"/>
      <c r="BG87" s="232"/>
      <c r="BH87" s="232"/>
      <c r="BI87" s="232"/>
      <c r="BJ87" s="232"/>
      <c r="BK87" s="232"/>
      <c r="BL87" s="232"/>
      <c r="BM87" s="232"/>
      <c r="BN87" s="232"/>
      <c r="BO87" s="232"/>
      <c r="BP87" s="232"/>
      <c r="BQ87" s="229">
        <v>81</v>
      </c>
      <c r="BR87" s="234"/>
      <c r="BS87" s="928"/>
      <c r="BT87" s="929"/>
      <c r="BU87" s="929"/>
      <c r="BV87" s="929"/>
      <c r="BW87" s="929"/>
      <c r="BX87" s="929"/>
      <c r="BY87" s="929"/>
      <c r="BZ87" s="929"/>
      <c r="CA87" s="929"/>
      <c r="CB87" s="929"/>
      <c r="CC87" s="929"/>
      <c r="CD87" s="929"/>
      <c r="CE87" s="929"/>
      <c r="CF87" s="929"/>
      <c r="CG87" s="938"/>
      <c r="CH87" s="939"/>
      <c r="CI87" s="940"/>
      <c r="CJ87" s="940"/>
      <c r="CK87" s="940"/>
      <c r="CL87" s="941"/>
      <c r="CM87" s="939"/>
      <c r="CN87" s="940"/>
      <c r="CO87" s="940"/>
      <c r="CP87" s="940"/>
      <c r="CQ87" s="941"/>
      <c r="CR87" s="939"/>
      <c r="CS87" s="940"/>
      <c r="CT87" s="940"/>
      <c r="CU87" s="940"/>
      <c r="CV87" s="941"/>
      <c r="CW87" s="939"/>
      <c r="CX87" s="940"/>
      <c r="CY87" s="940"/>
      <c r="CZ87" s="940"/>
      <c r="DA87" s="941"/>
      <c r="DB87" s="939"/>
      <c r="DC87" s="940"/>
      <c r="DD87" s="940"/>
      <c r="DE87" s="940"/>
      <c r="DF87" s="941"/>
      <c r="DG87" s="939"/>
      <c r="DH87" s="940"/>
      <c r="DI87" s="940"/>
      <c r="DJ87" s="940"/>
      <c r="DK87" s="941"/>
      <c r="DL87" s="939"/>
      <c r="DM87" s="940"/>
      <c r="DN87" s="940"/>
      <c r="DO87" s="940"/>
      <c r="DP87" s="941"/>
      <c r="DQ87" s="939"/>
      <c r="DR87" s="940"/>
      <c r="DS87" s="940"/>
      <c r="DT87" s="940"/>
      <c r="DU87" s="941"/>
      <c r="DV87" s="928"/>
      <c r="DW87" s="929"/>
      <c r="DX87" s="929"/>
      <c r="DY87" s="929"/>
      <c r="DZ87" s="930"/>
      <c r="EA87" s="221"/>
    </row>
    <row r="88" spans="1:131" ht="26.25" customHeight="1" thickBot="1" x14ac:dyDescent="0.25">
      <c r="A88" s="231" t="s">
        <v>389</v>
      </c>
      <c r="B88" s="920" t="s">
        <v>415</v>
      </c>
      <c r="C88" s="921"/>
      <c r="D88" s="921"/>
      <c r="E88" s="921"/>
      <c r="F88" s="921"/>
      <c r="G88" s="921"/>
      <c r="H88" s="921"/>
      <c r="I88" s="921"/>
      <c r="J88" s="921"/>
      <c r="K88" s="921"/>
      <c r="L88" s="921"/>
      <c r="M88" s="921"/>
      <c r="N88" s="921"/>
      <c r="O88" s="921"/>
      <c r="P88" s="931"/>
      <c r="Q88" s="945"/>
      <c r="R88" s="946"/>
      <c r="S88" s="946"/>
      <c r="T88" s="946"/>
      <c r="U88" s="946"/>
      <c r="V88" s="946"/>
      <c r="W88" s="946"/>
      <c r="X88" s="946"/>
      <c r="Y88" s="946"/>
      <c r="Z88" s="946"/>
      <c r="AA88" s="946"/>
      <c r="AB88" s="946"/>
      <c r="AC88" s="946"/>
      <c r="AD88" s="946"/>
      <c r="AE88" s="946"/>
      <c r="AF88" s="942">
        <v>16595</v>
      </c>
      <c r="AG88" s="942"/>
      <c r="AH88" s="942"/>
      <c r="AI88" s="942"/>
      <c r="AJ88" s="942"/>
      <c r="AK88" s="946"/>
      <c r="AL88" s="946"/>
      <c r="AM88" s="946"/>
      <c r="AN88" s="946"/>
      <c r="AO88" s="946"/>
      <c r="AP88" s="942" t="s">
        <v>571</v>
      </c>
      <c r="AQ88" s="942"/>
      <c r="AR88" s="942"/>
      <c r="AS88" s="942"/>
      <c r="AT88" s="942"/>
      <c r="AU88" s="942" t="s">
        <v>571</v>
      </c>
      <c r="AV88" s="942"/>
      <c r="AW88" s="942"/>
      <c r="AX88" s="942"/>
      <c r="AY88" s="942"/>
      <c r="AZ88" s="943"/>
      <c r="BA88" s="943"/>
      <c r="BB88" s="943"/>
      <c r="BC88" s="943"/>
      <c r="BD88" s="944"/>
      <c r="BE88" s="232"/>
      <c r="BF88" s="232"/>
      <c r="BG88" s="232"/>
      <c r="BH88" s="232"/>
      <c r="BI88" s="232"/>
      <c r="BJ88" s="232"/>
      <c r="BK88" s="232"/>
      <c r="BL88" s="232"/>
      <c r="BM88" s="232"/>
      <c r="BN88" s="232"/>
      <c r="BO88" s="232"/>
      <c r="BP88" s="232"/>
      <c r="BQ88" s="229">
        <v>82</v>
      </c>
      <c r="BR88" s="234"/>
      <c r="BS88" s="928"/>
      <c r="BT88" s="929"/>
      <c r="BU88" s="929"/>
      <c r="BV88" s="929"/>
      <c r="BW88" s="929"/>
      <c r="BX88" s="929"/>
      <c r="BY88" s="929"/>
      <c r="BZ88" s="929"/>
      <c r="CA88" s="929"/>
      <c r="CB88" s="929"/>
      <c r="CC88" s="929"/>
      <c r="CD88" s="929"/>
      <c r="CE88" s="929"/>
      <c r="CF88" s="929"/>
      <c r="CG88" s="938"/>
      <c r="CH88" s="939"/>
      <c r="CI88" s="940"/>
      <c r="CJ88" s="940"/>
      <c r="CK88" s="940"/>
      <c r="CL88" s="941"/>
      <c r="CM88" s="939"/>
      <c r="CN88" s="940"/>
      <c r="CO88" s="940"/>
      <c r="CP88" s="940"/>
      <c r="CQ88" s="941"/>
      <c r="CR88" s="939"/>
      <c r="CS88" s="940"/>
      <c r="CT88" s="940"/>
      <c r="CU88" s="940"/>
      <c r="CV88" s="941"/>
      <c r="CW88" s="939"/>
      <c r="CX88" s="940"/>
      <c r="CY88" s="940"/>
      <c r="CZ88" s="940"/>
      <c r="DA88" s="941"/>
      <c r="DB88" s="939"/>
      <c r="DC88" s="940"/>
      <c r="DD88" s="940"/>
      <c r="DE88" s="940"/>
      <c r="DF88" s="941"/>
      <c r="DG88" s="939"/>
      <c r="DH88" s="940"/>
      <c r="DI88" s="940"/>
      <c r="DJ88" s="940"/>
      <c r="DK88" s="941"/>
      <c r="DL88" s="939"/>
      <c r="DM88" s="940"/>
      <c r="DN88" s="940"/>
      <c r="DO88" s="940"/>
      <c r="DP88" s="941"/>
      <c r="DQ88" s="939"/>
      <c r="DR88" s="940"/>
      <c r="DS88" s="940"/>
      <c r="DT88" s="940"/>
      <c r="DU88" s="941"/>
      <c r="DV88" s="928"/>
      <c r="DW88" s="929"/>
      <c r="DX88" s="929"/>
      <c r="DY88" s="929"/>
      <c r="DZ88" s="930"/>
      <c r="EA88" s="221"/>
    </row>
    <row r="89" spans="1:131" ht="26.25" hidden="1" customHeight="1" x14ac:dyDescent="0.2">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928"/>
      <c r="BT89" s="929"/>
      <c r="BU89" s="929"/>
      <c r="BV89" s="929"/>
      <c r="BW89" s="929"/>
      <c r="BX89" s="929"/>
      <c r="BY89" s="929"/>
      <c r="BZ89" s="929"/>
      <c r="CA89" s="929"/>
      <c r="CB89" s="929"/>
      <c r="CC89" s="929"/>
      <c r="CD89" s="929"/>
      <c r="CE89" s="929"/>
      <c r="CF89" s="929"/>
      <c r="CG89" s="938"/>
      <c r="CH89" s="939"/>
      <c r="CI89" s="940"/>
      <c r="CJ89" s="940"/>
      <c r="CK89" s="940"/>
      <c r="CL89" s="941"/>
      <c r="CM89" s="939"/>
      <c r="CN89" s="940"/>
      <c r="CO89" s="940"/>
      <c r="CP89" s="940"/>
      <c r="CQ89" s="941"/>
      <c r="CR89" s="939"/>
      <c r="CS89" s="940"/>
      <c r="CT89" s="940"/>
      <c r="CU89" s="940"/>
      <c r="CV89" s="941"/>
      <c r="CW89" s="939"/>
      <c r="CX89" s="940"/>
      <c r="CY89" s="940"/>
      <c r="CZ89" s="940"/>
      <c r="DA89" s="941"/>
      <c r="DB89" s="939"/>
      <c r="DC89" s="940"/>
      <c r="DD89" s="940"/>
      <c r="DE89" s="940"/>
      <c r="DF89" s="941"/>
      <c r="DG89" s="939"/>
      <c r="DH89" s="940"/>
      <c r="DI89" s="940"/>
      <c r="DJ89" s="940"/>
      <c r="DK89" s="941"/>
      <c r="DL89" s="939"/>
      <c r="DM89" s="940"/>
      <c r="DN89" s="940"/>
      <c r="DO89" s="940"/>
      <c r="DP89" s="941"/>
      <c r="DQ89" s="939"/>
      <c r="DR89" s="940"/>
      <c r="DS89" s="940"/>
      <c r="DT89" s="940"/>
      <c r="DU89" s="941"/>
      <c r="DV89" s="928"/>
      <c r="DW89" s="929"/>
      <c r="DX89" s="929"/>
      <c r="DY89" s="929"/>
      <c r="DZ89" s="930"/>
      <c r="EA89" s="221"/>
    </row>
    <row r="90" spans="1:131" ht="26.25" hidden="1" customHeight="1" x14ac:dyDescent="0.2">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928"/>
      <c r="BT90" s="929"/>
      <c r="BU90" s="929"/>
      <c r="BV90" s="929"/>
      <c r="BW90" s="929"/>
      <c r="BX90" s="929"/>
      <c r="BY90" s="929"/>
      <c r="BZ90" s="929"/>
      <c r="CA90" s="929"/>
      <c r="CB90" s="929"/>
      <c r="CC90" s="929"/>
      <c r="CD90" s="929"/>
      <c r="CE90" s="929"/>
      <c r="CF90" s="929"/>
      <c r="CG90" s="938"/>
      <c r="CH90" s="939"/>
      <c r="CI90" s="940"/>
      <c r="CJ90" s="940"/>
      <c r="CK90" s="940"/>
      <c r="CL90" s="941"/>
      <c r="CM90" s="939"/>
      <c r="CN90" s="940"/>
      <c r="CO90" s="940"/>
      <c r="CP90" s="940"/>
      <c r="CQ90" s="941"/>
      <c r="CR90" s="939"/>
      <c r="CS90" s="940"/>
      <c r="CT90" s="940"/>
      <c r="CU90" s="940"/>
      <c r="CV90" s="941"/>
      <c r="CW90" s="939"/>
      <c r="CX90" s="940"/>
      <c r="CY90" s="940"/>
      <c r="CZ90" s="940"/>
      <c r="DA90" s="941"/>
      <c r="DB90" s="939"/>
      <c r="DC90" s="940"/>
      <c r="DD90" s="940"/>
      <c r="DE90" s="940"/>
      <c r="DF90" s="941"/>
      <c r="DG90" s="939"/>
      <c r="DH90" s="940"/>
      <c r="DI90" s="940"/>
      <c r="DJ90" s="940"/>
      <c r="DK90" s="941"/>
      <c r="DL90" s="939"/>
      <c r="DM90" s="940"/>
      <c r="DN90" s="940"/>
      <c r="DO90" s="940"/>
      <c r="DP90" s="941"/>
      <c r="DQ90" s="939"/>
      <c r="DR90" s="940"/>
      <c r="DS90" s="940"/>
      <c r="DT90" s="940"/>
      <c r="DU90" s="941"/>
      <c r="DV90" s="928"/>
      <c r="DW90" s="929"/>
      <c r="DX90" s="929"/>
      <c r="DY90" s="929"/>
      <c r="DZ90" s="930"/>
      <c r="EA90" s="221"/>
    </row>
    <row r="91" spans="1:131" ht="26.25" hidden="1" customHeight="1" x14ac:dyDescent="0.2">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928"/>
      <c r="BT91" s="929"/>
      <c r="BU91" s="929"/>
      <c r="BV91" s="929"/>
      <c r="BW91" s="929"/>
      <c r="BX91" s="929"/>
      <c r="BY91" s="929"/>
      <c r="BZ91" s="929"/>
      <c r="CA91" s="929"/>
      <c r="CB91" s="929"/>
      <c r="CC91" s="929"/>
      <c r="CD91" s="929"/>
      <c r="CE91" s="929"/>
      <c r="CF91" s="929"/>
      <c r="CG91" s="938"/>
      <c r="CH91" s="939"/>
      <c r="CI91" s="940"/>
      <c r="CJ91" s="940"/>
      <c r="CK91" s="940"/>
      <c r="CL91" s="941"/>
      <c r="CM91" s="939"/>
      <c r="CN91" s="940"/>
      <c r="CO91" s="940"/>
      <c r="CP91" s="940"/>
      <c r="CQ91" s="941"/>
      <c r="CR91" s="939"/>
      <c r="CS91" s="940"/>
      <c r="CT91" s="940"/>
      <c r="CU91" s="940"/>
      <c r="CV91" s="941"/>
      <c r="CW91" s="939"/>
      <c r="CX91" s="940"/>
      <c r="CY91" s="940"/>
      <c r="CZ91" s="940"/>
      <c r="DA91" s="941"/>
      <c r="DB91" s="939"/>
      <c r="DC91" s="940"/>
      <c r="DD91" s="940"/>
      <c r="DE91" s="940"/>
      <c r="DF91" s="941"/>
      <c r="DG91" s="939"/>
      <c r="DH91" s="940"/>
      <c r="DI91" s="940"/>
      <c r="DJ91" s="940"/>
      <c r="DK91" s="941"/>
      <c r="DL91" s="939"/>
      <c r="DM91" s="940"/>
      <c r="DN91" s="940"/>
      <c r="DO91" s="940"/>
      <c r="DP91" s="941"/>
      <c r="DQ91" s="939"/>
      <c r="DR91" s="940"/>
      <c r="DS91" s="940"/>
      <c r="DT91" s="940"/>
      <c r="DU91" s="941"/>
      <c r="DV91" s="928"/>
      <c r="DW91" s="929"/>
      <c r="DX91" s="929"/>
      <c r="DY91" s="929"/>
      <c r="DZ91" s="930"/>
      <c r="EA91" s="221"/>
    </row>
    <row r="92" spans="1:131" ht="26.25" hidden="1" customHeight="1" x14ac:dyDescent="0.2">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928"/>
      <c r="BT92" s="929"/>
      <c r="BU92" s="929"/>
      <c r="BV92" s="929"/>
      <c r="BW92" s="929"/>
      <c r="BX92" s="929"/>
      <c r="BY92" s="929"/>
      <c r="BZ92" s="929"/>
      <c r="CA92" s="929"/>
      <c r="CB92" s="929"/>
      <c r="CC92" s="929"/>
      <c r="CD92" s="929"/>
      <c r="CE92" s="929"/>
      <c r="CF92" s="929"/>
      <c r="CG92" s="938"/>
      <c r="CH92" s="939"/>
      <c r="CI92" s="940"/>
      <c r="CJ92" s="940"/>
      <c r="CK92" s="940"/>
      <c r="CL92" s="941"/>
      <c r="CM92" s="939"/>
      <c r="CN92" s="940"/>
      <c r="CO92" s="940"/>
      <c r="CP92" s="940"/>
      <c r="CQ92" s="941"/>
      <c r="CR92" s="939"/>
      <c r="CS92" s="940"/>
      <c r="CT92" s="940"/>
      <c r="CU92" s="940"/>
      <c r="CV92" s="941"/>
      <c r="CW92" s="939"/>
      <c r="CX92" s="940"/>
      <c r="CY92" s="940"/>
      <c r="CZ92" s="940"/>
      <c r="DA92" s="941"/>
      <c r="DB92" s="939"/>
      <c r="DC92" s="940"/>
      <c r="DD92" s="940"/>
      <c r="DE92" s="940"/>
      <c r="DF92" s="941"/>
      <c r="DG92" s="939"/>
      <c r="DH92" s="940"/>
      <c r="DI92" s="940"/>
      <c r="DJ92" s="940"/>
      <c r="DK92" s="941"/>
      <c r="DL92" s="939"/>
      <c r="DM92" s="940"/>
      <c r="DN92" s="940"/>
      <c r="DO92" s="940"/>
      <c r="DP92" s="941"/>
      <c r="DQ92" s="939"/>
      <c r="DR92" s="940"/>
      <c r="DS92" s="940"/>
      <c r="DT92" s="940"/>
      <c r="DU92" s="941"/>
      <c r="DV92" s="928"/>
      <c r="DW92" s="929"/>
      <c r="DX92" s="929"/>
      <c r="DY92" s="929"/>
      <c r="DZ92" s="930"/>
      <c r="EA92" s="221"/>
    </row>
    <row r="93" spans="1:131" ht="26.25" hidden="1" customHeight="1" x14ac:dyDescent="0.2">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928"/>
      <c r="BT93" s="929"/>
      <c r="BU93" s="929"/>
      <c r="BV93" s="929"/>
      <c r="BW93" s="929"/>
      <c r="BX93" s="929"/>
      <c r="BY93" s="929"/>
      <c r="BZ93" s="929"/>
      <c r="CA93" s="929"/>
      <c r="CB93" s="929"/>
      <c r="CC93" s="929"/>
      <c r="CD93" s="929"/>
      <c r="CE93" s="929"/>
      <c r="CF93" s="929"/>
      <c r="CG93" s="938"/>
      <c r="CH93" s="939"/>
      <c r="CI93" s="940"/>
      <c r="CJ93" s="940"/>
      <c r="CK93" s="940"/>
      <c r="CL93" s="941"/>
      <c r="CM93" s="939"/>
      <c r="CN93" s="940"/>
      <c r="CO93" s="940"/>
      <c r="CP93" s="940"/>
      <c r="CQ93" s="941"/>
      <c r="CR93" s="939"/>
      <c r="CS93" s="940"/>
      <c r="CT93" s="940"/>
      <c r="CU93" s="940"/>
      <c r="CV93" s="941"/>
      <c r="CW93" s="939"/>
      <c r="CX93" s="940"/>
      <c r="CY93" s="940"/>
      <c r="CZ93" s="940"/>
      <c r="DA93" s="941"/>
      <c r="DB93" s="939"/>
      <c r="DC93" s="940"/>
      <c r="DD93" s="940"/>
      <c r="DE93" s="940"/>
      <c r="DF93" s="941"/>
      <c r="DG93" s="939"/>
      <c r="DH93" s="940"/>
      <c r="DI93" s="940"/>
      <c r="DJ93" s="940"/>
      <c r="DK93" s="941"/>
      <c r="DL93" s="939"/>
      <c r="DM93" s="940"/>
      <c r="DN93" s="940"/>
      <c r="DO93" s="940"/>
      <c r="DP93" s="941"/>
      <c r="DQ93" s="939"/>
      <c r="DR93" s="940"/>
      <c r="DS93" s="940"/>
      <c r="DT93" s="940"/>
      <c r="DU93" s="941"/>
      <c r="DV93" s="928"/>
      <c r="DW93" s="929"/>
      <c r="DX93" s="929"/>
      <c r="DY93" s="929"/>
      <c r="DZ93" s="930"/>
      <c r="EA93" s="221"/>
    </row>
    <row r="94" spans="1:131" ht="26.25" hidden="1" customHeight="1" x14ac:dyDescent="0.2">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928"/>
      <c r="BT94" s="929"/>
      <c r="BU94" s="929"/>
      <c r="BV94" s="929"/>
      <c r="BW94" s="929"/>
      <c r="BX94" s="929"/>
      <c r="BY94" s="929"/>
      <c r="BZ94" s="929"/>
      <c r="CA94" s="929"/>
      <c r="CB94" s="929"/>
      <c r="CC94" s="929"/>
      <c r="CD94" s="929"/>
      <c r="CE94" s="929"/>
      <c r="CF94" s="929"/>
      <c r="CG94" s="938"/>
      <c r="CH94" s="939"/>
      <c r="CI94" s="940"/>
      <c r="CJ94" s="940"/>
      <c r="CK94" s="940"/>
      <c r="CL94" s="941"/>
      <c r="CM94" s="939"/>
      <c r="CN94" s="940"/>
      <c r="CO94" s="940"/>
      <c r="CP94" s="940"/>
      <c r="CQ94" s="941"/>
      <c r="CR94" s="939"/>
      <c r="CS94" s="940"/>
      <c r="CT94" s="940"/>
      <c r="CU94" s="940"/>
      <c r="CV94" s="941"/>
      <c r="CW94" s="939"/>
      <c r="CX94" s="940"/>
      <c r="CY94" s="940"/>
      <c r="CZ94" s="940"/>
      <c r="DA94" s="941"/>
      <c r="DB94" s="939"/>
      <c r="DC94" s="940"/>
      <c r="DD94" s="940"/>
      <c r="DE94" s="940"/>
      <c r="DF94" s="941"/>
      <c r="DG94" s="939"/>
      <c r="DH94" s="940"/>
      <c r="DI94" s="940"/>
      <c r="DJ94" s="940"/>
      <c r="DK94" s="941"/>
      <c r="DL94" s="939"/>
      <c r="DM94" s="940"/>
      <c r="DN94" s="940"/>
      <c r="DO94" s="940"/>
      <c r="DP94" s="941"/>
      <c r="DQ94" s="939"/>
      <c r="DR94" s="940"/>
      <c r="DS94" s="940"/>
      <c r="DT94" s="940"/>
      <c r="DU94" s="941"/>
      <c r="DV94" s="928"/>
      <c r="DW94" s="929"/>
      <c r="DX94" s="929"/>
      <c r="DY94" s="929"/>
      <c r="DZ94" s="930"/>
      <c r="EA94" s="221"/>
    </row>
    <row r="95" spans="1:131" ht="26.25" hidden="1" customHeight="1" x14ac:dyDescent="0.2">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928"/>
      <c r="BT95" s="929"/>
      <c r="BU95" s="929"/>
      <c r="BV95" s="929"/>
      <c r="BW95" s="929"/>
      <c r="BX95" s="929"/>
      <c r="BY95" s="929"/>
      <c r="BZ95" s="929"/>
      <c r="CA95" s="929"/>
      <c r="CB95" s="929"/>
      <c r="CC95" s="929"/>
      <c r="CD95" s="929"/>
      <c r="CE95" s="929"/>
      <c r="CF95" s="929"/>
      <c r="CG95" s="938"/>
      <c r="CH95" s="939"/>
      <c r="CI95" s="940"/>
      <c r="CJ95" s="940"/>
      <c r="CK95" s="940"/>
      <c r="CL95" s="941"/>
      <c r="CM95" s="939"/>
      <c r="CN95" s="940"/>
      <c r="CO95" s="940"/>
      <c r="CP95" s="940"/>
      <c r="CQ95" s="941"/>
      <c r="CR95" s="939"/>
      <c r="CS95" s="940"/>
      <c r="CT95" s="940"/>
      <c r="CU95" s="940"/>
      <c r="CV95" s="941"/>
      <c r="CW95" s="939"/>
      <c r="CX95" s="940"/>
      <c r="CY95" s="940"/>
      <c r="CZ95" s="940"/>
      <c r="DA95" s="941"/>
      <c r="DB95" s="939"/>
      <c r="DC95" s="940"/>
      <c r="DD95" s="940"/>
      <c r="DE95" s="940"/>
      <c r="DF95" s="941"/>
      <c r="DG95" s="939"/>
      <c r="DH95" s="940"/>
      <c r="DI95" s="940"/>
      <c r="DJ95" s="940"/>
      <c r="DK95" s="941"/>
      <c r="DL95" s="939"/>
      <c r="DM95" s="940"/>
      <c r="DN95" s="940"/>
      <c r="DO95" s="940"/>
      <c r="DP95" s="941"/>
      <c r="DQ95" s="939"/>
      <c r="DR95" s="940"/>
      <c r="DS95" s="940"/>
      <c r="DT95" s="940"/>
      <c r="DU95" s="941"/>
      <c r="DV95" s="928"/>
      <c r="DW95" s="929"/>
      <c r="DX95" s="929"/>
      <c r="DY95" s="929"/>
      <c r="DZ95" s="930"/>
      <c r="EA95" s="221"/>
    </row>
    <row r="96" spans="1:131" ht="26.25" hidden="1" customHeight="1" x14ac:dyDescent="0.2">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928"/>
      <c r="BT96" s="929"/>
      <c r="BU96" s="929"/>
      <c r="BV96" s="929"/>
      <c r="BW96" s="929"/>
      <c r="BX96" s="929"/>
      <c r="BY96" s="929"/>
      <c r="BZ96" s="929"/>
      <c r="CA96" s="929"/>
      <c r="CB96" s="929"/>
      <c r="CC96" s="929"/>
      <c r="CD96" s="929"/>
      <c r="CE96" s="929"/>
      <c r="CF96" s="929"/>
      <c r="CG96" s="938"/>
      <c r="CH96" s="939"/>
      <c r="CI96" s="940"/>
      <c r="CJ96" s="940"/>
      <c r="CK96" s="940"/>
      <c r="CL96" s="941"/>
      <c r="CM96" s="939"/>
      <c r="CN96" s="940"/>
      <c r="CO96" s="940"/>
      <c r="CP96" s="940"/>
      <c r="CQ96" s="941"/>
      <c r="CR96" s="939"/>
      <c r="CS96" s="940"/>
      <c r="CT96" s="940"/>
      <c r="CU96" s="940"/>
      <c r="CV96" s="941"/>
      <c r="CW96" s="939"/>
      <c r="CX96" s="940"/>
      <c r="CY96" s="940"/>
      <c r="CZ96" s="940"/>
      <c r="DA96" s="941"/>
      <c r="DB96" s="939"/>
      <c r="DC96" s="940"/>
      <c r="DD96" s="940"/>
      <c r="DE96" s="940"/>
      <c r="DF96" s="941"/>
      <c r="DG96" s="939"/>
      <c r="DH96" s="940"/>
      <c r="DI96" s="940"/>
      <c r="DJ96" s="940"/>
      <c r="DK96" s="941"/>
      <c r="DL96" s="939"/>
      <c r="DM96" s="940"/>
      <c r="DN96" s="940"/>
      <c r="DO96" s="940"/>
      <c r="DP96" s="941"/>
      <c r="DQ96" s="939"/>
      <c r="DR96" s="940"/>
      <c r="DS96" s="940"/>
      <c r="DT96" s="940"/>
      <c r="DU96" s="941"/>
      <c r="DV96" s="928"/>
      <c r="DW96" s="929"/>
      <c r="DX96" s="929"/>
      <c r="DY96" s="929"/>
      <c r="DZ96" s="930"/>
      <c r="EA96" s="221"/>
    </row>
    <row r="97" spans="1:131" ht="26.25" hidden="1" customHeight="1" x14ac:dyDescent="0.2">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928"/>
      <c r="BT97" s="929"/>
      <c r="BU97" s="929"/>
      <c r="BV97" s="929"/>
      <c r="BW97" s="929"/>
      <c r="BX97" s="929"/>
      <c r="BY97" s="929"/>
      <c r="BZ97" s="929"/>
      <c r="CA97" s="929"/>
      <c r="CB97" s="929"/>
      <c r="CC97" s="929"/>
      <c r="CD97" s="929"/>
      <c r="CE97" s="929"/>
      <c r="CF97" s="929"/>
      <c r="CG97" s="938"/>
      <c r="CH97" s="939"/>
      <c r="CI97" s="940"/>
      <c r="CJ97" s="940"/>
      <c r="CK97" s="940"/>
      <c r="CL97" s="941"/>
      <c r="CM97" s="939"/>
      <c r="CN97" s="940"/>
      <c r="CO97" s="940"/>
      <c r="CP97" s="940"/>
      <c r="CQ97" s="941"/>
      <c r="CR97" s="939"/>
      <c r="CS97" s="940"/>
      <c r="CT97" s="940"/>
      <c r="CU97" s="940"/>
      <c r="CV97" s="941"/>
      <c r="CW97" s="939"/>
      <c r="CX97" s="940"/>
      <c r="CY97" s="940"/>
      <c r="CZ97" s="940"/>
      <c r="DA97" s="941"/>
      <c r="DB97" s="939"/>
      <c r="DC97" s="940"/>
      <c r="DD97" s="940"/>
      <c r="DE97" s="940"/>
      <c r="DF97" s="941"/>
      <c r="DG97" s="939"/>
      <c r="DH97" s="940"/>
      <c r="DI97" s="940"/>
      <c r="DJ97" s="940"/>
      <c r="DK97" s="941"/>
      <c r="DL97" s="939"/>
      <c r="DM97" s="940"/>
      <c r="DN97" s="940"/>
      <c r="DO97" s="940"/>
      <c r="DP97" s="941"/>
      <c r="DQ97" s="939"/>
      <c r="DR97" s="940"/>
      <c r="DS97" s="940"/>
      <c r="DT97" s="940"/>
      <c r="DU97" s="941"/>
      <c r="DV97" s="928"/>
      <c r="DW97" s="929"/>
      <c r="DX97" s="929"/>
      <c r="DY97" s="929"/>
      <c r="DZ97" s="930"/>
      <c r="EA97" s="221"/>
    </row>
    <row r="98" spans="1:131" ht="26.25" hidden="1" customHeight="1" x14ac:dyDescent="0.2">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928"/>
      <c r="BT98" s="929"/>
      <c r="BU98" s="929"/>
      <c r="BV98" s="929"/>
      <c r="BW98" s="929"/>
      <c r="BX98" s="929"/>
      <c r="BY98" s="929"/>
      <c r="BZ98" s="929"/>
      <c r="CA98" s="929"/>
      <c r="CB98" s="929"/>
      <c r="CC98" s="929"/>
      <c r="CD98" s="929"/>
      <c r="CE98" s="929"/>
      <c r="CF98" s="929"/>
      <c r="CG98" s="938"/>
      <c r="CH98" s="939"/>
      <c r="CI98" s="940"/>
      <c r="CJ98" s="940"/>
      <c r="CK98" s="940"/>
      <c r="CL98" s="941"/>
      <c r="CM98" s="939"/>
      <c r="CN98" s="940"/>
      <c r="CO98" s="940"/>
      <c r="CP98" s="940"/>
      <c r="CQ98" s="941"/>
      <c r="CR98" s="939"/>
      <c r="CS98" s="940"/>
      <c r="CT98" s="940"/>
      <c r="CU98" s="940"/>
      <c r="CV98" s="941"/>
      <c r="CW98" s="939"/>
      <c r="CX98" s="940"/>
      <c r="CY98" s="940"/>
      <c r="CZ98" s="940"/>
      <c r="DA98" s="941"/>
      <c r="DB98" s="939"/>
      <c r="DC98" s="940"/>
      <c r="DD98" s="940"/>
      <c r="DE98" s="940"/>
      <c r="DF98" s="941"/>
      <c r="DG98" s="939"/>
      <c r="DH98" s="940"/>
      <c r="DI98" s="940"/>
      <c r="DJ98" s="940"/>
      <c r="DK98" s="941"/>
      <c r="DL98" s="939"/>
      <c r="DM98" s="940"/>
      <c r="DN98" s="940"/>
      <c r="DO98" s="940"/>
      <c r="DP98" s="941"/>
      <c r="DQ98" s="939"/>
      <c r="DR98" s="940"/>
      <c r="DS98" s="940"/>
      <c r="DT98" s="940"/>
      <c r="DU98" s="941"/>
      <c r="DV98" s="928"/>
      <c r="DW98" s="929"/>
      <c r="DX98" s="929"/>
      <c r="DY98" s="929"/>
      <c r="DZ98" s="930"/>
      <c r="EA98" s="221"/>
    </row>
    <row r="99" spans="1:131" ht="26.25" hidden="1" customHeight="1" x14ac:dyDescent="0.2">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928"/>
      <c r="BT99" s="929"/>
      <c r="BU99" s="929"/>
      <c r="BV99" s="929"/>
      <c r="BW99" s="929"/>
      <c r="BX99" s="929"/>
      <c r="BY99" s="929"/>
      <c r="BZ99" s="929"/>
      <c r="CA99" s="929"/>
      <c r="CB99" s="929"/>
      <c r="CC99" s="929"/>
      <c r="CD99" s="929"/>
      <c r="CE99" s="929"/>
      <c r="CF99" s="929"/>
      <c r="CG99" s="938"/>
      <c r="CH99" s="939"/>
      <c r="CI99" s="940"/>
      <c r="CJ99" s="940"/>
      <c r="CK99" s="940"/>
      <c r="CL99" s="941"/>
      <c r="CM99" s="939"/>
      <c r="CN99" s="940"/>
      <c r="CO99" s="940"/>
      <c r="CP99" s="940"/>
      <c r="CQ99" s="941"/>
      <c r="CR99" s="939"/>
      <c r="CS99" s="940"/>
      <c r="CT99" s="940"/>
      <c r="CU99" s="940"/>
      <c r="CV99" s="941"/>
      <c r="CW99" s="939"/>
      <c r="CX99" s="940"/>
      <c r="CY99" s="940"/>
      <c r="CZ99" s="940"/>
      <c r="DA99" s="941"/>
      <c r="DB99" s="939"/>
      <c r="DC99" s="940"/>
      <c r="DD99" s="940"/>
      <c r="DE99" s="940"/>
      <c r="DF99" s="941"/>
      <c r="DG99" s="939"/>
      <c r="DH99" s="940"/>
      <c r="DI99" s="940"/>
      <c r="DJ99" s="940"/>
      <c r="DK99" s="941"/>
      <c r="DL99" s="939"/>
      <c r="DM99" s="940"/>
      <c r="DN99" s="940"/>
      <c r="DO99" s="940"/>
      <c r="DP99" s="941"/>
      <c r="DQ99" s="939"/>
      <c r="DR99" s="940"/>
      <c r="DS99" s="940"/>
      <c r="DT99" s="940"/>
      <c r="DU99" s="941"/>
      <c r="DV99" s="928"/>
      <c r="DW99" s="929"/>
      <c r="DX99" s="929"/>
      <c r="DY99" s="929"/>
      <c r="DZ99" s="930"/>
      <c r="EA99" s="221"/>
    </row>
    <row r="100" spans="1:131" ht="26.25" hidden="1" customHeight="1" x14ac:dyDescent="0.2">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928"/>
      <c r="BT100" s="929"/>
      <c r="BU100" s="929"/>
      <c r="BV100" s="929"/>
      <c r="BW100" s="929"/>
      <c r="BX100" s="929"/>
      <c r="BY100" s="929"/>
      <c r="BZ100" s="929"/>
      <c r="CA100" s="929"/>
      <c r="CB100" s="929"/>
      <c r="CC100" s="929"/>
      <c r="CD100" s="929"/>
      <c r="CE100" s="929"/>
      <c r="CF100" s="929"/>
      <c r="CG100" s="938"/>
      <c r="CH100" s="939"/>
      <c r="CI100" s="940"/>
      <c r="CJ100" s="940"/>
      <c r="CK100" s="940"/>
      <c r="CL100" s="941"/>
      <c r="CM100" s="939"/>
      <c r="CN100" s="940"/>
      <c r="CO100" s="940"/>
      <c r="CP100" s="940"/>
      <c r="CQ100" s="941"/>
      <c r="CR100" s="939"/>
      <c r="CS100" s="940"/>
      <c r="CT100" s="940"/>
      <c r="CU100" s="940"/>
      <c r="CV100" s="941"/>
      <c r="CW100" s="939"/>
      <c r="CX100" s="940"/>
      <c r="CY100" s="940"/>
      <c r="CZ100" s="940"/>
      <c r="DA100" s="941"/>
      <c r="DB100" s="939"/>
      <c r="DC100" s="940"/>
      <c r="DD100" s="940"/>
      <c r="DE100" s="940"/>
      <c r="DF100" s="941"/>
      <c r="DG100" s="939"/>
      <c r="DH100" s="940"/>
      <c r="DI100" s="940"/>
      <c r="DJ100" s="940"/>
      <c r="DK100" s="941"/>
      <c r="DL100" s="939"/>
      <c r="DM100" s="940"/>
      <c r="DN100" s="940"/>
      <c r="DO100" s="940"/>
      <c r="DP100" s="941"/>
      <c r="DQ100" s="939"/>
      <c r="DR100" s="940"/>
      <c r="DS100" s="940"/>
      <c r="DT100" s="940"/>
      <c r="DU100" s="941"/>
      <c r="DV100" s="928"/>
      <c r="DW100" s="929"/>
      <c r="DX100" s="929"/>
      <c r="DY100" s="929"/>
      <c r="DZ100" s="930"/>
      <c r="EA100" s="221"/>
    </row>
    <row r="101" spans="1:131" ht="26.25" hidden="1" customHeight="1" x14ac:dyDescent="0.2">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928"/>
      <c r="BT101" s="929"/>
      <c r="BU101" s="929"/>
      <c r="BV101" s="929"/>
      <c r="BW101" s="929"/>
      <c r="BX101" s="929"/>
      <c r="BY101" s="929"/>
      <c r="BZ101" s="929"/>
      <c r="CA101" s="929"/>
      <c r="CB101" s="929"/>
      <c r="CC101" s="929"/>
      <c r="CD101" s="929"/>
      <c r="CE101" s="929"/>
      <c r="CF101" s="929"/>
      <c r="CG101" s="938"/>
      <c r="CH101" s="939"/>
      <c r="CI101" s="940"/>
      <c r="CJ101" s="940"/>
      <c r="CK101" s="940"/>
      <c r="CL101" s="941"/>
      <c r="CM101" s="939"/>
      <c r="CN101" s="940"/>
      <c r="CO101" s="940"/>
      <c r="CP101" s="940"/>
      <c r="CQ101" s="941"/>
      <c r="CR101" s="939"/>
      <c r="CS101" s="940"/>
      <c r="CT101" s="940"/>
      <c r="CU101" s="940"/>
      <c r="CV101" s="941"/>
      <c r="CW101" s="939"/>
      <c r="CX101" s="940"/>
      <c r="CY101" s="940"/>
      <c r="CZ101" s="940"/>
      <c r="DA101" s="941"/>
      <c r="DB101" s="939"/>
      <c r="DC101" s="940"/>
      <c r="DD101" s="940"/>
      <c r="DE101" s="940"/>
      <c r="DF101" s="941"/>
      <c r="DG101" s="939"/>
      <c r="DH101" s="940"/>
      <c r="DI101" s="940"/>
      <c r="DJ101" s="940"/>
      <c r="DK101" s="941"/>
      <c r="DL101" s="939"/>
      <c r="DM101" s="940"/>
      <c r="DN101" s="940"/>
      <c r="DO101" s="940"/>
      <c r="DP101" s="941"/>
      <c r="DQ101" s="939"/>
      <c r="DR101" s="940"/>
      <c r="DS101" s="940"/>
      <c r="DT101" s="940"/>
      <c r="DU101" s="941"/>
      <c r="DV101" s="928"/>
      <c r="DW101" s="929"/>
      <c r="DX101" s="929"/>
      <c r="DY101" s="929"/>
      <c r="DZ101" s="930"/>
      <c r="EA101" s="221"/>
    </row>
    <row r="102" spans="1:131" ht="26.25" customHeight="1" thickBot="1" x14ac:dyDescent="0.25">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389</v>
      </c>
      <c r="BR102" s="920" t="s">
        <v>416</v>
      </c>
      <c r="BS102" s="921"/>
      <c r="BT102" s="921"/>
      <c r="BU102" s="921"/>
      <c r="BV102" s="921"/>
      <c r="BW102" s="921"/>
      <c r="BX102" s="921"/>
      <c r="BY102" s="921"/>
      <c r="BZ102" s="921"/>
      <c r="CA102" s="921"/>
      <c r="CB102" s="921"/>
      <c r="CC102" s="921"/>
      <c r="CD102" s="921"/>
      <c r="CE102" s="921"/>
      <c r="CF102" s="921"/>
      <c r="CG102" s="931"/>
      <c r="CH102" s="932"/>
      <c r="CI102" s="933"/>
      <c r="CJ102" s="933"/>
      <c r="CK102" s="933"/>
      <c r="CL102" s="934"/>
      <c r="CM102" s="932"/>
      <c r="CN102" s="933"/>
      <c r="CO102" s="933"/>
      <c r="CP102" s="933"/>
      <c r="CQ102" s="934"/>
      <c r="CR102" s="935">
        <v>311</v>
      </c>
      <c r="CS102" s="936"/>
      <c r="CT102" s="936"/>
      <c r="CU102" s="936"/>
      <c r="CV102" s="937"/>
      <c r="CW102" s="935">
        <v>145</v>
      </c>
      <c r="CX102" s="936"/>
      <c r="CY102" s="936"/>
      <c r="CZ102" s="936"/>
      <c r="DA102" s="937"/>
      <c r="DB102" s="935" t="s">
        <v>571</v>
      </c>
      <c r="DC102" s="936"/>
      <c r="DD102" s="936"/>
      <c r="DE102" s="936"/>
      <c r="DF102" s="937"/>
      <c r="DG102" s="935" t="s">
        <v>571</v>
      </c>
      <c r="DH102" s="936"/>
      <c r="DI102" s="936"/>
      <c r="DJ102" s="936"/>
      <c r="DK102" s="937"/>
      <c r="DL102" s="935">
        <v>80</v>
      </c>
      <c r="DM102" s="936"/>
      <c r="DN102" s="936"/>
      <c r="DO102" s="936"/>
      <c r="DP102" s="937"/>
      <c r="DQ102" s="935">
        <v>8</v>
      </c>
      <c r="DR102" s="936"/>
      <c r="DS102" s="936"/>
      <c r="DT102" s="936"/>
      <c r="DU102" s="937"/>
      <c r="DV102" s="920"/>
      <c r="DW102" s="921"/>
      <c r="DX102" s="921"/>
      <c r="DY102" s="921"/>
      <c r="DZ102" s="922"/>
      <c r="EA102" s="221"/>
    </row>
    <row r="103" spans="1:131" ht="26.25" customHeight="1" x14ac:dyDescent="0.2">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23" t="s">
        <v>417</v>
      </c>
      <c r="BR103" s="923"/>
      <c r="BS103" s="923"/>
      <c r="BT103" s="923"/>
      <c r="BU103" s="923"/>
      <c r="BV103" s="923"/>
      <c r="BW103" s="923"/>
      <c r="BX103" s="923"/>
      <c r="BY103" s="923"/>
      <c r="BZ103" s="923"/>
      <c r="CA103" s="923"/>
      <c r="CB103" s="923"/>
      <c r="CC103" s="923"/>
      <c r="CD103" s="923"/>
      <c r="CE103" s="923"/>
      <c r="CF103" s="923"/>
      <c r="CG103" s="923"/>
      <c r="CH103" s="923"/>
      <c r="CI103" s="923"/>
      <c r="CJ103" s="923"/>
      <c r="CK103" s="923"/>
      <c r="CL103" s="923"/>
      <c r="CM103" s="923"/>
      <c r="CN103" s="923"/>
      <c r="CO103" s="923"/>
      <c r="CP103" s="923"/>
      <c r="CQ103" s="923"/>
      <c r="CR103" s="923"/>
      <c r="CS103" s="923"/>
      <c r="CT103" s="923"/>
      <c r="CU103" s="923"/>
      <c r="CV103" s="923"/>
      <c r="CW103" s="923"/>
      <c r="CX103" s="923"/>
      <c r="CY103" s="923"/>
      <c r="CZ103" s="923"/>
      <c r="DA103" s="923"/>
      <c r="DB103" s="923"/>
      <c r="DC103" s="923"/>
      <c r="DD103" s="923"/>
      <c r="DE103" s="923"/>
      <c r="DF103" s="923"/>
      <c r="DG103" s="923"/>
      <c r="DH103" s="923"/>
      <c r="DI103" s="923"/>
      <c r="DJ103" s="923"/>
      <c r="DK103" s="923"/>
      <c r="DL103" s="923"/>
      <c r="DM103" s="923"/>
      <c r="DN103" s="923"/>
      <c r="DO103" s="923"/>
      <c r="DP103" s="923"/>
      <c r="DQ103" s="923"/>
      <c r="DR103" s="923"/>
      <c r="DS103" s="923"/>
      <c r="DT103" s="923"/>
      <c r="DU103" s="923"/>
      <c r="DV103" s="923"/>
      <c r="DW103" s="923"/>
      <c r="DX103" s="923"/>
      <c r="DY103" s="923"/>
      <c r="DZ103" s="923"/>
      <c r="EA103" s="221"/>
    </row>
    <row r="104" spans="1:131" ht="26.25" customHeight="1" x14ac:dyDescent="0.2">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24" t="s">
        <v>418</v>
      </c>
      <c r="BR104" s="924"/>
      <c r="BS104" s="924"/>
      <c r="BT104" s="924"/>
      <c r="BU104" s="924"/>
      <c r="BV104" s="924"/>
      <c r="BW104" s="924"/>
      <c r="BX104" s="924"/>
      <c r="BY104" s="924"/>
      <c r="BZ104" s="924"/>
      <c r="CA104" s="924"/>
      <c r="CB104" s="924"/>
      <c r="CC104" s="924"/>
      <c r="CD104" s="924"/>
      <c r="CE104" s="924"/>
      <c r="CF104" s="924"/>
      <c r="CG104" s="924"/>
      <c r="CH104" s="924"/>
      <c r="CI104" s="924"/>
      <c r="CJ104" s="924"/>
      <c r="CK104" s="924"/>
      <c r="CL104" s="924"/>
      <c r="CM104" s="924"/>
      <c r="CN104" s="924"/>
      <c r="CO104" s="924"/>
      <c r="CP104" s="924"/>
      <c r="CQ104" s="924"/>
      <c r="CR104" s="924"/>
      <c r="CS104" s="924"/>
      <c r="CT104" s="924"/>
      <c r="CU104" s="924"/>
      <c r="CV104" s="924"/>
      <c r="CW104" s="924"/>
      <c r="CX104" s="924"/>
      <c r="CY104" s="924"/>
      <c r="CZ104" s="924"/>
      <c r="DA104" s="924"/>
      <c r="DB104" s="924"/>
      <c r="DC104" s="924"/>
      <c r="DD104" s="924"/>
      <c r="DE104" s="924"/>
      <c r="DF104" s="924"/>
      <c r="DG104" s="924"/>
      <c r="DH104" s="924"/>
      <c r="DI104" s="924"/>
      <c r="DJ104" s="924"/>
      <c r="DK104" s="924"/>
      <c r="DL104" s="924"/>
      <c r="DM104" s="924"/>
      <c r="DN104" s="924"/>
      <c r="DO104" s="924"/>
      <c r="DP104" s="924"/>
      <c r="DQ104" s="924"/>
      <c r="DR104" s="924"/>
      <c r="DS104" s="924"/>
      <c r="DT104" s="924"/>
      <c r="DU104" s="924"/>
      <c r="DV104" s="924"/>
      <c r="DW104" s="924"/>
      <c r="DX104" s="924"/>
      <c r="DY104" s="924"/>
      <c r="DZ104" s="924"/>
      <c r="EA104" s="221"/>
    </row>
    <row r="105" spans="1:131" ht="11.25" customHeight="1" x14ac:dyDescent="0.2">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2">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5">
      <c r="A107" s="240" t="s">
        <v>419</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420</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2">
      <c r="A108" s="925" t="s">
        <v>421</v>
      </c>
      <c r="B108" s="926"/>
      <c r="C108" s="926"/>
      <c r="D108" s="926"/>
      <c r="E108" s="926"/>
      <c r="F108" s="926"/>
      <c r="G108" s="926"/>
      <c r="H108" s="926"/>
      <c r="I108" s="926"/>
      <c r="J108" s="926"/>
      <c r="K108" s="926"/>
      <c r="L108" s="926"/>
      <c r="M108" s="926"/>
      <c r="N108" s="926"/>
      <c r="O108" s="926"/>
      <c r="P108" s="926"/>
      <c r="Q108" s="926"/>
      <c r="R108" s="926"/>
      <c r="S108" s="926"/>
      <c r="T108" s="926"/>
      <c r="U108" s="926"/>
      <c r="V108" s="926"/>
      <c r="W108" s="926"/>
      <c r="X108" s="926"/>
      <c r="Y108" s="926"/>
      <c r="Z108" s="926"/>
      <c r="AA108" s="926"/>
      <c r="AB108" s="926"/>
      <c r="AC108" s="926"/>
      <c r="AD108" s="926"/>
      <c r="AE108" s="926"/>
      <c r="AF108" s="926"/>
      <c r="AG108" s="926"/>
      <c r="AH108" s="926"/>
      <c r="AI108" s="926"/>
      <c r="AJ108" s="926"/>
      <c r="AK108" s="926"/>
      <c r="AL108" s="926"/>
      <c r="AM108" s="926"/>
      <c r="AN108" s="926"/>
      <c r="AO108" s="926"/>
      <c r="AP108" s="926"/>
      <c r="AQ108" s="926"/>
      <c r="AR108" s="926"/>
      <c r="AS108" s="926"/>
      <c r="AT108" s="927"/>
      <c r="AU108" s="925" t="s">
        <v>422</v>
      </c>
      <c r="AV108" s="926"/>
      <c r="AW108" s="926"/>
      <c r="AX108" s="926"/>
      <c r="AY108" s="926"/>
      <c r="AZ108" s="926"/>
      <c r="BA108" s="926"/>
      <c r="BB108" s="926"/>
      <c r="BC108" s="926"/>
      <c r="BD108" s="926"/>
      <c r="BE108" s="926"/>
      <c r="BF108" s="926"/>
      <c r="BG108" s="926"/>
      <c r="BH108" s="926"/>
      <c r="BI108" s="926"/>
      <c r="BJ108" s="926"/>
      <c r="BK108" s="926"/>
      <c r="BL108" s="926"/>
      <c r="BM108" s="926"/>
      <c r="BN108" s="926"/>
      <c r="BO108" s="926"/>
      <c r="BP108" s="926"/>
      <c r="BQ108" s="926"/>
      <c r="BR108" s="926"/>
      <c r="BS108" s="926"/>
      <c r="BT108" s="926"/>
      <c r="BU108" s="926"/>
      <c r="BV108" s="926"/>
      <c r="BW108" s="926"/>
      <c r="BX108" s="926"/>
      <c r="BY108" s="926"/>
      <c r="BZ108" s="926"/>
      <c r="CA108" s="926"/>
      <c r="CB108" s="926"/>
      <c r="CC108" s="926"/>
      <c r="CD108" s="926"/>
      <c r="CE108" s="926"/>
      <c r="CF108" s="926"/>
      <c r="CG108" s="926"/>
      <c r="CH108" s="926"/>
      <c r="CI108" s="926"/>
      <c r="CJ108" s="926"/>
      <c r="CK108" s="926"/>
      <c r="CL108" s="926"/>
      <c r="CM108" s="926"/>
      <c r="CN108" s="926"/>
      <c r="CO108" s="926"/>
      <c r="CP108" s="926"/>
      <c r="CQ108" s="926"/>
      <c r="CR108" s="926"/>
      <c r="CS108" s="926"/>
      <c r="CT108" s="926"/>
      <c r="CU108" s="926"/>
      <c r="CV108" s="926"/>
      <c r="CW108" s="926"/>
      <c r="CX108" s="926"/>
      <c r="CY108" s="926"/>
      <c r="CZ108" s="926"/>
      <c r="DA108" s="926"/>
      <c r="DB108" s="926"/>
      <c r="DC108" s="926"/>
      <c r="DD108" s="926"/>
      <c r="DE108" s="926"/>
      <c r="DF108" s="926"/>
      <c r="DG108" s="926"/>
      <c r="DH108" s="926"/>
      <c r="DI108" s="926"/>
      <c r="DJ108" s="926"/>
      <c r="DK108" s="926"/>
      <c r="DL108" s="926"/>
      <c r="DM108" s="926"/>
      <c r="DN108" s="926"/>
      <c r="DO108" s="926"/>
      <c r="DP108" s="926"/>
      <c r="DQ108" s="926"/>
      <c r="DR108" s="926"/>
      <c r="DS108" s="926"/>
      <c r="DT108" s="926"/>
      <c r="DU108" s="926"/>
      <c r="DV108" s="926"/>
      <c r="DW108" s="926"/>
      <c r="DX108" s="926"/>
      <c r="DY108" s="926"/>
      <c r="DZ108" s="927"/>
    </row>
    <row r="109" spans="1:131" s="221" customFormat="1" ht="26.25" customHeight="1" x14ac:dyDescent="0.2">
      <c r="A109" s="878" t="s">
        <v>423</v>
      </c>
      <c r="B109" s="879"/>
      <c r="C109" s="879"/>
      <c r="D109" s="879"/>
      <c r="E109" s="879"/>
      <c r="F109" s="879"/>
      <c r="G109" s="879"/>
      <c r="H109" s="879"/>
      <c r="I109" s="879"/>
      <c r="J109" s="879"/>
      <c r="K109" s="879"/>
      <c r="L109" s="879"/>
      <c r="M109" s="879"/>
      <c r="N109" s="879"/>
      <c r="O109" s="879"/>
      <c r="P109" s="879"/>
      <c r="Q109" s="879"/>
      <c r="R109" s="879"/>
      <c r="S109" s="879"/>
      <c r="T109" s="879"/>
      <c r="U109" s="879"/>
      <c r="V109" s="879"/>
      <c r="W109" s="879"/>
      <c r="X109" s="879"/>
      <c r="Y109" s="879"/>
      <c r="Z109" s="880"/>
      <c r="AA109" s="881" t="s">
        <v>424</v>
      </c>
      <c r="AB109" s="879"/>
      <c r="AC109" s="879"/>
      <c r="AD109" s="879"/>
      <c r="AE109" s="880"/>
      <c r="AF109" s="881" t="s">
        <v>425</v>
      </c>
      <c r="AG109" s="879"/>
      <c r="AH109" s="879"/>
      <c r="AI109" s="879"/>
      <c r="AJ109" s="880"/>
      <c r="AK109" s="881" t="s">
        <v>304</v>
      </c>
      <c r="AL109" s="879"/>
      <c r="AM109" s="879"/>
      <c r="AN109" s="879"/>
      <c r="AO109" s="880"/>
      <c r="AP109" s="881" t="s">
        <v>426</v>
      </c>
      <c r="AQ109" s="879"/>
      <c r="AR109" s="879"/>
      <c r="AS109" s="879"/>
      <c r="AT109" s="912"/>
      <c r="AU109" s="878" t="s">
        <v>423</v>
      </c>
      <c r="AV109" s="879"/>
      <c r="AW109" s="879"/>
      <c r="AX109" s="879"/>
      <c r="AY109" s="879"/>
      <c r="AZ109" s="879"/>
      <c r="BA109" s="879"/>
      <c r="BB109" s="879"/>
      <c r="BC109" s="879"/>
      <c r="BD109" s="879"/>
      <c r="BE109" s="879"/>
      <c r="BF109" s="879"/>
      <c r="BG109" s="879"/>
      <c r="BH109" s="879"/>
      <c r="BI109" s="879"/>
      <c r="BJ109" s="879"/>
      <c r="BK109" s="879"/>
      <c r="BL109" s="879"/>
      <c r="BM109" s="879"/>
      <c r="BN109" s="879"/>
      <c r="BO109" s="879"/>
      <c r="BP109" s="880"/>
      <c r="BQ109" s="881" t="s">
        <v>424</v>
      </c>
      <c r="BR109" s="879"/>
      <c r="BS109" s="879"/>
      <c r="BT109" s="879"/>
      <c r="BU109" s="880"/>
      <c r="BV109" s="881" t="s">
        <v>425</v>
      </c>
      <c r="BW109" s="879"/>
      <c r="BX109" s="879"/>
      <c r="BY109" s="879"/>
      <c r="BZ109" s="880"/>
      <c r="CA109" s="881" t="s">
        <v>304</v>
      </c>
      <c r="CB109" s="879"/>
      <c r="CC109" s="879"/>
      <c r="CD109" s="879"/>
      <c r="CE109" s="880"/>
      <c r="CF109" s="919" t="s">
        <v>426</v>
      </c>
      <c r="CG109" s="919"/>
      <c r="CH109" s="919"/>
      <c r="CI109" s="919"/>
      <c r="CJ109" s="919"/>
      <c r="CK109" s="881" t="s">
        <v>427</v>
      </c>
      <c r="CL109" s="879"/>
      <c r="CM109" s="879"/>
      <c r="CN109" s="879"/>
      <c r="CO109" s="879"/>
      <c r="CP109" s="879"/>
      <c r="CQ109" s="879"/>
      <c r="CR109" s="879"/>
      <c r="CS109" s="879"/>
      <c r="CT109" s="879"/>
      <c r="CU109" s="879"/>
      <c r="CV109" s="879"/>
      <c r="CW109" s="879"/>
      <c r="CX109" s="879"/>
      <c r="CY109" s="879"/>
      <c r="CZ109" s="879"/>
      <c r="DA109" s="879"/>
      <c r="DB109" s="879"/>
      <c r="DC109" s="879"/>
      <c r="DD109" s="879"/>
      <c r="DE109" s="879"/>
      <c r="DF109" s="880"/>
      <c r="DG109" s="881" t="s">
        <v>424</v>
      </c>
      <c r="DH109" s="879"/>
      <c r="DI109" s="879"/>
      <c r="DJ109" s="879"/>
      <c r="DK109" s="880"/>
      <c r="DL109" s="881" t="s">
        <v>425</v>
      </c>
      <c r="DM109" s="879"/>
      <c r="DN109" s="879"/>
      <c r="DO109" s="879"/>
      <c r="DP109" s="880"/>
      <c r="DQ109" s="881" t="s">
        <v>304</v>
      </c>
      <c r="DR109" s="879"/>
      <c r="DS109" s="879"/>
      <c r="DT109" s="879"/>
      <c r="DU109" s="880"/>
      <c r="DV109" s="881" t="s">
        <v>426</v>
      </c>
      <c r="DW109" s="879"/>
      <c r="DX109" s="879"/>
      <c r="DY109" s="879"/>
      <c r="DZ109" s="912"/>
    </row>
    <row r="110" spans="1:131" s="221" customFormat="1" ht="26.25" customHeight="1" x14ac:dyDescent="0.2">
      <c r="A110" s="790" t="s">
        <v>428</v>
      </c>
      <c r="B110" s="791"/>
      <c r="C110" s="791"/>
      <c r="D110" s="791"/>
      <c r="E110" s="791"/>
      <c r="F110" s="791"/>
      <c r="G110" s="791"/>
      <c r="H110" s="791"/>
      <c r="I110" s="791"/>
      <c r="J110" s="791"/>
      <c r="K110" s="791"/>
      <c r="L110" s="791"/>
      <c r="M110" s="791"/>
      <c r="N110" s="791"/>
      <c r="O110" s="791"/>
      <c r="P110" s="791"/>
      <c r="Q110" s="791"/>
      <c r="R110" s="791"/>
      <c r="S110" s="791"/>
      <c r="T110" s="791"/>
      <c r="U110" s="791"/>
      <c r="V110" s="791"/>
      <c r="W110" s="791"/>
      <c r="X110" s="791"/>
      <c r="Y110" s="791"/>
      <c r="Z110" s="792"/>
      <c r="AA110" s="871">
        <v>6225997</v>
      </c>
      <c r="AB110" s="872"/>
      <c r="AC110" s="872"/>
      <c r="AD110" s="872"/>
      <c r="AE110" s="873"/>
      <c r="AF110" s="874">
        <v>6066043</v>
      </c>
      <c r="AG110" s="872"/>
      <c r="AH110" s="872"/>
      <c r="AI110" s="872"/>
      <c r="AJ110" s="873"/>
      <c r="AK110" s="874">
        <v>5727631</v>
      </c>
      <c r="AL110" s="872"/>
      <c r="AM110" s="872"/>
      <c r="AN110" s="872"/>
      <c r="AO110" s="873"/>
      <c r="AP110" s="875">
        <v>11.4</v>
      </c>
      <c r="AQ110" s="876"/>
      <c r="AR110" s="876"/>
      <c r="AS110" s="876"/>
      <c r="AT110" s="877"/>
      <c r="AU110" s="913" t="s">
        <v>73</v>
      </c>
      <c r="AV110" s="914"/>
      <c r="AW110" s="914"/>
      <c r="AX110" s="914"/>
      <c r="AY110" s="914"/>
      <c r="AZ110" s="843" t="s">
        <v>429</v>
      </c>
      <c r="BA110" s="791"/>
      <c r="BB110" s="791"/>
      <c r="BC110" s="791"/>
      <c r="BD110" s="791"/>
      <c r="BE110" s="791"/>
      <c r="BF110" s="791"/>
      <c r="BG110" s="791"/>
      <c r="BH110" s="791"/>
      <c r="BI110" s="791"/>
      <c r="BJ110" s="791"/>
      <c r="BK110" s="791"/>
      <c r="BL110" s="791"/>
      <c r="BM110" s="791"/>
      <c r="BN110" s="791"/>
      <c r="BO110" s="791"/>
      <c r="BP110" s="792"/>
      <c r="BQ110" s="844">
        <v>46040777</v>
      </c>
      <c r="BR110" s="825"/>
      <c r="BS110" s="825"/>
      <c r="BT110" s="825"/>
      <c r="BU110" s="825"/>
      <c r="BV110" s="825">
        <v>45980088</v>
      </c>
      <c r="BW110" s="825"/>
      <c r="BX110" s="825"/>
      <c r="BY110" s="825"/>
      <c r="BZ110" s="825"/>
      <c r="CA110" s="825">
        <v>44129755</v>
      </c>
      <c r="CB110" s="825"/>
      <c r="CC110" s="825"/>
      <c r="CD110" s="825"/>
      <c r="CE110" s="825"/>
      <c r="CF110" s="849">
        <v>88.2</v>
      </c>
      <c r="CG110" s="850"/>
      <c r="CH110" s="850"/>
      <c r="CI110" s="850"/>
      <c r="CJ110" s="850"/>
      <c r="CK110" s="909" t="s">
        <v>430</v>
      </c>
      <c r="CL110" s="802"/>
      <c r="CM110" s="843" t="s">
        <v>431</v>
      </c>
      <c r="CN110" s="791"/>
      <c r="CO110" s="791"/>
      <c r="CP110" s="791"/>
      <c r="CQ110" s="791"/>
      <c r="CR110" s="791"/>
      <c r="CS110" s="791"/>
      <c r="CT110" s="791"/>
      <c r="CU110" s="791"/>
      <c r="CV110" s="791"/>
      <c r="CW110" s="791"/>
      <c r="CX110" s="791"/>
      <c r="CY110" s="791"/>
      <c r="CZ110" s="791"/>
      <c r="DA110" s="791"/>
      <c r="DB110" s="791"/>
      <c r="DC110" s="791"/>
      <c r="DD110" s="791"/>
      <c r="DE110" s="791"/>
      <c r="DF110" s="792"/>
      <c r="DG110" s="844" t="s">
        <v>136</v>
      </c>
      <c r="DH110" s="825"/>
      <c r="DI110" s="825"/>
      <c r="DJ110" s="825"/>
      <c r="DK110" s="825"/>
      <c r="DL110" s="825" t="s">
        <v>432</v>
      </c>
      <c r="DM110" s="825"/>
      <c r="DN110" s="825"/>
      <c r="DO110" s="825"/>
      <c r="DP110" s="825"/>
      <c r="DQ110" s="825" t="s">
        <v>136</v>
      </c>
      <c r="DR110" s="825"/>
      <c r="DS110" s="825"/>
      <c r="DT110" s="825"/>
      <c r="DU110" s="825"/>
      <c r="DV110" s="826" t="s">
        <v>432</v>
      </c>
      <c r="DW110" s="826"/>
      <c r="DX110" s="826"/>
      <c r="DY110" s="826"/>
      <c r="DZ110" s="827"/>
    </row>
    <row r="111" spans="1:131" s="221" customFormat="1" ht="26.25" customHeight="1" x14ac:dyDescent="0.2">
      <c r="A111" s="757" t="s">
        <v>433</v>
      </c>
      <c r="B111" s="758"/>
      <c r="C111" s="758"/>
      <c r="D111" s="758"/>
      <c r="E111" s="758"/>
      <c r="F111" s="758"/>
      <c r="G111" s="758"/>
      <c r="H111" s="758"/>
      <c r="I111" s="758"/>
      <c r="J111" s="758"/>
      <c r="K111" s="758"/>
      <c r="L111" s="758"/>
      <c r="M111" s="758"/>
      <c r="N111" s="758"/>
      <c r="O111" s="758"/>
      <c r="P111" s="758"/>
      <c r="Q111" s="758"/>
      <c r="R111" s="758"/>
      <c r="S111" s="758"/>
      <c r="T111" s="758"/>
      <c r="U111" s="758"/>
      <c r="V111" s="758"/>
      <c r="W111" s="758"/>
      <c r="X111" s="758"/>
      <c r="Y111" s="758"/>
      <c r="Z111" s="908"/>
      <c r="AA111" s="901" t="s">
        <v>432</v>
      </c>
      <c r="AB111" s="902"/>
      <c r="AC111" s="902"/>
      <c r="AD111" s="902"/>
      <c r="AE111" s="903"/>
      <c r="AF111" s="904" t="s">
        <v>136</v>
      </c>
      <c r="AG111" s="902"/>
      <c r="AH111" s="902"/>
      <c r="AI111" s="902"/>
      <c r="AJ111" s="903"/>
      <c r="AK111" s="904" t="s">
        <v>136</v>
      </c>
      <c r="AL111" s="902"/>
      <c r="AM111" s="902"/>
      <c r="AN111" s="902"/>
      <c r="AO111" s="903"/>
      <c r="AP111" s="905" t="s">
        <v>432</v>
      </c>
      <c r="AQ111" s="906"/>
      <c r="AR111" s="906"/>
      <c r="AS111" s="906"/>
      <c r="AT111" s="907"/>
      <c r="AU111" s="915"/>
      <c r="AV111" s="916"/>
      <c r="AW111" s="916"/>
      <c r="AX111" s="916"/>
      <c r="AY111" s="916"/>
      <c r="AZ111" s="798" t="s">
        <v>434</v>
      </c>
      <c r="BA111" s="735"/>
      <c r="BB111" s="735"/>
      <c r="BC111" s="735"/>
      <c r="BD111" s="735"/>
      <c r="BE111" s="735"/>
      <c r="BF111" s="735"/>
      <c r="BG111" s="735"/>
      <c r="BH111" s="735"/>
      <c r="BI111" s="735"/>
      <c r="BJ111" s="735"/>
      <c r="BK111" s="735"/>
      <c r="BL111" s="735"/>
      <c r="BM111" s="735"/>
      <c r="BN111" s="735"/>
      <c r="BO111" s="735"/>
      <c r="BP111" s="736"/>
      <c r="BQ111" s="799" t="s">
        <v>136</v>
      </c>
      <c r="BR111" s="800"/>
      <c r="BS111" s="800"/>
      <c r="BT111" s="800"/>
      <c r="BU111" s="800"/>
      <c r="BV111" s="800" t="s">
        <v>136</v>
      </c>
      <c r="BW111" s="800"/>
      <c r="BX111" s="800"/>
      <c r="BY111" s="800"/>
      <c r="BZ111" s="800"/>
      <c r="CA111" s="800" t="s">
        <v>432</v>
      </c>
      <c r="CB111" s="800"/>
      <c r="CC111" s="800"/>
      <c r="CD111" s="800"/>
      <c r="CE111" s="800"/>
      <c r="CF111" s="858" t="s">
        <v>136</v>
      </c>
      <c r="CG111" s="859"/>
      <c r="CH111" s="859"/>
      <c r="CI111" s="859"/>
      <c r="CJ111" s="859"/>
      <c r="CK111" s="910"/>
      <c r="CL111" s="804"/>
      <c r="CM111" s="798" t="s">
        <v>435</v>
      </c>
      <c r="CN111" s="735"/>
      <c r="CO111" s="735"/>
      <c r="CP111" s="735"/>
      <c r="CQ111" s="735"/>
      <c r="CR111" s="735"/>
      <c r="CS111" s="735"/>
      <c r="CT111" s="735"/>
      <c r="CU111" s="735"/>
      <c r="CV111" s="735"/>
      <c r="CW111" s="735"/>
      <c r="CX111" s="735"/>
      <c r="CY111" s="735"/>
      <c r="CZ111" s="735"/>
      <c r="DA111" s="735"/>
      <c r="DB111" s="735"/>
      <c r="DC111" s="735"/>
      <c r="DD111" s="735"/>
      <c r="DE111" s="735"/>
      <c r="DF111" s="736"/>
      <c r="DG111" s="799" t="s">
        <v>136</v>
      </c>
      <c r="DH111" s="800"/>
      <c r="DI111" s="800"/>
      <c r="DJ111" s="800"/>
      <c r="DK111" s="800"/>
      <c r="DL111" s="800" t="s">
        <v>432</v>
      </c>
      <c r="DM111" s="800"/>
      <c r="DN111" s="800"/>
      <c r="DO111" s="800"/>
      <c r="DP111" s="800"/>
      <c r="DQ111" s="800" t="s">
        <v>136</v>
      </c>
      <c r="DR111" s="800"/>
      <c r="DS111" s="800"/>
      <c r="DT111" s="800"/>
      <c r="DU111" s="800"/>
      <c r="DV111" s="777" t="s">
        <v>136</v>
      </c>
      <c r="DW111" s="777"/>
      <c r="DX111" s="777"/>
      <c r="DY111" s="777"/>
      <c r="DZ111" s="778"/>
    </row>
    <row r="112" spans="1:131" s="221" customFormat="1" ht="26.25" customHeight="1" x14ac:dyDescent="0.2">
      <c r="A112" s="895" t="s">
        <v>436</v>
      </c>
      <c r="B112" s="896"/>
      <c r="C112" s="735" t="s">
        <v>437</v>
      </c>
      <c r="D112" s="735"/>
      <c r="E112" s="735"/>
      <c r="F112" s="735"/>
      <c r="G112" s="735"/>
      <c r="H112" s="735"/>
      <c r="I112" s="735"/>
      <c r="J112" s="735"/>
      <c r="K112" s="735"/>
      <c r="L112" s="735"/>
      <c r="M112" s="735"/>
      <c r="N112" s="735"/>
      <c r="O112" s="735"/>
      <c r="P112" s="735"/>
      <c r="Q112" s="735"/>
      <c r="R112" s="735"/>
      <c r="S112" s="735"/>
      <c r="T112" s="735"/>
      <c r="U112" s="735"/>
      <c r="V112" s="735"/>
      <c r="W112" s="735"/>
      <c r="X112" s="735"/>
      <c r="Y112" s="735"/>
      <c r="Z112" s="736"/>
      <c r="AA112" s="762">
        <v>30000</v>
      </c>
      <c r="AB112" s="763"/>
      <c r="AC112" s="763"/>
      <c r="AD112" s="763"/>
      <c r="AE112" s="764"/>
      <c r="AF112" s="765">
        <v>30000</v>
      </c>
      <c r="AG112" s="763"/>
      <c r="AH112" s="763"/>
      <c r="AI112" s="763"/>
      <c r="AJ112" s="764"/>
      <c r="AK112" s="765">
        <v>30000</v>
      </c>
      <c r="AL112" s="763"/>
      <c r="AM112" s="763"/>
      <c r="AN112" s="763"/>
      <c r="AO112" s="764"/>
      <c r="AP112" s="807">
        <v>0.1</v>
      </c>
      <c r="AQ112" s="808"/>
      <c r="AR112" s="808"/>
      <c r="AS112" s="808"/>
      <c r="AT112" s="809"/>
      <c r="AU112" s="915"/>
      <c r="AV112" s="916"/>
      <c r="AW112" s="916"/>
      <c r="AX112" s="916"/>
      <c r="AY112" s="916"/>
      <c r="AZ112" s="798" t="s">
        <v>438</v>
      </c>
      <c r="BA112" s="735"/>
      <c r="BB112" s="735"/>
      <c r="BC112" s="735"/>
      <c r="BD112" s="735"/>
      <c r="BE112" s="735"/>
      <c r="BF112" s="735"/>
      <c r="BG112" s="735"/>
      <c r="BH112" s="735"/>
      <c r="BI112" s="735"/>
      <c r="BJ112" s="735"/>
      <c r="BK112" s="735"/>
      <c r="BL112" s="735"/>
      <c r="BM112" s="735"/>
      <c r="BN112" s="735"/>
      <c r="BO112" s="735"/>
      <c r="BP112" s="736"/>
      <c r="BQ112" s="799">
        <v>16594508</v>
      </c>
      <c r="BR112" s="800"/>
      <c r="BS112" s="800"/>
      <c r="BT112" s="800"/>
      <c r="BU112" s="800"/>
      <c r="BV112" s="800">
        <v>14780668</v>
      </c>
      <c r="BW112" s="800"/>
      <c r="BX112" s="800"/>
      <c r="BY112" s="800"/>
      <c r="BZ112" s="800"/>
      <c r="CA112" s="800">
        <v>12190944</v>
      </c>
      <c r="CB112" s="800"/>
      <c r="CC112" s="800"/>
      <c r="CD112" s="800"/>
      <c r="CE112" s="800"/>
      <c r="CF112" s="858">
        <v>24.4</v>
      </c>
      <c r="CG112" s="859"/>
      <c r="CH112" s="859"/>
      <c r="CI112" s="859"/>
      <c r="CJ112" s="859"/>
      <c r="CK112" s="910"/>
      <c r="CL112" s="804"/>
      <c r="CM112" s="798" t="s">
        <v>439</v>
      </c>
      <c r="CN112" s="735"/>
      <c r="CO112" s="735"/>
      <c r="CP112" s="735"/>
      <c r="CQ112" s="735"/>
      <c r="CR112" s="735"/>
      <c r="CS112" s="735"/>
      <c r="CT112" s="735"/>
      <c r="CU112" s="735"/>
      <c r="CV112" s="735"/>
      <c r="CW112" s="735"/>
      <c r="CX112" s="735"/>
      <c r="CY112" s="735"/>
      <c r="CZ112" s="735"/>
      <c r="DA112" s="735"/>
      <c r="DB112" s="735"/>
      <c r="DC112" s="735"/>
      <c r="DD112" s="735"/>
      <c r="DE112" s="735"/>
      <c r="DF112" s="736"/>
      <c r="DG112" s="799" t="s">
        <v>136</v>
      </c>
      <c r="DH112" s="800"/>
      <c r="DI112" s="800"/>
      <c r="DJ112" s="800"/>
      <c r="DK112" s="800"/>
      <c r="DL112" s="800" t="s">
        <v>440</v>
      </c>
      <c r="DM112" s="800"/>
      <c r="DN112" s="800"/>
      <c r="DO112" s="800"/>
      <c r="DP112" s="800"/>
      <c r="DQ112" s="800" t="s">
        <v>136</v>
      </c>
      <c r="DR112" s="800"/>
      <c r="DS112" s="800"/>
      <c r="DT112" s="800"/>
      <c r="DU112" s="800"/>
      <c r="DV112" s="777" t="s">
        <v>136</v>
      </c>
      <c r="DW112" s="777"/>
      <c r="DX112" s="777"/>
      <c r="DY112" s="777"/>
      <c r="DZ112" s="778"/>
    </row>
    <row r="113" spans="1:130" s="221" customFormat="1" ht="26.25" customHeight="1" x14ac:dyDescent="0.2">
      <c r="A113" s="897"/>
      <c r="B113" s="898"/>
      <c r="C113" s="735" t="s">
        <v>441</v>
      </c>
      <c r="D113" s="735"/>
      <c r="E113" s="735"/>
      <c r="F113" s="735"/>
      <c r="G113" s="735"/>
      <c r="H113" s="735"/>
      <c r="I113" s="735"/>
      <c r="J113" s="735"/>
      <c r="K113" s="735"/>
      <c r="L113" s="735"/>
      <c r="M113" s="735"/>
      <c r="N113" s="735"/>
      <c r="O113" s="735"/>
      <c r="P113" s="735"/>
      <c r="Q113" s="735"/>
      <c r="R113" s="735"/>
      <c r="S113" s="735"/>
      <c r="T113" s="735"/>
      <c r="U113" s="735"/>
      <c r="V113" s="735"/>
      <c r="W113" s="735"/>
      <c r="X113" s="735"/>
      <c r="Y113" s="735"/>
      <c r="Z113" s="736"/>
      <c r="AA113" s="901">
        <v>1420856</v>
      </c>
      <c r="AB113" s="902"/>
      <c r="AC113" s="902"/>
      <c r="AD113" s="902"/>
      <c r="AE113" s="903"/>
      <c r="AF113" s="904">
        <v>1303328</v>
      </c>
      <c r="AG113" s="902"/>
      <c r="AH113" s="902"/>
      <c r="AI113" s="902"/>
      <c r="AJ113" s="903"/>
      <c r="AK113" s="904">
        <v>1223381</v>
      </c>
      <c r="AL113" s="902"/>
      <c r="AM113" s="902"/>
      <c r="AN113" s="902"/>
      <c r="AO113" s="903"/>
      <c r="AP113" s="905">
        <v>2.4</v>
      </c>
      <c r="AQ113" s="906"/>
      <c r="AR113" s="906"/>
      <c r="AS113" s="906"/>
      <c r="AT113" s="907"/>
      <c r="AU113" s="915"/>
      <c r="AV113" s="916"/>
      <c r="AW113" s="916"/>
      <c r="AX113" s="916"/>
      <c r="AY113" s="916"/>
      <c r="AZ113" s="798" t="s">
        <v>442</v>
      </c>
      <c r="BA113" s="735"/>
      <c r="BB113" s="735"/>
      <c r="BC113" s="735"/>
      <c r="BD113" s="735"/>
      <c r="BE113" s="735"/>
      <c r="BF113" s="735"/>
      <c r="BG113" s="735"/>
      <c r="BH113" s="735"/>
      <c r="BI113" s="735"/>
      <c r="BJ113" s="735"/>
      <c r="BK113" s="735"/>
      <c r="BL113" s="735"/>
      <c r="BM113" s="735"/>
      <c r="BN113" s="735"/>
      <c r="BO113" s="735"/>
      <c r="BP113" s="736"/>
      <c r="BQ113" s="799" t="s">
        <v>136</v>
      </c>
      <c r="BR113" s="800"/>
      <c r="BS113" s="800"/>
      <c r="BT113" s="800"/>
      <c r="BU113" s="800"/>
      <c r="BV113" s="800" t="s">
        <v>136</v>
      </c>
      <c r="BW113" s="800"/>
      <c r="BX113" s="800"/>
      <c r="BY113" s="800"/>
      <c r="BZ113" s="800"/>
      <c r="CA113" s="800" t="s">
        <v>136</v>
      </c>
      <c r="CB113" s="800"/>
      <c r="CC113" s="800"/>
      <c r="CD113" s="800"/>
      <c r="CE113" s="800"/>
      <c r="CF113" s="858" t="s">
        <v>136</v>
      </c>
      <c r="CG113" s="859"/>
      <c r="CH113" s="859"/>
      <c r="CI113" s="859"/>
      <c r="CJ113" s="859"/>
      <c r="CK113" s="910"/>
      <c r="CL113" s="804"/>
      <c r="CM113" s="798" t="s">
        <v>443</v>
      </c>
      <c r="CN113" s="735"/>
      <c r="CO113" s="735"/>
      <c r="CP113" s="735"/>
      <c r="CQ113" s="735"/>
      <c r="CR113" s="735"/>
      <c r="CS113" s="735"/>
      <c r="CT113" s="735"/>
      <c r="CU113" s="735"/>
      <c r="CV113" s="735"/>
      <c r="CW113" s="735"/>
      <c r="CX113" s="735"/>
      <c r="CY113" s="735"/>
      <c r="CZ113" s="735"/>
      <c r="DA113" s="735"/>
      <c r="DB113" s="735"/>
      <c r="DC113" s="735"/>
      <c r="DD113" s="735"/>
      <c r="DE113" s="735"/>
      <c r="DF113" s="736"/>
      <c r="DG113" s="762" t="s">
        <v>136</v>
      </c>
      <c r="DH113" s="763"/>
      <c r="DI113" s="763"/>
      <c r="DJ113" s="763"/>
      <c r="DK113" s="764"/>
      <c r="DL113" s="765" t="s">
        <v>136</v>
      </c>
      <c r="DM113" s="763"/>
      <c r="DN113" s="763"/>
      <c r="DO113" s="763"/>
      <c r="DP113" s="764"/>
      <c r="DQ113" s="765" t="s">
        <v>136</v>
      </c>
      <c r="DR113" s="763"/>
      <c r="DS113" s="763"/>
      <c r="DT113" s="763"/>
      <c r="DU113" s="764"/>
      <c r="DV113" s="807" t="s">
        <v>136</v>
      </c>
      <c r="DW113" s="808"/>
      <c r="DX113" s="808"/>
      <c r="DY113" s="808"/>
      <c r="DZ113" s="809"/>
    </row>
    <row r="114" spans="1:130" s="221" customFormat="1" ht="26.25" customHeight="1" x14ac:dyDescent="0.2">
      <c r="A114" s="897"/>
      <c r="B114" s="898"/>
      <c r="C114" s="735" t="s">
        <v>444</v>
      </c>
      <c r="D114" s="735"/>
      <c r="E114" s="735"/>
      <c r="F114" s="735"/>
      <c r="G114" s="735"/>
      <c r="H114" s="735"/>
      <c r="I114" s="735"/>
      <c r="J114" s="735"/>
      <c r="K114" s="735"/>
      <c r="L114" s="735"/>
      <c r="M114" s="735"/>
      <c r="N114" s="735"/>
      <c r="O114" s="735"/>
      <c r="P114" s="735"/>
      <c r="Q114" s="735"/>
      <c r="R114" s="735"/>
      <c r="S114" s="735"/>
      <c r="T114" s="735"/>
      <c r="U114" s="735"/>
      <c r="V114" s="735"/>
      <c r="W114" s="735"/>
      <c r="X114" s="735"/>
      <c r="Y114" s="735"/>
      <c r="Z114" s="736"/>
      <c r="AA114" s="762" t="s">
        <v>136</v>
      </c>
      <c r="AB114" s="763"/>
      <c r="AC114" s="763"/>
      <c r="AD114" s="763"/>
      <c r="AE114" s="764"/>
      <c r="AF114" s="765" t="s">
        <v>440</v>
      </c>
      <c r="AG114" s="763"/>
      <c r="AH114" s="763"/>
      <c r="AI114" s="763"/>
      <c r="AJ114" s="764"/>
      <c r="AK114" s="765" t="s">
        <v>136</v>
      </c>
      <c r="AL114" s="763"/>
      <c r="AM114" s="763"/>
      <c r="AN114" s="763"/>
      <c r="AO114" s="764"/>
      <c r="AP114" s="807" t="s">
        <v>136</v>
      </c>
      <c r="AQ114" s="808"/>
      <c r="AR114" s="808"/>
      <c r="AS114" s="808"/>
      <c r="AT114" s="809"/>
      <c r="AU114" s="915"/>
      <c r="AV114" s="916"/>
      <c r="AW114" s="916"/>
      <c r="AX114" s="916"/>
      <c r="AY114" s="916"/>
      <c r="AZ114" s="798" t="s">
        <v>445</v>
      </c>
      <c r="BA114" s="735"/>
      <c r="BB114" s="735"/>
      <c r="BC114" s="735"/>
      <c r="BD114" s="735"/>
      <c r="BE114" s="735"/>
      <c r="BF114" s="735"/>
      <c r="BG114" s="735"/>
      <c r="BH114" s="735"/>
      <c r="BI114" s="735"/>
      <c r="BJ114" s="735"/>
      <c r="BK114" s="735"/>
      <c r="BL114" s="735"/>
      <c r="BM114" s="735"/>
      <c r="BN114" s="735"/>
      <c r="BO114" s="735"/>
      <c r="BP114" s="736"/>
      <c r="BQ114" s="799">
        <v>12444585</v>
      </c>
      <c r="BR114" s="800"/>
      <c r="BS114" s="800"/>
      <c r="BT114" s="800"/>
      <c r="BU114" s="800"/>
      <c r="BV114" s="800">
        <v>11396692</v>
      </c>
      <c r="BW114" s="800"/>
      <c r="BX114" s="800"/>
      <c r="BY114" s="800"/>
      <c r="BZ114" s="800"/>
      <c r="CA114" s="800">
        <v>10317131</v>
      </c>
      <c r="CB114" s="800"/>
      <c r="CC114" s="800"/>
      <c r="CD114" s="800"/>
      <c r="CE114" s="800"/>
      <c r="CF114" s="858">
        <v>20.6</v>
      </c>
      <c r="CG114" s="859"/>
      <c r="CH114" s="859"/>
      <c r="CI114" s="859"/>
      <c r="CJ114" s="859"/>
      <c r="CK114" s="910"/>
      <c r="CL114" s="804"/>
      <c r="CM114" s="798" t="s">
        <v>446</v>
      </c>
      <c r="CN114" s="735"/>
      <c r="CO114" s="735"/>
      <c r="CP114" s="735"/>
      <c r="CQ114" s="735"/>
      <c r="CR114" s="735"/>
      <c r="CS114" s="735"/>
      <c r="CT114" s="735"/>
      <c r="CU114" s="735"/>
      <c r="CV114" s="735"/>
      <c r="CW114" s="735"/>
      <c r="CX114" s="735"/>
      <c r="CY114" s="735"/>
      <c r="CZ114" s="735"/>
      <c r="DA114" s="735"/>
      <c r="DB114" s="735"/>
      <c r="DC114" s="735"/>
      <c r="DD114" s="735"/>
      <c r="DE114" s="735"/>
      <c r="DF114" s="736"/>
      <c r="DG114" s="762" t="s">
        <v>136</v>
      </c>
      <c r="DH114" s="763"/>
      <c r="DI114" s="763"/>
      <c r="DJ114" s="763"/>
      <c r="DK114" s="764"/>
      <c r="DL114" s="765" t="s">
        <v>136</v>
      </c>
      <c r="DM114" s="763"/>
      <c r="DN114" s="763"/>
      <c r="DO114" s="763"/>
      <c r="DP114" s="764"/>
      <c r="DQ114" s="765" t="s">
        <v>136</v>
      </c>
      <c r="DR114" s="763"/>
      <c r="DS114" s="763"/>
      <c r="DT114" s="763"/>
      <c r="DU114" s="764"/>
      <c r="DV114" s="807" t="s">
        <v>136</v>
      </c>
      <c r="DW114" s="808"/>
      <c r="DX114" s="808"/>
      <c r="DY114" s="808"/>
      <c r="DZ114" s="809"/>
    </row>
    <row r="115" spans="1:130" s="221" customFormat="1" ht="26.25" customHeight="1" x14ac:dyDescent="0.2">
      <c r="A115" s="897"/>
      <c r="B115" s="898"/>
      <c r="C115" s="735" t="s">
        <v>447</v>
      </c>
      <c r="D115" s="735"/>
      <c r="E115" s="735"/>
      <c r="F115" s="735"/>
      <c r="G115" s="735"/>
      <c r="H115" s="735"/>
      <c r="I115" s="735"/>
      <c r="J115" s="735"/>
      <c r="K115" s="735"/>
      <c r="L115" s="735"/>
      <c r="M115" s="735"/>
      <c r="N115" s="735"/>
      <c r="O115" s="735"/>
      <c r="P115" s="735"/>
      <c r="Q115" s="735"/>
      <c r="R115" s="735"/>
      <c r="S115" s="735"/>
      <c r="T115" s="735"/>
      <c r="U115" s="735"/>
      <c r="V115" s="735"/>
      <c r="W115" s="735"/>
      <c r="X115" s="735"/>
      <c r="Y115" s="735"/>
      <c r="Z115" s="736"/>
      <c r="AA115" s="901">
        <v>146188</v>
      </c>
      <c r="AB115" s="902"/>
      <c r="AC115" s="902"/>
      <c r="AD115" s="902"/>
      <c r="AE115" s="903"/>
      <c r="AF115" s="904">
        <v>127184</v>
      </c>
      <c r="AG115" s="902"/>
      <c r="AH115" s="902"/>
      <c r="AI115" s="902"/>
      <c r="AJ115" s="903"/>
      <c r="AK115" s="904">
        <v>87855</v>
      </c>
      <c r="AL115" s="902"/>
      <c r="AM115" s="902"/>
      <c r="AN115" s="902"/>
      <c r="AO115" s="903"/>
      <c r="AP115" s="905">
        <v>0.2</v>
      </c>
      <c r="AQ115" s="906"/>
      <c r="AR115" s="906"/>
      <c r="AS115" s="906"/>
      <c r="AT115" s="907"/>
      <c r="AU115" s="915"/>
      <c r="AV115" s="916"/>
      <c r="AW115" s="916"/>
      <c r="AX115" s="916"/>
      <c r="AY115" s="916"/>
      <c r="AZ115" s="798" t="s">
        <v>448</v>
      </c>
      <c r="BA115" s="735"/>
      <c r="BB115" s="735"/>
      <c r="BC115" s="735"/>
      <c r="BD115" s="735"/>
      <c r="BE115" s="735"/>
      <c r="BF115" s="735"/>
      <c r="BG115" s="735"/>
      <c r="BH115" s="735"/>
      <c r="BI115" s="735"/>
      <c r="BJ115" s="735"/>
      <c r="BK115" s="735"/>
      <c r="BL115" s="735"/>
      <c r="BM115" s="735"/>
      <c r="BN115" s="735"/>
      <c r="BO115" s="735"/>
      <c r="BP115" s="736"/>
      <c r="BQ115" s="799">
        <v>27271</v>
      </c>
      <c r="BR115" s="800"/>
      <c r="BS115" s="800"/>
      <c r="BT115" s="800"/>
      <c r="BU115" s="800"/>
      <c r="BV115" s="800">
        <v>34876</v>
      </c>
      <c r="BW115" s="800"/>
      <c r="BX115" s="800"/>
      <c r="BY115" s="800"/>
      <c r="BZ115" s="800"/>
      <c r="CA115" s="800">
        <v>40659</v>
      </c>
      <c r="CB115" s="800"/>
      <c r="CC115" s="800"/>
      <c r="CD115" s="800"/>
      <c r="CE115" s="800"/>
      <c r="CF115" s="858">
        <v>0.1</v>
      </c>
      <c r="CG115" s="859"/>
      <c r="CH115" s="859"/>
      <c r="CI115" s="859"/>
      <c r="CJ115" s="859"/>
      <c r="CK115" s="910"/>
      <c r="CL115" s="804"/>
      <c r="CM115" s="798" t="s">
        <v>449</v>
      </c>
      <c r="CN115" s="735"/>
      <c r="CO115" s="735"/>
      <c r="CP115" s="735"/>
      <c r="CQ115" s="735"/>
      <c r="CR115" s="735"/>
      <c r="CS115" s="735"/>
      <c r="CT115" s="735"/>
      <c r="CU115" s="735"/>
      <c r="CV115" s="735"/>
      <c r="CW115" s="735"/>
      <c r="CX115" s="735"/>
      <c r="CY115" s="735"/>
      <c r="CZ115" s="735"/>
      <c r="DA115" s="735"/>
      <c r="DB115" s="735"/>
      <c r="DC115" s="735"/>
      <c r="DD115" s="735"/>
      <c r="DE115" s="735"/>
      <c r="DF115" s="736"/>
      <c r="DG115" s="762" t="s">
        <v>136</v>
      </c>
      <c r="DH115" s="763"/>
      <c r="DI115" s="763"/>
      <c r="DJ115" s="763"/>
      <c r="DK115" s="764"/>
      <c r="DL115" s="765" t="s">
        <v>136</v>
      </c>
      <c r="DM115" s="763"/>
      <c r="DN115" s="763"/>
      <c r="DO115" s="763"/>
      <c r="DP115" s="764"/>
      <c r="DQ115" s="765" t="s">
        <v>136</v>
      </c>
      <c r="DR115" s="763"/>
      <c r="DS115" s="763"/>
      <c r="DT115" s="763"/>
      <c r="DU115" s="764"/>
      <c r="DV115" s="807" t="s">
        <v>136</v>
      </c>
      <c r="DW115" s="808"/>
      <c r="DX115" s="808"/>
      <c r="DY115" s="808"/>
      <c r="DZ115" s="809"/>
    </row>
    <row r="116" spans="1:130" s="221" customFormat="1" ht="26.25" customHeight="1" x14ac:dyDescent="0.2">
      <c r="A116" s="899"/>
      <c r="B116" s="900"/>
      <c r="C116" s="822" t="s">
        <v>450</v>
      </c>
      <c r="D116" s="822"/>
      <c r="E116" s="822"/>
      <c r="F116" s="822"/>
      <c r="G116" s="822"/>
      <c r="H116" s="822"/>
      <c r="I116" s="822"/>
      <c r="J116" s="822"/>
      <c r="K116" s="822"/>
      <c r="L116" s="822"/>
      <c r="M116" s="822"/>
      <c r="N116" s="822"/>
      <c r="O116" s="822"/>
      <c r="P116" s="822"/>
      <c r="Q116" s="822"/>
      <c r="R116" s="822"/>
      <c r="S116" s="822"/>
      <c r="T116" s="822"/>
      <c r="U116" s="822"/>
      <c r="V116" s="822"/>
      <c r="W116" s="822"/>
      <c r="X116" s="822"/>
      <c r="Y116" s="822"/>
      <c r="Z116" s="823"/>
      <c r="AA116" s="762">
        <v>423</v>
      </c>
      <c r="AB116" s="763"/>
      <c r="AC116" s="763"/>
      <c r="AD116" s="763"/>
      <c r="AE116" s="764"/>
      <c r="AF116" s="765">
        <v>330</v>
      </c>
      <c r="AG116" s="763"/>
      <c r="AH116" s="763"/>
      <c r="AI116" s="763"/>
      <c r="AJ116" s="764"/>
      <c r="AK116" s="765">
        <v>439</v>
      </c>
      <c r="AL116" s="763"/>
      <c r="AM116" s="763"/>
      <c r="AN116" s="763"/>
      <c r="AO116" s="764"/>
      <c r="AP116" s="807">
        <v>0</v>
      </c>
      <c r="AQ116" s="808"/>
      <c r="AR116" s="808"/>
      <c r="AS116" s="808"/>
      <c r="AT116" s="809"/>
      <c r="AU116" s="915"/>
      <c r="AV116" s="916"/>
      <c r="AW116" s="916"/>
      <c r="AX116" s="916"/>
      <c r="AY116" s="916"/>
      <c r="AZ116" s="892" t="s">
        <v>451</v>
      </c>
      <c r="BA116" s="893"/>
      <c r="BB116" s="893"/>
      <c r="BC116" s="893"/>
      <c r="BD116" s="893"/>
      <c r="BE116" s="893"/>
      <c r="BF116" s="893"/>
      <c r="BG116" s="893"/>
      <c r="BH116" s="893"/>
      <c r="BI116" s="893"/>
      <c r="BJ116" s="893"/>
      <c r="BK116" s="893"/>
      <c r="BL116" s="893"/>
      <c r="BM116" s="893"/>
      <c r="BN116" s="893"/>
      <c r="BO116" s="893"/>
      <c r="BP116" s="894"/>
      <c r="BQ116" s="799" t="s">
        <v>136</v>
      </c>
      <c r="BR116" s="800"/>
      <c r="BS116" s="800"/>
      <c r="BT116" s="800"/>
      <c r="BU116" s="800"/>
      <c r="BV116" s="800" t="s">
        <v>136</v>
      </c>
      <c r="BW116" s="800"/>
      <c r="BX116" s="800"/>
      <c r="BY116" s="800"/>
      <c r="BZ116" s="800"/>
      <c r="CA116" s="800" t="s">
        <v>136</v>
      </c>
      <c r="CB116" s="800"/>
      <c r="CC116" s="800"/>
      <c r="CD116" s="800"/>
      <c r="CE116" s="800"/>
      <c r="CF116" s="858" t="s">
        <v>136</v>
      </c>
      <c r="CG116" s="859"/>
      <c r="CH116" s="859"/>
      <c r="CI116" s="859"/>
      <c r="CJ116" s="859"/>
      <c r="CK116" s="910"/>
      <c r="CL116" s="804"/>
      <c r="CM116" s="798" t="s">
        <v>452</v>
      </c>
      <c r="CN116" s="735"/>
      <c r="CO116" s="735"/>
      <c r="CP116" s="735"/>
      <c r="CQ116" s="735"/>
      <c r="CR116" s="735"/>
      <c r="CS116" s="735"/>
      <c r="CT116" s="735"/>
      <c r="CU116" s="735"/>
      <c r="CV116" s="735"/>
      <c r="CW116" s="735"/>
      <c r="CX116" s="735"/>
      <c r="CY116" s="735"/>
      <c r="CZ116" s="735"/>
      <c r="DA116" s="735"/>
      <c r="DB116" s="735"/>
      <c r="DC116" s="735"/>
      <c r="DD116" s="735"/>
      <c r="DE116" s="735"/>
      <c r="DF116" s="736"/>
      <c r="DG116" s="762" t="s">
        <v>136</v>
      </c>
      <c r="DH116" s="763"/>
      <c r="DI116" s="763"/>
      <c r="DJ116" s="763"/>
      <c r="DK116" s="764"/>
      <c r="DL116" s="765" t="s">
        <v>440</v>
      </c>
      <c r="DM116" s="763"/>
      <c r="DN116" s="763"/>
      <c r="DO116" s="763"/>
      <c r="DP116" s="764"/>
      <c r="DQ116" s="765" t="s">
        <v>432</v>
      </c>
      <c r="DR116" s="763"/>
      <c r="DS116" s="763"/>
      <c r="DT116" s="763"/>
      <c r="DU116" s="764"/>
      <c r="DV116" s="807" t="s">
        <v>136</v>
      </c>
      <c r="DW116" s="808"/>
      <c r="DX116" s="808"/>
      <c r="DY116" s="808"/>
      <c r="DZ116" s="809"/>
    </row>
    <row r="117" spans="1:130" s="221" customFormat="1" ht="26.25" customHeight="1" x14ac:dyDescent="0.2">
      <c r="A117" s="878" t="s">
        <v>186</v>
      </c>
      <c r="B117" s="879"/>
      <c r="C117" s="879"/>
      <c r="D117" s="879"/>
      <c r="E117" s="879"/>
      <c r="F117" s="879"/>
      <c r="G117" s="879"/>
      <c r="H117" s="879"/>
      <c r="I117" s="879"/>
      <c r="J117" s="879"/>
      <c r="K117" s="879"/>
      <c r="L117" s="879"/>
      <c r="M117" s="879"/>
      <c r="N117" s="879"/>
      <c r="O117" s="879"/>
      <c r="P117" s="879"/>
      <c r="Q117" s="879"/>
      <c r="R117" s="879"/>
      <c r="S117" s="879"/>
      <c r="T117" s="879"/>
      <c r="U117" s="879"/>
      <c r="V117" s="879"/>
      <c r="W117" s="879"/>
      <c r="X117" s="879"/>
      <c r="Y117" s="860" t="s">
        <v>453</v>
      </c>
      <c r="Z117" s="880"/>
      <c r="AA117" s="885">
        <v>7823464</v>
      </c>
      <c r="AB117" s="886"/>
      <c r="AC117" s="886"/>
      <c r="AD117" s="886"/>
      <c r="AE117" s="887"/>
      <c r="AF117" s="888">
        <v>7526885</v>
      </c>
      <c r="AG117" s="886"/>
      <c r="AH117" s="886"/>
      <c r="AI117" s="886"/>
      <c r="AJ117" s="887"/>
      <c r="AK117" s="888">
        <v>7069306</v>
      </c>
      <c r="AL117" s="886"/>
      <c r="AM117" s="886"/>
      <c r="AN117" s="886"/>
      <c r="AO117" s="887"/>
      <c r="AP117" s="889"/>
      <c r="AQ117" s="890"/>
      <c r="AR117" s="890"/>
      <c r="AS117" s="890"/>
      <c r="AT117" s="891"/>
      <c r="AU117" s="915"/>
      <c r="AV117" s="916"/>
      <c r="AW117" s="916"/>
      <c r="AX117" s="916"/>
      <c r="AY117" s="916"/>
      <c r="AZ117" s="846" t="s">
        <v>454</v>
      </c>
      <c r="BA117" s="847"/>
      <c r="BB117" s="847"/>
      <c r="BC117" s="847"/>
      <c r="BD117" s="847"/>
      <c r="BE117" s="847"/>
      <c r="BF117" s="847"/>
      <c r="BG117" s="847"/>
      <c r="BH117" s="847"/>
      <c r="BI117" s="847"/>
      <c r="BJ117" s="847"/>
      <c r="BK117" s="847"/>
      <c r="BL117" s="847"/>
      <c r="BM117" s="847"/>
      <c r="BN117" s="847"/>
      <c r="BO117" s="847"/>
      <c r="BP117" s="848"/>
      <c r="BQ117" s="799" t="s">
        <v>455</v>
      </c>
      <c r="BR117" s="800"/>
      <c r="BS117" s="800"/>
      <c r="BT117" s="800"/>
      <c r="BU117" s="800"/>
      <c r="BV117" s="800" t="s">
        <v>136</v>
      </c>
      <c r="BW117" s="800"/>
      <c r="BX117" s="800"/>
      <c r="BY117" s="800"/>
      <c r="BZ117" s="800"/>
      <c r="CA117" s="800" t="s">
        <v>136</v>
      </c>
      <c r="CB117" s="800"/>
      <c r="CC117" s="800"/>
      <c r="CD117" s="800"/>
      <c r="CE117" s="800"/>
      <c r="CF117" s="858" t="s">
        <v>136</v>
      </c>
      <c r="CG117" s="859"/>
      <c r="CH117" s="859"/>
      <c r="CI117" s="859"/>
      <c r="CJ117" s="859"/>
      <c r="CK117" s="910"/>
      <c r="CL117" s="804"/>
      <c r="CM117" s="798" t="s">
        <v>456</v>
      </c>
      <c r="CN117" s="735"/>
      <c r="CO117" s="735"/>
      <c r="CP117" s="735"/>
      <c r="CQ117" s="735"/>
      <c r="CR117" s="735"/>
      <c r="CS117" s="735"/>
      <c r="CT117" s="735"/>
      <c r="CU117" s="735"/>
      <c r="CV117" s="735"/>
      <c r="CW117" s="735"/>
      <c r="CX117" s="735"/>
      <c r="CY117" s="735"/>
      <c r="CZ117" s="735"/>
      <c r="DA117" s="735"/>
      <c r="DB117" s="735"/>
      <c r="DC117" s="735"/>
      <c r="DD117" s="735"/>
      <c r="DE117" s="735"/>
      <c r="DF117" s="736"/>
      <c r="DG117" s="762" t="s">
        <v>136</v>
      </c>
      <c r="DH117" s="763"/>
      <c r="DI117" s="763"/>
      <c r="DJ117" s="763"/>
      <c r="DK117" s="764"/>
      <c r="DL117" s="765" t="s">
        <v>136</v>
      </c>
      <c r="DM117" s="763"/>
      <c r="DN117" s="763"/>
      <c r="DO117" s="763"/>
      <c r="DP117" s="764"/>
      <c r="DQ117" s="765" t="s">
        <v>136</v>
      </c>
      <c r="DR117" s="763"/>
      <c r="DS117" s="763"/>
      <c r="DT117" s="763"/>
      <c r="DU117" s="764"/>
      <c r="DV117" s="807" t="s">
        <v>136</v>
      </c>
      <c r="DW117" s="808"/>
      <c r="DX117" s="808"/>
      <c r="DY117" s="808"/>
      <c r="DZ117" s="809"/>
    </row>
    <row r="118" spans="1:130" s="221" customFormat="1" ht="26.25" customHeight="1" x14ac:dyDescent="0.2">
      <c r="A118" s="878" t="s">
        <v>427</v>
      </c>
      <c r="B118" s="879"/>
      <c r="C118" s="879"/>
      <c r="D118" s="879"/>
      <c r="E118" s="879"/>
      <c r="F118" s="879"/>
      <c r="G118" s="879"/>
      <c r="H118" s="879"/>
      <c r="I118" s="879"/>
      <c r="J118" s="879"/>
      <c r="K118" s="879"/>
      <c r="L118" s="879"/>
      <c r="M118" s="879"/>
      <c r="N118" s="879"/>
      <c r="O118" s="879"/>
      <c r="P118" s="879"/>
      <c r="Q118" s="879"/>
      <c r="R118" s="879"/>
      <c r="S118" s="879"/>
      <c r="T118" s="879"/>
      <c r="U118" s="879"/>
      <c r="V118" s="879"/>
      <c r="W118" s="879"/>
      <c r="X118" s="879"/>
      <c r="Y118" s="879"/>
      <c r="Z118" s="880"/>
      <c r="AA118" s="881" t="s">
        <v>424</v>
      </c>
      <c r="AB118" s="879"/>
      <c r="AC118" s="879"/>
      <c r="AD118" s="879"/>
      <c r="AE118" s="880"/>
      <c r="AF118" s="881" t="s">
        <v>425</v>
      </c>
      <c r="AG118" s="879"/>
      <c r="AH118" s="879"/>
      <c r="AI118" s="879"/>
      <c r="AJ118" s="880"/>
      <c r="AK118" s="881" t="s">
        <v>304</v>
      </c>
      <c r="AL118" s="879"/>
      <c r="AM118" s="879"/>
      <c r="AN118" s="879"/>
      <c r="AO118" s="880"/>
      <c r="AP118" s="882" t="s">
        <v>426</v>
      </c>
      <c r="AQ118" s="883"/>
      <c r="AR118" s="883"/>
      <c r="AS118" s="883"/>
      <c r="AT118" s="884"/>
      <c r="AU118" s="915"/>
      <c r="AV118" s="916"/>
      <c r="AW118" s="916"/>
      <c r="AX118" s="916"/>
      <c r="AY118" s="916"/>
      <c r="AZ118" s="821" t="s">
        <v>457</v>
      </c>
      <c r="BA118" s="822"/>
      <c r="BB118" s="822"/>
      <c r="BC118" s="822"/>
      <c r="BD118" s="822"/>
      <c r="BE118" s="822"/>
      <c r="BF118" s="822"/>
      <c r="BG118" s="822"/>
      <c r="BH118" s="822"/>
      <c r="BI118" s="822"/>
      <c r="BJ118" s="822"/>
      <c r="BK118" s="822"/>
      <c r="BL118" s="822"/>
      <c r="BM118" s="822"/>
      <c r="BN118" s="822"/>
      <c r="BO118" s="822"/>
      <c r="BP118" s="823"/>
      <c r="BQ118" s="862" t="s">
        <v>136</v>
      </c>
      <c r="BR118" s="828"/>
      <c r="BS118" s="828"/>
      <c r="BT118" s="828"/>
      <c r="BU118" s="828"/>
      <c r="BV118" s="828" t="s">
        <v>136</v>
      </c>
      <c r="BW118" s="828"/>
      <c r="BX118" s="828"/>
      <c r="BY118" s="828"/>
      <c r="BZ118" s="828"/>
      <c r="CA118" s="828" t="s">
        <v>136</v>
      </c>
      <c r="CB118" s="828"/>
      <c r="CC118" s="828"/>
      <c r="CD118" s="828"/>
      <c r="CE118" s="828"/>
      <c r="CF118" s="858" t="s">
        <v>458</v>
      </c>
      <c r="CG118" s="859"/>
      <c r="CH118" s="859"/>
      <c r="CI118" s="859"/>
      <c r="CJ118" s="859"/>
      <c r="CK118" s="910"/>
      <c r="CL118" s="804"/>
      <c r="CM118" s="798" t="s">
        <v>459</v>
      </c>
      <c r="CN118" s="735"/>
      <c r="CO118" s="735"/>
      <c r="CP118" s="735"/>
      <c r="CQ118" s="735"/>
      <c r="CR118" s="735"/>
      <c r="CS118" s="735"/>
      <c r="CT118" s="735"/>
      <c r="CU118" s="735"/>
      <c r="CV118" s="735"/>
      <c r="CW118" s="735"/>
      <c r="CX118" s="735"/>
      <c r="CY118" s="735"/>
      <c r="CZ118" s="735"/>
      <c r="DA118" s="735"/>
      <c r="DB118" s="735"/>
      <c r="DC118" s="735"/>
      <c r="DD118" s="735"/>
      <c r="DE118" s="735"/>
      <c r="DF118" s="736"/>
      <c r="DG118" s="762" t="s">
        <v>136</v>
      </c>
      <c r="DH118" s="763"/>
      <c r="DI118" s="763"/>
      <c r="DJ118" s="763"/>
      <c r="DK118" s="764"/>
      <c r="DL118" s="765" t="s">
        <v>136</v>
      </c>
      <c r="DM118" s="763"/>
      <c r="DN118" s="763"/>
      <c r="DO118" s="763"/>
      <c r="DP118" s="764"/>
      <c r="DQ118" s="765" t="s">
        <v>455</v>
      </c>
      <c r="DR118" s="763"/>
      <c r="DS118" s="763"/>
      <c r="DT118" s="763"/>
      <c r="DU118" s="764"/>
      <c r="DV118" s="807" t="s">
        <v>136</v>
      </c>
      <c r="DW118" s="808"/>
      <c r="DX118" s="808"/>
      <c r="DY118" s="808"/>
      <c r="DZ118" s="809"/>
    </row>
    <row r="119" spans="1:130" s="221" customFormat="1" ht="26.25" customHeight="1" x14ac:dyDescent="0.2">
      <c r="A119" s="801" t="s">
        <v>430</v>
      </c>
      <c r="B119" s="802"/>
      <c r="C119" s="843" t="s">
        <v>431</v>
      </c>
      <c r="D119" s="791"/>
      <c r="E119" s="791"/>
      <c r="F119" s="791"/>
      <c r="G119" s="791"/>
      <c r="H119" s="791"/>
      <c r="I119" s="791"/>
      <c r="J119" s="791"/>
      <c r="K119" s="791"/>
      <c r="L119" s="791"/>
      <c r="M119" s="791"/>
      <c r="N119" s="791"/>
      <c r="O119" s="791"/>
      <c r="P119" s="791"/>
      <c r="Q119" s="791"/>
      <c r="R119" s="791"/>
      <c r="S119" s="791"/>
      <c r="T119" s="791"/>
      <c r="U119" s="791"/>
      <c r="V119" s="791"/>
      <c r="W119" s="791"/>
      <c r="X119" s="791"/>
      <c r="Y119" s="791"/>
      <c r="Z119" s="792"/>
      <c r="AA119" s="871" t="s">
        <v>458</v>
      </c>
      <c r="AB119" s="872"/>
      <c r="AC119" s="872"/>
      <c r="AD119" s="872"/>
      <c r="AE119" s="873"/>
      <c r="AF119" s="874" t="s">
        <v>136</v>
      </c>
      <c r="AG119" s="872"/>
      <c r="AH119" s="872"/>
      <c r="AI119" s="872"/>
      <c r="AJ119" s="873"/>
      <c r="AK119" s="874" t="s">
        <v>458</v>
      </c>
      <c r="AL119" s="872"/>
      <c r="AM119" s="872"/>
      <c r="AN119" s="872"/>
      <c r="AO119" s="873"/>
      <c r="AP119" s="875" t="s">
        <v>136</v>
      </c>
      <c r="AQ119" s="876"/>
      <c r="AR119" s="876"/>
      <c r="AS119" s="876"/>
      <c r="AT119" s="877"/>
      <c r="AU119" s="917"/>
      <c r="AV119" s="918"/>
      <c r="AW119" s="918"/>
      <c r="AX119" s="918"/>
      <c r="AY119" s="918"/>
      <c r="AZ119" s="242" t="s">
        <v>186</v>
      </c>
      <c r="BA119" s="242"/>
      <c r="BB119" s="242"/>
      <c r="BC119" s="242"/>
      <c r="BD119" s="242"/>
      <c r="BE119" s="242"/>
      <c r="BF119" s="242"/>
      <c r="BG119" s="242"/>
      <c r="BH119" s="242"/>
      <c r="BI119" s="242"/>
      <c r="BJ119" s="242"/>
      <c r="BK119" s="242"/>
      <c r="BL119" s="242"/>
      <c r="BM119" s="242"/>
      <c r="BN119" s="242"/>
      <c r="BO119" s="860" t="s">
        <v>460</v>
      </c>
      <c r="BP119" s="861"/>
      <c r="BQ119" s="862">
        <v>75107141</v>
      </c>
      <c r="BR119" s="828"/>
      <c r="BS119" s="828"/>
      <c r="BT119" s="828"/>
      <c r="BU119" s="828"/>
      <c r="BV119" s="828">
        <v>72192324</v>
      </c>
      <c r="BW119" s="828"/>
      <c r="BX119" s="828"/>
      <c r="BY119" s="828"/>
      <c r="BZ119" s="828"/>
      <c r="CA119" s="828">
        <v>66678489</v>
      </c>
      <c r="CB119" s="828"/>
      <c r="CC119" s="828"/>
      <c r="CD119" s="828"/>
      <c r="CE119" s="828"/>
      <c r="CF119" s="731"/>
      <c r="CG119" s="732"/>
      <c r="CH119" s="732"/>
      <c r="CI119" s="732"/>
      <c r="CJ119" s="817"/>
      <c r="CK119" s="911"/>
      <c r="CL119" s="806"/>
      <c r="CM119" s="821" t="s">
        <v>461</v>
      </c>
      <c r="CN119" s="822"/>
      <c r="CO119" s="822"/>
      <c r="CP119" s="822"/>
      <c r="CQ119" s="822"/>
      <c r="CR119" s="822"/>
      <c r="CS119" s="822"/>
      <c r="CT119" s="822"/>
      <c r="CU119" s="822"/>
      <c r="CV119" s="822"/>
      <c r="CW119" s="822"/>
      <c r="CX119" s="822"/>
      <c r="CY119" s="822"/>
      <c r="CZ119" s="822"/>
      <c r="DA119" s="822"/>
      <c r="DB119" s="822"/>
      <c r="DC119" s="822"/>
      <c r="DD119" s="822"/>
      <c r="DE119" s="822"/>
      <c r="DF119" s="823"/>
      <c r="DG119" s="746" t="s">
        <v>136</v>
      </c>
      <c r="DH119" s="747"/>
      <c r="DI119" s="747"/>
      <c r="DJ119" s="747"/>
      <c r="DK119" s="748"/>
      <c r="DL119" s="749" t="s">
        <v>136</v>
      </c>
      <c r="DM119" s="747"/>
      <c r="DN119" s="747"/>
      <c r="DO119" s="747"/>
      <c r="DP119" s="748"/>
      <c r="DQ119" s="749" t="s">
        <v>136</v>
      </c>
      <c r="DR119" s="747"/>
      <c r="DS119" s="747"/>
      <c r="DT119" s="747"/>
      <c r="DU119" s="748"/>
      <c r="DV119" s="831" t="s">
        <v>136</v>
      </c>
      <c r="DW119" s="832"/>
      <c r="DX119" s="832"/>
      <c r="DY119" s="832"/>
      <c r="DZ119" s="833"/>
    </row>
    <row r="120" spans="1:130" s="221" customFormat="1" ht="26.25" customHeight="1" x14ac:dyDescent="0.2">
      <c r="A120" s="803"/>
      <c r="B120" s="804"/>
      <c r="C120" s="798" t="s">
        <v>435</v>
      </c>
      <c r="D120" s="735"/>
      <c r="E120" s="735"/>
      <c r="F120" s="735"/>
      <c r="G120" s="735"/>
      <c r="H120" s="735"/>
      <c r="I120" s="735"/>
      <c r="J120" s="735"/>
      <c r="K120" s="735"/>
      <c r="L120" s="735"/>
      <c r="M120" s="735"/>
      <c r="N120" s="735"/>
      <c r="O120" s="735"/>
      <c r="P120" s="735"/>
      <c r="Q120" s="735"/>
      <c r="R120" s="735"/>
      <c r="S120" s="735"/>
      <c r="T120" s="735"/>
      <c r="U120" s="735"/>
      <c r="V120" s="735"/>
      <c r="W120" s="735"/>
      <c r="X120" s="735"/>
      <c r="Y120" s="735"/>
      <c r="Z120" s="736"/>
      <c r="AA120" s="762" t="s">
        <v>455</v>
      </c>
      <c r="AB120" s="763"/>
      <c r="AC120" s="763"/>
      <c r="AD120" s="763"/>
      <c r="AE120" s="764"/>
      <c r="AF120" s="765" t="s">
        <v>455</v>
      </c>
      <c r="AG120" s="763"/>
      <c r="AH120" s="763"/>
      <c r="AI120" s="763"/>
      <c r="AJ120" s="764"/>
      <c r="AK120" s="765" t="s">
        <v>136</v>
      </c>
      <c r="AL120" s="763"/>
      <c r="AM120" s="763"/>
      <c r="AN120" s="763"/>
      <c r="AO120" s="764"/>
      <c r="AP120" s="807" t="s">
        <v>136</v>
      </c>
      <c r="AQ120" s="808"/>
      <c r="AR120" s="808"/>
      <c r="AS120" s="808"/>
      <c r="AT120" s="809"/>
      <c r="AU120" s="863" t="s">
        <v>462</v>
      </c>
      <c r="AV120" s="864"/>
      <c r="AW120" s="864"/>
      <c r="AX120" s="864"/>
      <c r="AY120" s="865"/>
      <c r="AZ120" s="843" t="s">
        <v>463</v>
      </c>
      <c r="BA120" s="791"/>
      <c r="BB120" s="791"/>
      <c r="BC120" s="791"/>
      <c r="BD120" s="791"/>
      <c r="BE120" s="791"/>
      <c r="BF120" s="791"/>
      <c r="BG120" s="791"/>
      <c r="BH120" s="791"/>
      <c r="BI120" s="791"/>
      <c r="BJ120" s="791"/>
      <c r="BK120" s="791"/>
      <c r="BL120" s="791"/>
      <c r="BM120" s="791"/>
      <c r="BN120" s="791"/>
      <c r="BO120" s="791"/>
      <c r="BP120" s="792"/>
      <c r="BQ120" s="844">
        <v>14960720</v>
      </c>
      <c r="BR120" s="825"/>
      <c r="BS120" s="825"/>
      <c r="BT120" s="825"/>
      <c r="BU120" s="825"/>
      <c r="BV120" s="825">
        <v>17496975</v>
      </c>
      <c r="BW120" s="825"/>
      <c r="BX120" s="825"/>
      <c r="BY120" s="825"/>
      <c r="BZ120" s="825"/>
      <c r="CA120" s="825">
        <v>20222394</v>
      </c>
      <c r="CB120" s="825"/>
      <c r="CC120" s="825"/>
      <c r="CD120" s="825"/>
      <c r="CE120" s="825"/>
      <c r="CF120" s="849">
        <v>40.4</v>
      </c>
      <c r="CG120" s="850"/>
      <c r="CH120" s="850"/>
      <c r="CI120" s="850"/>
      <c r="CJ120" s="850"/>
      <c r="CK120" s="851" t="s">
        <v>464</v>
      </c>
      <c r="CL120" s="835"/>
      <c r="CM120" s="835"/>
      <c r="CN120" s="835"/>
      <c r="CO120" s="836"/>
      <c r="CP120" s="855" t="s">
        <v>404</v>
      </c>
      <c r="CQ120" s="856"/>
      <c r="CR120" s="856"/>
      <c r="CS120" s="856"/>
      <c r="CT120" s="856"/>
      <c r="CU120" s="856"/>
      <c r="CV120" s="856"/>
      <c r="CW120" s="856"/>
      <c r="CX120" s="856"/>
      <c r="CY120" s="856"/>
      <c r="CZ120" s="856"/>
      <c r="DA120" s="856"/>
      <c r="DB120" s="856"/>
      <c r="DC120" s="856"/>
      <c r="DD120" s="856"/>
      <c r="DE120" s="856"/>
      <c r="DF120" s="857"/>
      <c r="DG120" s="844">
        <v>8140448</v>
      </c>
      <c r="DH120" s="825"/>
      <c r="DI120" s="825"/>
      <c r="DJ120" s="825"/>
      <c r="DK120" s="825"/>
      <c r="DL120" s="825">
        <v>8226923</v>
      </c>
      <c r="DM120" s="825"/>
      <c r="DN120" s="825"/>
      <c r="DO120" s="825"/>
      <c r="DP120" s="825"/>
      <c r="DQ120" s="825">
        <v>8204429</v>
      </c>
      <c r="DR120" s="825"/>
      <c r="DS120" s="825"/>
      <c r="DT120" s="825"/>
      <c r="DU120" s="825"/>
      <c r="DV120" s="826">
        <v>16.399999999999999</v>
      </c>
      <c r="DW120" s="826"/>
      <c r="DX120" s="826"/>
      <c r="DY120" s="826"/>
      <c r="DZ120" s="827"/>
    </row>
    <row r="121" spans="1:130" s="221" customFormat="1" ht="26.25" customHeight="1" x14ac:dyDescent="0.2">
      <c r="A121" s="803"/>
      <c r="B121" s="804"/>
      <c r="C121" s="846" t="s">
        <v>465</v>
      </c>
      <c r="D121" s="847"/>
      <c r="E121" s="847"/>
      <c r="F121" s="847"/>
      <c r="G121" s="847"/>
      <c r="H121" s="847"/>
      <c r="I121" s="847"/>
      <c r="J121" s="847"/>
      <c r="K121" s="847"/>
      <c r="L121" s="847"/>
      <c r="M121" s="847"/>
      <c r="N121" s="847"/>
      <c r="O121" s="847"/>
      <c r="P121" s="847"/>
      <c r="Q121" s="847"/>
      <c r="R121" s="847"/>
      <c r="S121" s="847"/>
      <c r="T121" s="847"/>
      <c r="U121" s="847"/>
      <c r="V121" s="847"/>
      <c r="W121" s="847"/>
      <c r="X121" s="847"/>
      <c r="Y121" s="847"/>
      <c r="Z121" s="848"/>
      <c r="AA121" s="762" t="s">
        <v>136</v>
      </c>
      <c r="AB121" s="763"/>
      <c r="AC121" s="763"/>
      <c r="AD121" s="763"/>
      <c r="AE121" s="764"/>
      <c r="AF121" s="765" t="s">
        <v>455</v>
      </c>
      <c r="AG121" s="763"/>
      <c r="AH121" s="763"/>
      <c r="AI121" s="763"/>
      <c r="AJ121" s="764"/>
      <c r="AK121" s="765" t="s">
        <v>136</v>
      </c>
      <c r="AL121" s="763"/>
      <c r="AM121" s="763"/>
      <c r="AN121" s="763"/>
      <c r="AO121" s="764"/>
      <c r="AP121" s="807" t="s">
        <v>455</v>
      </c>
      <c r="AQ121" s="808"/>
      <c r="AR121" s="808"/>
      <c r="AS121" s="808"/>
      <c r="AT121" s="809"/>
      <c r="AU121" s="866"/>
      <c r="AV121" s="867"/>
      <c r="AW121" s="867"/>
      <c r="AX121" s="867"/>
      <c r="AY121" s="868"/>
      <c r="AZ121" s="798" t="s">
        <v>466</v>
      </c>
      <c r="BA121" s="735"/>
      <c r="BB121" s="735"/>
      <c r="BC121" s="735"/>
      <c r="BD121" s="735"/>
      <c r="BE121" s="735"/>
      <c r="BF121" s="735"/>
      <c r="BG121" s="735"/>
      <c r="BH121" s="735"/>
      <c r="BI121" s="735"/>
      <c r="BJ121" s="735"/>
      <c r="BK121" s="735"/>
      <c r="BL121" s="735"/>
      <c r="BM121" s="735"/>
      <c r="BN121" s="735"/>
      <c r="BO121" s="735"/>
      <c r="BP121" s="736"/>
      <c r="BQ121" s="799">
        <v>7819558</v>
      </c>
      <c r="BR121" s="800"/>
      <c r="BS121" s="800"/>
      <c r="BT121" s="800"/>
      <c r="BU121" s="800"/>
      <c r="BV121" s="800">
        <v>7810760</v>
      </c>
      <c r="BW121" s="800"/>
      <c r="BX121" s="800"/>
      <c r="BY121" s="800"/>
      <c r="BZ121" s="800"/>
      <c r="CA121" s="800">
        <v>8473719</v>
      </c>
      <c r="CB121" s="800"/>
      <c r="CC121" s="800"/>
      <c r="CD121" s="800"/>
      <c r="CE121" s="800"/>
      <c r="CF121" s="858">
        <v>16.899999999999999</v>
      </c>
      <c r="CG121" s="859"/>
      <c r="CH121" s="859"/>
      <c r="CI121" s="859"/>
      <c r="CJ121" s="859"/>
      <c r="CK121" s="852"/>
      <c r="CL121" s="838"/>
      <c r="CM121" s="838"/>
      <c r="CN121" s="838"/>
      <c r="CO121" s="839"/>
      <c r="CP121" s="818" t="s">
        <v>406</v>
      </c>
      <c r="CQ121" s="819"/>
      <c r="CR121" s="819"/>
      <c r="CS121" s="819"/>
      <c r="CT121" s="819"/>
      <c r="CU121" s="819"/>
      <c r="CV121" s="819"/>
      <c r="CW121" s="819"/>
      <c r="CX121" s="819"/>
      <c r="CY121" s="819"/>
      <c r="CZ121" s="819"/>
      <c r="DA121" s="819"/>
      <c r="DB121" s="819"/>
      <c r="DC121" s="819"/>
      <c r="DD121" s="819"/>
      <c r="DE121" s="819"/>
      <c r="DF121" s="820"/>
      <c r="DG121" s="799">
        <v>8175160</v>
      </c>
      <c r="DH121" s="800"/>
      <c r="DI121" s="800"/>
      <c r="DJ121" s="800"/>
      <c r="DK121" s="800"/>
      <c r="DL121" s="800">
        <v>6292761</v>
      </c>
      <c r="DM121" s="800"/>
      <c r="DN121" s="800"/>
      <c r="DO121" s="800"/>
      <c r="DP121" s="800"/>
      <c r="DQ121" s="800">
        <v>3738733</v>
      </c>
      <c r="DR121" s="800"/>
      <c r="DS121" s="800"/>
      <c r="DT121" s="800"/>
      <c r="DU121" s="800"/>
      <c r="DV121" s="777">
        <v>7.5</v>
      </c>
      <c r="DW121" s="777"/>
      <c r="DX121" s="777"/>
      <c r="DY121" s="777"/>
      <c r="DZ121" s="778"/>
    </row>
    <row r="122" spans="1:130" s="221" customFormat="1" ht="26.25" customHeight="1" x14ac:dyDescent="0.2">
      <c r="A122" s="803"/>
      <c r="B122" s="804"/>
      <c r="C122" s="798" t="s">
        <v>446</v>
      </c>
      <c r="D122" s="735"/>
      <c r="E122" s="735"/>
      <c r="F122" s="735"/>
      <c r="G122" s="735"/>
      <c r="H122" s="735"/>
      <c r="I122" s="735"/>
      <c r="J122" s="735"/>
      <c r="K122" s="735"/>
      <c r="L122" s="735"/>
      <c r="M122" s="735"/>
      <c r="N122" s="735"/>
      <c r="O122" s="735"/>
      <c r="P122" s="735"/>
      <c r="Q122" s="735"/>
      <c r="R122" s="735"/>
      <c r="S122" s="735"/>
      <c r="T122" s="735"/>
      <c r="U122" s="735"/>
      <c r="V122" s="735"/>
      <c r="W122" s="735"/>
      <c r="X122" s="735"/>
      <c r="Y122" s="735"/>
      <c r="Z122" s="736"/>
      <c r="AA122" s="762" t="s">
        <v>136</v>
      </c>
      <c r="AB122" s="763"/>
      <c r="AC122" s="763"/>
      <c r="AD122" s="763"/>
      <c r="AE122" s="764"/>
      <c r="AF122" s="765" t="s">
        <v>136</v>
      </c>
      <c r="AG122" s="763"/>
      <c r="AH122" s="763"/>
      <c r="AI122" s="763"/>
      <c r="AJ122" s="764"/>
      <c r="AK122" s="765" t="s">
        <v>136</v>
      </c>
      <c r="AL122" s="763"/>
      <c r="AM122" s="763"/>
      <c r="AN122" s="763"/>
      <c r="AO122" s="764"/>
      <c r="AP122" s="807" t="s">
        <v>136</v>
      </c>
      <c r="AQ122" s="808"/>
      <c r="AR122" s="808"/>
      <c r="AS122" s="808"/>
      <c r="AT122" s="809"/>
      <c r="AU122" s="866"/>
      <c r="AV122" s="867"/>
      <c r="AW122" s="867"/>
      <c r="AX122" s="867"/>
      <c r="AY122" s="868"/>
      <c r="AZ122" s="821" t="s">
        <v>467</v>
      </c>
      <c r="BA122" s="822"/>
      <c r="BB122" s="822"/>
      <c r="BC122" s="822"/>
      <c r="BD122" s="822"/>
      <c r="BE122" s="822"/>
      <c r="BF122" s="822"/>
      <c r="BG122" s="822"/>
      <c r="BH122" s="822"/>
      <c r="BI122" s="822"/>
      <c r="BJ122" s="822"/>
      <c r="BK122" s="822"/>
      <c r="BL122" s="822"/>
      <c r="BM122" s="822"/>
      <c r="BN122" s="822"/>
      <c r="BO122" s="822"/>
      <c r="BP122" s="823"/>
      <c r="BQ122" s="862">
        <v>34622329</v>
      </c>
      <c r="BR122" s="828"/>
      <c r="BS122" s="828"/>
      <c r="BT122" s="828"/>
      <c r="BU122" s="828"/>
      <c r="BV122" s="828">
        <v>34008199</v>
      </c>
      <c r="BW122" s="828"/>
      <c r="BX122" s="828"/>
      <c r="BY122" s="828"/>
      <c r="BZ122" s="828"/>
      <c r="CA122" s="828">
        <v>31991789</v>
      </c>
      <c r="CB122" s="828"/>
      <c r="CC122" s="828"/>
      <c r="CD122" s="828"/>
      <c r="CE122" s="828"/>
      <c r="CF122" s="829">
        <v>63.9</v>
      </c>
      <c r="CG122" s="830"/>
      <c r="CH122" s="830"/>
      <c r="CI122" s="830"/>
      <c r="CJ122" s="830"/>
      <c r="CK122" s="852"/>
      <c r="CL122" s="838"/>
      <c r="CM122" s="838"/>
      <c r="CN122" s="838"/>
      <c r="CO122" s="839"/>
      <c r="CP122" s="818" t="s">
        <v>468</v>
      </c>
      <c r="CQ122" s="819"/>
      <c r="CR122" s="819"/>
      <c r="CS122" s="819"/>
      <c r="CT122" s="819"/>
      <c r="CU122" s="819"/>
      <c r="CV122" s="819"/>
      <c r="CW122" s="819"/>
      <c r="CX122" s="819"/>
      <c r="CY122" s="819"/>
      <c r="CZ122" s="819"/>
      <c r="DA122" s="819"/>
      <c r="DB122" s="819"/>
      <c r="DC122" s="819"/>
      <c r="DD122" s="819"/>
      <c r="DE122" s="819"/>
      <c r="DF122" s="820"/>
      <c r="DG122" s="799">
        <v>278900</v>
      </c>
      <c r="DH122" s="800"/>
      <c r="DI122" s="800"/>
      <c r="DJ122" s="800"/>
      <c r="DK122" s="800"/>
      <c r="DL122" s="800">
        <v>260984</v>
      </c>
      <c r="DM122" s="800"/>
      <c r="DN122" s="800"/>
      <c r="DO122" s="800"/>
      <c r="DP122" s="800"/>
      <c r="DQ122" s="800">
        <v>247782</v>
      </c>
      <c r="DR122" s="800"/>
      <c r="DS122" s="800"/>
      <c r="DT122" s="800"/>
      <c r="DU122" s="800"/>
      <c r="DV122" s="777">
        <v>0.5</v>
      </c>
      <c r="DW122" s="777"/>
      <c r="DX122" s="777"/>
      <c r="DY122" s="777"/>
      <c r="DZ122" s="778"/>
    </row>
    <row r="123" spans="1:130" s="221" customFormat="1" ht="26.25" customHeight="1" x14ac:dyDescent="0.2">
      <c r="A123" s="803"/>
      <c r="B123" s="804"/>
      <c r="C123" s="798" t="s">
        <v>452</v>
      </c>
      <c r="D123" s="735"/>
      <c r="E123" s="735"/>
      <c r="F123" s="735"/>
      <c r="G123" s="735"/>
      <c r="H123" s="735"/>
      <c r="I123" s="735"/>
      <c r="J123" s="735"/>
      <c r="K123" s="735"/>
      <c r="L123" s="735"/>
      <c r="M123" s="735"/>
      <c r="N123" s="735"/>
      <c r="O123" s="735"/>
      <c r="P123" s="735"/>
      <c r="Q123" s="735"/>
      <c r="R123" s="735"/>
      <c r="S123" s="735"/>
      <c r="T123" s="735"/>
      <c r="U123" s="735"/>
      <c r="V123" s="735"/>
      <c r="W123" s="735"/>
      <c r="X123" s="735"/>
      <c r="Y123" s="735"/>
      <c r="Z123" s="736"/>
      <c r="AA123" s="762" t="s">
        <v>455</v>
      </c>
      <c r="AB123" s="763"/>
      <c r="AC123" s="763"/>
      <c r="AD123" s="763"/>
      <c r="AE123" s="764"/>
      <c r="AF123" s="765" t="s">
        <v>455</v>
      </c>
      <c r="AG123" s="763"/>
      <c r="AH123" s="763"/>
      <c r="AI123" s="763"/>
      <c r="AJ123" s="764"/>
      <c r="AK123" s="765" t="s">
        <v>136</v>
      </c>
      <c r="AL123" s="763"/>
      <c r="AM123" s="763"/>
      <c r="AN123" s="763"/>
      <c r="AO123" s="764"/>
      <c r="AP123" s="807" t="s">
        <v>136</v>
      </c>
      <c r="AQ123" s="808"/>
      <c r="AR123" s="808"/>
      <c r="AS123" s="808"/>
      <c r="AT123" s="809"/>
      <c r="AU123" s="869"/>
      <c r="AV123" s="870"/>
      <c r="AW123" s="870"/>
      <c r="AX123" s="870"/>
      <c r="AY123" s="870"/>
      <c r="AZ123" s="242" t="s">
        <v>186</v>
      </c>
      <c r="BA123" s="242"/>
      <c r="BB123" s="242"/>
      <c r="BC123" s="242"/>
      <c r="BD123" s="242"/>
      <c r="BE123" s="242"/>
      <c r="BF123" s="242"/>
      <c r="BG123" s="242"/>
      <c r="BH123" s="242"/>
      <c r="BI123" s="242"/>
      <c r="BJ123" s="242"/>
      <c r="BK123" s="242"/>
      <c r="BL123" s="242"/>
      <c r="BM123" s="242"/>
      <c r="BN123" s="242"/>
      <c r="BO123" s="860" t="s">
        <v>469</v>
      </c>
      <c r="BP123" s="861"/>
      <c r="BQ123" s="815">
        <v>57402607</v>
      </c>
      <c r="BR123" s="816"/>
      <c r="BS123" s="816"/>
      <c r="BT123" s="816"/>
      <c r="BU123" s="816"/>
      <c r="BV123" s="816">
        <v>59315934</v>
      </c>
      <c r="BW123" s="816"/>
      <c r="BX123" s="816"/>
      <c r="BY123" s="816"/>
      <c r="BZ123" s="816"/>
      <c r="CA123" s="816">
        <v>60687902</v>
      </c>
      <c r="CB123" s="816"/>
      <c r="CC123" s="816"/>
      <c r="CD123" s="816"/>
      <c r="CE123" s="816"/>
      <c r="CF123" s="731"/>
      <c r="CG123" s="732"/>
      <c r="CH123" s="732"/>
      <c r="CI123" s="732"/>
      <c r="CJ123" s="817"/>
      <c r="CK123" s="852"/>
      <c r="CL123" s="838"/>
      <c r="CM123" s="838"/>
      <c r="CN123" s="838"/>
      <c r="CO123" s="839"/>
      <c r="CP123" s="818"/>
      <c r="CQ123" s="819"/>
      <c r="CR123" s="819"/>
      <c r="CS123" s="819"/>
      <c r="CT123" s="819"/>
      <c r="CU123" s="819"/>
      <c r="CV123" s="819"/>
      <c r="CW123" s="819"/>
      <c r="CX123" s="819"/>
      <c r="CY123" s="819"/>
      <c r="CZ123" s="819"/>
      <c r="DA123" s="819"/>
      <c r="DB123" s="819"/>
      <c r="DC123" s="819"/>
      <c r="DD123" s="819"/>
      <c r="DE123" s="819"/>
      <c r="DF123" s="820"/>
      <c r="DG123" s="762"/>
      <c r="DH123" s="763"/>
      <c r="DI123" s="763"/>
      <c r="DJ123" s="763"/>
      <c r="DK123" s="764"/>
      <c r="DL123" s="765"/>
      <c r="DM123" s="763"/>
      <c r="DN123" s="763"/>
      <c r="DO123" s="763"/>
      <c r="DP123" s="764"/>
      <c r="DQ123" s="765"/>
      <c r="DR123" s="763"/>
      <c r="DS123" s="763"/>
      <c r="DT123" s="763"/>
      <c r="DU123" s="764"/>
      <c r="DV123" s="807"/>
      <c r="DW123" s="808"/>
      <c r="DX123" s="808"/>
      <c r="DY123" s="808"/>
      <c r="DZ123" s="809"/>
    </row>
    <row r="124" spans="1:130" s="221" customFormat="1" ht="26.25" customHeight="1" thickBot="1" x14ac:dyDescent="0.25">
      <c r="A124" s="803"/>
      <c r="B124" s="804"/>
      <c r="C124" s="798" t="s">
        <v>456</v>
      </c>
      <c r="D124" s="735"/>
      <c r="E124" s="735"/>
      <c r="F124" s="735"/>
      <c r="G124" s="735"/>
      <c r="H124" s="735"/>
      <c r="I124" s="735"/>
      <c r="J124" s="735"/>
      <c r="K124" s="735"/>
      <c r="L124" s="735"/>
      <c r="M124" s="735"/>
      <c r="N124" s="735"/>
      <c r="O124" s="735"/>
      <c r="P124" s="735"/>
      <c r="Q124" s="735"/>
      <c r="R124" s="735"/>
      <c r="S124" s="735"/>
      <c r="T124" s="735"/>
      <c r="U124" s="735"/>
      <c r="V124" s="735"/>
      <c r="W124" s="735"/>
      <c r="X124" s="735"/>
      <c r="Y124" s="735"/>
      <c r="Z124" s="736"/>
      <c r="AA124" s="762" t="s">
        <v>136</v>
      </c>
      <c r="AB124" s="763"/>
      <c r="AC124" s="763"/>
      <c r="AD124" s="763"/>
      <c r="AE124" s="764"/>
      <c r="AF124" s="765" t="s">
        <v>136</v>
      </c>
      <c r="AG124" s="763"/>
      <c r="AH124" s="763"/>
      <c r="AI124" s="763"/>
      <c r="AJ124" s="764"/>
      <c r="AK124" s="765" t="s">
        <v>458</v>
      </c>
      <c r="AL124" s="763"/>
      <c r="AM124" s="763"/>
      <c r="AN124" s="763"/>
      <c r="AO124" s="764"/>
      <c r="AP124" s="807" t="s">
        <v>455</v>
      </c>
      <c r="AQ124" s="808"/>
      <c r="AR124" s="808"/>
      <c r="AS124" s="808"/>
      <c r="AT124" s="809"/>
      <c r="AU124" s="810" t="s">
        <v>470</v>
      </c>
      <c r="AV124" s="811"/>
      <c r="AW124" s="811"/>
      <c r="AX124" s="811"/>
      <c r="AY124" s="811"/>
      <c r="AZ124" s="811"/>
      <c r="BA124" s="811"/>
      <c r="BB124" s="811"/>
      <c r="BC124" s="811"/>
      <c r="BD124" s="811"/>
      <c r="BE124" s="811"/>
      <c r="BF124" s="811"/>
      <c r="BG124" s="811"/>
      <c r="BH124" s="811"/>
      <c r="BI124" s="811"/>
      <c r="BJ124" s="811"/>
      <c r="BK124" s="811"/>
      <c r="BL124" s="811"/>
      <c r="BM124" s="811"/>
      <c r="BN124" s="811"/>
      <c r="BO124" s="811"/>
      <c r="BP124" s="812"/>
      <c r="BQ124" s="813">
        <v>35.200000000000003</v>
      </c>
      <c r="BR124" s="814"/>
      <c r="BS124" s="814"/>
      <c r="BT124" s="814"/>
      <c r="BU124" s="814"/>
      <c r="BV124" s="814">
        <v>25</v>
      </c>
      <c r="BW124" s="814"/>
      <c r="BX124" s="814"/>
      <c r="BY124" s="814"/>
      <c r="BZ124" s="814"/>
      <c r="CA124" s="814">
        <v>11.9</v>
      </c>
      <c r="CB124" s="814"/>
      <c r="CC124" s="814"/>
      <c r="CD124" s="814"/>
      <c r="CE124" s="814"/>
      <c r="CF124" s="709"/>
      <c r="CG124" s="710"/>
      <c r="CH124" s="710"/>
      <c r="CI124" s="710"/>
      <c r="CJ124" s="845"/>
      <c r="CK124" s="853"/>
      <c r="CL124" s="853"/>
      <c r="CM124" s="853"/>
      <c r="CN124" s="853"/>
      <c r="CO124" s="854"/>
      <c r="CP124" s="818" t="s">
        <v>471</v>
      </c>
      <c r="CQ124" s="819"/>
      <c r="CR124" s="819"/>
      <c r="CS124" s="819"/>
      <c r="CT124" s="819"/>
      <c r="CU124" s="819"/>
      <c r="CV124" s="819"/>
      <c r="CW124" s="819"/>
      <c r="CX124" s="819"/>
      <c r="CY124" s="819"/>
      <c r="CZ124" s="819"/>
      <c r="DA124" s="819"/>
      <c r="DB124" s="819"/>
      <c r="DC124" s="819"/>
      <c r="DD124" s="819"/>
      <c r="DE124" s="819"/>
      <c r="DF124" s="820"/>
      <c r="DG124" s="746" t="s">
        <v>136</v>
      </c>
      <c r="DH124" s="747"/>
      <c r="DI124" s="747"/>
      <c r="DJ124" s="747"/>
      <c r="DK124" s="748"/>
      <c r="DL124" s="749" t="s">
        <v>136</v>
      </c>
      <c r="DM124" s="747"/>
      <c r="DN124" s="747"/>
      <c r="DO124" s="747"/>
      <c r="DP124" s="748"/>
      <c r="DQ124" s="749" t="s">
        <v>136</v>
      </c>
      <c r="DR124" s="747"/>
      <c r="DS124" s="747"/>
      <c r="DT124" s="747"/>
      <c r="DU124" s="748"/>
      <c r="DV124" s="831" t="s">
        <v>136</v>
      </c>
      <c r="DW124" s="832"/>
      <c r="DX124" s="832"/>
      <c r="DY124" s="832"/>
      <c r="DZ124" s="833"/>
    </row>
    <row r="125" spans="1:130" s="221" customFormat="1" ht="26.25" customHeight="1" x14ac:dyDescent="0.2">
      <c r="A125" s="803"/>
      <c r="B125" s="804"/>
      <c r="C125" s="798" t="s">
        <v>459</v>
      </c>
      <c r="D125" s="735"/>
      <c r="E125" s="735"/>
      <c r="F125" s="735"/>
      <c r="G125" s="735"/>
      <c r="H125" s="735"/>
      <c r="I125" s="735"/>
      <c r="J125" s="735"/>
      <c r="K125" s="735"/>
      <c r="L125" s="735"/>
      <c r="M125" s="735"/>
      <c r="N125" s="735"/>
      <c r="O125" s="735"/>
      <c r="P125" s="735"/>
      <c r="Q125" s="735"/>
      <c r="R125" s="735"/>
      <c r="S125" s="735"/>
      <c r="T125" s="735"/>
      <c r="U125" s="735"/>
      <c r="V125" s="735"/>
      <c r="W125" s="735"/>
      <c r="X125" s="735"/>
      <c r="Y125" s="735"/>
      <c r="Z125" s="736"/>
      <c r="AA125" s="762" t="s">
        <v>136</v>
      </c>
      <c r="AB125" s="763"/>
      <c r="AC125" s="763"/>
      <c r="AD125" s="763"/>
      <c r="AE125" s="764"/>
      <c r="AF125" s="765" t="s">
        <v>136</v>
      </c>
      <c r="AG125" s="763"/>
      <c r="AH125" s="763"/>
      <c r="AI125" s="763"/>
      <c r="AJ125" s="764"/>
      <c r="AK125" s="765" t="s">
        <v>136</v>
      </c>
      <c r="AL125" s="763"/>
      <c r="AM125" s="763"/>
      <c r="AN125" s="763"/>
      <c r="AO125" s="764"/>
      <c r="AP125" s="807" t="s">
        <v>136</v>
      </c>
      <c r="AQ125" s="808"/>
      <c r="AR125" s="808"/>
      <c r="AS125" s="808"/>
      <c r="AT125" s="809"/>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834" t="s">
        <v>472</v>
      </c>
      <c r="CL125" s="835"/>
      <c r="CM125" s="835"/>
      <c r="CN125" s="835"/>
      <c r="CO125" s="836"/>
      <c r="CP125" s="843" t="s">
        <v>473</v>
      </c>
      <c r="CQ125" s="791"/>
      <c r="CR125" s="791"/>
      <c r="CS125" s="791"/>
      <c r="CT125" s="791"/>
      <c r="CU125" s="791"/>
      <c r="CV125" s="791"/>
      <c r="CW125" s="791"/>
      <c r="CX125" s="791"/>
      <c r="CY125" s="791"/>
      <c r="CZ125" s="791"/>
      <c r="DA125" s="791"/>
      <c r="DB125" s="791"/>
      <c r="DC125" s="791"/>
      <c r="DD125" s="791"/>
      <c r="DE125" s="791"/>
      <c r="DF125" s="792"/>
      <c r="DG125" s="844" t="s">
        <v>136</v>
      </c>
      <c r="DH125" s="825"/>
      <c r="DI125" s="825"/>
      <c r="DJ125" s="825"/>
      <c r="DK125" s="825"/>
      <c r="DL125" s="825" t="s">
        <v>136</v>
      </c>
      <c r="DM125" s="825"/>
      <c r="DN125" s="825"/>
      <c r="DO125" s="825"/>
      <c r="DP125" s="825"/>
      <c r="DQ125" s="825" t="s">
        <v>136</v>
      </c>
      <c r="DR125" s="825"/>
      <c r="DS125" s="825"/>
      <c r="DT125" s="825"/>
      <c r="DU125" s="825"/>
      <c r="DV125" s="826" t="s">
        <v>136</v>
      </c>
      <c r="DW125" s="826"/>
      <c r="DX125" s="826"/>
      <c r="DY125" s="826"/>
      <c r="DZ125" s="827"/>
    </row>
    <row r="126" spans="1:130" s="221" customFormat="1" ht="26.25" customHeight="1" thickBot="1" x14ac:dyDescent="0.25">
      <c r="A126" s="803"/>
      <c r="B126" s="804"/>
      <c r="C126" s="798" t="s">
        <v>461</v>
      </c>
      <c r="D126" s="735"/>
      <c r="E126" s="735"/>
      <c r="F126" s="735"/>
      <c r="G126" s="735"/>
      <c r="H126" s="735"/>
      <c r="I126" s="735"/>
      <c r="J126" s="735"/>
      <c r="K126" s="735"/>
      <c r="L126" s="735"/>
      <c r="M126" s="735"/>
      <c r="N126" s="735"/>
      <c r="O126" s="735"/>
      <c r="P126" s="735"/>
      <c r="Q126" s="735"/>
      <c r="R126" s="735"/>
      <c r="S126" s="735"/>
      <c r="T126" s="735"/>
      <c r="U126" s="735"/>
      <c r="V126" s="735"/>
      <c r="W126" s="735"/>
      <c r="X126" s="735"/>
      <c r="Y126" s="735"/>
      <c r="Z126" s="736"/>
      <c r="AA126" s="762">
        <v>3566</v>
      </c>
      <c r="AB126" s="763"/>
      <c r="AC126" s="763"/>
      <c r="AD126" s="763"/>
      <c r="AE126" s="764"/>
      <c r="AF126" s="765">
        <v>3598</v>
      </c>
      <c r="AG126" s="763"/>
      <c r="AH126" s="763"/>
      <c r="AI126" s="763"/>
      <c r="AJ126" s="764"/>
      <c r="AK126" s="765">
        <v>3598</v>
      </c>
      <c r="AL126" s="763"/>
      <c r="AM126" s="763"/>
      <c r="AN126" s="763"/>
      <c r="AO126" s="764"/>
      <c r="AP126" s="807">
        <v>0</v>
      </c>
      <c r="AQ126" s="808"/>
      <c r="AR126" s="808"/>
      <c r="AS126" s="808"/>
      <c r="AT126" s="809"/>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837"/>
      <c r="CL126" s="838"/>
      <c r="CM126" s="838"/>
      <c r="CN126" s="838"/>
      <c r="CO126" s="839"/>
      <c r="CP126" s="798" t="s">
        <v>474</v>
      </c>
      <c r="CQ126" s="735"/>
      <c r="CR126" s="735"/>
      <c r="CS126" s="735"/>
      <c r="CT126" s="735"/>
      <c r="CU126" s="735"/>
      <c r="CV126" s="735"/>
      <c r="CW126" s="735"/>
      <c r="CX126" s="735"/>
      <c r="CY126" s="735"/>
      <c r="CZ126" s="735"/>
      <c r="DA126" s="735"/>
      <c r="DB126" s="735"/>
      <c r="DC126" s="735"/>
      <c r="DD126" s="735"/>
      <c r="DE126" s="735"/>
      <c r="DF126" s="736"/>
      <c r="DG126" s="799" t="s">
        <v>136</v>
      </c>
      <c r="DH126" s="800"/>
      <c r="DI126" s="800"/>
      <c r="DJ126" s="800"/>
      <c r="DK126" s="800"/>
      <c r="DL126" s="800" t="s">
        <v>136</v>
      </c>
      <c r="DM126" s="800"/>
      <c r="DN126" s="800"/>
      <c r="DO126" s="800"/>
      <c r="DP126" s="800"/>
      <c r="DQ126" s="800" t="s">
        <v>136</v>
      </c>
      <c r="DR126" s="800"/>
      <c r="DS126" s="800"/>
      <c r="DT126" s="800"/>
      <c r="DU126" s="800"/>
      <c r="DV126" s="777" t="s">
        <v>136</v>
      </c>
      <c r="DW126" s="777"/>
      <c r="DX126" s="777"/>
      <c r="DY126" s="777"/>
      <c r="DZ126" s="778"/>
    </row>
    <row r="127" spans="1:130" s="221" customFormat="1" ht="26.25" customHeight="1" x14ac:dyDescent="0.2">
      <c r="A127" s="805"/>
      <c r="B127" s="806"/>
      <c r="C127" s="821" t="s">
        <v>475</v>
      </c>
      <c r="D127" s="822"/>
      <c r="E127" s="822"/>
      <c r="F127" s="822"/>
      <c r="G127" s="822"/>
      <c r="H127" s="822"/>
      <c r="I127" s="822"/>
      <c r="J127" s="822"/>
      <c r="K127" s="822"/>
      <c r="L127" s="822"/>
      <c r="M127" s="822"/>
      <c r="N127" s="822"/>
      <c r="O127" s="822"/>
      <c r="P127" s="822"/>
      <c r="Q127" s="822"/>
      <c r="R127" s="822"/>
      <c r="S127" s="822"/>
      <c r="T127" s="822"/>
      <c r="U127" s="822"/>
      <c r="V127" s="822"/>
      <c r="W127" s="822"/>
      <c r="X127" s="822"/>
      <c r="Y127" s="822"/>
      <c r="Z127" s="823"/>
      <c r="AA127" s="762">
        <v>142622</v>
      </c>
      <c r="AB127" s="763"/>
      <c r="AC127" s="763"/>
      <c r="AD127" s="763"/>
      <c r="AE127" s="764"/>
      <c r="AF127" s="765">
        <v>123586</v>
      </c>
      <c r="AG127" s="763"/>
      <c r="AH127" s="763"/>
      <c r="AI127" s="763"/>
      <c r="AJ127" s="764"/>
      <c r="AK127" s="765">
        <v>84257</v>
      </c>
      <c r="AL127" s="763"/>
      <c r="AM127" s="763"/>
      <c r="AN127" s="763"/>
      <c r="AO127" s="764"/>
      <c r="AP127" s="807">
        <v>0.2</v>
      </c>
      <c r="AQ127" s="808"/>
      <c r="AR127" s="808"/>
      <c r="AS127" s="808"/>
      <c r="AT127" s="809"/>
      <c r="AU127" s="223"/>
      <c r="AV127" s="223"/>
      <c r="AW127" s="223"/>
      <c r="AX127" s="824" t="s">
        <v>476</v>
      </c>
      <c r="AY127" s="795"/>
      <c r="AZ127" s="795"/>
      <c r="BA127" s="795"/>
      <c r="BB127" s="795"/>
      <c r="BC127" s="795"/>
      <c r="BD127" s="795"/>
      <c r="BE127" s="796"/>
      <c r="BF127" s="794" t="s">
        <v>477</v>
      </c>
      <c r="BG127" s="795"/>
      <c r="BH127" s="795"/>
      <c r="BI127" s="795"/>
      <c r="BJ127" s="795"/>
      <c r="BK127" s="795"/>
      <c r="BL127" s="796"/>
      <c r="BM127" s="794" t="s">
        <v>478</v>
      </c>
      <c r="BN127" s="795"/>
      <c r="BO127" s="795"/>
      <c r="BP127" s="795"/>
      <c r="BQ127" s="795"/>
      <c r="BR127" s="795"/>
      <c r="BS127" s="796"/>
      <c r="BT127" s="794" t="s">
        <v>479</v>
      </c>
      <c r="BU127" s="795"/>
      <c r="BV127" s="795"/>
      <c r="BW127" s="795"/>
      <c r="BX127" s="795"/>
      <c r="BY127" s="795"/>
      <c r="BZ127" s="797"/>
      <c r="CA127" s="223"/>
      <c r="CB127" s="223"/>
      <c r="CC127" s="223"/>
      <c r="CD127" s="246"/>
      <c r="CE127" s="246"/>
      <c r="CF127" s="246"/>
      <c r="CG127" s="223"/>
      <c r="CH127" s="223"/>
      <c r="CI127" s="223"/>
      <c r="CJ127" s="245"/>
      <c r="CK127" s="837"/>
      <c r="CL127" s="838"/>
      <c r="CM127" s="838"/>
      <c r="CN127" s="838"/>
      <c r="CO127" s="839"/>
      <c r="CP127" s="798" t="s">
        <v>480</v>
      </c>
      <c r="CQ127" s="735"/>
      <c r="CR127" s="735"/>
      <c r="CS127" s="735"/>
      <c r="CT127" s="735"/>
      <c r="CU127" s="735"/>
      <c r="CV127" s="735"/>
      <c r="CW127" s="735"/>
      <c r="CX127" s="735"/>
      <c r="CY127" s="735"/>
      <c r="CZ127" s="735"/>
      <c r="DA127" s="735"/>
      <c r="DB127" s="735"/>
      <c r="DC127" s="735"/>
      <c r="DD127" s="735"/>
      <c r="DE127" s="735"/>
      <c r="DF127" s="736"/>
      <c r="DG127" s="799" t="s">
        <v>136</v>
      </c>
      <c r="DH127" s="800"/>
      <c r="DI127" s="800"/>
      <c r="DJ127" s="800"/>
      <c r="DK127" s="800"/>
      <c r="DL127" s="800" t="s">
        <v>136</v>
      </c>
      <c r="DM127" s="800"/>
      <c r="DN127" s="800"/>
      <c r="DO127" s="800"/>
      <c r="DP127" s="800"/>
      <c r="DQ127" s="800" t="s">
        <v>136</v>
      </c>
      <c r="DR127" s="800"/>
      <c r="DS127" s="800"/>
      <c r="DT127" s="800"/>
      <c r="DU127" s="800"/>
      <c r="DV127" s="777" t="s">
        <v>136</v>
      </c>
      <c r="DW127" s="777"/>
      <c r="DX127" s="777"/>
      <c r="DY127" s="777"/>
      <c r="DZ127" s="778"/>
    </row>
    <row r="128" spans="1:130" s="221" customFormat="1" ht="26.25" customHeight="1" thickBot="1" x14ac:dyDescent="0.25">
      <c r="A128" s="779" t="s">
        <v>481</v>
      </c>
      <c r="B128" s="780"/>
      <c r="C128" s="780"/>
      <c r="D128" s="780"/>
      <c r="E128" s="780"/>
      <c r="F128" s="780"/>
      <c r="G128" s="780"/>
      <c r="H128" s="780"/>
      <c r="I128" s="780"/>
      <c r="J128" s="780"/>
      <c r="K128" s="780"/>
      <c r="L128" s="780"/>
      <c r="M128" s="780"/>
      <c r="N128" s="780"/>
      <c r="O128" s="780"/>
      <c r="P128" s="780"/>
      <c r="Q128" s="780"/>
      <c r="R128" s="780"/>
      <c r="S128" s="780"/>
      <c r="T128" s="780"/>
      <c r="U128" s="780"/>
      <c r="V128" s="780"/>
      <c r="W128" s="781" t="s">
        <v>482</v>
      </c>
      <c r="X128" s="781"/>
      <c r="Y128" s="781"/>
      <c r="Z128" s="782"/>
      <c r="AA128" s="783">
        <v>1221104</v>
      </c>
      <c r="AB128" s="784"/>
      <c r="AC128" s="784"/>
      <c r="AD128" s="784"/>
      <c r="AE128" s="785"/>
      <c r="AF128" s="786">
        <v>938040</v>
      </c>
      <c r="AG128" s="784"/>
      <c r="AH128" s="784"/>
      <c r="AI128" s="784"/>
      <c r="AJ128" s="785"/>
      <c r="AK128" s="786">
        <v>1069542</v>
      </c>
      <c r="AL128" s="784"/>
      <c r="AM128" s="784"/>
      <c r="AN128" s="784"/>
      <c r="AO128" s="785"/>
      <c r="AP128" s="787"/>
      <c r="AQ128" s="788"/>
      <c r="AR128" s="788"/>
      <c r="AS128" s="788"/>
      <c r="AT128" s="789"/>
      <c r="AU128" s="223"/>
      <c r="AV128" s="223"/>
      <c r="AW128" s="223"/>
      <c r="AX128" s="790" t="s">
        <v>483</v>
      </c>
      <c r="AY128" s="791"/>
      <c r="AZ128" s="791"/>
      <c r="BA128" s="791"/>
      <c r="BB128" s="791"/>
      <c r="BC128" s="791"/>
      <c r="BD128" s="791"/>
      <c r="BE128" s="792"/>
      <c r="BF128" s="769" t="s">
        <v>136</v>
      </c>
      <c r="BG128" s="770"/>
      <c r="BH128" s="770"/>
      <c r="BI128" s="770"/>
      <c r="BJ128" s="770"/>
      <c r="BK128" s="770"/>
      <c r="BL128" s="793"/>
      <c r="BM128" s="769">
        <v>11.25</v>
      </c>
      <c r="BN128" s="770"/>
      <c r="BO128" s="770"/>
      <c r="BP128" s="770"/>
      <c r="BQ128" s="770"/>
      <c r="BR128" s="770"/>
      <c r="BS128" s="793"/>
      <c r="BT128" s="769">
        <v>20</v>
      </c>
      <c r="BU128" s="770"/>
      <c r="BV128" s="770"/>
      <c r="BW128" s="770"/>
      <c r="BX128" s="770"/>
      <c r="BY128" s="770"/>
      <c r="BZ128" s="771"/>
      <c r="CA128" s="246"/>
      <c r="CB128" s="246"/>
      <c r="CC128" s="246"/>
      <c r="CD128" s="246"/>
      <c r="CE128" s="246"/>
      <c r="CF128" s="246"/>
      <c r="CG128" s="223"/>
      <c r="CH128" s="223"/>
      <c r="CI128" s="223"/>
      <c r="CJ128" s="245"/>
      <c r="CK128" s="840"/>
      <c r="CL128" s="841"/>
      <c r="CM128" s="841"/>
      <c r="CN128" s="841"/>
      <c r="CO128" s="842"/>
      <c r="CP128" s="772" t="s">
        <v>484</v>
      </c>
      <c r="CQ128" s="713"/>
      <c r="CR128" s="713"/>
      <c r="CS128" s="713"/>
      <c r="CT128" s="713"/>
      <c r="CU128" s="713"/>
      <c r="CV128" s="713"/>
      <c r="CW128" s="713"/>
      <c r="CX128" s="713"/>
      <c r="CY128" s="713"/>
      <c r="CZ128" s="713"/>
      <c r="DA128" s="713"/>
      <c r="DB128" s="713"/>
      <c r="DC128" s="713"/>
      <c r="DD128" s="713"/>
      <c r="DE128" s="713"/>
      <c r="DF128" s="714"/>
      <c r="DG128" s="773">
        <v>27271</v>
      </c>
      <c r="DH128" s="774"/>
      <c r="DI128" s="774"/>
      <c r="DJ128" s="774"/>
      <c r="DK128" s="774"/>
      <c r="DL128" s="774">
        <v>34876</v>
      </c>
      <c r="DM128" s="774"/>
      <c r="DN128" s="774"/>
      <c r="DO128" s="774"/>
      <c r="DP128" s="774"/>
      <c r="DQ128" s="774">
        <v>40659</v>
      </c>
      <c r="DR128" s="774"/>
      <c r="DS128" s="774"/>
      <c r="DT128" s="774"/>
      <c r="DU128" s="774"/>
      <c r="DV128" s="775">
        <v>0.1</v>
      </c>
      <c r="DW128" s="775"/>
      <c r="DX128" s="775"/>
      <c r="DY128" s="775"/>
      <c r="DZ128" s="776"/>
    </row>
    <row r="129" spans="1:131" s="221" customFormat="1" ht="26.25" customHeight="1" x14ac:dyDescent="0.2">
      <c r="A129" s="757" t="s">
        <v>107</v>
      </c>
      <c r="B129" s="758"/>
      <c r="C129" s="758"/>
      <c r="D129" s="758"/>
      <c r="E129" s="758"/>
      <c r="F129" s="758"/>
      <c r="G129" s="758"/>
      <c r="H129" s="758"/>
      <c r="I129" s="758"/>
      <c r="J129" s="758"/>
      <c r="K129" s="758"/>
      <c r="L129" s="758"/>
      <c r="M129" s="758"/>
      <c r="N129" s="758"/>
      <c r="O129" s="758"/>
      <c r="P129" s="758"/>
      <c r="Q129" s="758"/>
      <c r="R129" s="758"/>
      <c r="S129" s="758"/>
      <c r="T129" s="758"/>
      <c r="U129" s="758"/>
      <c r="V129" s="758"/>
      <c r="W129" s="759" t="s">
        <v>485</v>
      </c>
      <c r="X129" s="760"/>
      <c r="Y129" s="760"/>
      <c r="Z129" s="761"/>
      <c r="AA129" s="762">
        <v>53965119</v>
      </c>
      <c r="AB129" s="763"/>
      <c r="AC129" s="763"/>
      <c r="AD129" s="763"/>
      <c r="AE129" s="764"/>
      <c r="AF129" s="765">
        <v>55103259</v>
      </c>
      <c r="AG129" s="763"/>
      <c r="AH129" s="763"/>
      <c r="AI129" s="763"/>
      <c r="AJ129" s="764"/>
      <c r="AK129" s="765">
        <v>53604309</v>
      </c>
      <c r="AL129" s="763"/>
      <c r="AM129" s="763"/>
      <c r="AN129" s="763"/>
      <c r="AO129" s="764"/>
      <c r="AP129" s="766"/>
      <c r="AQ129" s="767"/>
      <c r="AR129" s="767"/>
      <c r="AS129" s="767"/>
      <c r="AT129" s="768"/>
      <c r="AU129" s="224"/>
      <c r="AV129" s="224"/>
      <c r="AW129" s="224"/>
      <c r="AX129" s="734" t="s">
        <v>486</v>
      </c>
      <c r="AY129" s="735"/>
      <c r="AZ129" s="735"/>
      <c r="BA129" s="735"/>
      <c r="BB129" s="735"/>
      <c r="BC129" s="735"/>
      <c r="BD129" s="735"/>
      <c r="BE129" s="736"/>
      <c r="BF129" s="753" t="s">
        <v>136</v>
      </c>
      <c r="BG129" s="754"/>
      <c r="BH129" s="754"/>
      <c r="BI129" s="754"/>
      <c r="BJ129" s="754"/>
      <c r="BK129" s="754"/>
      <c r="BL129" s="755"/>
      <c r="BM129" s="753">
        <v>16.25</v>
      </c>
      <c r="BN129" s="754"/>
      <c r="BO129" s="754"/>
      <c r="BP129" s="754"/>
      <c r="BQ129" s="754"/>
      <c r="BR129" s="754"/>
      <c r="BS129" s="755"/>
      <c r="BT129" s="753">
        <v>30</v>
      </c>
      <c r="BU129" s="754"/>
      <c r="BV129" s="754"/>
      <c r="BW129" s="754"/>
      <c r="BX129" s="754"/>
      <c r="BY129" s="754"/>
      <c r="BZ129" s="756"/>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2">
      <c r="A130" s="757" t="s">
        <v>487</v>
      </c>
      <c r="B130" s="758"/>
      <c r="C130" s="758"/>
      <c r="D130" s="758"/>
      <c r="E130" s="758"/>
      <c r="F130" s="758"/>
      <c r="G130" s="758"/>
      <c r="H130" s="758"/>
      <c r="I130" s="758"/>
      <c r="J130" s="758"/>
      <c r="K130" s="758"/>
      <c r="L130" s="758"/>
      <c r="M130" s="758"/>
      <c r="N130" s="758"/>
      <c r="O130" s="758"/>
      <c r="P130" s="758"/>
      <c r="Q130" s="758"/>
      <c r="R130" s="758"/>
      <c r="S130" s="758"/>
      <c r="T130" s="758"/>
      <c r="U130" s="758"/>
      <c r="V130" s="758"/>
      <c r="W130" s="759" t="s">
        <v>488</v>
      </c>
      <c r="X130" s="760"/>
      <c r="Y130" s="760"/>
      <c r="Z130" s="761"/>
      <c r="AA130" s="762">
        <v>3802636</v>
      </c>
      <c r="AB130" s="763"/>
      <c r="AC130" s="763"/>
      <c r="AD130" s="763"/>
      <c r="AE130" s="764"/>
      <c r="AF130" s="765">
        <v>3632403</v>
      </c>
      <c r="AG130" s="763"/>
      <c r="AH130" s="763"/>
      <c r="AI130" s="763"/>
      <c r="AJ130" s="764"/>
      <c r="AK130" s="765">
        <v>3564390</v>
      </c>
      <c r="AL130" s="763"/>
      <c r="AM130" s="763"/>
      <c r="AN130" s="763"/>
      <c r="AO130" s="764"/>
      <c r="AP130" s="766"/>
      <c r="AQ130" s="767"/>
      <c r="AR130" s="767"/>
      <c r="AS130" s="767"/>
      <c r="AT130" s="768"/>
      <c r="AU130" s="224"/>
      <c r="AV130" s="224"/>
      <c r="AW130" s="224"/>
      <c r="AX130" s="734" t="s">
        <v>489</v>
      </c>
      <c r="AY130" s="735"/>
      <c r="AZ130" s="735"/>
      <c r="BA130" s="735"/>
      <c r="BB130" s="735"/>
      <c r="BC130" s="735"/>
      <c r="BD130" s="735"/>
      <c r="BE130" s="736"/>
      <c r="BF130" s="737">
        <v>5.3</v>
      </c>
      <c r="BG130" s="738"/>
      <c r="BH130" s="738"/>
      <c r="BI130" s="738"/>
      <c r="BJ130" s="738"/>
      <c r="BK130" s="738"/>
      <c r="BL130" s="739"/>
      <c r="BM130" s="737">
        <v>25</v>
      </c>
      <c r="BN130" s="738"/>
      <c r="BO130" s="738"/>
      <c r="BP130" s="738"/>
      <c r="BQ130" s="738"/>
      <c r="BR130" s="738"/>
      <c r="BS130" s="739"/>
      <c r="BT130" s="737">
        <v>35</v>
      </c>
      <c r="BU130" s="738"/>
      <c r="BV130" s="738"/>
      <c r="BW130" s="738"/>
      <c r="BX130" s="738"/>
      <c r="BY130" s="738"/>
      <c r="BZ130" s="740"/>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490</v>
      </c>
      <c r="X131" s="744"/>
      <c r="Y131" s="744"/>
      <c r="Z131" s="745"/>
      <c r="AA131" s="746">
        <v>50162483</v>
      </c>
      <c r="AB131" s="747"/>
      <c r="AC131" s="747"/>
      <c r="AD131" s="747"/>
      <c r="AE131" s="748"/>
      <c r="AF131" s="749">
        <v>51470856</v>
      </c>
      <c r="AG131" s="747"/>
      <c r="AH131" s="747"/>
      <c r="AI131" s="747"/>
      <c r="AJ131" s="748"/>
      <c r="AK131" s="749">
        <v>50039919</v>
      </c>
      <c r="AL131" s="747"/>
      <c r="AM131" s="747"/>
      <c r="AN131" s="747"/>
      <c r="AO131" s="748"/>
      <c r="AP131" s="750"/>
      <c r="AQ131" s="751"/>
      <c r="AR131" s="751"/>
      <c r="AS131" s="751"/>
      <c r="AT131" s="752"/>
      <c r="AU131" s="224"/>
      <c r="AV131" s="224"/>
      <c r="AW131" s="224"/>
      <c r="AX131" s="712" t="s">
        <v>491</v>
      </c>
      <c r="AY131" s="713"/>
      <c r="AZ131" s="713"/>
      <c r="BA131" s="713"/>
      <c r="BB131" s="713"/>
      <c r="BC131" s="713"/>
      <c r="BD131" s="713"/>
      <c r="BE131" s="714"/>
      <c r="BF131" s="715">
        <v>11.9</v>
      </c>
      <c r="BG131" s="716"/>
      <c r="BH131" s="716"/>
      <c r="BI131" s="716"/>
      <c r="BJ131" s="716"/>
      <c r="BK131" s="716"/>
      <c r="BL131" s="717"/>
      <c r="BM131" s="715">
        <v>350</v>
      </c>
      <c r="BN131" s="716"/>
      <c r="BO131" s="716"/>
      <c r="BP131" s="716"/>
      <c r="BQ131" s="716"/>
      <c r="BR131" s="716"/>
      <c r="BS131" s="717"/>
      <c r="BT131" s="718"/>
      <c r="BU131" s="719"/>
      <c r="BV131" s="719"/>
      <c r="BW131" s="719"/>
      <c r="BX131" s="719"/>
      <c r="BY131" s="719"/>
      <c r="BZ131" s="720"/>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2">
      <c r="A132" s="721" t="s">
        <v>492</v>
      </c>
      <c r="B132" s="722"/>
      <c r="C132" s="722"/>
      <c r="D132" s="722"/>
      <c r="E132" s="722"/>
      <c r="F132" s="722"/>
      <c r="G132" s="722"/>
      <c r="H132" s="722"/>
      <c r="I132" s="722"/>
      <c r="J132" s="722"/>
      <c r="K132" s="722"/>
      <c r="L132" s="722"/>
      <c r="M132" s="722"/>
      <c r="N132" s="722"/>
      <c r="O132" s="722"/>
      <c r="P132" s="722"/>
      <c r="Q132" s="722"/>
      <c r="R132" s="722"/>
      <c r="S132" s="722"/>
      <c r="T132" s="722"/>
      <c r="U132" s="722"/>
      <c r="V132" s="725" t="s">
        <v>493</v>
      </c>
      <c r="W132" s="725"/>
      <c r="X132" s="725"/>
      <c r="Y132" s="725"/>
      <c r="Z132" s="726"/>
      <c r="AA132" s="727">
        <v>5.5813106379999997</v>
      </c>
      <c r="AB132" s="728"/>
      <c r="AC132" s="728"/>
      <c r="AD132" s="728"/>
      <c r="AE132" s="729"/>
      <c r="AF132" s="730">
        <v>5.7439145759999999</v>
      </c>
      <c r="AG132" s="728"/>
      <c r="AH132" s="728"/>
      <c r="AI132" s="728"/>
      <c r="AJ132" s="729"/>
      <c r="AK132" s="730">
        <v>4.866862394</v>
      </c>
      <c r="AL132" s="728"/>
      <c r="AM132" s="728"/>
      <c r="AN132" s="728"/>
      <c r="AO132" s="729"/>
      <c r="AP132" s="731"/>
      <c r="AQ132" s="732"/>
      <c r="AR132" s="732"/>
      <c r="AS132" s="732"/>
      <c r="AT132" s="733"/>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5">
      <c r="A133" s="723"/>
      <c r="B133" s="724"/>
      <c r="C133" s="724"/>
      <c r="D133" s="724"/>
      <c r="E133" s="724"/>
      <c r="F133" s="724"/>
      <c r="G133" s="724"/>
      <c r="H133" s="724"/>
      <c r="I133" s="724"/>
      <c r="J133" s="724"/>
      <c r="K133" s="724"/>
      <c r="L133" s="724"/>
      <c r="M133" s="724"/>
      <c r="N133" s="724"/>
      <c r="O133" s="724"/>
      <c r="P133" s="724"/>
      <c r="Q133" s="724"/>
      <c r="R133" s="724"/>
      <c r="S133" s="724"/>
      <c r="T133" s="724"/>
      <c r="U133" s="724"/>
      <c r="V133" s="704" t="s">
        <v>494</v>
      </c>
      <c r="W133" s="704"/>
      <c r="X133" s="704"/>
      <c r="Y133" s="704"/>
      <c r="Z133" s="705"/>
      <c r="AA133" s="706">
        <v>5.9</v>
      </c>
      <c r="AB133" s="707"/>
      <c r="AC133" s="707"/>
      <c r="AD133" s="707"/>
      <c r="AE133" s="708"/>
      <c r="AF133" s="706">
        <v>5.8</v>
      </c>
      <c r="AG133" s="707"/>
      <c r="AH133" s="707"/>
      <c r="AI133" s="707"/>
      <c r="AJ133" s="708"/>
      <c r="AK133" s="706">
        <v>5.3</v>
      </c>
      <c r="AL133" s="707"/>
      <c r="AM133" s="707"/>
      <c r="AN133" s="707"/>
      <c r="AO133" s="708"/>
      <c r="AP133" s="709"/>
      <c r="AQ133" s="710"/>
      <c r="AR133" s="710"/>
      <c r="AS133" s="710"/>
      <c r="AT133" s="711"/>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2">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4" hidden="1" x14ac:dyDescent="0.2">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ujguxY3Mb/STIVuTooyY8MOLeUNt8xiVNpc9YfcxloGWbfc6xl76quXY0/Mp9u1tJhlb2lhpx5IEwoZBgP64aA==" saltValue="iQPTAgaAdQbGR/LXaLd5U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1" customWidth="1"/>
    <col min="121" max="121" width="0" style="250" hidden="1" customWidth="1"/>
    <col min="122" max="16384" width="9" style="250" hidden="1"/>
  </cols>
  <sheetData>
    <row r="1" spans="1:120" ht="13.2"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0"/>
    </row>
    <row r="17" spans="119:120" ht="13.2" x14ac:dyDescent="0.2">
      <c r="DP17" s="250"/>
    </row>
    <row r="18" spans="119:120" ht="13.2" x14ac:dyDescent="0.2"/>
    <row r="19" spans="119:120" ht="13.2" x14ac:dyDescent="0.2"/>
    <row r="20" spans="119:120" ht="13.2" x14ac:dyDescent="0.2">
      <c r="DO20" s="250"/>
      <c r="DP20" s="250"/>
    </row>
    <row r="21" spans="119:120" ht="13.2" x14ac:dyDescent="0.2">
      <c r="DP21" s="250"/>
    </row>
    <row r="22" spans="119:120" ht="13.2" x14ac:dyDescent="0.2"/>
    <row r="23" spans="119:120" ht="13.2" x14ac:dyDescent="0.2">
      <c r="DO23" s="250"/>
      <c r="DP23" s="250"/>
    </row>
    <row r="24" spans="119:120" ht="13.2" x14ac:dyDescent="0.2">
      <c r="DP24" s="250"/>
    </row>
    <row r="25" spans="119:120" ht="13.2" x14ac:dyDescent="0.2">
      <c r="DP25" s="250"/>
    </row>
    <row r="26" spans="119:120" ht="13.2" x14ac:dyDescent="0.2">
      <c r="DO26" s="250"/>
      <c r="DP26" s="250"/>
    </row>
    <row r="27" spans="119:120" ht="13.2" x14ac:dyDescent="0.2"/>
    <row r="28" spans="119:120" ht="13.2" x14ac:dyDescent="0.2">
      <c r="DO28" s="250"/>
      <c r="DP28" s="250"/>
    </row>
    <row r="29" spans="119:120" ht="13.2" x14ac:dyDescent="0.2">
      <c r="DP29" s="250"/>
    </row>
    <row r="30" spans="119:120" ht="13.2" x14ac:dyDescent="0.2"/>
    <row r="31" spans="119:120" ht="13.2" x14ac:dyDescent="0.2">
      <c r="DO31" s="250"/>
      <c r="DP31" s="250"/>
    </row>
    <row r="32" spans="119:120" ht="13.2" x14ac:dyDescent="0.2"/>
    <row r="33" spans="98:120" ht="13.2" x14ac:dyDescent="0.2">
      <c r="DO33" s="250"/>
      <c r="DP33" s="250"/>
    </row>
    <row r="34" spans="98:120" ht="13.2" x14ac:dyDescent="0.2">
      <c r="DM34" s="250"/>
    </row>
    <row r="35" spans="98:120" ht="13.2" x14ac:dyDescent="0.2">
      <c r="CT35" s="250"/>
      <c r="CU35" s="250"/>
      <c r="CV35" s="250"/>
      <c r="CY35" s="250"/>
      <c r="CZ35" s="250"/>
      <c r="DA35" s="250"/>
      <c r="DD35" s="250"/>
      <c r="DE35" s="250"/>
      <c r="DF35" s="250"/>
      <c r="DI35" s="250"/>
      <c r="DJ35" s="250"/>
      <c r="DK35" s="250"/>
      <c r="DM35" s="250"/>
      <c r="DN35" s="250"/>
      <c r="DO35" s="250"/>
      <c r="DP35" s="250"/>
    </row>
    <row r="36" spans="98:120" ht="13.2" x14ac:dyDescent="0.2"/>
    <row r="37" spans="98:120" ht="13.2" x14ac:dyDescent="0.2">
      <c r="CW37" s="250"/>
      <c r="DB37" s="250"/>
      <c r="DG37" s="250"/>
      <c r="DL37" s="250"/>
      <c r="DP37" s="250"/>
    </row>
    <row r="38" spans="98:120" ht="13.2" x14ac:dyDescent="0.2">
      <c r="CT38" s="250"/>
      <c r="CU38" s="250"/>
      <c r="CV38" s="250"/>
      <c r="CW38" s="250"/>
      <c r="CY38" s="250"/>
      <c r="CZ38" s="250"/>
      <c r="DA38" s="250"/>
      <c r="DB38" s="250"/>
      <c r="DD38" s="250"/>
      <c r="DE38" s="250"/>
      <c r="DF38" s="250"/>
      <c r="DG38" s="250"/>
      <c r="DI38" s="250"/>
      <c r="DJ38" s="250"/>
      <c r="DK38" s="250"/>
      <c r="DL38" s="250"/>
      <c r="DN38" s="250"/>
      <c r="DO38" s="250"/>
      <c r="DP38" s="25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0"/>
      <c r="DO49" s="250"/>
      <c r="DP49" s="25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0"/>
      <c r="CS63" s="250"/>
      <c r="CX63" s="250"/>
      <c r="DC63" s="250"/>
      <c r="DH63" s="250"/>
    </row>
    <row r="64" spans="22:120" ht="13.2" x14ac:dyDescent="0.2">
      <c r="V64" s="250"/>
    </row>
    <row r="65" spans="15:120" ht="13.2" x14ac:dyDescent="0.2">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ht="13.2" x14ac:dyDescent="0.2">
      <c r="Q66" s="250"/>
      <c r="S66" s="250"/>
      <c r="U66" s="250"/>
      <c r="DM66" s="250"/>
    </row>
    <row r="67" spans="15:120" ht="13.2" x14ac:dyDescent="0.2">
      <c r="O67" s="250"/>
      <c r="P67" s="250"/>
      <c r="R67" s="250"/>
      <c r="T67" s="250"/>
      <c r="Y67" s="250"/>
      <c r="CT67" s="250"/>
      <c r="CV67" s="250"/>
      <c r="CW67" s="250"/>
      <c r="CY67" s="250"/>
      <c r="DA67" s="250"/>
      <c r="DB67" s="250"/>
      <c r="DD67" s="250"/>
      <c r="DF67" s="250"/>
      <c r="DG67" s="250"/>
      <c r="DI67" s="250"/>
      <c r="DK67" s="250"/>
      <c r="DL67" s="250"/>
      <c r="DN67" s="250"/>
      <c r="DO67" s="250"/>
      <c r="DP67" s="250"/>
    </row>
    <row r="68" spans="15:120" ht="13.2" x14ac:dyDescent="0.2"/>
    <row r="69" spans="15:120" ht="13.2" x14ac:dyDescent="0.2"/>
    <row r="70" spans="15:120" ht="13.2" x14ac:dyDescent="0.2"/>
    <row r="71" spans="15:120" ht="13.2" x14ac:dyDescent="0.2"/>
    <row r="72" spans="15:120" ht="13.2" x14ac:dyDescent="0.2">
      <c r="DP72" s="250"/>
    </row>
    <row r="73" spans="15:120" ht="13.2" x14ac:dyDescent="0.2">
      <c r="DP73" s="25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0"/>
      <c r="CX96" s="250"/>
      <c r="DC96" s="250"/>
      <c r="DH96" s="250"/>
    </row>
    <row r="97" spans="24:120" ht="13.2" x14ac:dyDescent="0.2">
      <c r="CS97" s="250"/>
      <c r="CX97" s="250"/>
      <c r="DC97" s="250"/>
      <c r="DH97" s="250"/>
      <c r="DP97" s="251" t="s">
        <v>495</v>
      </c>
    </row>
    <row r="98" spans="24:120" ht="13.2" hidden="1" x14ac:dyDescent="0.2">
      <c r="CS98" s="250"/>
      <c r="CX98" s="250"/>
      <c r="DC98" s="250"/>
      <c r="DH98" s="250"/>
    </row>
    <row r="99" spans="24:120" ht="13.2" hidden="1" x14ac:dyDescent="0.2">
      <c r="CS99" s="250"/>
      <c r="CX99" s="250"/>
      <c r="DC99" s="250"/>
      <c r="DH99" s="250"/>
    </row>
    <row r="101" spans="24:120" ht="12" hidden="1" customHeight="1" x14ac:dyDescent="0.2">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2">
      <c r="CU102" s="250"/>
      <c r="CZ102" s="250"/>
      <c r="DE102" s="250"/>
      <c r="DJ102" s="250"/>
      <c r="DM102" s="250"/>
    </row>
    <row r="103" spans="24:120" ht="13.2" hidden="1" x14ac:dyDescent="0.2">
      <c r="CT103" s="250"/>
      <c r="CV103" s="250"/>
      <c r="CW103" s="250"/>
      <c r="CY103" s="250"/>
      <c r="DA103" s="250"/>
      <c r="DB103" s="250"/>
      <c r="DD103" s="250"/>
      <c r="DF103" s="250"/>
      <c r="DG103" s="250"/>
      <c r="DI103" s="250"/>
      <c r="DK103" s="250"/>
      <c r="DL103" s="250"/>
      <c r="DM103" s="250"/>
      <c r="DN103" s="250"/>
      <c r="DO103" s="250"/>
      <c r="DP103" s="250"/>
    </row>
    <row r="104" spans="24:120" ht="13.2" hidden="1" x14ac:dyDescent="0.2">
      <c r="CV104" s="250"/>
      <c r="CW104" s="250"/>
      <c r="DA104" s="250"/>
      <c r="DB104" s="250"/>
      <c r="DF104" s="250"/>
      <c r="DG104" s="250"/>
      <c r="DK104" s="250"/>
      <c r="DL104" s="250"/>
      <c r="DN104" s="250"/>
      <c r="DO104" s="250"/>
      <c r="DP104" s="250"/>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1" customWidth="1"/>
    <col min="117" max="16384" width="9" style="250" hidden="1"/>
  </cols>
  <sheetData>
    <row r="1" spans="2:116" ht="13.2"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ht="13.2" x14ac:dyDescent="0.2"/>
    <row r="3" spans="2:116" ht="13.2" x14ac:dyDescent="0.2"/>
    <row r="4" spans="2:116" ht="13.2" x14ac:dyDescent="0.2">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ht="13.2" x14ac:dyDescent="0.2">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ht="13.2" x14ac:dyDescent="0.2"/>
    <row r="20" spans="9:116" ht="13.2" x14ac:dyDescent="0.2"/>
    <row r="21" spans="9:116" ht="13.2" x14ac:dyDescent="0.2">
      <c r="DL21" s="250"/>
    </row>
    <row r="22" spans="9:116" ht="13.2" x14ac:dyDescent="0.2">
      <c r="DI22" s="250"/>
      <c r="DJ22" s="250"/>
      <c r="DK22" s="250"/>
      <c r="DL22" s="250"/>
    </row>
    <row r="23" spans="9:116" ht="13.2" x14ac:dyDescent="0.2">
      <c r="CY23" s="250"/>
      <c r="CZ23" s="250"/>
      <c r="DA23" s="250"/>
      <c r="DB23" s="250"/>
      <c r="DC23" s="250"/>
      <c r="DD23" s="250"/>
      <c r="DE23" s="250"/>
      <c r="DF23" s="250"/>
      <c r="DG23" s="250"/>
      <c r="DH23" s="250"/>
      <c r="DI23" s="250"/>
      <c r="DJ23" s="250"/>
      <c r="DK23" s="250"/>
      <c r="DL23" s="25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0"/>
      <c r="DA35" s="250"/>
      <c r="DB35" s="250"/>
      <c r="DC35" s="250"/>
      <c r="DD35" s="250"/>
      <c r="DE35" s="250"/>
      <c r="DF35" s="250"/>
      <c r="DG35" s="250"/>
      <c r="DH35" s="250"/>
      <c r="DI35" s="250"/>
      <c r="DJ35" s="250"/>
      <c r="DK35" s="250"/>
      <c r="DL35" s="250"/>
    </row>
    <row r="36" spans="15:116" ht="13.2" x14ac:dyDescent="0.2"/>
    <row r="37" spans="15:116" ht="13.2" x14ac:dyDescent="0.2">
      <c r="DL37" s="250"/>
    </row>
    <row r="38" spans="15:116" ht="13.2" x14ac:dyDescent="0.2">
      <c r="DI38" s="250"/>
      <c r="DJ38" s="250"/>
      <c r="DK38" s="250"/>
      <c r="DL38" s="250"/>
    </row>
    <row r="39" spans="15:116" ht="13.2" x14ac:dyDescent="0.2"/>
    <row r="40" spans="15:116" ht="13.2" x14ac:dyDescent="0.2"/>
    <row r="41" spans="15:116" ht="13.2" x14ac:dyDescent="0.2"/>
    <row r="42" spans="15:116" ht="13.2" x14ac:dyDescent="0.2"/>
    <row r="43" spans="15:116" ht="13.2" x14ac:dyDescent="0.2">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ht="13.2" x14ac:dyDescent="0.2">
      <c r="DL44" s="250"/>
    </row>
    <row r="45" spans="15:116" ht="13.2" x14ac:dyDescent="0.2"/>
    <row r="46" spans="15:116" ht="13.2" x14ac:dyDescent="0.2">
      <c r="DA46" s="250"/>
      <c r="DB46" s="250"/>
      <c r="DC46" s="250"/>
      <c r="DD46" s="250"/>
      <c r="DE46" s="250"/>
      <c r="DF46" s="250"/>
      <c r="DG46" s="250"/>
      <c r="DH46" s="250"/>
      <c r="DI46" s="250"/>
      <c r="DJ46" s="250"/>
      <c r="DK46" s="250"/>
      <c r="DL46" s="250"/>
    </row>
    <row r="47" spans="15:116" ht="13.2" x14ac:dyDescent="0.2"/>
    <row r="48" spans="15:116" ht="13.2" x14ac:dyDescent="0.2"/>
    <row r="49" spans="104:116" ht="13.2" x14ac:dyDescent="0.2"/>
    <row r="50" spans="104:116" ht="13.2" x14ac:dyDescent="0.2">
      <c r="CZ50" s="250"/>
      <c r="DA50" s="250"/>
      <c r="DB50" s="250"/>
      <c r="DC50" s="250"/>
      <c r="DD50" s="250"/>
      <c r="DE50" s="250"/>
      <c r="DF50" s="250"/>
      <c r="DG50" s="250"/>
      <c r="DH50" s="250"/>
      <c r="DI50" s="250"/>
      <c r="DJ50" s="250"/>
      <c r="DK50" s="250"/>
      <c r="DL50" s="250"/>
    </row>
    <row r="51" spans="104:116" ht="13.2" x14ac:dyDescent="0.2"/>
    <row r="52" spans="104:116" ht="13.2" x14ac:dyDescent="0.2"/>
    <row r="53" spans="104:116" ht="13.2" x14ac:dyDescent="0.2">
      <c r="DL53" s="25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0"/>
      <c r="DD67" s="250"/>
      <c r="DE67" s="250"/>
      <c r="DF67" s="250"/>
      <c r="DG67" s="250"/>
      <c r="DH67" s="250"/>
      <c r="DI67" s="250"/>
      <c r="DJ67" s="250"/>
      <c r="DK67" s="250"/>
      <c r="DL67" s="25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eeC/NyepnYpsE7XwTq54infwRvX1k/0SWHBUOgtDo0SEU3Rq/83Keffw806uuRA4iRKTLaNxMbs4F3oYmHv+Yg==" saltValue="my+5JK5f0duB1dxtDzBW/Q==" spinCount="100000" sheet="1" objects="1" scenarios="1"/>
  <dataConsolidate/>
  <phoneticPr fontId="2"/>
  <printOptions horizontalCentered="1" verticalCentered="1"/>
  <pageMargins left="0" right="0" top="0" bottom="0" header="0" footer="0"/>
  <pageSetup paperSize="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52" customWidth="1"/>
    <col min="37" max="44" width="17" style="252" customWidth="1"/>
    <col min="45" max="45" width="6.109375" style="258" customWidth="1"/>
    <col min="46" max="46" width="3" style="256" customWidth="1"/>
    <col min="47" max="47" width="19.109375" style="252" hidden="1" customWidth="1"/>
    <col min="48" max="52" width="12.6640625" style="252" hidden="1" customWidth="1"/>
    <col min="53" max="16384" width="8.6640625" style="252" hidden="1"/>
  </cols>
  <sheetData>
    <row r="1" spans="1:46" ht="13.2" x14ac:dyDescent="0.2">
      <c r="AS1" s="252"/>
      <c r="AT1" s="252"/>
    </row>
    <row r="2" spans="1:46" ht="13.2" x14ac:dyDescent="0.2">
      <c r="AS2" s="252"/>
      <c r="AT2" s="252"/>
    </row>
    <row r="3" spans="1:46" ht="13.2" x14ac:dyDescent="0.2">
      <c r="AS3" s="252"/>
      <c r="AT3" s="252"/>
    </row>
    <row r="4" spans="1:46" ht="13.2" x14ac:dyDescent="0.2">
      <c r="AS4" s="252"/>
      <c r="AT4" s="252"/>
    </row>
    <row r="5" spans="1:46" ht="16.2" x14ac:dyDescent="0.2">
      <c r="A5" s="253" t="s">
        <v>496</v>
      </c>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5"/>
    </row>
    <row r="6" spans="1:46" ht="13.2" x14ac:dyDescent="0.2">
      <c r="A6" s="256"/>
      <c r="AK6" s="257" t="s">
        <v>497</v>
      </c>
      <c r="AL6" s="257"/>
      <c r="AM6" s="257"/>
      <c r="AN6" s="257"/>
    </row>
    <row r="7" spans="1:46" ht="13.5" customHeight="1" x14ac:dyDescent="0.2">
      <c r="A7" s="256"/>
      <c r="AK7" s="259"/>
      <c r="AL7" s="260"/>
      <c r="AM7" s="260"/>
      <c r="AN7" s="261"/>
      <c r="AO7" s="1101" t="s">
        <v>498</v>
      </c>
      <c r="AP7" s="262"/>
      <c r="AQ7" s="263" t="s">
        <v>499</v>
      </c>
      <c r="AR7" s="264"/>
    </row>
    <row r="8" spans="1:46" ht="13.2" x14ac:dyDescent="0.2">
      <c r="A8" s="256"/>
      <c r="AK8" s="265"/>
      <c r="AL8" s="266"/>
      <c r="AM8" s="266"/>
      <c r="AN8" s="267"/>
      <c r="AO8" s="1102"/>
      <c r="AP8" s="268" t="s">
        <v>500</v>
      </c>
      <c r="AQ8" s="269" t="s">
        <v>501</v>
      </c>
      <c r="AR8" s="270" t="s">
        <v>502</v>
      </c>
    </row>
    <row r="9" spans="1:46" ht="13.2" x14ac:dyDescent="0.2">
      <c r="A9" s="256"/>
      <c r="AK9" s="1113" t="s">
        <v>503</v>
      </c>
      <c r="AL9" s="1114"/>
      <c r="AM9" s="1114"/>
      <c r="AN9" s="1115"/>
      <c r="AO9" s="271">
        <v>17985722</v>
      </c>
      <c r="AP9" s="271">
        <v>66187</v>
      </c>
      <c r="AQ9" s="272">
        <v>61144</v>
      </c>
      <c r="AR9" s="273">
        <v>8.1999999999999993</v>
      </c>
    </row>
    <row r="10" spans="1:46" ht="13.5" customHeight="1" x14ac:dyDescent="0.2">
      <c r="A10" s="256"/>
      <c r="AK10" s="1113" t="s">
        <v>504</v>
      </c>
      <c r="AL10" s="1114"/>
      <c r="AM10" s="1114"/>
      <c r="AN10" s="1115"/>
      <c r="AO10" s="274">
        <v>4469</v>
      </c>
      <c r="AP10" s="274">
        <v>16</v>
      </c>
      <c r="AQ10" s="275">
        <v>1318</v>
      </c>
      <c r="AR10" s="276">
        <v>-98.8</v>
      </c>
    </row>
    <row r="11" spans="1:46" ht="13.5" customHeight="1" x14ac:dyDescent="0.2">
      <c r="A11" s="256"/>
      <c r="AK11" s="1113" t="s">
        <v>505</v>
      </c>
      <c r="AL11" s="1114"/>
      <c r="AM11" s="1114"/>
      <c r="AN11" s="1115"/>
      <c r="AO11" s="274">
        <v>332187</v>
      </c>
      <c r="AP11" s="274">
        <v>1222</v>
      </c>
      <c r="AQ11" s="275">
        <v>986</v>
      </c>
      <c r="AR11" s="276">
        <v>23.9</v>
      </c>
    </row>
    <row r="12" spans="1:46" ht="13.5" customHeight="1" x14ac:dyDescent="0.2">
      <c r="A12" s="256"/>
      <c r="AK12" s="1113" t="s">
        <v>506</v>
      </c>
      <c r="AL12" s="1114"/>
      <c r="AM12" s="1114"/>
      <c r="AN12" s="1115"/>
      <c r="AO12" s="274">
        <v>260912</v>
      </c>
      <c r="AP12" s="274">
        <v>960</v>
      </c>
      <c r="AQ12" s="275">
        <v>36</v>
      </c>
      <c r="AR12" s="276">
        <v>2566.6999999999998</v>
      </c>
    </row>
    <row r="13" spans="1:46" ht="13.5" customHeight="1" x14ac:dyDescent="0.2">
      <c r="A13" s="256"/>
      <c r="AK13" s="1113" t="s">
        <v>507</v>
      </c>
      <c r="AL13" s="1114"/>
      <c r="AM13" s="1114"/>
      <c r="AN13" s="1115"/>
      <c r="AO13" s="274">
        <v>607275</v>
      </c>
      <c r="AP13" s="274">
        <v>2235</v>
      </c>
      <c r="AQ13" s="275">
        <v>2152</v>
      </c>
      <c r="AR13" s="276">
        <v>3.9</v>
      </c>
    </row>
    <row r="14" spans="1:46" ht="13.5" customHeight="1" x14ac:dyDescent="0.2">
      <c r="A14" s="256"/>
      <c r="AK14" s="1113" t="s">
        <v>508</v>
      </c>
      <c r="AL14" s="1114"/>
      <c r="AM14" s="1114"/>
      <c r="AN14" s="1115"/>
      <c r="AO14" s="274">
        <v>407133</v>
      </c>
      <c r="AP14" s="274">
        <v>1498</v>
      </c>
      <c r="AQ14" s="275">
        <v>1296</v>
      </c>
      <c r="AR14" s="276">
        <v>15.6</v>
      </c>
    </row>
    <row r="15" spans="1:46" ht="13.5" customHeight="1" x14ac:dyDescent="0.2">
      <c r="A15" s="256"/>
      <c r="AK15" s="1116" t="s">
        <v>509</v>
      </c>
      <c r="AL15" s="1117"/>
      <c r="AM15" s="1117"/>
      <c r="AN15" s="1118"/>
      <c r="AO15" s="274">
        <v>-1765067</v>
      </c>
      <c r="AP15" s="274">
        <v>-6495</v>
      </c>
      <c r="AQ15" s="275">
        <v>-3683</v>
      </c>
      <c r="AR15" s="276">
        <v>76.400000000000006</v>
      </c>
    </row>
    <row r="16" spans="1:46" ht="13.2" x14ac:dyDescent="0.2">
      <c r="A16" s="256"/>
      <c r="AK16" s="1116" t="s">
        <v>186</v>
      </c>
      <c r="AL16" s="1117"/>
      <c r="AM16" s="1117"/>
      <c r="AN16" s="1118"/>
      <c r="AO16" s="274">
        <v>17832631</v>
      </c>
      <c r="AP16" s="274">
        <v>65624</v>
      </c>
      <c r="AQ16" s="275">
        <v>63248</v>
      </c>
      <c r="AR16" s="276">
        <v>3.8</v>
      </c>
    </row>
    <row r="17" spans="1:46" ht="13.2" x14ac:dyDescent="0.2">
      <c r="A17" s="256"/>
    </row>
    <row r="18" spans="1:46" ht="13.2" x14ac:dyDescent="0.2">
      <c r="A18" s="256"/>
      <c r="AQ18" s="277"/>
      <c r="AR18" s="277"/>
    </row>
    <row r="19" spans="1:46" ht="13.2" x14ac:dyDescent="0.2">
      <c r="A19" s="256"/>
      <c r="AK19" s="252" t="s">
        <v>510</v>
      </c>
    </row>
    <row r="20" spans="1:46" ht="13.2" x14ac:dyDescent="0.2">
      <c r="A20" s="256"/>
      <c r="AK20" s="278"/>
      <c r="AL20" s="279"/>
      <c r="AM20" s="279"/>
      <c r="AN20" s="280"/>
      <c r="AO20" s="281" t="s">
        <v>511</v>
      </c>
      <c r="AP20" s="282" t="s">
        <v>512</v>
      </c>
      <c r="AQ20" s="283" t="s">
        <v>513</v>
      </c>
      <c r="AR20" s="284"/>
    </row>
    <row r="21" spans="1:46" s="257" customFormat="1" ht="13.2" x14ac:dyDescent="0.2">
      <c r="A21" s="285"/>
      <c r="AK21" s="1119" t="s">
        <v>514</v>
      </c>
      <c r="AL21" s="1120"/>
      <c r="AM21" s="1120"/>
      <c r="AN21" s="1121"/>
      <c r="AO21" s="286">
        <v>6.87</v>
      </c>
      <c r="AP21" s="287">
        <v>6.03</v>
      </c>
      <c r="AQ21" s="288">
        <v>0.84</v>
      </c>
      <c r="AS21" s="289"/>
      <c r="AT21" s="285"/>
    </row>
    <row r="22" spans="1:46" s="257" customFormat="1" ht="13.2" x14ac:dyDescent="0.2">
      <c r="A22" s="285"/>
      <c r="AK22" s="1119" t="s">
        <v>515</v>
      </c>
      <c r="AL22" s="1120"/>
      <c r="AM22" s="1120"/>
      <c r="AN22" s="1121"/>
      <c r="AO22" s="290">
        <v>100.9</v>
      </c>
      <c r="AP22" s="291">
        <v>99.9</v>
      </c>
      <c r="AQ22" s="292">
        <v>1</v>
      </c>
      <c r="AR22" s="277"/>
      <c r="AS22" s="289"/>
      <c r="AT22" s="285"/>
    </row>
    <row r="23" spans="1:46" s="257" customFormat="1" ht="13.2" x14ac:dyDescent="0.2">
      <c r="A23" s="285"/>
      <c r="AP23" s="277"/>
      <c r="AQ23" s="277"/>
      <c r="AR23" s="277"/>
      <c r="AS23" s="289"/>
      <c r="AT23" s="285"/>
    </row>
    <row r="24" spans="1:46" s="257" customFormat="1" ht="13.2" x14ac:dyDescent="0.2">
      <c r="A24" s="285"/>
      <c r="AP24" s="277"/>
      <c r="AQ24" s="277"/>
      <c r="AR24" s="277"/>
      <c r="AS24" s="289"/>
      <c r="AT24" s="285"/>
    </row>
    <row r="25" spans="1:46" s="257" customFormat="1" ht="13.2" x14ac:dyDescent="0.2">
      <c r="A25" s="293"/>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294"/>
      <c r="AP25" s="295"/>
      <c r="AQ25" s="295"/>
      <c r="AR25" s="295"/>
      <c r="AS25" s="296"/>
      <c r="AT25" s="285"/>
    </row>
    <row r="26" spans="1:46" s="257" customFormat="1" ht="13.2" x14ac:dyDescent="0.2">
      <c r="A26" s="1112" t="s">
        <v>516</v>
      </c>
      <c r="B26" s="1112"/>
      <c r="C26" s="1112"/>
      <c r="D26" s="1112"/>
      <c r="E26" s="1112"/>
      <c r="F26" s="1112"/>
      <c r="G26" s="1112"/>
      <c r="H26" s="1112"/>
      <c r="I26" s="1112"/>
      <c r="J26" s="1112"/>
      <c r="K26" s="1112"/>
      <c r="L26" s="1112"/>
      <c r="M26" s="1112"/>
      <c r="N26" s="1112"/>
      <c r="O26" s="1112"/>
      <c r="P26" s="1112"/>
      <c r="Q26" s="1112"/>
      <c r="R26" s="1112"/>
      <c r="S26" s="1112"/>
      <c r="T26" s="1112"/>
      <c r="U26" s="1112"/>
      <c r="V26" s="1112"/>
      <c r="W26" s="1112"/>
      <c r="X26" s="1112"/>
      <c r="Y26" s="1112"/>
      <c r="Z26" s="1112"/>
      <c r="AA26" s="1112"/>
      <c r="AB26" s="1112"/>
      <c r="AC26" s="1112"/>
      <c r="AD26" s="1112"/>
      <c r="AE26" s="1112"/>
      <c r="AF26" s="1112"/>
      <c r="AG26" s="1112"/>
      <c r="AH26" s="1112"/>
      <c r="AI26" s="1112"/>
      <c r="AJ26" s="1112"/>
      <c r="AK26" s="1112"/>
      <c r="AL26" s="1112"/>
      <c r="AM26" s="1112"/>
      <c r="AN26" s="1112"/>
      <c r="AO26" s="1112"/>
      <c r="AP26" s="1112"/>
      <c r="AQ26" s="1112"/>
      <c r="AR26" s="1112"/>
      <c r="AS26" s="1112"/>
    </row>
    <row r="27" spans="1:46" ht="13.2" x14ac:dyDescent="0.2">
      <c r="A27" s="297"/>
      <c r="AS27" s="252"/>
      <c r="AT27" s="252"/>
    </row>
    <row r="28" spans="1:46" ht="16.2" x14ac:dyDescent="0.2">
      <c r="A28" s="253" t="s">
        <v>517</v>
      </c>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98"/>
    </row>
    <row r="29" spans="1:46" ht="13.2" x14ac:dyDescent="0.2">
      <c r="A29" s="256"/>
      <c r="AK29" s="257" t="s">
        <v>518</v>
      </c>
      <c r="AL29" s="257"/>
      <c r="AM29" s="257"/>
      <c r="AN29" s="257"/>
      <c r="AS29" s="299"/>
    </row>
    <row r="30" spans="1:46" ht="13.5" customHeight="1" x14ac:dyDescent="0.2">
      <c r="A30" s="256"/>
      <c r="AK30" s="259"/>
      <c r="AL30" s="260"/>
      <c r="AM30" s="260"/>
      <c r="AN30" s="261"/>
      <c r="AO30" s="1101" t="s">
        <v>498</v>
      </c>
      <c r="AP30" s="262"/>
      <c r="AQ30" s="263" t="s">
        <v>499</v>
      </c>
      <c r="AR30" s="264"/>
    </row>
    <row r="31" spans="1:46" ht="13.2" x14ac:dyDescent="0.2">
      <c r="A31" s="256"/>
      <c r="AK31" s="265"/>
      <c r="AL31" s="266"/>
      <c r="AM31" s="266"/>
      <c r="AN31" s="267"/>
      <c r="AO31" s="1102"/>
      <c r="AP31" s="268" t="s">
        <v>500</v>
      </c>
      <c r="AQ31" s="269" t="s">
        <v>501</v>
      </c>
      <c r="AR31" s="270" t="s">
        <v>502</v>
      </c>
    </row>
    <row r="32" spans="1:46" ht="27" customHeight="1" x14ac:dyDescent="0.2">
      <c r="A32" s="256"/>
      <c r="AK32" s="1103" t="s">
        <v>519</v>
      </c>
      <c r="AL32" s="1104"/>
      <c r="AM32" s="1104"/>
      <c r="AN32" s="1105"/>
      <c r="AO32" s="300">
        <v>5727631</v>
      </c>
      <c r="AP32" s="300">
        <v>21078</v>
      </c>
      <c r="AQ32" s="301">
        <v>26067</v>
      </c>
      <c r="AR32" s="302">
        <v>-19.100000000000001</v>
      </c>
    </row>
    <row r="33" spans="1:46" ht="13.5" customHeight="1" x14ac:dyDescent="0.2">
      <c r="A33" s="256"/>
      <c r="AK33" s="1103" t="s">
        <v>520</v>
      </c>
      <c r="AL33" s="1104"/>
      <c r="AM33" s="1104"/>
      <c r="AN33" s="1105"/>
      <c r="AO33" s="300" t="s">
        <v>521</v>
      </c>
      <c r="AP33" s="300" t="s">
        <v>521</v>
      </c>
      <c r="AQ33" s="301">
        <v>0</v>
      </c>
      <c r="AR33" s="302" t="s">
        <v>521</v>
      </c>
    </row>
    <row r="34" spans="1:46" ht="27" customHeight="1" x14ac:dyDescent="0.2">
      <c r="A34" s="256"/>
      <c r="AK34" s="1103" t="s">
        <v>522</v>
      </c>
      <c r="AL34" s="1104"/>
      <c r="AM34" s="1104"/>
      <c r="AN34" s="1105"/>
      <c r="AO34" s="300">
        <v>30000</v>
      </c>
      <c r="AP34" s="300">
        <v>110</v>
      </c>
      <c r="AQ34" s="301">
        <v>31</v>
      </c>
      <c r="AR34" s="302">
        <v>254.8</v>
      </c>
    </row>
    <row r="35" spans="1:46" ht="27" customHeight="1" x14ac:dyDescent="0.2">
      <c r="A35" s="256"/>
      <c r="AK35" s="1103" t="s">
        <v>523</v>
      </c>
      <c r="AL35" s="1104"/>
      <c r="AM35" s="1104"/>
      <c r="AN35" s="1105"/>
      <c r="AO35" s="300">
        <v>1223381</v>
      </c>
      <c r="AP35" s="300">
        <v>4502</v>
      </c>
      <c r="AQ35" s="301">
        <v>5447</v>
      </c>
      <c r="AR35" s="302">
        <v>-17.3</v>
      </c>
    </row>
    <row r="36" spans="1:46" ht="27" customHeight="1" x14ac:dyDescent="0.2">
      <c r="A36" s="256"/>
      <c r="AK36" s="1103" t="s">
        <v>524</v>
      </c>
      <c r="AL36" s="1104"/>
      <c r="AM36" s="1104"/>
      <c r="AN36" s="1105"/>
      <c r="AO36" s="300" t="s">
        <v>521</v>
      </c>
      <c r="AP36" s="300" t="s">
        <v>521</v>
      </c>
      <c r="AQ36" s="301">
        <v>447</v>
      </c>
      <c r="AR36" s="302" t="s">
        <v>521</v>
      </c>
    </row>
    <row r="37" spans="1:46" ht="13.5" customHeight="1" x14ac:dyDescent="0.2">
      <c r="A37" s="256"/>
      <c r="AK37" s="1103" t="s">
        <v>525</v>
      </c>
      <c r="AL37" s="1104"/>
      <c r="AM37" s="1104"/>
      <c r="AN37" s="1105"/>
      <c r="AO37" s="300">
        <v>87855</v>
      </c>
      <c r="AP37" s="300">
        <v>323</v>
      </c>
      <c r="AQ37" s="301">
        <v>1408</v>
      </c>
      <c r="AR37" s="302">
        <v>-77.099999999999994</v>
      </c>
    </row>
    <row r="38" spans="1:46" ht="27" customHeight="1" x14ac:dyDescent="0.2">
      <c r="A38" s="256"/>
      <c r="AK38" s="1106" t="s">
        <v>526</v>
      </c>
      <c r="AL38" s="1107"/>
      <c r="AM38" s="1107"/>
      <c r="AN38" s="1108"/>
      <c r="AO38" s="303">
        <v>439</v>
      </c>
      <c r="AP38" s="303">
        <v>2</v>
      </c>
      <c r="AQ38" s="304">
        <v>0</v>
      </c>
      <c r="AR38" s="292">
        <v>0</v>
      </c>
      <c r="AS38" s="299"/>
    </row>
    <row r="39" spans="1:46" ht="13.2" x14ac:dyDescent="0.2">
      <c r="A39" s="256"/>
      <c r="AK39" s="1106" t="s">
        <v>527</v>
      </c>
      <c r="AL39" s="1107"/>
      <c r="AM39" s="1107"/>
      <c r="AN39" s="1108"/>
      <c r="AO39" s="300">
        <v>-1069542</v>
      </c>
      <c r="AP39" s="300">
        <v>-3936</v>
      </c>
      <c r="AQ39" s="301">
        <v>-7310</v>
      </c>
      <c r="AR39" s="302">
        <v>-46.2</v>
      </c>
      <c r="AS39" s="299"/>
    </row>
    <row r="40" spans="1:46" ht="27" customHeight="1" x14ac:dyDescent="0.2">
      <c r="A40" s="256"/>
      <c r="AK40" s="1103" t="s">
        <v>528</v>
      </c>
      <c r="AL40" s="1104"/>
      <c r="AM40" s="1104"/>
      <c r="AN40" s="1105"/>
      <c r="AO40" s="300">
        <v>-3564390</v>
      </c>
      <c r="AP40" s="300">
        <v>-13117</v>
      </c>
      <c r="AQ40" s="301">
        <v>-19218</v>
      </c>
      <c r="AR40" s="302">
        <v>-31.7</v>
      </c>
      <c r="AS40" s="299"/>
    </row>
    <row r="41" spans="1:46" ht="13.2" x14ac:dyDescent="0.2">
      <c r="A41" s="256"/>
      <c r="AK41" s="1109" t="s">
        <v>297</v>
      </c>
      <c r="AL41" s="1110"/>
      <c r="AM41" s="1110"/>
      <c r="AN41" s="1111"/>
      <c r="AO41" s="300">
        <v>2435374</v>
      </c>
      <c r="AP41" s="300">
        <v>8962</v>
      </c>
      <c r="AQ41" s="301">
        <v>6873</v>
      </c>
      <c r="AR41" s="302">
        <v>30.4</v>
      </c>
      <c r="AS41" s="299"/>
    </row>
    <row r="42" spans="1:46" ht="13.2" x14ac:dyDescent="0.2">
      <c r="A42" s="256"/>
      <c r="AK42" s="305" t="s">
        <v>529</v>
      </c>
      <c r="AQ42" s="277"/>
      <c r="AR42" s="277"/>
      <c r="AS42" s="299"/>
    </row>
    <row r="43" spans="1:46" ht="13.2" x14ac:dyDescent="0.2">
      <c r="A43" s="256"/>
      <c r="AP43" s="306"/>
      <c r="AQ43" s="277"/>
      <c r="AS43" s="299"/>
    </row>
    <row r="44" spans="1:46" ht="13.2" x14ac:dyDescent="0.2">
      <c r="A44" s="256"/>
      <c r="AQ44" s="277"/>
    </row>
    <row r="45" spans="1:46" ht="13.2" x14ac:dyDescent="0.2">
      <c r="A45" s="254"/>
      <c r="B45" s="254"/>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307"/>
      <c r="AR45" s="254"/>
      <c r="AS45" s="254"/>
      <c r="AT45" s="252"/>
    </row>
    <row r="46" spans="1:46" ht="13.2" x14ac:dyDescent="0.2">
      <c r="A46" s="308"/>
      <c r="B46" s="308"/>
      <c r="C46" s="308"/>
      <c r="D46" s="308"/>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252"/>
    </row>
    <row r="47" spans="1:46" ht="17.25" customHeight="1" x14ac:dyDescent="0.2">
      <c r="A47" s="309" t="s">
        <v>530</v>
      </c>
    </row>
    <row r="48" spans="1:46" ht="13.2" x14ac:dyDescent="0.2">
      <c r="A48" s="256"/>
      <c r="AK48" s="310" t="s">
        <v>531</v>
      </c>
      <c r="AL48" s="310"/>
      <c r="AM48" s="310"/>
      <c r="AN48" s="310"/>
      <c r="AO48" s="310"/>
      <c r="AP48" s="310"/>
      <c r="AQ48" s="311"/>
      <c r="AR48" s="310"/>
    </row>
    <row r="49" spans="1:44" ht="13.5" customHeight="1" x14ac:dyDescent="0.2">
      <c r="A49" s="256"/>
      <c r="AK49" s="312"/>
      <c r="AL49" s="313"/>
      <c r="AM49" s="1096" t="s">
        <v>498</v>
      </c>
      <c r="AN49" s="1098" t="s">
        <v>532</v>
      </c>
      <c r="AO49" s="1099"/>
      <c r="AP49" s="1099"/>
      <c r="AQ49" s="1099"/>
      <c r="AR49" s="1100"/>
    </row>
    <row r="50" spans="1:44" ht="13.2" x14ac:dyDescent="0.2">
      <c r="A50" s="256"/>
      <c r="AK50" s="314"/>
      <c r="AL50" s="315"/>
      <c r="AM50" s="1097"/>
      <c r="AN50" s="316" t="s">
        <v>533</v>
      </c>
      <c r="AO50" s="317" t="s">
        <v>534</v>
      </c>
      <c r="AP50" s="318" t="s">
        <v>535</v>
      </c>
      <c r="AQ50" s="319" t="s">
        <v>536</v>
      </c>
      <c r="AR50" s="320" t="s">
        <v>537</v>
      </c>
    </row>
    <row r="51" spans="1:44" ht="13.2" x14ac:dyDescent="0.2">
      <c r="A51" s="256"/>
      <c r="AK51" s="312" t="s">
        <v>538</v>
      </c>
      <c r="AL51" s="313"/>
      <c r="AM51" s="321">
        <v>9571572</v>
      </c>
      <c r="AN51" s="322">
        <v>34466</v>
      </c>
      <c r="AO51" s="323">
        <v>2.7</v>
      </c>
      <c r="AP51" s="324">
        <v>51875</v>
      </c>
      <c r="AQ51" s="325">
        <v>-1.4</v>
      </c>
      <c r="AR51" s="326">
        <v>4.0999999999999996</v>
      </c>
    </row>
    <row r="52" spans="1:44" ht="13.2" x14ac:dyDescent="0.2">
      <c r="A52" s="256"/>
      <c r="AK52" s="327"/>
      <c r="AL52" s="328" t="s">
        <v>539</v>
      </c>
      <c r="AM52" s="329">
        <v>6935554</v>
      </c>
      <c r="AN52" s="330">
        <v>24974</v>
      </c>
      <c r="AO52" s="331">
        <v>20</v>
      </c>
      <c r="AP52" s="332">
        <v>29372</v>
      </c>
      <c r="AQ52" s="333">
        <v>-5.7</v>
      </c>
      <c r="AR52" s="334">
        <v>25.7</v>
      </c>
    </row>
    <row r="53" spans="1:44" ht="13.2" x14ac:dyDescent="0.2">
      <c r="A53" s="256"/>
      <c r="AK53" s="312" t="s">
        <v>540</v>
      </c>
      <c r="AL53" s="313"/>
      <c r="AM53" s="321">
        <v>6439186</v>
      </c>
      <c r="AN53" s="322">
        <v>23268</v>
      </c>
      <c r="AO53" s="323">
        <v>-32.5</v>
      </c>
      <c r="AP53" s="324">
        <v>48064</v>
      </c>
      <c r="AQ53" s="325">
        <v>-7.3</v>
      </c>
      <c r="AR53" s="326">
        <v>-25.2</v>
      </c>
    </row>
    <row r="54" spans="1:44" ht="13.2" x14ac:dyDescent="0.2">
      <c r="A54" s="256"/>
      <c r="AK54" s="327"/>
      <c r="AL54" s="328" t="s">
        <v>539</v>
      </c>
      <c r="AM54" s="329">
        <v>4205881</v>
      </c>
      <c r="AN54" s="330">
        <v>15198</v>
      </c>
      <c r="AO54" s="331">
        <v>-39.1</v>
      </c>
      <c r="AP54" s="332">
        <v>30373</v>
      </c>
      <c r="AQ54" s="333">
        <v>3.4</v>
      </c>
      <c r="AR54" s="334">
        <v>-42.5</v>
      </c>
    </row>
    <row r="55" spans="1:44" ht="13.2" x14ac:dyDescent="0.2">
      <c r="A55" s="256"/>
      <c r="AK55" s="312" t="s">
        <v>541</v>
      </c>
      <c r="AL55" s="313"/>
      <c r="AM55" s="321">
        <v>11653222</v>
      </c>
      <c r="AN55" s="322">
        <v>42316</v>
      </c>
      <c r="AO55" s="323">
        <v>81.900000000000006</v>
      </c>
      <c r="AP55" s="324">
        <v>56662</v>
      </c>
      <c r="AQ55" s="325">
        <v>17.899999999999999</v>
      </c>
      <c r="AR55" s="326">
        <v>64</v>
      </c>
    </row>
    <row r="56" spans="1:44" ht="13.2" x14ac:dyDescent="0.2">
      <c r="A56" s="256"/>
      <c r="AK56" s="327"/>
      <c r="AL56" s="328" t="s">
        <v>539</v>
      </c>
      <c r="AM56" s="329">
        <v>7662021</v>
      </c>
      <c r="AN56" s="330">
        <v>27823</v>
      </c>
      <c r="AO56" s="331">
        <v>83.1</v>
      </c>
      <c r="AP56" s="332">
        <v>34709</v>
      </c>
      <c r="AQ56" s="333">
        <v>14.3</v>
      </c>
      <c r="AR56" s="334">
        <v>68.8</v>
      </c>
    </row>
    <row r="57" spans="1:44" ht="13.2" x14ac:dyDescent="0.2">
      <c r="A57" s="256"/>
      <c r="AK57" s="312" t="s">
        <v>542</v>
      </c>
      <c r="AL57" s="313"/>
      <c r="AM57" s="321">
        <v>8770723</v>
      </c>
      <c r="AN57" s="322">
        <v>32037</v>
      </c>
      <c r="AO57" s="323">
        <v>-24.3</v>
      </c>
      <c r="AP57" s="324">
        <v>60285</v>
      </c>
      <c r="AQ57" s="325">
        <v>6.4</v>
      </c>
      <c r="AR57" s="326">
        <v>-30.7</v>
      </c>
    </row>
    <row r="58" spans="1:44" ht="13.2" x14ac:dyDescent="0.2">
      <c r="A58" s="256"/>
      <c r="AK58" s="327"/>
      <c r="AL58" s="328" t="s">
        <v>539</v>
      </c>
      <c r="AM58" s="329">
        <v>5468237</v>
      </c>
      <c r="AN58" s="330">
        <v>19974</v>
      </c>
      <c r="AO58" s="331">
        <v>-28.2</v>
      </c>
      <c r="AP58" s="332">
        <v>36445</v>
      </c>
      <c r="AQ58" s="333">
        <v>5</v>
      </c>
      <c r="AR58" s="334">
        <v>-33.200000000000003</v>
      </c>
    </row>
    <row r="59" spans="1:44" ht="13.2" x14ac:dyDescent="0.2">
      <c r="A59" s="256"/>
      <c r="AK59" s="312" t="s">
        <v>543</v>
      </c>
      <c r="AL59" s="313"/>
      <c r="AM59" s="321">
        <v>7748541</v>
      </c>
      <c r="AN59" s="322">
        <v>28515</v>
      </c>
      <c r="AO59" s="323">
        <v>-11</v>
      </c>
      <c r="AP59" s="324">
        <v>38566</v>
      </c>
      <c r="AQ59" s="325">
        <v>-36</v>
      </c>
      <c r="AR59" s="326">
        <v>25</v>
      </c>
    </row>
    <row r="60" spans="1:44" ht="13.2" x14ac:dyDescent="0.2">
      <c r="A60" s="256"/>
      <c r="AK60" s="327"/>
      <c r="AL60" s="328" t="s">
        <v>539</v>
      </c>
      <c r="AM60" s="329">
        <v>4525071</v>
      </c>
      <c r="AN60" s="330">
        <v>16652</v>
      </c>
      <c r="AO60" s="331">
        <v>-16.600000000000001</v>
      </c>
      <c r="AP60" s="332">
        <v>24059</v>
      </c>
      <c r="AQ60" s="333">
        <v>-34</v>
      </c>
      <c r="AR60" s="334">
        <v>17.399999999999999</v>
      </c>
    </row>
    <row r="61" spans="1:44" ht="13.2" x14ac:dyDescent="0.2">
      <c r="A61" s="256"/>
      <c r="AK61" s="312" t="s">
        <v>544</v>
      </c>
      <c r="AL61" s="335"/>
      <c r="AM61" s="321">
        <v>8836649</v>
      </c>
      <c r="AN61" s="322">
        <v>32120</v>
      </c>
      <c r="AO61" s="323">
        <v>3.4</v>
      </c>
      <c r="AP61" s="324">
        <v>51090</v>
      </c>
      <c r="AQ61" s="336">
        <v>-4.0999999999999996</v>
      </c>
      <c r="AR61" s="326">
        <v>7.5</v>
      </c>
    </row>
    <row r="62" spans="1:44" ht="13.2" x14ac:dyDescent="0.2">
      <c r="A62" s="256"/>
      <c r="AK62" s="327"/>
      <c r="AL62" s="328" t="s">
        <v>539</v>
      </c>
      <c r="AM62" s="329">
        <v>5759353</v>
      </c>
      <c r="AN62" s="330">
        <v>20924</v>
      </c>
      <c r="AO62" s="331">
        <v>3.8</v>
      </c>
      <c r="AP62" s="332">
        <v>30992</v>
      </c>
      <c r="AQ62" s="333">
        <v>-3.4</v>
      </c>
      <c r="AR62" s="334">
        <v>7.2</v>
      </c>
    </row>
    <row r="63" spans="1:44" ht="13.2" x14ac:dyDescent="0.2">
      <c r="A63" s="256"/>
    </row>
    <row r="64" spans="1:44" ht="13.2" x14ac:dyDescent="0.2">
      <c r="A64" s="256"/>
    </row>
    <row r="65" spans="1:46" ht="13.2" x14ac:dyDescent="0.2">
      <c r="A65" s="256"/>
    </row>
    <row r="66" spans="1:46" ht="13.2" x14ac:dyDescent="0.2">
      <c r="A66" s="337"/>
      <c r="B66" s="308"/>
      <c r="C66" s="308"/>
      <c r="D66" s="308"/>
      <c r="E66" s="308"/>
      <c r="F66" s="308"/>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c r="AJ66" s="308"/>
      <c r="AK66" s="308"/>
      <c r="AL66" s="308"/>
      <c r="AM66" s="308"/>
      <c r="AN66" s="308"/>
      <c r="AO66" s="308"/>
      <c r="AP66" s="308"/>
      <c r="AQ66" s="308"/>
      <c r="AR66" s="308"/>
      <c r="AS66" s="338"/>
    </row>
    <row r="67" spans="1:46" ht="13.5" hidden="1" customHeight="1" x14ac:dyDescent="0.2">
      <c r="AS67" s="252"/>
      <c r="AT67" s="252"/>
    </row>
    <row r="70" spans="1:46" ht="13.2" hidden="1" x14ac:dyDescent="0.2"/>
    <row r="71" spans="1:46" ht="13.2" hidden="1" x14ac:dyDescent="0.2"/>
    <row r="72" spans="1:46" ht="13.2" hidden="1" x14ac:dyDescent="0.2"/>
    <row r="73" spans="1:46" ht="13.2" hidden="1" x14ac:dyDescent="0.2"/>
  </sheetData>
  <sheetProtection algorithmName="SHA-512" hashValue="+QCWQ41F4DtmpiyY1r+fyHDjkTQl+7ytz8QNmLcM2g6CjzekXDqPJak7EHKXpLlfwd5+BZen0efKTAgpHcT8eg==" saltValue="k7vCKRaY8NVk/yC6IyWYZ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1" customWidth="1"/>
    <col min="126" max="16384" width="9" style="250" hidden="1"/>
  </cols>
  <sheetData>
    <row r="1" spans="2:125"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ht="13.2" x14ac:dyDescent="0.2">
      <c r="B2" s="250"/>
      <c r="DG2" s="250"/>
    </row>
    <row r="3" spans="2:125" ht="13.2" x14ac:dyDescent="0.2">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ht="13.2" x14ac:dyDescent="0.2"/>
    <row r="5" spans="2:125" ht="13.2" x14ac:dyDescent="0.2"/>
    <row r="6" spans="2:125" ht="13.2" x14ac:dyDescent="0.2"/>
    <row r="7" spans="2:125" ht="13.2" x14ac:dyDescent="0.2"/>
    <row r="8" spans="2:125" ht="13.2" x14ac:dyDescent="0.2"/>
    <row r="9" spans="2:125" ht="13.2" x14ac:dyDescent="0.2">
      <c r="DU9" s="25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0"/>
    </row>
    <row r="18" spans="125:125" ht="13.2" x14ac:dyDescent="0.2"/>
    <row r="19" spans="125:125" ht="13.2" x14ac:dyDescent="0.2"/>
    <row r="20" spans="125:125" ht="13.2" x14ac:dyDescent="0.2">
      <c r="DU20" s="250"/>
    </row>
    <row r="21" spans="125:125" ht="13.2" x14ac:dyDescent="0.2">
      <c r="DU21" s="25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0"/>
    </row>
    <row r="29" spans="125:125" ht="13.2" x14ac:dyDescent="0.2"/>
    <row r="30" spans="125:125" ht="13.2" x14ac:dyDescent="0.2"/>
    <row r="31" spans="125:125" ht="13.2" x14ac:dyDescent="0.2"/>
    <row r="32" spans="125:125" ht="13.2" x14ac:dyDescent="0.2"/>
    <row r="33" spans="2:125" ht="13.2" x14ac:dyDescent="0.2">
      <c r="B33" s="250"/>
      <c r="G33" s="250"/>
      <c r="I33" s="250"/>
    </row>
    <row r="34" spans="2:125" ht="13.2" x14ac:dyDescent="0.2">
      <c r="C34" s="250"/>
      <c r="P34" s="250"/>
      <c r="DE34" s="250"/>
      <c r="DH34" s="250"/>
    </row>
    <row r="35" spans="2:125" ht="13.2" x14ac:dyDescent="0.2">
      <c r="D35" s="250"/>
      <c r="E35" s="250"/>
      <c r="DG35" s="250"/>
      <c r="DJ35" s="250"/>
      <c r="DP35" s="250"/>
      <c r="DQ35" s="250"/>
      <c r="DR35" s="250"/>
      <c r="DS35" s="250"/>
      <c r="DT35" s="250"/>
      <c r="DU35" s="250"/>
    </row>
    <row r="36" spans="2:125" ht="13.2" x14ac:dyDescent="0.2">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ht="13.2" x14ac:dyDescent="0.2">
      <c r="DU37" s="250"/>
    </row>
    <row r="38" spans="2:125" ht="13.2" x14ac:dyDescent="0.2">
      <c r="DT38" s="250"/>
      <c r="DU38" s="250"/>
    </row>
    <row r="39" spans="2:125" ht="13.2" x14ac:dyDescent="0.2"/>
    <row r="40" spans="2:125" ht="13.2" x14ac:dyDescent="0.2">
      <c r="DH40" s="250"/>
    </row>
    <row r="41" spans="2:125" ht="13.2" x14ac:dyDescent="0.2">
      <c r="DE41" s="250"/>
    </row>
    <row r="42" spans="2:125" ht="13.2" x14ac:dyDescent="0.2">
      <c r="DG42" s="250"/>
      <c r="DJ42" s="250"/>
    </row>
    <row r="43" spans="2:125" ht="13.2" x14ac:dyDescent="0.2">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ht="13.2" x14ac:dyDescent="0.2">
      <c r="DU44" s="250"/>
    </row>
    <row r="45" spans="2:125" ht="13.2" x14ac:dyDescent="0.2"/>
    <row r="46" spans="2:125" ht="13.2" x14ac:dyDescent="0.2"/>
    <row r="47" spans="2:125" ht="13.2" x14ac:dyDescent="0.2"/>
    <row r="48" spans="2:125" ht="13.2" x14ac:dyDescent="0.2">
      <c r="DT48" s="250"/>
      <c r="DU48" s="250"/>
    </row>
    <row r="49" spans="120:125" ht="13.2" x14ac:dyDescent="0.2">
      <c r="DU49" s="250"/>
    </row>
    <row r="50" spans="120:125" ht="13.2" x14ac:dyDescent="0.2">
      <c r="DU50" s="250"/>
    </row>
    <row r="51" spans="120:125" ht="13.2" x14ac:dyDescent="0.2">
      <c r="DP51" s="250"/>
      <c r="DQ51" s="250"/>
      <c r="DR51" s="250"/>
      <c r="DS51" s="250"/>
      <c r="DT51" s="250"/>
      <c r="DU51" s="250"/>
    </row>
    <row r="52" spans="120:125" ht="13.2" x14ac:dyDescent="0.2"/>
    <row r="53" spans="120:125" ht="13.2" x14ac:dyDescent="0.2"/>
    <row r="54" spans="120:125" ht="13.2" x14ac:dyDescent="0.2">
      <c r="DU54" s="250"/>
    </row>
    <row r="55" spans="120:125" ht="13.2" x14ac:dyDescent="0.2"/>
    <row r="56" spans="120:125" ht="13.2" x14ac:dyDescent="0.2"/>
    <row r="57" spans="120:125" ht="13.2" x14ac:dyDescent="0.2"/>
    <row r="58" spans="120:125" ht="13.2" x14ac:dyDescent="0.2">
      <c r="DU58" s="250"/>
    </row>
    <row r="59" spans="120:125" ht="13.2" x14ac:dyDescent="0.2"/>
    <row r="60" spans="120:125" ht="13.2" x14ac:dyDescent="0.2"/>
    <row r="61" spans="120:125" ht="13.2" x14ac:dyDescent="0.2"/>
    <row r="62" spans="120:125" ht="13.2" x14ac:dyDescent="0.2"/>
    <row r="63" spans="120:125" ht="13.2" x14ac:dyDescent="0.2">
      <c r="DU63" s="250"/>
    </row>
    <row r="64" spans="120:125" ht="13.2" x14ac:dyDescent="0.2">
      <c r="DT64" s="250"/>
      <c r="DU64" s="250"/>
    </row>
    <row r="65" spans="123:125" ht="13.2" x14ac:dyDescent="0.2"/>
    <row r="66" spans="123:125" ht="13.2" x14ac:dyDescent="0.2"/>
    <row r="67" spans="123:125" ht="13.2" x14ac:dyDescent="0.2"/>
    <row r="68" spans="123:125" ht="13.2" x14ac:dyDescent="0.2"/>
    <row r="69" spans="123:125" ht="13.2" x14ac:dyDescent="0.2">
      <c r="DS69" s="250"/>
      <c r="DT69" s="250"/>
      <c r="DU69" s="25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0"/>
    </row>
    <row r="83" spans="116:125" ht="13.2" x14ac:dyDescent="0.2">
      <c r="DM83" s="250"/>
      <c r="DN83" s="250"/>
      <c r="DO83" s="250"/>
      <c r="DP83" s="250"/>
      <c r="DQ83" s="250"/>
      <c r="DR83" s="250"/>
      <c r="DS83" s="250"/>
      <c r="DT83" s="250"/>
      <c r="DU83" s="250"/>
    </row>
    <row r="84" spans="116:125" ht="13.2" x14ac:dyDescent="0.2"/>
    <row r="85" spans="116:125" ht="13.2" x14ac:dyDescent="0.2"/>
    <row r="86" spans="116:125" ht="13.2" x14ac:dyDescent="0.2"/>
    <row r="87" spans="116:125" ht="13.2" x14ac:dyDescent="0.2"/>
    <row r="88" spans="116:125" ht="13.2" x14ac:dyDescent="0.2">
      <c r="DU88" s="25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0"/>
      <c r="DT94" s="250"/>
      <c r="DU94" s="250"/>
    </row>
    <row r="95" spans="116:125" ht="13.5" customHeight="1" x14ac:dyDescent="0.2">
      <c r="DU95" s="25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0"/>
    </row>
    <row r="102" spans="124:125" ht="13.5" customHeight="1" x14ac:dyDescent="0.2"/>
    <row r="103" spans="124:125" ht="13.5" customHeight="1" x14ac:dyDescent="0.2"/>
    <row r="104" spans="124:125" ht="13.5" customHeight="1" x14ac:dyDescent="0.2">
      <c r="DT104" s="250"/>
      <c r="DU104" s="25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0" t="s">
        <v>546</v>
      </c>
    </row>
    <row r="121" spans="125:125" ht="13.5" hidden="1" customHeight="1" x14ac:dyDescent="0.2">
      <c r="DU121" s="250"/>
    </row>
  </sheetData>
  <sheetProtection algorithmName="SHA-512" hashValue="eDT6vKsFSAQOKdqfyJ2gYae67ZyepDsZYhhlqW0rasFPTRAurc6PWv2vZsGU/+JoO75xpT0K9+nv5qVhMd61NQ==" saltValue="XvxZh7/zmoYeplVebBg6+Q=="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1" customWidth="1"/>
    <col min="126" max="142" width="0" style="250" hidden="1" customWidth="1"/>
    <col min="143" max="16384" width="9" style="250" hidden="1"/>
  </cols>
  <sheetData>
    <row r="1" spans="1:125"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ht="13.2" x14ac:dyDescent="0.2">
      <c r="B2" s="250"/>
      <c r="T2" s="250"/>
    </row>
    <row r="3" spans="1:125"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0"/>
      <c r="G33" s="250"/>
      <c r="I33" s="250"/>
    </row>
    <row r="34" spans="2:125" ht="13.2" x14ac:dyDescent="0.2">
      <c r="C34" s="250"/>
      <c r="P34" s="250"/>
      <c r="R34" s="250"/>
      <c r="U34" s="250"/>
    </row>
    <row r="35" spans="2:125" ht="13.2" x14ac:dyDescent="0.2">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ht="13.2" x14ac:dyDescent="0.2">
      <c r="F36" s="250"/>
      <c r="H36" s="250"/>
      <c r="J36" s="250"/>
      <c r="K36" s="250"/>
      <c r="L36" s="250"/>
      <c r="M36" s="250"/>
      <c r="N36" s="250"/>
      <c r="O36" s="250"/>
      <c r="Q36" s="250"/>
      <c r="S36" s="250"/>
      <c r="V36" s="250"/>
    </row>
    <row r="37" spans="2:125" ht="13.2" x14ac:dyDescent="0.2"/>
    <row r="38" spans="2:125" ht="13.2" x14ac:dyDescent="0.2"/>
    <row r="39" spans="2:125" ht="13.2" x14ac:dyDescent="0.2"/>
    <row r="40" spans="2:125" ht="13.2" x14ac:dyDescent="0.2">
      <c r="U40" s="250"/>
    </row>
    <row r="41" spans="2:125" ht="13.2" x14ac:dyDescent="0.2">
      <c r="R41" s="250"/>
    </row>
    <row r="42" spans="2:125" ht="13.2" x14ac:dyDescent="0.2">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ht="13.2" x14ac:dyDescent="0.2">
      <c r="Q43" s="250"/>
      <c r="S43" s="250"/>
      <c r="V43" s="25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1" t="s">
        <v>547</v>
      </c>
    </row>
  </sheetData>
  <sheetProtection algorithmName="SHA-512" hashValue="HtawcAB9GqHalG/HkVrx91TDP+QNRvhWFmiZZz74sNuW0/0xqXYu2mZp7ubQ64nF2gtFivlxoj6qYJYfD+Cv3A==" saltValue="vnSzVV0qrPUxWi3HAJ4AZA=="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2">
      <c r="A34" s="22"/>
      <c r="B34" s="31"/>
      <c r="C34" s="1126" t="s">
        <v>556</v>
      </c>
      <c r="D34" s="1126"/>
      <c r="E34" s="1127"/>
      <c r="F34" s="32">
        <v>8.2799999999999994</v>
      </c>
      <c r="G34" s="33">
        <v>5.86</v>
      </c>
      <c r="H34" s="33">
        <v>7.76</v>
      </c>
      <c r="I34" s="33">
        <v>8.85</v>
      </c>
      <c r="J34" s="34">
        <v>11.84</v>
      </c>
      <c r="K34" s="22"/>
      <c r="L34" s="22"/>
      <c r="M34" s="22"/>
      <c r="N34" s="22"/>
      <c r="O34" s="22"/>
      <c r="P34" s="22"/>
    </row>
    <row r="35" spans="1:16" ht="39" customHeight="1" x14ac:dyDescent="0.2">
      <c r="A35" s="22"/>
      <c r="B35" s="35"/>
      <c r="C35" s="1122" t="s">
        <v>557</v>
      </c>
      <c r="D35" s="1122"/>
      <c r="E35" s="1123"/>
      <c r="F35" s="36">
        <v>5.12</v>
      </c>
      <c r="G35" s="37">
        <v>4.4800000000000004</v>
      </c>
      <c r="H35" s="37">
        <v>4.24</v>
      </c>
      <c r="I35" s="37">
        <v>3.79</v>
      </c>
      <c r="J35" s="38">
        <v>3.63</v>
      </c>
      <c r="K35" s="22"/>
      <c r="L35" s="22"/>
      <c r="M35" s="22"/>
      <c r="N35" s="22"/>
      <c r="O35" s="22"/>
      <c r="P35" s="22"/>
    </row>
    <row r="36" spans="1:16" ht="39" customHeight="1" x14ac:dyDescent="0.2">
      <c r="A36" s="22"/>
      <c r="B36" s="35"/>
      <c r="C36" s="1122" t="s">
        <v>558</v>
      </c>
      <c r="D36" s="1122"/>
      <c r="E36" s="1123"/>
      <c r="F36" s="36">
        <v>0.04</v>
      </c>
      <c r="G36" s="37">
        <v>0.4</v>
      </c>
      <c r="H36" s="37">
        <v>0.79</v>
      </c>
      <c r="I36" s="37">
        <v>0.91</v>
      </c>
      <c r="J36" s="38">
        <v>1.07</v>
      </c>
      <c r="K36" s="22"/>
      <c r="L36" s="22"/>
      <c r="M36" s="22"/>
      <c r="N36" s="22"/>
      <c r="O36" s="22"/>
      <c r="P36" s="22"/>
    </row>
    <row r="37" spans="1:16" ht="39" customHeight="1" x14ac:dyDescent="0.2">
      <c r="A37" s="22"/>
      <c r="B37" s="35"/>
      <c r="C37" s="1122" t="s">
        <v>559</v>
      </c>
      <c r="D37" s="1122"/>
      <c r="E37" s="1123"/>
      <c r="F37" s="36">
        <v>0.99</v>
      </c>
      <c r="G37" s="37">
        <v>0.81</v>
      </c>
      <c r="H37" s="37">
        <v>0.24</v>
      </c>
      <c r="I37" s="37">
        <v>1.01</v>
      </c>
      <c r="J37" s="38">
        <v>0.77</v>
      </c>
      <c r="K37" s="22"/>
      <c r="L37" s="22"/>
      <c r="M37" s="22"/>
      <c r="N37" s="22"/>
      <c r="O37" s="22"/>
      <c r="P37" s="22"/>
    </row>
    <row r="38" spans="1:16" ht="39" customHeight="1" x14ac:dyDescent="0.2">
      <c r="A38" s="22"/>
      <c r="B38" s="35"/>
      <c r="C38" s="1122" t="s">
        <v>560</v>
      </c>
      <c r="D38" s="1122"/>
      <c r="E38" s="1123"/>
      <c r="F38" s="36">
        <v>0.12</v>
      </c>
      <c r="G38" s="37">
        <v>0.21</v>
      </c>
      <c r="H38" s="37">
        <v>0.86</v>
      </c>
      <c r="I38" s="37">
        <v>0.42</v>
      </c>
      <c r="J38" s="38">
        <v>0.61</v>
      </c>
      <c r="K38" s="22"/>
      <c r="L38" s="22"/>
      <c r="M38" s="22"/>
      <c r="N38" s="22"/>
      <c r="O38" s="22"/>
      <c r="P38" s="22"/>
    </row>
    <row r="39" spans="1:16" ht="39" customHeight="1" x14ac:dyDescent="0.2">
      <c r="A39" s="22"/>
      <c r="B39" s="35"/>
      <c r="C39" s="1122" t="s">
        <v>561</v>
      </c>
      <c r="D39" s="1122"/>
      <c r="E39" s="1123"/>
      <c r="F39" s="36">
        <v>0</v>
      </c>
      <c r="G39" s="37">
        <v>0</v>
      </c>
      <c r="H39" s="37">
        <v>0</v>
      </c>
      <c r="I39" s="37">
        <v>0</v>
      </c>
      <c r="J39" s="38">
        <v>0</v>
      </c>
      <c r="K39" s="22"/>
      <c r="L39" s="22"/>
      <c r="M39" s="22"/>
      <c r="N39" s="22"/>
      <c r="O39" s="22"/>
      <c r="P39" s="22"/>
    </row>
    <row r="40" spans="1:16" ht="39" customHeight="1" x14ac:dyDescent="0.2">
      <c r="A40" s="22"/>
      <c r="B40" s="35"/>
      <c r="C40" s="1122" t="s">
        <v>562</v>
      </c>
      <c r="D40" s="1122"/>
      <c r="E40" s="1123"/>
      <c r="F40" s="36">
        <v>0</v>
      </c>
      <c r="G40" s="37">
        <v>0</v>
      </c>
      <c r="H40" s="37">
        <v>0</v>
      </c>
      <c r="I40" s="37">
        <v>0</v>
      </c>
      <c r="J40" s="38">
        <v>0</v>
      </c>
      <c r="K40" s="22"/>
      <c r="L40" s="22"/>
      <c r="M40" s="22"/>
      <c r="N40" s="22"/>
      <c r="O40" s="22"/>
      <c r="P40" s="22"/>
    </row>
    <row r="41" spans="1:16" ht="39" customHeight="1" x14ac:dyDescent="0.2">
      <c r="A41" s="22"/>
      <c r="B41" s="35"/>
      <c r="C41" s="1122"/>
      <c r="D41" s="1122"/>
      <c r="E41" s="1123"/>
      <c r="F41" s="36"/>
      <c r="G41" s="37"/>
      <c r="H41" s="37"/>
      <c r="I41" s="37"/>
      <c r="J41" s="38"/>
      <c r="K41" s="22"/>
      <c r="L41" s="22"/>
      <c r="M41" s="22"/>
      <c r="N41" s="22"/>
      <c r="O41" s="22"/>
      <c r="P41" s="22"/>
    </row>
    <row r="42" spans="1:16" ht="39" customHeight="1" x14ac:dyDescent="0.2">
      <c r="A42" s="22"/>
      <c r="B42" s="39"/>
      <c r="C42" s="1122" t="s">
        <v>563</v>
      </c>
      <c r="D42" s="1122"/>
      <c r="E42" s="1123"/>
      <c r="F42" s="36" t="s">
        <v>521</v>
      </c>
      <c r="G42" s="37" t="s">
        <v>521</v>
      </c>
      <c r="H42" s="37" t="s">
        <v>521</v>
      </c>
      <c r="I42" s="37" t="s">
        <v>521</v>
      </c>
      <c r="J42" s="38" t="s">
        <v>521</v>
      </c>
      <c r="K42" s="22"/>
      <c r="L42" s="22"/>
      <c r="M42" s="22"/>
      <c r="N42" s="22"/>
      <c r="O42" s="22"/>
      <c r="P42" s="22"/>
    </row>
    <row r="43" spans="1:16" ht="39" customHeight="1" thickBot="1" x14ac:dyDescent="0.25">
      <c r="A43" s="22"/>
      <c r="B43" s="40"/>
      <c r="C43" s="1124" t="s">
        <v>564</v>
      </c>
      <c r="D43" s="1124"/>
      <c r="E43" s="1125"/>
      <c r="F43" s="41" t="s">
        <v>521</v>
      </c>
      <c r="G43" s="42" t="s">
        <v>521</v>
      </c>
      <c r="H43" s="42" t="s">
        <v>521</v>
      </c>
      <c r="I43" s="42" t="s">
        <v>521</v>
      </c>
      <c r="J43" s="43" t="s">
        <v>521</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9xlYvmUmyLQzvYzCriPJtoiIpApTxoGkqkiFHWKGctVJAIBG3o4KMt7+82Fbk4OT0Uwa0VlG7QVZIQuFDGI6sg==" saltValue="/837F2NmB3+4/TyApJTWe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2">
      <c r="B47" s="10"/>
      <c r="C47" s="1128" t="s">
        <v>3</v>
      </c>
      <c r="D47" s="1128"/>
      <c r="E47" s="1129"/>
      <c r="F47" s="11">
        <v>13.21</v>
      </c>
      <c r="G47" s="12">
        <v>16.82</v>
      </c>
      <c r="H47" s="12">
        <v>12.15</v>
      </c>
      <c r="I47" s="12">
        <v>15.84</v>
      </c>
      <c r="J47" s="13">
        <v>12.99</v>
      </c>
    </row>
    <row r="48" spans="2:10" ht="57.75" customHeight="1" x14ac:dyDescent="0.2">
      <c r="B48" s="14"/>
      <c r="C48" s="1130" t="s">
        <v>4</v>
      </c>
      <c r="D48" s="1130"/>
      <c r="E48" s="1131"/>
      <c r="F48" s="15">
        <v>8.2899999999999991</v>
      </c>
      <c r="G48" s="16">
        <v>5.87</v>
      </c>
      <c r="H48" s="16">
        <v>7.77</v>
      </c>
      <c r="I48" s="16">
        <v>8.85</v>
      </c>
      <c r="J48" s="17">
        <v>11.84</v>
      </c>
    </row>
    <row r="49" spans="2:10" ht="57.75" customHeight="1" thickBot="1" x14ac:dyDescent="0.25">
      <c r="B49" s="18"/>
      <c r="C49" s="1132" t="s">
        <v>5</v>
      </c>
      <c r="D49" s="1132"/>
      <c r="E49" s="1133"/>
      <c r="F49" s="19">
        <v>2.58</v>
      </c>
      <c r="G49" s="20" t="s">
        <v>553</v>
      </c>
      <c r="H49" s="20" t="s">
        <v>554</v>
      </c>
      <c r="I49" s="20">
        <v>1.19</v>
      </c>
      <c r="J49" s="21" t="s">
        <v>555</v>
      </c>
    </row>
    <row r="50" spans="2:10" ht="13.2" x14ac:dyDescent="0.2"/>
  </sheetData>
  <sheetProtection algorithmName="SHA-512" hashValue="WiYEuWCe00L40CqlmNkxmppj4986JuDFsB3gacZ3TT6ubaHJCGCKBg4PfWDpoqvCKbcvuW8xcy/2B1k0HoAj3A==" saltValue="dw8hnxif6TtNlEE/oFLB7A==" spinCount="100000" sheet="1" objects="1" scenarios="1"/>
  <mergeCells count="3">
    <mergeCell ref="C47:E47"/>
    <mergeCell ref="C48:E48"/>
    <mergeCell ref="C49:E4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548</v>
      </c>
      <c r="L44" s="54" t="s">
        <v>549</v>
      </c>
      <c r="M44" s="54" t="s">
        <v>550</v>
      </c>
      <c r="N44" s="54" t="s">
        <v>551</v>
      </c>
      <c r="O44" s="55" t="s">
        <v>552</v>
      </c>
      <c r="P44" s="46"/>
      <c r="Q44" s="46"/>
      <c r="R44" s="46"/>
      <c r="S44" s="46"/>
      <c r="T44" s="46"/>
      <c r="U44" s="46"/>
    </row>
    <row r="45" spans="1:21" ht="30.75" customHeight="1" x14ac:dyDescent="0.2">
      <c r="A45" s="46"/>
      <c r="B45" s="1152" t="s">
        <v>11</v>
      </c>
      <c r="C45" s="1153"/>
      <c r="D45" s="56"/>
      <c r="E45" s="1158" t="s">
        <v>12</v>
      </c>
      <c r="F45" s="1158"/>
      <c r="G45" s="1158"/>
      <c r="H45" s="1158"/>
      <c r="I45" s="1158"/>
      <c r="J45" s="1159"/>
      <c r="K45" s="57">
        <v>6524</v>
      </c>
      <c r="L45" s="58">
        <v>6304</v>
      </c>
      <c r="M45" s="58">
        <v>6226</v>
      </c>
      <c r="N45" s="58">
        <v>6066</v>
      </c>
      <c r="O45" s="59">
        <v>5728</v>
      </c>
      <c r="P45" s="46"/>
      <c r="Q45" s="46"/>
      <c r="R45" s="46"/>
      <c r="S45" s="46"/>
      <c r="T45" s="46"/>
      <c r="U45" s="46"/>
    </row>
    <row r="46" spans="1:21" ht="30.75" customHeight="1" x14ac:dyDescent="0.2">
      <c r="A46" s="46"/>
      <c r="B46" s="1154"/>
      <c r="C46" s="1155"/>
      <c r="D46" s="60"/>
      <c r="E46" s="1136" t="s">
        <v>13</v>
      </c>
      <c r="F46" s="1136"/>
      <c r="G46" s="1136"/>
      <c r="H46" s="1136"/>
      <c r="I46" s="1136"/>
      <c r="J46" s="1137"/>
      <c r="K46" s="61" t="s">
        <v>521</v>
      </c>
      <c r="L46" s="62" t="s">
        <v>521</v>
      </c>
      <c r="M46" s="62" t="s">
        <v>521</v>
      </c>
      <c r="N46" s="62" t="s">
        <v>521</v>
      </c>
      <c r="O46" s="63" t="s">
        <v>521</v>
      </c>
      <c r="P46" s="46"/>
      <c r="Q46" s="46"/>
      <c r="R46" s="46"/>
      <c r="S46" s="46"/>
      <c r="T46" s="46"/>
      <c r="U46" s="46"/>
    </row>
    <row r="47" spans="1:21" ht="30.75" customHeight="1" x14ac:dyDescent="0.2">
      <c r="A47" s="46"/>
      <c r="B47" s="1154"/>
      <c r="C47" s="1155"/>
      <c r="D47" s="60"/>
      <c r="E47" s="1136" t="s">
        <v>14</v>
      </c>
      <c r="F47" s="1136"/>
      <c r="G47" s="1136"/>
      <c r="H47" s="1136"/>
      <c r="I47" s="1136"/>
      <c r="J47" s="1137"/>
      <c r="K47" s="61">
        <v>30</v>
      </c>
      <c r="L47" s="62">
        <v>30</v>
      </c>
      <c r="M47" s="62">
        <v>30</v>
      </c>
      <c r="N47" s="62">
        <v>30</v>
      </c>
      <c r="O47" s="63">
        <v>30</v>
      </c>
      <c r="P47" s="46"/>
      <c r="Q47" s="46"/>
      <c r="R47" s="46"/>
      <c r="S47" s="46"/>
      <c r="T47" s="46"/>
      <c r="U47" s="46"/>
    </row>
    <row r="48" spans="1:21" ht="30.75" customHeight="1" x14ac:dyDescent="0.2">
      <c r="A48" s="46"/>
      <c r="B48" s="1154"/>
      <c r="C48" s="1155"/>
      <c r="D48" s="60"/>
      <c r="E48" s="1136" t="s">
        <v>15</v>
      </c>
      <c r="F48" s="1136"/>
      <c r="G48" s="1136"/>
      <c r="H48" s="1136"/>
      <c r="I48" s="1136"/>
      <c r="J48" s="1137"/>
      <c r="K48" s="61">
        <v>1865</v>
      </c>
      <c r="L48" s="62">
        <v>2124</v>
      </c>
      <c r="M48" s="62">
        <v>1421</v>
      </c>
      <c r="N48" s="62">
        <v>1303</v>
      </c>
      <c r="O48" s="63">
        <v>1223</v>
      </c>
      <c r="P48" s="46"/>
      <c r="Q48" s="46"/>
      <c r="R48" s="46"/>
      <c r="S48" s="46"/>
      <c r="T48" s="46"/>
      <c r="U48" s="46"/>
    </row>
    <row r="49" spans="1:21" ht="30.75" customHeight="1" x14ac:dyDescent="0.2">
      <c r="A49" s="46"/>
      <c r="B49" s="1154"/>
      <c r="C49" s="1155"/>
      <c r="D49" s="60"/>
      <c r="E49" s="1136" t="s">
        <v>16</v>
      </c>
      <c r="F49" s="1136"/>
      <c r="G49" s="1136"/>
      <c r="H49" s="1136"/>
      <c r="I49" s="1136"/>
      <c r="J49" s="1137"/>
      <c r="K49" s="61" t="s">
        <v>521</v>
      </c>
      <c r="L49" s="62" t="s">
        <v>521</v>
      </c>
      <c r="M49" s="62" t="s">
        <v>521</v>
      </c>
      <c r="N49" s="62" t="s">
        <v>521</v>
      </c>
      <c r="O49" s="63" t="s">
        <v>521</v>
      </c>
      <c r="P49" s="46"/>
      <c r="Q49" s="46"/>
      <c r="R49" s="46"/>
      <c r="S49" s="46"/>
      <c r="T49" s="46"/>
      <c r="U49" s="46"/>
    </row>
    <row r="50" spans="1:21" ht="30.75" customHeight="1" x14ac:dyDescent="0.2">
      <c r="A50" s="46"/>
      <c r="B50" s="1154"/>
      <c r="C50" s="1155"/>
      <c r="D50" s="60"/>
      <c r="E50" s="1136" t="s">
        <v>17</v>
      </c>
      <c r="F50" s="1136"/>
      <c r="G50" s="1136"/>
      <c r="H50" s="1136"/>
      <c r="I50" s="1136"/>
      <c r="J50" s="1137"/>
      <c r="K50" s="61">
        <v>213</v>
      </c>
      <c r="L50" s="62">
        <v>187</v>
      </c>
      <c r="M50" s="62">
        <v>146</v>
      </c>
      <c r="N50" s="62">
        <v>127</v>
      </c>
      <c r="O50" s="63">
        <v>88</v>
      </c>
      <c r="P50" s="46"/>
      <c r="Q50" s="46"/>
      <c r="R50" s="46"/>
      <c r="S50" s="46"/>
      <c r="T50" s="46"/>
      <c r="U50" s="46"/>
    </row>
    <row r="51" spans="1:21" ht="30.75" customHeight="1" x14ac:dyDescent="0.2">
      <c r="A51" s="46"/>
      <c r="B51" s="1156"/>
      <c r="C51" s="1157"/>
      <c r="D51" s="64"/>
      <c r="E51" s="1136" t="s">
        <v>18</v>
      </c>
      <c r="F51" s="1136"/>
      <c r="G51" s="1136"/>
      <c r="H51" s="1136"/>
      <c r="I51" s="1136"/>
      <c r="J51" s="1137"/>
      <c r="K51" s="61">
        <v>0</v>
      </c>
      <c r="L51" s="62">
        <v>0</v>
      </c>
      <c r="M51" s="62">
        <v>0</v>
      </c>
      <c r="N51" s="62">
        <v>0</v>
      </c>
      <c r="O51" s="63">
        <v>0</v>
      </c>
      <c r="P51" s="46"/>
      <c r="Q51" s="46"/>
      <c r="R51" s="46"/>
      <c r="S51" s="46"/>
      <c r="T51" s="46"/>
      <c r="U51" s="46"/>
    </row>
    <row r="52" spans="1:21" ht="30.75" customHeight="1" x14ac:dyDescent="0.2">
      <c r="A52" s="46"/>
      <c r="B52" s="1134" t="s">
        <v>19</v>
      </c>
      <c r="C52" s="1135"/>
      <c r="D52" s="64"/>
      <c r="E52" s="1136" t="s">
        <v>20</v>
      </c>
      <c r="F52" s="1136"/>
      <c r="G52" s="1136"/>
      <c r="H52" s="1136"/>
      <c r="I52" s="1136"/>
      <c r="J52" s="1137"/>
      <c r="K52" s="61">
        <v>5752</v>
      </c>
      <c r="L52" s="62">
        <v>5508</v>
      </c>
      <c r="M52" s="62">
        <v>5023</v>
      </c>
      <c r="N52" s="62">
        <v>4570</v>
      </c>
      <c r="O52" s="63">
        <v>4634</v>
      </c>
      <c r="P52" s="46"/>
      <c r="Q52" s="46"/>
      <c r="R52" s="46"/>
      <c r="S52" s="46"/>
      <c r="T52" s="46"/>
      <c r="U52" s="46"/>
    </row>
    <row r="53" spans="1:21" ht="30.75" customHeight="1" thickBot="1" x14ac:dyDescent="0.25">
      <c r="A53" s="46"/>
      <c r="B53" s="1138" t="s">
        <v>21</v>
      </c>
      <c r="C53" s="1139"/>
      <c r="D53" s="65"/>
      <c r="E53" s="1140" t="s">
        <v>22</v>
      </c>
      <c r="F53" s="1140"/>
      <c r="G53" s="1140"/>
      <c r="H53" s="1140"/>
      <c r="I53" s="1140"/>
      <c r="J53" s="1141"/>
      <c r="K53" s="66">
        <v>2880</v>
      </c>
      <c r="L53" s="67">
        <v>3137</v>
      </c>
      <c r="M53" s="67">
        <v>2800</v>
      </c>
      <c r="N53" s="67">
        <v>2956</v>
      </c>
      <c r="O53" s="68">
        <v>2435</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5">
      <c r="A55" s="46"/>
      <c r="B55" s="70" t="s">
        <v>24</v>
      </c>
      <c r="C55" s="71"/>
      <c r="D55" s="71"/>
      <c r="E55" s="71"/>
      <c r="F55" s="71"/>
      <c r="G55" s="71"/>
      <c r="H55" s="71"/>
      <c r="I55" s="71"/>
      <c r="J55" s="71"/>
      <c r="K55" s="72"/>
      <c r="L55" s="72"/>
      <c r="M55" s="72"/>
      <c r="N55" s="72"/>
      <c r="O55" s="73" t="s">
        <v>565</v>
      </c>
      <c r="P55" s="46"/>
      <c r="Q55" s="46"/>
      <c r="R55" s="46"/>
      <c r="S55" s="46"/>
      <c r="T55" s="46"/>
      <c r="U55" s="46"/>
    </row>
    <row r="56" spans="1:21" ht="31.5" customHeight="1" thickBot="1" x14ac:dyDescent="0.25">
      <c r="A56" s="46"/>
      <c r="B56" s="74"/>
      <c r="C56" s="75"/>
      <c r="D56" s="75"/>
      <c r="E56" s="76"/>
      <c r="F56" s="76"/>
      <c r="G56" s="76"/>
      <c r="H56" s="76"/>
      <c r="I56" s="76"/>
      <c r="J56" s="77" t="s">
        <v>2</v>
      </c>
      <c r="K56" s="78" t="s">
        <v>566</v>
      </c>
      <c r="L56" s="79" t="s">
        <v>567</v>
      </c>
      <c r="M56" s="79" t="s">
        <v>568</v>
      </c>
      <c r="N56" s="79" t="s">
        <v>569</v>
      </c>
      <c r="O56" s="80" t="s">
        <v>570</v>
      </c>
      <c r="P56" s="46"/>
      <c r="Q56" s="46"/>
      <c r="R56" s="46"/>
      <c r="S56" s="46"/>
      <c r="T56" s="46"/>
      <c r="U56" s="46"/>
    </row>
    <row r="57" spans="1:21" ht="31.5" customHeight="1" x14ac:dyDescent="0.2">
      <c r="B57" s="1142" t="s">
        <v>25</v>
      </c>
      <c r="C57" s="1143"/>
      <c r="D57" s="1146" t="s">
        <v>26</v>
      </c>
      <c r="E57" s="1147"/>
      <c r="F57" s="1147"/>
      <c r="G57" s="1147"/>
      <c r="H57" s="1147"/>
      <c r="I57" s="1147"/>
      <c r="J57" s="1148"/>
      <c r="K57" s="81">
        <v>208</v>
      </c>
      <c r="L57" s="82">
        <v>308</v>
      </c>
      <c r="M57" s="82" t="s">
        <v>521</v>
      </c>
      <c r="N57" s="82" t="s">
        <v>521</v>
      </c>
      <c r="O57" s="83" t="s">
        <v>571</v>
      </c>
    </row>
    <row r="58" spans="1:21" ht="31.5" customHeight="1" thickBot="1" x14ac:dyDescent="0.25">
      <c r="B58" s="1144"/>
      <c r="C58" s="1145"/>
      <c r="D58" s="1149" t="s">
        <v>27</v>
      </c>
      <c r="E58" s="1150"/>
      <c r="F58" s="1150"/>
      <c r="G58" s="1150"/>
      <c r="H58" s="1150"/>
      <c r="I58" s="1150"/>
      <c r="J58" s="1151"/>
      <c r="K58" s="84">
        <v>120</v>
      </c>
      <c r="L58" s="85">
        <v>150</v>
      </c>
      <c r="M58" s="85">
        <v>180</v>
      </c>
      <c r="N58" s="85">
        <v>210</v>
      </c>
      <c r="O58" s="86">
        <v>240</v>
      </c>
    </row>
    <row r="59" spans="1:21" ht="24" customHeight="1" x14ac:dyDescent="0.2">
      <c r="B59" s="87"/>
      <c r="C59" s="87"/>
      <c r="D59" s="88" t="s">
        <v>28</v>
      </c>
      <c r="E59" s="89"/>
      <c r="F59" s="89"/>
      <c r="G59" s="89"/>
      <c r="H59" s="89"/>
      <c r="I59" s="89"/>
      <c r="J59" s="89"/>
      <c r="K59" s="89"/>
      <c r="L59" s="89"/>
      <c r="M59" s="89"/>
      <c r="N59" s="89"/>
      <c r="O59" s="89"/>
    </row>
    <row r="60" spans="1:21" ht="24" customHeight="1" x14ac:dyDescent="0.2">
      <c r="B60" s="90"/>
      <c r="C60" s="90"/>
      <c r="D60" s="88" t="s">
        <v>29</v>
      </c>
      <c r="E60" s="89"/>
      <c r="F60" s="89"/>
      <c r="G60" s="89"/>
      <c r="H60" s="89"/>
      <c r="I60" s="89"/>
      <c r="J60" s="89"/>
      <c r="K60" s="89"/>
      <c r="L60" s="89"/>
      <c r="M60" s="89"/>
      <c r="N60" s="89"/>
      <c r="O60" s="89"/>
    </row>
    <row r="61" spans="1:21" ht="24" customHeight="1" x14ac:dyDescent="0.2">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g3t38ltYqitZVKmIV/0VwKPc4Acj8fRY/WEwXO3UQZ9va3K2sfUxwYbJKiCdPMWYmL5Dad7JpbafP5s1dvryVQ==" saltValue="8TvMQH5qfz5VjESTAKcrf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9</v>
      </c>
    </row>
    <row r="40" spans="2:13" ht="27.75" customHeight="1" thickBot="1" x14ac:dyDescent="0.25">
      <c r="B40" s="93" t="s">
        <v>10</v>
      </c>
      <c r="C40" s="94"/>
      <c r="D40" s="94"/>
      <c r="E40" s="95"/>
      <c r="F40" s="95"/>
      <c r="G40" s="95"/>
      <c r="H40" s="96" t="s">
        <v>2</v>
      </c>
      <c r="I40" s="97" t="s">
        <v>548</v>
      </c>
      <c r="J40" s="98" t="s">
        <v>549</v>
      </c>
      <c r="K40" s="98" t="s">
        <v>550</v>
      </c>
      <c r="L40" s="98" t="s">
        <v>551</v>
      </c>
      <c r="M40" s="99" t="s">
        <v>552</v>
      </c>
    </row>
    <row r="41" spans="2:13" ht="27.75" customHeight="1" x14ac:dyDescent="0.2">
      <c r="B41" s="1172" t="s">
        <v>30</v>
      </c>
      <c r="C41" s="1173"/>
      <c r="D41" s="100"/>
      <c r="E41" s="1174" t="s">
        <v>31</v>
      </c>
      <c r="F41" s="1174"/>
      <c r="G41" s="1174"/>
      <c r="H41" s="1175"/>
      <c r="I41" s="339">
        <v>49084</v>
      </c>
      <c r="J41" s="340">
        <v>45805</v>
      </c>
      <c r="K41" s="340">
        <v>46041</v>
      </c>
      <c r="L41" s="340">
        <v>45980</v>
      </c>
      <c r="M41" s="341">
        <v>44130</v>
      </c>
    </row>
    <row r="42" spans="2:13" ht="27.75" customHeight="1" x14ac:dyDescent="0.2">
      <c r="B42" s="1162"/>
      <c r="C42" s="1163"/>
      <c r="D42" s="101"/>
      <c r="E42" s="1166" t="s">
        <v>32</v>
      </c>
      <c r="F42" s="1166"/>
      <c r="G42" s="1166"/>
      <c r="H42" s="1167"/>
      <c r="I42" s="342" t="s">
        <v>521</v>
      </c>
      <c r="J42" s="343" t="s">
        <v>521</v>
      </c>
      <c r="K42" s="343" t="s">
        <v>521</v>
      </c>
      <c r="L42" s="343" t="s">
        <v>521</v>
      </c>
      <c r="M42" s="344" t="s">
        <v>521</v>
      </c>
    </row>
    <row r="43" spans="2:13" ht="27.75" customHeight="1" x14ac:dyDescent="0.2">
      <c r="B43" s="1162"/>
      <c r="C43" s="1163"/>
      <c r="D43" s="101"/>
      <c r="E43" s="1166" t="s">
        <v>33</v>
      </c>
      <c r="F43" s="1166"/>
      <c r="G43" s="1166"/>
      <c r="H43" s="1167"/>
      <c r="I43" s="342">
        <v>19332</v>
      </c>
      <c r="J43" s="343">
        <v>19124</v>
      </c>
      <c r="K43" s="343">
        <v>16595</v>
      </c>
      <c r="L43" s="343">
        <v>14781</v>
      </c>
      <c r="M43" s="344">
        <v>12191</v>
      </c>
    </row>
    <row r="44" spans="2:13" ht="27.75" customHeight="1" x14ac:dyDescent="0.2">
      <c r="B44" s="1162"/>
      <c r="C44" s="1163"/>
      <c r="D44" s="101"/>
      <c r="E44" s="1166" t="s">
        <v>34</v>
      </c>
      <c r="F44" s="1166"/>
      <c r="G44" s="1166"/>
      <c r="H44" s="1167"/>
      <c r="I44" s="342" t="s">
        <v>521</v>
      </c>
      <c r="J44" s="343" t="s">
        <v>521</v>
      </c>
      <c r="K44" s="343" t="s">
        <v>521</v>
      </c>
      <c r="L44" s="343" t="s">
        <v>521</v>
      </c>
      <c r="M44" s="344" t="s">
        <v>521</v>
      </c>
    </row>
    <row r="45" spans="2:13" ht="27.75" customHeight="1" x14ac:dyDescent="0.2">
      <c r="B45" s="1162"/>
      <c r="C45" s="1163"/>
      <c r="D45" s="101"/>
      <c r="E45" s="1166" t="s">
        <v>35</v>
      </c>
      <c r="F45" s="1166"/>
      <c r="G45" s="1166"/>
      <c r="H45" s="1167"/>
      <c r="I45" s="342">
        <v>14453</v>
      </c>
      <c r="J45" s="343">
        <v>13158</v>
      </c>
      <c r="K45" s="343">
        <v>12445</v>
      </c>
      <c r="L45" s="343">
        <v>11397</v>
      </c>
      <c r="M45" s="344">
        <v>10317</v>
      </c>
    </row>
    <row r="46" spans="2:13" ht="27.75" customHeight="1" x14ac:dyDescent="0.2">
      <c r="B46" s="1162"/>
      <c r="C46" s="1163"/>
      <c r="D46" s="102"/>
      <c r="E46" s="1166" t="s">
        <v>36</v>
      </c>
      <c r="F46" s="1166"/>
      <c r="G46" s="1166"/>
      <c r="H46" s="1167"/>
      <c r="I46" s="342">
        <v>53</v>
      </c>
      <c r="J46" s="343">
        <v>56</v>
      </c>
      <c r="K46" s="343">
        <v>27</v>
      </c>
      <c r="L46" s="343">
        <v>35</v>
      </c>
      <c r="M46" s="344">
        <v>41</v>
      </c>
    </row>
    <row r="47" spans="2:13" ht="27.75" customHeight="1" x14ac:dyDescent="0.2">
      <c r="B47" s="1162"/>
      <c r="C47" s="1163"/>
      <c r="D47" s="103"/>
      <c r="E47" s="1176" t="s">
        <v>37</v>
      </c>
      <c r="F47" s="1177"/>
      <c r="G47" s="1177"/>
      <c r="H47" s="1178"/>
      <c r="I47" s="342" t="s">
        <v>521</v>
      </c>
      <c r="J47" s="343" t="s">
        <v>521</v>
      </c>
      <c r="K47" s="343" t="s">
        <v>521</v>
      </c>
      <c r="L47" s="343" t="s">
        <v>521</v>
      </c>
      <c r="M47" s="344" t="s">
        <v>521</v>
      </c>
    </row>
    <row r="48" spans="2:13" ht="27.75" customHeight="1" x14ac:dyDescent="0.2">
      <c r="B48" s="1162"/>
      <c r="C48" s="1163"/>
      <c r="D48" s="101"/>
      <c r="E48" s="1166" t="s">
        <v>38</v>
      </c>
      <c r="F48" s="1166"/>
      <c r="G48" s="1166"/>
      <c r="H48" s="1167"/>
      <c r="I48" s="342" t="s">
        <v>521</v>
      </c>
      <c r="J48" s="343" t="s">
        <v>521</v>
      </c>
      <c r="K48" s="343" t="s">
        <v>521</v>
      </c>
      <c r="L48" s="343" t="s">
        <v>521</v>
      </c>
      <c r="M48" s="344" t="s">
        <v>521</v>
      </c>
    </row>
    <row r="49" spans="2:13" ht="27.75" customHeight="1" x14ac:dyDescent="0.2">
      <c r="B49" s="1164"/>
      <c r="C49" s="1165"/>
      <c r="D49" s="101"/>
      <c r="E49" s="1166" t="s">
        <v>39</v>
      </c>
      <c r="F49" s="1166"/>
      <c r="G49" s="1166"/>
      <c r="H49" s="1167"/>
      <c r="I49" s="342" t="s">
        <v>521</v>
      </c>
      <c r="J49" s="343" t="s">
        <v>521</v>
      </c>
      <c r="K49" s="343" t="s">
        <v>521</v>
      </c>
      <c r="L49" s="343" t="s">
        <v>521</v>
      </c>
      <c r="M49" s="344" t="s">
        <v>521</v>
      </c>
    </row>
    <row r="50" spans="2:13" ht="27.75" customHeight="1" x14ac:dyDescent="0.2">
      <c r="B50" s="1160" t="s">
        <v>40</v>
      </c>
      <c r="C50" s="1161"/>
      <c r="D50" s="104"/>
      <c r="E50" s="1166" t="s">
        <v>41</v>
      </c>
      <c r="F50" s="1166"/>
      <c r="G50" s="1166"/>
      <c r="H50" s="1167"/>
      <c r="I50" s="342">
        <v>10752</v>
      </c>
      <c r="J50" s="343">
        <v>13273</v>
      </c>
      <c r="K50" s="343">
        <v>14961</v>
      </c>
      <c r="L50" s="343">
        <v>17497</v>
      </c>
      <c r="M50" s="344">
        <v>20222</v>
      </c>
    </row>
    <row r="51" spans="2:13" ht="27.75" customHeight="1" x14ac:dyDescent="0.2">
      <c r="B51" s="1162"/>
      <c r="C51" s="1163"/>
      <c r="D51" s="101"/>
      <c r="E51" s="1166" t="s">
        <v>42</v>
      </c>
      <c r="F51" s="1166"/>
      <c r="G51" s="1166"/>
      <c r="H51" s="1167"/>
      <c r="I51" s="342">
        <v>9544</v>
      </c>
      <c r="J51" s="343">
        <v>8467</v>
      </c>
      <c r="K51" s="343">
        <v>7820</v>
      </c>
      <c r="L51" s="343">
        <v>7811</v>
      </c>
      <c r="M51" s="344">
        <v>8474</v>
      </c>
    </row>
    <row r="52" spans="2:13" ht="27.75" customHeight="1" x14ac:dyDescent="0.2">
      <c r="B52" s="1164"/>
      <c r="C52" s="1165"/>
      <c r="D52" s="101"/>
      <c r="E52" s="1166" t="s">
        <v>43</v>
      </c>
      <c r="F52" s="1166"/>
      <c r="G52" s="1166"/>
      <c r="H52" s="1167"/>
      <c r="I52" s="342">
        <v>38850</v>
      </c>
      <c r="J52" s="343">
        <v>36783</v>
      </c>
      <c r="K52" s="343">
        <v>34622</v>
      </c>
      <c r="L52" s="343">
        <v>34008</v>
      </c>
      <c r="M52" s="344">
        <v>31992</v>
      </c>
    </row>
    <row r="53" spans="2:13" ht="27.75" customHeight="1" thickBot="1" x14ac:dyDescent="0.25">
      <c r="B53" s="1168" t="s">
        <v>44</v>
      </c>
      <c r="C53" s="1169"/>
      <c r="D53" s="105"/>
      <c r="E53" s="1170" t="s">
        <v>45</v>
      </c>
      <c r="F53" s="1170"/>
      <c r="G53" s="1170"/>
      <c r="H53" s="1171"/>
      <c r="I53" s="345">
        <v>23775</v>
      </c>
      <c r="J53" s="346">
        <v>19621</v>
      </c>
      <c r="K53" s="346">
        <v>17705</v>
      </c>
      <c r="L53" s="346">
        <v>12876</v>
      </c>
      <c r="M53" s="347">
        <v>5991</v>
      </c>
    </row>
    <row r="54" spans="2:13" ht="27.75" customHeight="1" x14ac:dyDescent="0.2">
      <c r="B54" s="106" t="s">
        <v>46</v>
      </c>
      <c r="C54" s="107"/>
      <c r="D54" s="107"/>
      <c r="E54" s="108"/>
      <c r="F54" s="108"/>
      <c r="G54" s="108"/>
      <c r="H54" s="108"/>
      <c r="I54" s="109"/>
      <c r="J54" s="109"/>
      <c r="K54" s="109"/>
      <c r="L54" s="109"/>
      <c r="M54" s="109"/>
    </row>
    <row r="55" spans="2:13" ht="13.2" x14ac:dyDescent="0.2"/>
  </sheetData>
  <sheetProtection algorithmName="SHA-512" hashValue="IT/kv24ftF3sMCKWULPDPzlH38MZdqN52cRfXHJPSrwXzgYsGbf6rKe+/dpBJdqUczPugrDPTW+BYRJTjan1RQ==" saltValue="OKaymPlObdf9iXQyRVfo0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0" t="s">
        <v>47</v>
      </c>
    </row>
    <row r="54" spans="2:8" ht="29.25" customHeight="1" thickBot="1" x14ac:dyDescent="0.3">
      <c r="B54" s="111" t="s">
        <v>1</v>
      </c>
      <c r="C54" s="112"/>
      <c r="D54" s="112"/>
      <c r="E54" s="113" t="s">
        <v>2</v>
      </c>
      <c r="F54" s="114" t="s">
        <v>550</v>
      </c>
      <c r="G54" s="114" t="s">
        <v>551</v>
      </c>
      <c r="H54" s="115" t="s">
        <v>552</v>
      </c>
    </row>
    <row r="55" spans="2:8" ht="52.5" customHeight="1" x14ac:dyDescent="0.2">
      <c r="B55" s="116"/>
      <c r="C55" s="1187" t="s">
        <v>48</v>
      </c>
      <c r="D55" s="1187"/>
      <c r="E55" s="1188"/>
      <c r="F55" s="117">
        <v>6559</v>
      </c>
      <c r="G55" s="117">
        <v>8730</v>
      </c>
      <c r="H55" s="118">
        <v>6962</v>
      </c>
    </row>
    <row r="56" spans="2:8" ht="52.5" customHeight="1" x14ac:dyDescent="0.2">
      <c r="B56" s="119"/>
      <c r="C56" s="1189" t="s">
        <v>49</v>
      </c>
      <c r="D56" s="1189"/>
      <c r="E56" s="1190"/>
      <c r="F56" s="120">
        <v>8</v>
      </c>
      <c r="G56" s="120">
        <v>8</v>
      </c>
      <c r="H56" s="121">
        <v>8</v>
      </c>
    </row>
    <row r="57" spans="2:8" ht="53.25" customHeight="1" x14ac:dyDescent="0.2">
      <c r="B57" s="119"/>
      <c r="C57" s="1191" t="s">
        <v>50</v>
      </c>
      <c r="D57" s="1191"/>
      <c r="E57" s="1192"/>
      <c r="F57" s="122">
        <v>5951</v>
      </c>
      <c r="G57" s="122">
        <v>6005</v>
      </c>
      <c r="H57" s="123">
        <v>10258</v>
      </c>
    </row>
    <row r="58" spans="2:8" ht="45.75" customHeight="1" x14ac:dyDescent="0.2">
      <c r="B58" s="124"/>
      <c r="C58" s="1179" t="s">
        <v>572</v>
      </c>
      <c r="D58" s="1180"/>
      <c r="E58" s="1181"/>
      <c r="F58" s="125">
        <v>4274</v>
      </c>
      <c r="G58" s="125">
        <v>4273</v>
      </c>
      <c r="H58" s="126">
        <v>8769</v>
      </c>
    </row>
    <row r="59" spans="2:8" ht="45.75" customHeight="1" x14ac:dyDescent="0.2">
      <c r="B59" s="124"/>
      <c r="C59" s="1179" t="s">
        <v>573</v>
      </c>
      <c r="D59" s="1180"/>
      <c r="E59" s="1181"/>
      <c r="F59" s="125">
        <v>588</v>
      </c>
      <c r="G59" s="125">
        <v>577</v>
      </c>
      <c r="H59" s="126">
        <v>562</v>
      </c>
    </row>
    <row r="60" spans="2:8" ht="45.75" customHeight="1" x14ac:dyDescent="0.2">
      <c r="B60" s="124"/>
      <c r="C60" s="1179" t="s">
        <v>575</v>
      </c>
      <c r="D60" s="1180"/>
      <c r="E60" s="1181"/>
      <c r="F60" s="125">
        <v>140</v>
      </c>
      <c r="G60" s="125">
        <v>209</v>
      </c>
      <c r="H60" s="126">
        <v>315</v>
      </c>
    </row>
    <row r="61" spans="2:8" ht="45.75" customHeight="1" x14ac:dyDescent="0.2">
      <c r="B61" s="124"/>
      <c r="C61" s="1179" t="s">
        <v>574</v>
      </c>
      <c r="D61" s="1180"/>
      <c r="E61" s="1181"/>
      <c r="F61" s="125">
        <v>701</v>
      </c>
      <c r="G61" s="125">
        <v>632</v>
      </c>
      <c r="H61" s="126">
        <v>221</v>
      </c>
    </row>
    <row r="62" spans="2:8" ht="45.75" customHeight="1" thickBot="1" x14ac:dyDescent="0.25">
      <c r="B62" s="127"/>
      <c r="C62" s="1182" t="s">
        <v>576</v>
      </c>
      <c r="D62" s="1183"/>
      <c r="E62" s="1184"/>
      <c r="F62" s="128">
        <v>188</v>
      </c>
      <c r="G62" s="128">
        <v>187</v>
      </c>
      <c r="H62" s="129">
        <v>188</v>
      </c>
    </row>
    <row r="63" spans="2:8" ht="52.5" customHeight="1" thickBot="1" x14ac:dyDescent="0.25">
      <c r="B63" s="130"/>
      <c r="C63" s="1185" t="s">
        <v>51</v>
      </c>
      <c r="D63" s="1185"/>
      <c r="E63" s="1186"/>
      <c r="F63" s="131">
        <v>12519</v>
      </c>
      <c r="G63" s="131">
        <v>14743</v>
      </c>
      <c r="H63" s="132">
        <v>17228</v>
      </c>
    </row>
    <row r="64" spans="2:8" ht="13.2" x14ac:dyDescent="0.2"/>
  </sheetData>
  <sheetProtection algorithmName="SHA-512" hashValue="k0kzvTuTol7hXfQF5f1VQNgtiuveN6JdqtM5Am3IWK3zbJMNOSG2ZkU6saTd1sBnXedzejF+UwphV2kMPhp+kQ==" saltValue="G6Mj8kSjv8yF+hSFV56cu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C3B01-45C3-4839-BE3F-C63612A617AE}">
  <sheetPr>
    <pageSetUpPr fitToPage="1"/>
  </sheetPr>
  <dimension ref="A1:DE85"/>
  <sheetViews>
    <sheetView showGridLines="0" zoomScale="80" zoomScaleNormal="80" zoomScaleSheetLayoutView="55" workbookViewId="0">
      <selection activeCell="AN65" sqref="AN65:DC69"/>
    </sheetView>
  </sheetViews>
  <sheetFormatPr defaultColWidth="0" defaultRowHeight="13.5" customHeight="1" zeroHeight="1" x14ac:dyDescent="0.2"/>
  <cols>
    <col min="1" max="1" width="6.33203125" style="252" customWidth="1"/>
    <col min="2" max="107" width="2.44140625" style="252" customWidth="1"/>
    <col min="108" max="108" width="6.109375" style="258" customWidth="1"/>
    <col min="109" max="109" width="5.88671875" style="256" customWidth="1"/>
    <col min="110" max="16384" width="8.6640625" style="252" hidden="1"/>
  </cols>
  <sheetData>
    <row r="1" spans="1:109" ht="42.75" customHeight="1" x14ac:dyDescent="0.2">
      <c r="A1" s="1193"/>
      <c r="B1" s="1194"/>
      <c r="DD1" s="252"/>
      <c r="DE1" s="252"/>
    </row>
    <row r="2" spans="1:109" ht="25.5" customHeight="1" x14ac:dyDescent="0.2">
      <c r="A2" s="1195"/>
      <c r="C2" s="1195"/>
      <c r="O2" s="1195"/>
      <c r="P2" s="1195"/>
      <c r="Q2" s="1195"/>
      <c r="R2" s="1195"/>
      <c r="S2" s="1195"/>
      <c r="T2" s="1195"/>
      <c r="U2" s="1195"/>
      <c r="V2" s="1195"/>
      <c r="W2" s="1195"/>
      <c r="X2" s="1195"/>
      <c r="Y2" s="1195"/>
      <c r="Z2" s="1195"/>
      <c r="AA2" s="1195"/>
      <c r="AB2" s="1195"/>
      <c r="AC2" s="1195"/>
      <c r="AD2" s="1195"/>
      <c r="AE2" s="1195"/>
      <c r="AF2" s="1195"/>
      <c r="AG2" s="1195"/>
      <c r="AH2" s="1195"/>
      <c r="AI2" s="1195"/>
      <c r="AU2" s="1195"/>
      <c r="BG2" s="1195"/>
      <c r="BS2" s="1195"/>
      <c r="CE2" s="1195"/>
      <c r="CQ2" s="1195"/>
      <c r="DD2" s="252"/>
      <c r="DE2" s="252"/>
    </row>
    <row r="3" spans="1:109" ht="25.5" customHeight="1" x14ac:dyDescent="0.2">
      <c r="A3" s="1195"/>
      <c r="C3" s="1195"/>
      <c r="O3" s="1195"/>
      <c r="P3" s="1195"/>
      <c r="Q3" s="1195"/>
      <c r="R3" s="1195"/>
      <c r="S3" s="1195"/>
      <c r="T3" s="1195"/>
      <c r="U3" s="1195"/>
      <c r="V3" s="1195"/>
      <c r="W3" s="1195"/>
      <c r="X3" s="1195"/>
      <c r="Y3" s="1195"/>
      <c r="Z3" s="1195"/>
      <c r="AA3" s="1195"/>
      <c r="AB3" s="1195"/>
      <c r="AC3" s="1195"/>
      <c r="AD3" s="1195"/>
      <c r="AE3" s="1195"/>
      <c r="AF3" s="1195"/>
      <c r="AG3" s="1195"/>
      <c r="AH3" s="1195"/>
      <c r="AI3" s="1195"/>
      <c r="AU3" s="1195"/>
      <c r="BG3" s="1195"/>
      <c r="BS3" s="1195"/>
      <c r="CE3" s="1195"/>
      <c r="CQ3" s="1195"/>
      <c r="DD3" s="252"/>
      <c r="DE3" s="252"/>
    </row>
    <row r="4" spans="1:109" s="250" customFormat="1" ht="13.2" x14ac:dyDescent="0.2">
      <c r="A4" s="1195"/>
      <c r="B4" s="1195"/>
      <c r="C4" s="1195"/>
      <c r="D4" s="1195"/>
      <c r="E4" s="1195"/>
      <c r="F4" s="1195"/>
      <c r="G4" s="1195"/>
      <c r="H4" s="1195"/>
      <c r="I4" s="1195"/>
      <c r="J4" s="1195"/>
      <c r="K4" s="1195"/>
      <c r="L4" s="1195"/>
      <c r="M4" s="1195"/>
      <c r="N4" s="1195"/>
      <c r="O4" s="1195"/>
      <c r="P4" s="1195"/>
      <c r="Q4" s="1195"/>
      <c r="R4" s="1195"/>
      <c r="S4" s="1195"/>
      <c r="T4" s="1195"/>
      <c r="U4" s="1195"/>
      <c r="V4" s="1195"/>
      <c r="W4" s="1195"/>
      <c r="X4" s="1195"/>
      <c r="Y4" s="1195"/>
      <c r="Z4" s="1195"/>
      <c r="AA4" s="1195"/>
      <c r="AB4" s="1195"/>
      <c r="AC4" s="1195"/>
      <c r="AD4" s="1195"/>
      <c r="AE4" s="1195"/>
      <c r="AF4" s="1195"/>
      <c r="AG4" s="1195"/>
      <c r="AH4" s="1195"/>
      <c r="AI4" s="1195"/>
      <c r="AJ4" s="1195"/>
      <c r="AK4" s="1195"/>
      <c r="AL4" s="1195"/>
      <c r="AM4" s="1195"/>
      <c r="AN4" s="1195"/>
      <c r="AO4" s="1195"/>
      <c r="AP4" s="1195"/>
      <c r="AQ4" s="1195"/>
      <c r="AR4" s="1195"/>
      <c r="AS4" s="1195"/>
      <c r="AT4" s="1195"/>
      <c r="AU4" s="1195"/>
      <c r="AV4" s="1195"/>
      <c r="AW4" s="1195"/>
      <c r="AX4" s="1195"/>
      <c r="AY4" s="1195"/>
      <c r="AZ4" s="1195"/>
      <c r="BA4" s="1195"/>
      <c r="BB4" s="1195"/>
      <c r="BC4" s="1195"/>
      <c r="BD4" s="1195"/>
      <c r="BE4" s="1195"/>
      <c r="BF4" s="1195"/>
      <c r="BG4" s="1195"/>
      <c r="BH4" s="1195"/>
      <c r="BI4" s="1195"/>
      <c r="BJ4" s="1195"/>
      <c r="BK4" s="1195"/>
      <c r="BL4" s="1195"/>
      <c r="BM4" s="1195"/>
      <c r="BN4" s="1195"/>
      <c r="BO4" s="1195"/>
      <c r="BP4" s="1195"/>
      <c r="BQ4" s="1195"/>
      <c r="BR4" s="1195"/>
      <c r="BS4" s="1195"/>
      <c r="BT4" s="1195"/>
      <c r="BU4" s="1195"/>
      <c r="BV4" s="1195"/>
      <c r="BW4" s="1195"/>
      <c r="BX4" s="1195"/>
      <c r="BY4" s="1195"/>
      <c r="BZ4" s="1195"/>
      <c r="CA4" s="1195"/>
      <c r="CB4" s="1195"/>
      <c r="CC4" s="1195"/>
      <c r="CD4" s="1195"/>
      <c r="CE4" s="1195"/>
      <c r="CF4" s="1195"/>
      <c r="CG4" s="1195"/>
      <c r="CH4" s="1195"/>
      <c r="CI4" s="1195"/>
      <c r="CJ4" s="1195"/>
      <c r="CK4" s="1195"/>
      <c r="CL4" s="1195"/>
      <c r="CM4" s="1195"/>
      <c r="CN4" s="1195"/>
      <c r="CO4" s="1195"/>
      <c r="CP4" s="1195"/>
      <c r="CQ4" s="1195"/>
      <c r="CR4" s="1195"/>
      <c r="CS4" s="1195"/>
      <c r="CT4" s="1195"/>
      <c r="CU4" s="1195"/>
      <c r="CV4" s="1195"/>
      <c r="CW4" s="1195"/>
      <c r="CX4" s="1195"/>
      <c r="CY4" s="1195"/>
      <c r="CZ4" s="1195"/>
      <c r="DA4" s="1195"/>
      <c r="DB4" s="1195"/>
      <c r="DC4" s="1195"/>
      <c r="DD4" s="1195"/>
      <c r="DE4" s="1195"/>
    </row>
    <row r="5" spans="1:109" s="250" customFormat="1" ht="13.2" x14ac:dyDescent="0.2">
      <c r="A5" s="1195"/>
      <c r="B5" s="1195"/>
      <c r="C5" s="1195"/>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c r="AD5" s="1195"/>
      <c r="AE5" s="1195"/>
      <c r="AF5" s="1195"/>
      <c r="AG5" s="1195"/>
      <c r="AH5" s="1195"/>
      <c r="AI5" s="1195"/>
      <c r="AJ5" s="1195"/>
      <c r="AK5" s="1195"/>
      <c r="AL5" s="1195"/>
      <c r="AM5" s="1195"/>
      <c r="AN5" s="1195"/>
      <c r="AO5" s="1195"/>
      <c r="AP5" s="1195"/>
      <c r="AQ5" s="1195"/>
      <c r="AR5" s="1195"/>
      <c r="AS5" s="1195"/>
      <c r="AT5" s="1195"/>
      <c r="AU5" s="1195"/>
      <c r="AV5" s="1195"/>
      <c r="AW5" s="1195"/>
      <c r="AX5" s="1195"/>
      <c r="AY5" s="1195"/>
      <c r="AZ5" s="1195"/>
      <c r="BA5" s="1195"/>
      <c r="BB5" s="1195"/>
      <c r="BC5" s="1195"/>
      <c r="BD5" s="1195"/>
      <c r="BE5" s="1195"/>
      <c r="BF5" s="1195"/>
      <c r="BG5" s="1195"/>
      <c r="BH5" s="1195"/>
      <c r="BI5" s="1195"/>
      <c r="BJ5" s="1195"/>
      <c r="BK5" s="1195"/>
      <c r="BL5" s="1195"/>
      <c r="BM5" s="1195"/>
      <c r="BN5" s="1195"/>
      <c r="BO5" s="1195"/>
      <c r="BP5" s="1195"/>
      <c r="BQ5" s="1195"/>
      <c r="BR5" s="1195"/>
      <c r="BS5" s="1195"/>
      <c r="BT5" s="1195"/>
      <c r="BU5" s="1195"/>
      <c r="BV5" s="1195"/>
      <c r="BW5" s="1195"/>
      <c r="BX5" s="1195"/>
      <c r="BY5" s="1195"/>
      <c r="BZ5" s="1195"/>
      <c r="CA5" s="1195"/>
      <c r="CB5" s="1195"/>
      <c r="CC5" s="1195"/>
      <c r="CD5" s="1195"/>
      <c r="CE5" s="1195"/>
      <c r="CF5" s="1195"/>
      <c r="CG5" s="1195"/>
      <c r="CH5" s="1195"/>
      <c r="CI5" s="1195"/>
      <c r="CJ5" s="1195"/>
      <c r="CK5" s="1195"/>
      <c r="CL5" s="1195"/>
      <c r="CM5" s="1195"/>
      <c r="CN5" s="1195"/>
      <c r="CO5" s="1195"/>
      <c r="CP5" s="1195"/>
      <c r="CQ5" s="1195"/>
      <c r="CR5" s="1195"/>
      <c r="CS5" s="1195"/>
      <c r="CT5" s="1195"/>
      <c r="CU5" s="1195"/>
      <c r="CV5" s="1195"/>
      <c r="CW5" s="1195"/>
      <c r="CX5" s="1195"/>
      <c r="CY5" s="1195"/>
      <c r="CZ5" s="1195"/>
      <c r="DA5" s="1195"/>
      <c r="DB5" s="1195"/>
      <c r="DC5" s="1195"/>
      <c r="DD5" s="1195"/>
      <c r="DE5" s="1195"/>
    </row>
    <row r="6" spans="1:109" s="250" customFormat="1" ht="13.2" x14ac:dyDescent="0.2">
      <c r="A6" s="1195"/>
      <c r="B6" s="1195"/>
      <c r="C6" s="1195"/>
      <c r="D6" s="1195"/>
      <c r="E6" s="1195"/>
      <c r="F6" s="1195"/>
      <c r="G6" s="1195"/>
      <c r="H6" s="1195"/>
      <c r="I6" s="1195"/>
      <c r="J6" s="1195"/>
      <c r="K6" s="1195"/>
      <c r="L6" s="1195"/>
      <c r="M6" s="1195"/>
      <c r="N6" s="1195"/>
      <c r="O6" s="1195"/>
      <c r="P6" s="1195"/>
      <c r="Q6" s="1195"/>
      <c r="R6" s="1195"/>
      <c r="S6" s="1195"/>
      <c r="T6" s="1195"/>
      <c r="U6" s="1195"/>
      <c r="V6" s="1195"/>
      <c r="W6" s="1195"/>
      <c r="X6" s="1195"/>
      <c r="Y6" s="1195"/>
      <c r="Z6" s="1195"/>
      <c r="AA6" s="1195"/>
      <c r="AB6" s="1195"/>
      <c r="AC6" s="1195"/>
      <c r="AD6" s="1195"/>
      <c r="AE6" s="1195"/>
      <c r="AF6" s="1195"/>
      <c r="AG6" s="1195"/>
      <c r="AH6" s="1195"/>
      <c r="AI6" s="1195"/>
      <c r="AJ6" s="1195"/>
      <c r="AK6" s="1195"/>
      <c r="AL6" s="1195"/>
      <c r="AM6" s="1195"/>
      <c r="AN6" s="1195"/>
      <c r="AO6" s="1195"/>
      <c r="AP6" s="1195"/>
      <c r="AQ6" s="1195"/>
      <c r="AR6" s="1195"/>
      <c r="AS6" s="1195"/>
      <c r="AT6" s="1195"/>
      <c r="AU6" s="1195"/>
      <c r="AV6" s="1195"/>
      <c r="AW6" s="1195"/>
      <c r="AX6" s="1195"/>
      <c r="AY6" s="1195"/>
      <c r="AZ6" s="1195"/>
      <c r="BA6" s="1195"/>
      <c r="BB6" s="1195"/>
      <c r="BC6" s="1195"/>
      <c r="BD6" s="1195"/>
      <c r="BE6" s="1195"/>
      <c r="BF6" s="1195"/>
      <c r="BG6" s="1195"/>
      <c r="BH6" s="1195"/>
      <c r="BI6" s="1195"/>
      <c r="BJ6" s="1195"/>
      <c r="BK6" s="1195"/>
      <c r="BL6" s="1195"/>
      <c r="BM6" s="1195"/>
      <c r="BN6" s="1195"/>
      <c r="BO6" s="1195"/>
      <c r="BP6" s="1195"/>
      <c r="BQ6" s="1195"/>
      <c r="BR6" s="1195"/>
      <c r="BS6" s="1195"/>
      <c r="BT6" s="1195"/>
      <c r="BU6" s="1195"/>
      <c r="BV6" s="1195"/>
      <c r="BW6" s="1195"/>
      <c r="BX6" s="1195"/>
      <c r="BY6" s="1195"/>
      <c r="BZ6" s="1195"/>
      <c r="CA6" s="1195"/>
      <c r="CB6" s="1195"/>
      <c r="CC6" s="1195"/>
      <c r="CD6" s="1195"/>
      <c r="CE6" s="1195"/>
      <c r="CF6" s="1195"/>
      <c r="CG6" s="1195"/>
      <c r="CH6" s="1195"/>
      <c r="CI6" s="1195"/>
      <c r="CJ6" s="1195"/>
      <c r="CK6" s="1195"/>
      <c r="CL6" s="1195"/>
      <c r="CM6" s="1195"/>
      <c r="CN6" s="1195"/>
      <c r="CO6" s="1195"/>
      <c r="CP6" s="1195"/>
      <c r="CQ6" s="1195"/>
      <c r="CR6" s="1195"/>
      <c r="CS6" s="1195"/>
      <c r="CT6" s="1195"/>
      <c r="CU6" s="1195"/>
      <c r="CV6" s="1195"/>
      <c r="CW6" s="1195"/>
      <c r="CX6" s="1195"/>
      <c r="CY6" s="1195"/>
      <c r="CZ6" s="1195"/>
      <c r="DA6" s="1195"/>
      <c r="DB6" s="1195"/>
      <c r="DC6" s="1195"/>
      <c r="DD6" s="1195"/>
      <c r="DE6" s="1195"/>
    </row>
    <row r="7" spans="1:109" s="250" customFormat="1" ht="13.2" x14ac:dyDescent="0.2">
      <c r="A7" s="1195"/>
      <c r="B7" s="1195"/>
      <c r="C7" s="1195"/>
      <c r="D7" s="1195"/>
      <c r="E7" s="1195"/>
      <c r="F7" s="1195"/>
      <c r="G7" s="1195"/>
      <c r="H7" s="1195"/>
      <c r="I7" s="1195"/>
      <c r="J7" s="1195"/>
      <c r="K7" s="1195"/>
      <c r="L7" s="1195"/>
      <c r="M7" s="1195"/>
      <c r="N7" s="1195"/>
      <c r="O7" s="1195"/>
      <c r="P7" s="1195"/>
      <c r="Q7" s="1195"/>
      <c r="R7" s="1195"/>
      <c r="S7" s="1195"/>
      <c r="T7" s="1195"/>
      <c r="U7" s="1195"/>
      <c r="V7" s="1195"/>
      <c r="W7" s="1195"/>
      <c r="X7" s="1195"/>
      <c r="Y7" s="1195"/>
      <c r="Z7" s="1195"/>
      <c r="AA7" s="1195"/>
      <c r="AB7" s="1195"/>
      <c r="AC7" s="1195"/>
      <c r="AD7" s="1195"/>
      <c r="AE7" s="1195"/>
      <c r="AF7" s="1195"/>
      <c r="AG7" s="1195"/>
      <c r="AH7" s="1195"/>
      <c r="AI7" s="1195"/>
      <c r="AJ7" s="1195"/>
      <c r="AK7" s="1195"/>
      <c r="AL7" s="1195"/>
      <c r="AM7" s="1195"/>
      <c r="AN7" s="1195"/>
      <c r="AO7" s="1195"/>
      <c r="AP7" s="1195"/>
      <c r="AQ7" s="1195"/>
      <c r="AR7" s="1195"/>
      <c r="AS7" s="1195"/>
      <c r="AT7" s="1195"/>
      <c r="AU7" s="1195"/>
      <c r="AV7" s="1195"/>
      <c r="AW7" s="1195"/>
      <c r="AX7" s="1195"/>
      <c r="AY7" s="1195"/>
      <c r="AZ7" s="1195"/>
      <c r="BA7" s="1195"/>
      <c r="BB7" s="1195"/>
      <c r="BC7" s="1195"/>
      <c r="BD7" s="1195"/>
      <c r="BE7" s="1195"/>
      <c r="BF7" s="1195"/>
      <c r="BG7" s="1195"/>
      <c r="BH7" s="1195"/>
      <c r="BI7" s="1195"/>
      <c r="BJ7" s="1195"/>
      <c r="BK7" s="1195"/>
      <c r="BL7" s="1195"/>
      <c r="BM7" s="1195"/>
      <c r="BN7" s="1195"/>
      <c r="BO7" s="1195"/>
      <c r="BP7" s="1195"/>
      <c r="BQ7" s="1195"/>
      <c r="BR7" s="1195"/>
      <c r="BS7" s="1195"/>
      <c r="BT7" s="1195"/>
      <c r="BU7" s="1195"/>
      <c r="BV7" s="1195"/>
      <c r="BW7" s="1195"/>
      <c r="BX7" s="1195"/>
      <c r="BY7" s="1195"/>
      <c r="BZ7" s="1195"/>
      <c r="CA7" s="1195"/>
      <c r="CB7" s="1195"/>
      <c r="CC7" s="1195"/>
      <c r="CD7" s="1195"/>
      <c r="CE7" s="1195"/>
      <c r="CF7" s="1195"/>
      <c r="CG7" s="1195"/>
      <c r="CH7" s="1195"/>
      <c r="CI7" s="1195"/>
      <c r="CJ7" s="1195"/>
      <c r="CK7" s="1195"/>
      <c r="CL7" s="1195"/>
      <c r="CM7" s="1195"/>
      <c r="CN7" s="1195"/>
      <c r="CO7" s="1195"/>
      <c r="CP7" s="1195"/>
      <c r="CQ7" s="1195"/>
      <c r="CR7" s="1195"/>
      <c r="CS7" s="1195"/>
      <c r="CT7" s="1195"/>
      <c r="CU7" s="1195"/>
      <c r="CV7" s="1195"/>
      <c r="CW7" s="1195"/>
      <c r="CX7" s="1195"/>
      <c r="CY7" s="1195"/>
      <c r="CZ7" s="1195"/>
      <c r="DA7" s="1195"/>
      <c r="DB7" s="1195"/>
      <c r="DC7" s="1195"/>
      <c r="DD7" s="1195"/>
      <c r="DE7" s="1195"/>
    </row>
    <row r="8" spans="1:109" s="250" customFormat="1" ht="13.2" x14ac:dyDescent="0.2">
      <c r="A8" s="1195"/>
      <c r="B8" s="1195"/>
      <c r="C8" s="1195"/>
      <c r="D8" s="1195"/>
      <c r="E8" s="1195"/>
      <c r="F8" s="1195"/>
      <c r="G8" s="1195"/>
      <c r="H8" s="1195"/>
      <c r="I8" s="1195"/>
      <c r="J8" s="1195"/>
      <c r="K8" s="1195"/>
      <c r="L8" s="1195"/>
      <c r="M8" s="1195"/>
      <c r="N8" s="1195"/>
      <c r="O8" s="1195"/>
      <c r="P8" s="1195"/>
      <c r="Q8" s="1195"/>
      <c r="R8" s="1195"/>
      <c r="S8" s="1195"/>
      <c r="T8" s="1195"/>
      <c r="U8" s="1195"/>
      <c r="V8" s="1195"/>
      <c r="W8" s="1195"/>
      <c r="X8" s="1195"/>
      <c r="Y8" s="1195"/>
      <c r="Z8" s="1195"/>
      <c r="AA8" s="1195"/>
      <c r="AB8" s="1195"/>
      <c r="AC8" s="1195"/>
      <c r="AD8" s="1195"/>
      <c r="AE8" s="1195"/>
      <c r="AF8" s="1195"/>
      <c r="AG8" s="1195"/>
      <c r="AH8" s="1195"/>
      <c r="AI8" s="1195"/>
      <c r="AJ8" s="1195"/>
      <c r="AK8" s="1195"/>
      <c r="AL8" s="1195"/>
      <c r="AM8" s="1195"/>
      <c r="AN8" s="1195"/>
      <c r="AO8" s="1195"/>
      <c r="AP8" s="1195"/>
      <c r="AQ8" s="1195"/>
      <c r="AR8" s="1195"/>
      <c r="AS8" s="1195"/>
      <c r="AT8" s="1195"/>
      <c r="AU8" s="1195"/>
      <c r="AV8" s="1195"/>
      <c r="AW8" s="1195"/>
      <c r="AX8" s="1195"/>
      <c r="AY8" s="1195"/>
      <c r="AZ8" s="1195"/>
      <c r="BA8" s="1195"/>
      <c r="BB8" s="1195"/>
      <c r="BC8" s="1195"/>
      <c r="BD8" s="1195"/>
      <c r="BE8" s="1195"/>
      <c r="BF8" s="1195"/>
      <c r="BG8" s="1195"/>
      <c r="BH8" s="1195"/>
      <c r="BI8" s="1195"/>
      <c r="BJ8" s="1195"/>
      <c r="BK8" s="1195"/>
      <c r="BL8" s="1195"/>
      <c r="BM8" s="1195"/>
      <c r="BN8" s="1195"/>
      <c r="BO8" s="1195"/>
      <c r="BP8" s="1195"/>
      <c r="BQ8" s="1195"/>
      <c r="BR8" s="1195"/>
      <c r="BS8" s="1195"/>
      <c r="BT8" s="1195"/>
      <c r="BU8" s="1195"/>
      <c r="BV8" s="1195"/>
      <c r="BW8" s="1195"/>
      <c r="BX8" s="1195"/>
      <c r="BY8" s="1195"/>
      <c r="BZ8" s="1195"/>
      <c r="CA8" s="1195"/>
      <c r="CB8" s="1195"/>
      <c r="CC8" s="1195"/>
      <c r="CD8" s="1195"/>
      <c r="CE8" s="1195"/>
      <c r="CF8" s="1195"/>
      <c r="CG8" s="1195"/>
      <c r="CH8" s="1195"/>
      <c r="CI8" s="1195"/>
      <c r="CJ8" s="1195"/>
      <c r="CK8" s="1195"/>
      <c r="CL8" s="1195"/>
      <c r="CM8" s="1195"/>
      <c r="CN8" s="1195"/>
      <c r="CO8" s="1195"/>
      <c r="CP8" s="1195"/>
      <c r="CQ8" s="1195"/>
      <c r="CR8" s="1195"/>
      <c r="CS8" s="1195"/>
      <c r="CT8" s="1195"/>
      <c r="CU8" s="1195"/>
      <c r="CV8" s="1195"/>
      <c r="CW8" s="1195"/>
      <c r="CX8" s="1195"/>
      <c r="CY8" s="1195"/>
      <c r="CZ8" s="1195"/>
      <c r="DA8" s="1195"/>
      <c r="DB8" s="1195"/>
      <c r="DC8" s="1195"/>
      <c r="DD8" s="1195"/>
      <c r="DE8" s="1195"/>
    </row>
    <row r="9" spans="1:109" s="250" customFormat="1" ht="13.2" x14ac:dyDescent="0.2">
      <c r="A9" s="1195"/>
      <c r="B9" s="1195"/>
      <c r="C9" s="1195"/>
      <c r="D9" s="1195"/>
      <c r="E9" s="1195"/>
      <c r="F9" s="1195"/>
      <c r="G9" s="1195"/>
      <c r="H9" s="1195"/>
      <c r="I9" s="1195"/>
      <c r="J9" s="1195"/>
      <c r="K9" s="1195"/>
      <c r="L9" s="1195"/>
      <c r="M9" s="1195"/>
      <c r="N9" s="1195"/>
      <c r="O9" s="1195"/>
      <c r="P9" s="1195"/>
      <c r="Q9" s="1195"/>
      <c r="R9" s="1195"/>
      <c r="S9" s="1195"/>
      <c r="T9" s="1195"/>
      <c r="U9" s="1195"/>
      <c r="V9" s="1195"/>
      <c r="W9" s="1195"/>
      <c r="X9" s="1195"/>
      <c r="Y9" s="1195"/>
      <c r="Z9" s="1195"/>
      <c r="AA9" s="1195"/>
      <c r="AB9" s="1195"/>
      <c r="AC9" s="1195"/>
      <c r="AD9" s="1195"/>
      <c r="AE9" s="1195"/>
      <c r="AF9" s="1195"/>
      <c r="AG9" s="1195"/>
      <c r="AH9" s="1195"/>
      <c r="AI9" s="1195"/>
      <c r="AJ9" s="1195"/>
      <c r="AK9" s="1195"/>
      <c r="AL9" s="1195"/>
      <c r="AM9" s="1195"/>
      <c r="AN9" s="1195"/>
      <c r="AO9" s="1195"/>
      <c r="AP9" s="1195"/>
      <c r="AQ9" s="1195"/>
      <c r="AR9" s="1195"/>
      <c r="AS9" s="1195"/>
      <c r="AT9" s="1195"/>
      <c r="AU9" s="1195"/>
      <c r="AV9" s="1195"/>
      <c r="AW9" s="1195"/>
      <c r="AX9" s="1195"/>
      <c r="AY9" s="1195"/>
      <c r="AZ9" s="1195"/>
      <c r="BA9" s="1195"/>
      <c r="BB9" s="1195"/>
      <c r="BC9" s="1195"/>
      <c r="BD9" s="1195"/>
      <c r="BE9" s="1195"/>
      <c r="BF9" s="1195"/>
      <c r="BG9" s="1195"/>
      <c r="BH9" s="1195"/>
      <c r="BI9" s="1195"/>
      <c r="BJ9" s="1195"/>
      <c r="BK9" s="1195"/>
      <c r="BL9" s="1195"/>
      <c r="BM9" s="1195"/>
      <c r="BN9" s="1195"/>
      <c r="BO9" s="1195"/>
      <c r="BP9" s="1195"/>
      <c r="BQ9" s="1195"/>
      <c r="BR9" s="1195"/>
      <c r="BS9" s="1195"/>
      <c r="BT9" s="1195"/>
      <c r="BU9" s="1195"/>
      <c r="BV9" s="1195"/>
      <c r="BW9" s="1195"/>
      <c r="BX9" s="1195"/>
      <c r="BY9" s="1195"/>
      <c r="BZ9" s="1195"/>
      <c r="CA9" s="1195"/>
      <c r="CB9" s="1195"/>
      <c r="CC9" s="1195"/>
      <c r="CD9" s="1195"/>
      <c r="CE9" s="1195"/>
      <c r="CF9" s="1195"/>
      <c r="CG9" s="1195"/>
      <c r="CH9" s="1195"/>
      <c r="CI9" s="1195"/>
      <c r="CJ9" s="1195"/>
      <c r="CK9" s="1195"/>
      <c r="CL9" s="1195"/>
      <c r="CM9" s="1195"/>
      <c r="CN9" s="1195"/>
      <c r="CO9" s="1195"/>
      <c r="CP9" s="1195"/>
      <c r="CQ9" s="1195"/>
      <c r="CR9" s="1195"/>
      <c r="CS9" s="1195"/>
      <c r="CT9" s="1195"/>
      <c r="CU9" s="1195"/>
      <c r="CV9" s="1195"/>
      <c r="CW9" s="1195"/>
      <c r="CX9" s="1195"/>
      <c r="CY9" s="1195"/>
      <c r="CZ9" s="1195"/>
      <c r="DA9" s="1195"/>
      <c r="DB9" s="1195"/>
      <c r="DC9" s="1195"/>
      <c r="DD9" s="1195"/>
      <c r="DE9" s="1195"/>
    </row>
    <row r="10" spans="1:109" s="250" customFormat="1" ht="13.2" x14ac:dyDescent="0.2">
      <c r="A10" s="1195"/>
      <c r="B10" s="1195"/>
      <c r="C10" s="1195"/>
      <c r="D10" s="1195"/>
      <c r="E10" s="1195"/>
      <c r="F10" s="1195"/>
      <c r="G10" s="1195"/>
      <c r="H10" s="1195"/>
      <c r="I10" s="1195"/>
      <c r="J10" s="1195"/>
      <c r="K10" s="1195"/>
      <c r="L10" s="1195"/>
      <c r="M10" s="1195"/>
      <c r="N10" s="1195"/>
      <c r="O10" s="1195"/>
      <c r="P10" s="1195"/>
      <c r="Q10" s="1195"/>
      <c r="R10" s="1195"/>
      <c r="S10" s="1195"/>
      <c r="T10" s="1195"/>
      <c r="U10" s="1195"/>
      <c r="V10" s="1195"/>
      <c r="W10" s="1195"/>
      <c r="X10" s="1195"/>
      <c r="Y10" s="1195"/>
      <c r="Z10" s="1195"/>
      <c r="AA10" s="1195"/>
      <c r="AB10" s="1195"/>
      <c r="AC10" s="1195"/>
      <c r="AD10" s="1195"/>
      <c r="AE10" s="1195"/>
      <c r="AF10" s="1195"/>
      <c r="AG10" s="1195"/>
      <c r="AH10" s="1195"/>
      <c r="AI10" s="1195"/>
      <c r="AJ10" s="1195"/>
      <c r="AK10" s="1195"/>
      <c r="AL10" s="1195"/>
      <c r="AM10" s="1195"/>
      <c r="AN10" s="1195"/>
      <c r="AO10" s="1195"/>
      <c r="AP10" s="1195"/>
      <c r="AQ10" s="1195"/>
      <c r="AR10" s="1195"/>
      <c r="AS10" s="1195"/>
      <c r="AT10" s="1195"/>
      <c r="AU10" s="1195"/>
      <c r="AV10" s="1195"/>
      <c r="AW10" s="1195"/>
      <c r="AX10" s="1195"/>
      <c r="AY10" s="1195"/>
      <c r="AZ10" s="1195"/>
      <c r="BA10" s="1195"/>
      <c r="BB10" s="1195"/>
      <c r="BC10" s="1195"/>
      <c r="BD10" s="1195"/>
      <c r="BE10" s="1195"/>
      <c r="BF10" s="1195"/>
      <c r="BG10" s="1195"/>
      <c r="BH10" s="1195"/>
      <c r="BI10" s="1195"/>
      <c r="BJ10" s="1195"/>
      <c r="BK10" s="1195"/>
      <c r="BL10" s="1195"/>
      <c r="BM10" s="1195"/>
      <c r="BN10" s="1195"/>
      <c r="BO10" s="1195"/>
      <c r="BP10" s="1195"/>
      <c r="BQ10" s="1195"/>
      <c r="BR10" s="1195"/>
      <c r="BS10" s="1195"/>
      <c r="BT10" s="1195"/>
      <c r="BU10" s="1195"/>
      <c r="BV10" s="1195"/>
      <c r="BW10" s="1195"/>
      <c r="BX10" s="1195"/>
      <c r="BY10" s="1195"/>
      <c r="BZ10" s="1195"/>
      <c r="CA10" s="1195"/>
      <c r="CB10" s="1195"/>
      <c r="CC10" s="1195"/>
      <c r="CD10" s="1195"/>
      <c r="CE10" s="1195"/>
      <c r="CF10" s="1195"/>
      <c r="CG10" s="1195"/>
      <c r="CH10" s="1195"/>
      <c r="CI10" s="1195"/>
      <c r="CJ10" s="1195"/>
      <c r="CK10" s="1195"/>
      <c r="CL10" s="1195"/>
      <c r="CM10" s="1195"/>
      <c r="CN10" s="1195"/>
      <c r="CO10" s="1195"/>
      <c r="CP10" s="1195"/>
      <c r="CQ10" s="1195"/>
      <c r="CR10" s="1195"/>
      <c r="CS10" s="1195"/>
      <c r="CT10" s="1195"/>
      <c r="CU10" s="1195"/>
      <c r="CV10" s="1195"/>
      <c r="CW10" s="1195"/>
      <c r="CX10" s="1195"/>
      <c r="CY10" s="1195"/>
      <c r="CZ10" s="1195"/>
      <c r="DA10" s="1195"/>
      <c r="DB10" s="1195"/>
      <c r="DC10" s="1195"/>
      <c r="DD10" s="1195"/>
      <c r="DE10" s="1195"/>
    </row>
    <row r="11" spans="1:109" s="250" customFormat="1" ht="13.2" x14ac:dyDescent="0.2">
      <c r="A11" s="1195"/>
      <c r="B11" s="1195"/>
      <c r="C11" s="1195"/>
      <c r="D11" s="1195"/>
      <c r="E11" s="1195"/>
      <c r="F11" s="1195"/>
      <c r="G11" s="1195"/>
      <c r="H11" s="1195"/>
      <c r="I11" s="1195"/>
      <c r="J11" s="1195"/>
      <c r="K11" s="1195"/>
      <c r="L11" s="1195"/>
      <c r="M11" s="1195"/>
      <c r="N11" s="1195"/>
      <c r="O11" s="1195"/>
      <c r="P11" s="1195"/>
      <c r="Q11" s="1195"/>
      <c r="R11" s="1195"/>
      <c r="S11" s="1195"/>
      <c r="T11" s="1195"/>
      <c r="U11" s="1195"/>
      <c r="V11" s="1195"/>
      <c r="W11" s="1195"/>
      <c r="X11" s="1195"/>
      <c r="Y11" s="1195"/>
      <c r="Z11" s="1195"/>
      <c r="AA11" s="1195"/>
      <c r="AB11" s="1195"/>
      <c r="AC11" s="1195"/>
      <c r="AD11" s="1195"/>
      <c r="AE11" s="1195"/>
      <c r="AF11" s="1195"/>
      <c r="AG11" s="1195"/>
      <c r="AH11" s="1195"/>
      <c r="AI11" s="1195"/>
      <c r="AJ11" s="1195"/>
      <c r="AK11" s="1195"/>
      <c r="AL11" s="1195"/>
      <c r="AM11" s="1195"/>
      <c r="AN11" s="1195"/>
      <c r="AO11" s="1195"/>
      <c r="AP11" s="1195"/>
      <c r="AQ11" s="1195"/>
      <c r="AR11" s="1195"/>
      <c r="AS11" s="1195"/>
      <c r="AT11" s="1195"/>
      <c r="AU11" s="1195"/>
      <c r="AV11" s="1195"/>
      <c r="AW11" s="1195"/>
      <c r="AX11" s="1195"/>
      <c r="AY11" s="1195"/>
      <c r="AZ11" s="1195"/>
      <c r="BA11" s="1195"/>
      <c r="BB11" s="1195"/>
      <c r="BC11" s="1195"/>
      <c r="BD11" s="1195"/>
      <c r="BE11" s="1195"/>
      <c r="BF11" s="1195"/>
      <c r="BG11" s="1195"/>
      <c r="BH11" s="1195"/>
      <c r="BI11" s="1195"/>
      <c r="BJ11" s="1195"/>
      <c r="BK11" s="1195"/>
      <c r="BL11" s="1195"/>
      <c r="BM11" s="1195"/>
      <c r="BN11" s="1195"/>
      <c r="BO11" s="1195"/>
      <c r="BP11" s="1195"/>
      <c r="BQ11" s="1195"/>
      <c r="BR11" s="1195"/>
      <c r="BS11" s="1195"/>
      <c r="BT11" s="1195"/>
      <c r="BU11" s="1195"/>
      <c r="BV11" s="1195"/>
      <c r="BW11" s="1195"/>
      <c r="BX11" s="1195"/>
      <c r="BY11" s="1195"/>
      <c r="BZ11" s="1195"/>
      <c r="CA11" s="1195"/>
      <c r="CB11" s="1195"/>
      <c r="CC11" s="1195"/>
      <c r="CD11" s="1195"/>
      <c r="CE11" s="1195"/>
      <c r="CF11" s="1195"/>
      <c r="CG11" s="1195"/>
      <c r="CH11" s="1195"/>
      <c r="CI11" s="1195"/>
      <c r="CJ11" s="1195"/>
      <c r="CK11" s="1195"/>
      <c r="CL11" s="1195"/>
      <c r="CM11" s="1195"/>
      <c r="CN11" s="1195"/>
      <c r="CO11" s="1195"/>
      <c r="CP11" s="1195"/>
      <c r="CQ11" s="1195"/>
      <c r="CR11" s="1195"/>
      <c r="CS11" s="1195"/>
      <c r="CT11" s="1195"/>
      <c r="CU11" s="1195"/>
      <c r="CV11" s="1195"/>
      <c r="CW11" s="1195"/>
      <c r="CX11" s="1195"/>
      <c r="CY11" s="1195"/>
      <c r="CZ11" s="1195"/>
      <c r="DA11" s="1195"/>
      <c r="DB11" s="1195"/>
      <c r="DC11" s="1195"/>
      <c r="DD11" s="1195"/>
      <c r="DE11" s="1195"/>
    </row>
    <row r="12" spans="1:109" s="250" customFormat="1" ht="13.2" x14ac:dyDescent="0.2">
      <c r="A12" s="1195"/>
      <c r="B12" s="1195"/>
      <c r="C12" s="1195"/>
      <c r="D12" s="1195"/>
      <c r="E12" s="1195"/>
      <c r="F12" s="1195"/>
      <c r="G12" s="1195"/>
      <c r="H12" s="1195"/>
      <c r="I12" s="1195"/>
      <c r="J12" s="1195"/>
      <c r="K12" s="1195"/>
      <c r="L12" s="1195"/>
      <c r="M12" s="1195"/>
      <c r="N12" s="1195"/>
      <c r="O12" s="1195"/>
      <c r="P12" s="1195"/>
      <c r="Q12" s="1195"/>
      <c r="R12" s="1195"/>
      <c r="S12" s="1195"/>
      <c r="T12" s="1195"/>
      <c r="U12" s="1195"/>
      <c r="V12" s="1195"/>
      <c r="W12" s="1195"/>
      <c r="X12" s="1195"/>
      <c r="Y12" s="1195"/>
      <c r="Z12" s="1195"/>
      <c r="AA12" s="1195"/>
      <c r="AB12" s="1195"/>
      <c r="AC12" s="1195"/>
      <c r="AD12" s="1195"/>
      <c r="AE12" s="1195"/>
      <c r="AF12" s="1195"/>
      <c r="AG12" s="1195"/>
      <c r="AH12" s="1195"/>
      <c r="AI12" s="1195"/>
      <c r="AJ12" s="1195"/>
      <c r="AK12" s="1195"/>
      <c r="AL12" s="1195"/>
      <c r="AM12" s="1195"/>
      <c r="AN12" s="1195"/>
      <c r="AO12" s="1195"/>
      <c r="AP12" s="1195"/>
      <c r="AQ12" s="1195"/>
      <c r="AR12" s="1195"/>
      <c r="AS12" s="1195"/>
      <c r="AT12" s="1195"/>
      <c r="AU12" s="1195"/>
      <c r="AV12" s="1195"/>
      <c r="AW12" s="1195"/>
      <c r="AX12" s="1195"/>
      <c r="AY12" s="1195"/>
      <c r="AZ12" s="1195"/>
      <c r="BA12" s="1195"/>
      <c r="BB12" s="1195"/>
      <c r="BC12" s="1195"/>
      <c r="BD12" s="1195"/>
      <c r="BE12" s="1195"/>
      <c r="BF12" s="1195"/>
      <c r="BG12" s="1195"/>
      <c r="BH12" s="1195"/>
      <c r="BI12" s="1195"/>
      <c r="BJ12" s="1195"/>
      <c r="BK12" s="1195"/>
      <c r="BL12" s="1195"/>
      <c r="BM12" s="1195"/>
      <c r="BN12" s="1195"/>
      <c r="BO12" s="1195"/>
      <c r="BP12" s="1195"/>
      <c r="BQ12" s="1195"/>
      <c r="BR12" s="1195"/>
      <c r="BS12" s="1195"/>
      <c r="BT12" s="1195"/>
      <c r="BU12" s="1195"/>
      <c r="BV12" s="1195"/>
      <c r="BW12" s="1195"/>
      <c r="BX12" s="1195"/>
      <c r="BY12" s="1195"/>
      <c r="BZ12" s="1195"/>
      <c r="CA12" s="1195"/>
      <c r="CB12" s="1195"/>
      <c r="CC12" s="1195"/>
      <c r="CD12" s="1195"/>
      <c r="CE12" s="1195"/>
      <c r="CF12" s="1195"/>
      <c r="CG12" s="1195"/>
      <c r="CH12" s="1195"/>
      <c r="CI12" s="1195"/>
      <c r="CJ12" s="1195"/>
      <c r="CK12" s="1195"/>
      <c r="CL12" s="1195"/>
      <c r="CM12" s="1195"/>
      <c r="CN12" s="1195"/>
      <c r="CO12" s="1195"/>
      <c r="CP12" s="1195"/>
      <c r="CQ12" s="1195"/>
      <c r="CR12" s="1195"/>
      <c r="CS12" s="1195"/>
      <c r="CT12" s="1195"/>
      <c r="CU12" s="1195"/>
      <c r="CV12" s="1195"/>
      <c r="CW12" s="1195"/>
      <c r="CX12" s="1195"/>
      <c r="CY12" s="1195"/>
      <c r="CZ12" s="1195"/>
      <c r="DA12" s="1195"/>
      <c r="DB12" s="1195"/>
      <c r="DC12" s="1195"/>
      <c r="DD12" s="1195"/>
      <c r="DE12" s="1195"/>
    </row>
    <row r="13" spans="1:109" s="250" customFormat="1" ht="13.2" x14ac:dyDescent="0.2">
      <c r="A13" s="1195"/>
      <c r="B13" s="1195"/>
      <c r="C13" s="1195"/>
      <c r="D13" s="1195"/>
      <c r="E13" s="1195"/>
      <c r="F13" s="1195"/>
      <c r="G13" s="1195"/>
      <c r="H13" s="1195"/>
      <c r="I13" s="1195"/>
      <c r="J13" s="1195"/>
      <c r="K13" s="1195"/>
      <c r="L13" s="1195"/>
      <c r="M13" s="1195"/>
      <c r="N13" s="1195"/>
      <c r="O13" s="1195"/>
      <c r="P13" s="1195"/>
      <c r="Q13" s="1195"/>
      <c r="R13" s="1195"/>
      <c r="S13" s="1195"/>
      <c r="T13" s="1195"/>
      <c r="U13" s="1195"/>
      <c r="V13" s="1195"/>
      <c r="W13" s="1195"/>
      <c r="X13" s="1195"/>
      <c r="Y13" s="1195"/>
      <c r="Z13" s="1195"/>
      <c r="AA13" s="1195"/>
      <c r="AB13" s="1195"/>
      <c r="AC13" s="1195"/>
      <c r="AD13" s="1195"/>
      <c r="AE13" s="1195"/>
      <c r="AF13" s="1195"/>
      <c r="AG13" s="1195"/>
      <c r="AH13" s="1195"/>
      <c r="AI13" s="1195"/>
      <c r="AJ13" s="1195"/>
      <c r="AK13" s="1195"/>
      <c r="AL13" s="1195"/>
      <c r="AM13" s="1195"/>
      <c r="AN13" s="1195"/>
      <c r="AO13" s="1195"/>
      <c r="AP13" s="1195"/>
      <c r="AQ13" s="1195"/>
      <c r="AR13" s="1195"/>
      <c r="AS13" s="1195"/>
      <c r="AT13" s="1195"/>
      <c r="AU13" s="1195"/>
      <c r="AV13" s="1195"/>
      <c r="AW13" s="1195"/>
      <c r="AX13" s="1195"/>
      <c r="AY13" s="1195"/>
      <c r="AZ13" s="1195"/>
      <c r="BA13" s="1195"/>
      <c r="BB13" s="1195"/>
      <c r="BC13" s="1195"/>
      <c r="BD13" s="1195"/>
      <c r="BE13" s="1195"/>
      <c r="BF13" s="1195"/>
      <c r="BG13" s="1195"/>
      <c r="BH13" s="1195"/>
      <c r="BI13" s="1195"/>
      <c r="BJ13" s="1195"/>
      <c r="BK13" s="1195"/>
      <c r="BL13" s="1195"/>
      <c r="BM13" s="1195"/>
      <c r="BN13" s="1195"/>
      <c r="BO13" s="1195"/>
      <c r="BP13" s="1195"/>
      <c r="BQ13" s="1195"/>
      <c r="BR13" s="1195"/>
      <c r="BS13" s="1195"/>
      <c r="BT13" s="1195"/>
      <c r="BU13" s="1195"/>
      <c r="BV13" s="1195"/>
      <c r="BW13" s="1195"/>
      <c r="BX13" s="1195"/>
      <c r="BY13" s="1195"/>
      <c r="BZ13" s="1195"/>
      <c r="CA13" s="1195"/>
      <c r="CB13" s="1195"/>
      <c r="CC13" s="1195"/>
      <c r="CD13" s="1195"/>
      <c r="CE13" s="1195"/>
      <c r="CF13" s="1195"/>
      <c r="CG13" s="1195"/>
      <c r="CH13" s="1195"/>
      <c r="CI13" s="1195"/>
      <c r="CJ13" s="1195"/>
      <c r="CK13" s="1195"/>
      <c r="CL13" s="1195"/>
      <c r="CM13" s="1195"/>
      <c r="CN13" s="1195"/>
      <c r="CO13" s="1195"/>
      <c r="CP13" s="1195"/>
      <c r="CQ13" s="1195"/>
      <c r="CR13" s="1195"/>
      <c r="CS13" s="1195"/>
      <c r="CT13" s="1195"/>
      <c r="CU13" s="1195"/>
      <c r="CV13" s="1195"/>
      <c r="CW13" s="1195"/>
      <c r="CX13" s="1195"/>
      <c r="CY13" s="1195"/>
      <c r="CZ13" s="1195"/>
      <c r="DA13" s="1195"/>
      <c r="DB13" s="1195"/>
      <c r="DC13" s="1195"/>
      <c r="DD13" s="1195"/>
      <c r="DE13" s="1195"/>
    </row>
    <row r="14" spans="1:109" s="250" customFormat="1" ht="13.2" x14ac:dyDescent="0.2">
      <c r="A14" s="1195"/>
      <c r="B14" s="1195"/>
      <c r="C14" s="1195"/>
      <c r="D14" s="1195"/>
      <c r="E14" s="1195"/>
      <c r="F14" s="1195"/>
      <c r="G14" s="1195"/>
      <c r="H14" s="1195"/>
      <c r="I14" s="1195"/>
      <c r="J14" s="1195"/>
      <c r="K14" s="1195"/>
      <c r="L14" s="1195"/>
      <c r="M14" s="1195"/>
      <c r="N14" s="1195"/>
      <c r="O14" s="1195"/>
      <c r="P14" s="1195"/>
      <c r="Q14" s="1195"/>
      <c r="R14" s="1195"/>
      <c r="S14" s="1195"/>
      <c r="T14" s="1195"/>
      <c r="U14" s="1195"/>
      <c r="V14" s="1195"/>
      <c r="W14" s="1195"/>
      <c r="X14" s="1195"/>
      <c r="Y14" s="1195"/>
      <c r="Z14" s="1195"/>
      <c r="AA14" s="1195"/>
      <c r="AB14" s="1195"/>
      <c r="AC14" s="1195"/>
      <c r="AD14" s="1195"/>
      <c r="AE14" s="1195"/>
      <c r="AF14" s="1195"/>
      <c r="AG14" s="1195"/>
      <c r="AH14" s="1195"/>
      <c r="AI14" s="1195"/>
      <c r="AJ14" s="1195"/>
      <c r="AK14" s="1195"/>
      <c r="AL14" s="1195"/>
      <c r="AM14" s="1195"/>
      <c r="AN14" s="1195"/>
      <c r="AO14" s="1195"/>
      <c r="AP14" s="1195"/>
      <c r="AQ14" s="1195"/>
      <c r="AR14" s="1195"/>
      <c r="AS14" s="1195"/>
      <c r="AT14" s="1195"/>
      <c r="AU14" s="1195"/>
      <c r="AV14" s="1195"/>
      <c r="AW14" s="1195"/>
      <c r="AX14" s="1195"/>
      <c r="AY14" s="1195"/>
      <c r="AZ14" s="1195"/>
      <c r="BA14" s="1195"/>
      <c r="BB14" s="1195"/>
      <c r="BC14" s="1195"/>
      <c r="BD14" s="1195"/>
      <c r="BE14" s="1195"/>
      <c r="BF14" s="1195"/>
      <c r="BG14" s="1195"/>
      <c r="BH14" s="1195"/>
      <c r="BI14" s="1195"/>
      <c r="BJ14" s="1195"/>
      <c r="BK14" s="1195"/>
      <c r="BL14" s="1195"/>
      <c r="BM14" s="1195"/>
      <c r="BN14" s="1195"/>
      <c r="BO14" s="1195"/>
      <c r="BP14" s="1195"/>
      <c r="BQ14" s="1195"/>
      <c r="BR14" s="1195"/>
      <c r="BS14" s="1195"/>
      <c r="BT14" s="1195"/>
      <c r="BU14" s="1195"/>
      <c r="BV14" s="1195"/>
      <c r="BW14" s="1195"/>
      <c r="BX14" s="1195"/>
      <c r="BY14" s="1195"/>
      <c r="BZ14" s="1195"/>
      <c r="CA14" s="1195"/>
      <c r="CB14" s="1195"/>
      <c r="CC14" s="1195"/>
      <c r="CD14" s="1195"/>
      <c r="CE14" s="1195"/>
      <c r="CF14" s="1195"/>
      <c r="CG14" s="1195"/>
      <c r="CH14" s="1195"/>
      <c r="CI14" s="1195"/>
      <c r="CJ14" s="1195"/>
      <c r="CK14" s="1195"/>
      <c r="CL14" s="1195"/>
      <c r="CM14" s="1195"/>
      <c r="CN14" s="1195"/>
      <c r="CO14" s="1195"/>
      <c r="CP14" s="1195"/>
      <c r="CQ14" s="1195"/>
      <c r="CR14" s="1195"/>
      <c r="CS14" s="1195"/>
      <c r="CT14" s="1195"/>
      <c r="CU14" s="1195"/>
      <c r="CV14" s="1195"/>
      <c r="CW14" s="1195"/>
      <c r="CX14" s="1195"/>
      <c r="CY14" s="1195"/>
      <c r="CZ14" s="1195"/>
      <c r="DA14" s="1195"/>
      <c r="DB14" s="1195"/>
      <c r="DC14" s="1195"/>
      <c r="DD14" s="1195"/>
      <c r="DE14" s="1195"/>
    </row>
    <row r="15" spans="1:109" s="250" customFormat="1" ht="13.2" x14ac:dyDescent="0.2">
      <c r="A15" s="252"/>
      <c r="B15" s="1195"/>
      <c r="C15" s="1195"/>
      <c r="D15" s="1195"/>
      <c r="E15" s="1195"/>
      <c r="F15" s="1195"/>
      <c r="G15" s="1195"/>
      <c r="H15" s="1195"/>
      <c r="I15" s="1195"/>
      <c r="J15" s="1195"/>
      <c r="K15" s="1195"/>
      <c r="L15" s="1195"/>
      <c r="M15" s="1195"/>
      <c r="N15" s="1195"/>
      <c r="O15" s="1195"/>
      <c r="P15" s="1195"/>
      <c r="Q15" s="1195"/>
      <c r="R15" s="1195"/>
      <c r="S15" s="1195"/>
      <c r="T15" s="1195"/>
      <c r="U15" s="1195"/>
      <c r="V15" s="1195"/>
      <c r="W15" s="1195"/>
      <c r="X15" s="1195"/>
      <c r="Y15" s="1195"/>
      <c r="Z15" s="1195"/>
      <c r="AA15" s="1195"/>
      <c r="AB15" s="1195"/>
      <c r="AC15" s="1195"/>
      <c r="AD15" s="1195"/>
      <c r="AE15" s="1195"/>
      <c r="AF15" s="1195"/>
      <c r="AG15" s="1195"/>
      <c r="AH15" s="1195"/>
      <c r="AI15" s="1195"/>
      <c r="AJ15" s="1195"/>
      <c r="AK15" s="1195"/>
      <c r="AL15" s="1195"/>
      <c r="AM15" s="1195"/>
      <c r="AN15" s="1195"/>
      <c r="AO15" s="1195"/>
      <c r="AP15" s="1195"/>
      <c r="AQ15" s="1195"/>
      <c r="AR15" s="1195"/>
      <c r="AS15" s="1195"/>
      <c r="AT15" s="1195"/>
      <c r="AU15" s="1195"/>
      <c r="AV15" s="1195"/>
      <c r="AW15" s="1195"/>
      <c r="AX15" s="1195"/>
      <c r="AY15" s="1195"/>
      <c r="AZ15" s="1195"/>
      <c r="BA15" s="1195"/>
      <c r="BB15" s="1195"/>
      <c r="BC15" s="1195"/>
      <c r="BD15" s="1195"/>
      <c r="BE15" s="1195"/>
      <c r="BF15" s="1195"/>
      <c r="BG15" s="1195"/>
      <c r="BH15" s="1195"/>
      <c r="BI15" s="1195"/>
      <c r="BJ15" s="1195"/>
      <c r="BK15" s="1195"/>
      <c r="BL15" s="1195"/>
      <c r="BM15" s="1195"/>
      <c r="BN15" s="1195"/>
      <c r="BO15" s="1195"/>
      <c r="BP15" s="1195"/>
      <c r="BQ15" s="1195"/>
      <c r="BR15" s="1195"/>
      <c r="BS15" s="1195"/>
      <c r="BT15" s="1195"/>
      <c r="BU15" s="1195"/>
      <c r="BV15" s="1195"/>
      <c r="BW15" s="1195"/>
      <c r="BX15" s="1195"/>
      <c r="BY15" s="1195"/>
      <c r="BZ15" s="1195"/>
      <c r="CA15" s="1195"/>
      <c r="CB15" s="1195"/>
      <c r="CC15" s="1195"/>
      <c r="CD15" s="1195"/>
      <c r="CE15" s="1195"/>
      <c r="CF15" s="1195"/>
      <c r="CG15" s="1195"/>
      <c r="CH15" s="1195"/>
      <c r="CI15" s="1195"/>
      <c r="CJ15" s="1195"/>
      <c r="CK15" s="1195"/>
      <c r="CL15" s="1195"/>
      <c r="CM15" s="1195"/>
      <c r="CN15" s="1195"/>
      <c r="CO15" s="1195"/>
      <c r="CP15" s="1195"/>
      <c r="CQ15" s="1195"/>
      <c r="CR15" s="1195"/>
      <c r="CS15" s="1195"/>
      <c r="CT15" s="1195"/>
      <c r="CU15" s="1195"/>
      <c r="CV15" s="1195"/>
      <c r="CW15" s="1195"/>
      <c r="CX15" s="1195"/>
      <c r="CY15" s="1195"/>
      <c r="CZ15" s="1195"/>
      <c r="DA15" s="1195"/>
      <c r="DB15" s="1195"/>
      <c r="DC15" s="1195"/>
      <c r="DD15" s="1195"/>
      <c r="DE15" s="1195"/>
    </row>
    <row r="16" spans="1:109" s="250" customFormat="1" ht="13.2" x14ac:dyDescent="0.2">
      <c r="A16" s="252"/>
      <c r="B16" s="1195"/>
      <c r="C16" s="1195"/>
      <c r="D16" s="1195"/>
      <c r="E16" s="1195"/>
      <c r="F16" s="1195"/>
      <c r="G16" s="1195"/>
      <c r="H16" s="1195"/>
      <c r="I16" s="1195"/>
      <c r="J16" s="1195"/>
      <c r="K16" s="1195"/>
      <c r="L16" s="1195"/>
      <c r="M16" s="1195"/>
      <c r="N16" s="1195"/>
      <c r="O16" s="1195"/>
      <c r="P16" s="1195"/>
      <c r="Q16" s="1195"/>
      <c r="R16" s="1195"/>
      <c r="S16" s="1195"/>
      <c r="T16" s="1195"/>
      <c r="U16" s="1195"/>
      <c r="V16" s="1195"/>
      <c r="W16" s="1195"/>
      <c r="X16" s="1195"/>
      <c r="Y16" s="1195"/>
      <c r="Z16" s="1195"/>
      <c r="AA16" s="1195"/>
      <c r="AB16" s="1195"/>
      <c r="AC16" s="1195"/>
      <c r="AD16" s="1195"/>
      <c r="AE16" s="1195"/>
      <c r="AF16" s="1195"/>
      <c r="AG16" s="1195"/>
      <c r="AH16" s="1195"/>
      <c r="AI16" s="1195"/>
      <c r="AJ16" s="1195"/>
      <c r="AK16" s="1195"/>
      <c r="AL16" s="1195"/>
      <c r="AM16" s="1195"/>
      <c r="AN16" s="1195"/>
      <c r="AO16" s="1195"/>
      <c r="AP16" s="1195"/>
      <c r="AQ16" s="1195"/>
      <c r="AR16" s="1195"/>
      <c r="AS16" s="1195"/>
      <c r="AT16" s="1195"/>
      <c r="AU16" s="1195"/>
      <c r="AV16" s="1195"/>
      <c r="AW16" s="1195"/>
      <c r="AX16" s="1195"/>
      <c r="AY16" s="1195"/>
      <c r="AZ16" s="1195"/>
      <c r="BA16" s="1195"/>
      <c r="BB16" s="1195"/>
      <c r="BC16" s="1195"/>
      <c r="BD16" s="1195"/>
      <c r="BE16" s="1195"/>
      <c r="BF16" s="1195"/>
      <c r="BG16" s="1195"/>
      <c r="BH16" s="1195"/>
      <c r="BI16" s="1195"/>
      <c r="BJ16" s="1195"/>
      <c r="BK16" s="1195"/>
      <c r="BL16" s="1195"/>
      <c r="BM16" s="1195"/>
      <c r="BN16" s="1195"/>
      <c r="BO16" s="1195"/>
      <c r="BP16" s="1195"/>
      <c r="BQ16" s="1195"/>
      <c r="BR16" s="1195"/>
      <c r="BS16" s="1195"/>
      <c r="BT16" s="1195"/>
      <c r="BU16" s="1195"/>
      <c r="BV16" s="1195"/>
      <c r="BW16" s="1195"/>
      <c r="BX16" s="1195"/>
      <c r="BY16" s="1195"/>
      <c r="BZ16" s="1195"/>
      <c r="CA16" s="1195"/>
      <c r="CB16" s="1195"/>
      <c r="CC16" s="1195"/>
      <c r="CD16" s="1195"/>
      <c r="CE16" s="1195"/>
      <c r="CF16" s="1195"/>
      <c r="CG16" s="1195"/>
      <c r="CH16" s="1195"/>
      <c r="CI16" s="1195"/>
      <c r="CJ16" s="1195"/>
      <c r="CK16" s="1195"/>
      <c r="CL16" s="1195"/>
      <c r="CM16" s="1195"/>
      <c r="CN16" s="1195"/>
      <c r="CO16" s="1195"/>
      <c r="CP16" s="1195"/>
      <c r="CQ16" s="1195"/>
      <c r="CR16" s="1195"/>
      <c r="CS16" s="1195"/>
      <c r="CT16" s="1195"/>
      <c r="CU16" s="1195"/>
      <c r="CV16" s="1195"/>
      <c r="CW16" s="1195"/>
      <c r="CX16" s="1195"/>
      <c r="CY16" s="1195"/>
      <c r="CZ16" s="1195"/>
      <c r="DA16" s="1195"/>
      <c r="DB16" s="1195"/>
      <c r="DC16" s="1195"/>
      <c r="DD16" s="1195"/>
      <c r="DE16" s="1195"/>
    </row>
    <row r="17" spans="1:109" s="250" customFormat="1" ht="13.2" x14ac:dyDescent="0.2">
      <c r="A17" s="252"/>
      <c r="B17" s="1195"/>
      <c r="C17" s="1195"/>
      <c r="D17" s="1195"/>
      <c r="E17" s="1195"/>
      <c r="F17" s="1195"/>
      <c r="G17" s="1195"/>
      <c r="H17" s="1195"/>
      <c r="I17" s="1195"/>
      <c r="J17" s="1195"/>
      <c r="K17" s="1195"/>
      <c r="L17" s="1195"/>
      <c r="M17" s="1195"/>
      <c r="N17" s="1195"/>
      <c r="O17" s="1195"/>
      <c r="P17" s="1195"/>
      <c r="Q17" s="1195"/>
      <c r="R17" s="1195"/>
      <c r="S17" s="1195"/>
      <c r="T17" s="1195"/>
      <c r="U17" s="1195"/>
      <c r="V17" s="1195"/>
      <c r="W17" s="1195"/>
      <c r="X17" s="1195"/>
      <c r="Y17" s="1195"/>
      <c r="Z17" s="1195"/>
      <c r="AA17" s="1195"/>
      <c r="AB17" s="1195"/>
      <c r="AC17" s="1195"/>
      <c r="AD17" s="1195"/>
      <c r="AE17" s="1195"/>
      <c r="AF17" s="1195"/>
      <c r="AG17" s="1195"/>
      <c r="AH17" s="1195"/>
      <c r="AI17" s="1195"/>
      <c r="AJ17" s="1195"/>
      <c r="AK17" s="1195"/>
      <c r="AL17" s="1195"/>
      <c r="AM17" s="1195"/>
      <c r="AN17" s="1195"/>
      <c r="AO17" s="1195"/>
      <c r="AP17" s="1195"/>
      <c r="AQ17" s="1195"/>
      <c r="AR17" s="1195"/>
      <c r="AS17" s="1195"/>
      <c r="AT17" s="1195"/>
      <c r="AU17" s="1195"/>
      <c r="AV17" s="1195"/>
      <c r="AW17" s="1195"/>
      <c r="AX17" s="1195"/>
      <c r="AY17" s="1195"/>
      <c r="AZ17" s="1195"/>
      <c r="BA17" s="1195"/>
      <c r="BB17" s="1195"/>
      <c r="BC17" s="1195"/>
      <c r="BD17" s="1195"/>
      <c r="BE17" s="1195"/>
      <c r="BF17" s="1195"/>
      <c r="BG17" s="1195"/>
      <c r="BH17" s="1195"/>
      <c r="BI17" s="1195"/>
      <c r="BJ17" s="1195"/>
      <c r="BK17" s="1195"/>
      <c r="BL17" s="1195"/>
      <c r="BM17" s="1195"/>
      <c r="BN17" s="1195"/>
      <c r="BO17" s="1195"/>
      <c r="BP17" s="1195"/>
      <c r="BQ17" s="1195"/>
      <c r="BR17" s="1195"/>
      <c r="BS17" s="1195"/>
      <c r="BT17" s="1195"/>
      <c r="BU17" s="1195"/>
      <c r="BV17" s="1195"/>
      <c r="BW17" s="1195"/>
      <c r="BX17" s="1195"/>
      <c r="BY17" s="1195"/>
      <c r="BZ17" s="1195"/>
      <c r="CA17" s="1195"/>
      <c r="CB17" s="1195"/>
      <c r="CC17" s="1195"/>
      <c r="CD17" s="1195"/>
      <c r="CE17" s="1195"/>
      <c r="CF17" s="1195"/>
      <c r="CG17" s="1195"/>
      <c r="CH17" s="1195"/>
      <c r="CI17" s="1195"/>
      <c r="CJ17" s="1195"/>
      <c r="CK17" s="1195"/>
      <c r="CL17" s="1195"/>
      <c r="CM17" s="1195"/>
      <c r="CN17" s="1195"/>
      <c r="CO17" s="1195"/>
      <c r="CP17" s="1195"/>
      <c r="CQ17" s="1195"/>
      <c r="CR17" s="1195"/>
      <c r="CS17" s="1195"/>
      <c r="CT17" s="1195"/>
      <c r="CU17" s="1195"/>
      <c r="CV17" s="1195"/>
      <c r="CW17" s="1195"/>
      <c r="CX17" s="1195"/>
      <c r="CY17" s="1195"/>
      <c r="CZ17" s="1195"/>
      <c r="DA17" s="1195"/>
      <c r="DB17" s="1195"/>
      <c r="DC17" s="1195"/>
      <c r="DD17" s="1195"/>
      <c r="DE17" s="1195"/>
    </row>
    <row r="18" spans="1:109" s="250" customFormat="1" ht="13.2" x14ac:dyDescent="0.2">
      <c r="A18" s="252"/>
      <c r="B18" s="1195"/>
      <c r="C18" s="1195"/>
      <c r="D18" s="1195"/>
      <c r="E18" s="1195"/>
      <c r="F18" s="1195"/>
      <c r="G18" s="1195"/>
      <c r="H18" s="1195"/>
      <c r="I18" s="1195"/>
      <c r="J18" s="1195"/>
      <c r="K18" s="1195"/>
      <c r="L18" s="1195"/>
      <c r="M18" s="1195"/>
      <c r="N18" s="1195"/>
      <c r="O18" s="1195"/>
      <c r="P18" s="1195"/>
      <c r="Q18" s="1195"/>
      <c r="R18" s="1195"/>
      <c r="S18" s="1195"/>
      <c r="T18" s="1195"/>
      <c r="U18" s="1195"/>
      <c r="V18" s="1195"/>
      <c r="W18" s="1195"/>
      <c r="X18" s="1195"/>
      <c r="Y18" s="1195"/>
      <c r="Z18" s="1195"/>
      <c r="AA18" s="1195"/>
      <c r="AB18" s="1195"/>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5"/>
      <c r="BU18" s="1195"/>
      <c r="BV18" s="1195"/>
      <c r="BW18" s="1195"/>
      <c r="BX18" s="1195"/>
      <c r="BY18" s="1195"/>
      <c r="BZ18" s="1195"/>
      <c r="CA18" s="1195"/>
      <c r="CB18" s="1195"/>
      <c r="CC18" s="1195"/>
      <c r="CD18" s="1195"/>
      <c r="CE18" s="1195"/>
      <c r="CF18" s="1195"/>
      <c r="CG18" s="1195"/>
      <c r="CH18" s="1195"/>
      <c r="CI18" s="1195"/>
      <c r="CJ18" s="1195"/>
      <c r="CK18" s="1195"/>
      <c r="CL18" s="1195"/>
      <c r="CM18" s="1195"/>
      <c r="CN18" s="1195"/>
      <c r="CO18" s="1195"/>
      <c r="CP18" s="1195"/>
      <c r="CQ18" s="1195"/>
      <c r="CR18" s="1195"/>
      <c r="CS18" s="1195"/>
      <c r="CT18" s="1195"/>
      <c r="CU18" s="1195"/>
      <c r="CV18" s="1195"/>
      <c r="CW18" s="1195"/>
      <c r="CX18" s="1195"/>
      <c r="CY18" s="1195"/>
      <c r="CZ18" s="1195"/>
      <c r="DA18" s="1195"/>
      <c r="DB18" s="1195"/>
      <c r="DC18" s="1195"/>
      <c r="DD18" s="1195"/>
      <c r="DE18" s="1195"/>
    </row>
    <row r="19" spans="1:109" ht="13.2" x14ac:dyDescent="0.2">
      <c r="DD19" s="252"/>
      <c r="DE19" s="252"/>
    </row>
    <row r="20" spans="1:109" ht="13.2" x14ac:dyDescent="0.2">
      <c r="DD20" s="252"/>
      <c r="DE20" s="252"/>
    </row>
    <row r="21" spans="1:109" ht="17.25" customHeight="1" x14ac:dyDescent="0.2">
      <c r="B21" s="1196"/>
      <c r="C21" s="254"/>
      <c r="D21" s="254"/>
      <c r="E21" s="254"/>
      <c r="F21" s="254"/>
      <c r="G21" s="254"/>
      <c r="H21" s="254"/>
      <c r="I21" s="254"/>
      <c r="J21" s="254"/>
      <c r="K21" s="254"/>
      <c r="L21" s="254"/>
      <c r="M21" s="254"/>
      <c r="N21" s="1197"/>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254"/>
      <c r="AO21" s="254"/>
      <c r="AP21" s="254"/>
      <c r="AQ21" s="254"/>
      <c r="AR21" s="254"/>
      <c r="AS21" s="254"/>
      <c r="AT21" s="1197"/>
      <c r="AU21" s="254"/>
      <c r="AV21" s="254"/>
      <c r="AW21" s="254"/>
      <c r="AX21" s="254"/>
      <c r="AY21" s="254"/>
      <c r="AZ21" s="254"/>
      <c r="BA21" s="254"/>
      <c r="BB21" s="254"/>
      <c r="BC21" s="254"/>
      <c r="BD21" s="254"/>
      <c r="BE21" s="254"/>
      <c r="BF21" s="1197"/>
      <c r="BG21" s="254"/>
      <c r="BH21" s="254"/>
      <c r="BI21" s="254"/>
      <c r="BJ21" s="254"/>
      <c r="BK21" s="254"/>
      <c r="BL21" s="254"/>
      <c r="BM21" s="254"/>
      <c r="BN21" s="254"/>
      <c r="BO21" s="254"/>
      <c r="BP21" s="254"/>
      <c r="BQ21" s="254"/>
      <c r="BR21" s="1197"/>
      <c r="BS21" s="254"/>
      <c r="BT21" s="254"/>
      <c r="BU21" s="254"/>
      <c r="BV21" s="254"/>
      <c r="BW21" s="254"/>
      <c r="BX21" s="254"/>
      <c r="BY21" s="254"/>
      <c r="BZ21" s="254"/>
      <c r="CA21" s="254"/>
      <c r="CB21" s="254"/>
      <c r="CC21" s="254"/>
      <c r="CD21" s="1197"/>
      <c r="CE21" s="254"/>
      <c r="CF21" s="254"/>
      <c r="CG21" s="254"/>
      <c r="CH21" s="254"/>
      <c r="CI21" s="254"/>
      <c r="CJ21" s="254"/>
      <c r="CK21" s="254"/>
      <c r="CL21" s="254"/>
      <c r="CM21" s="254"/>
      <c r="CN21" s="254"/>
      <c r="CO21" s="254"/>
      <c r="CP21" s="1197"/>
      <c r="CQ21" s="254"/>
      <c r="CR21" s="254"/>
      <c r="CS21" s="254"/>
      <c r="CT21" s="254"/>
      <c r="CU21" s="254"/>
      <c r="CV21" s="254"/>
      <c r="CW21" s="254"/>
      <c r="CX21" s="254"/>
      <c r="CY21" s="254"/>
      <c r="CZ21" s="254"/>
      <c r="DA21" s="254"/>
      <c r="DB21" s="1197"/>
      <c r="DC21" s="254"/>
      <c r="DD21" s="255"/>
      <c r="DE21" s="252"/>
    </row>
    <row r="22" spans="1:109" ht="17.25" customHeight="1" x14ac:dyDescent="0.2">
      <c r="B22" s="256"/>
    </row>
    <row r="23" spans="1:109" ht="13.2" x14ac:dyDescent="0.2">
      <c r="B23" s="256"/>
    </row>
    <row r="24" spans="1:109" ht="13.2" x14ac:dyDescent="0.2">
      <c r="B24" s="256"/>
    </row>
    <row r="25" spans="1:109" ht="13.2" x14ac:dyDescent="0.2">
      <c r="B25" s="256"/>
    </row>
    <row r="26" spans="1:109" ht="13.2" x14ac:dyDescent="0.2">
      <c r="B26" s="256"/>
    </row>
    <row r="27" spans="1:109" ht="13.2" x14ac:dyDescent="0.2">
      <c r="B27" s="256"/>
    </row>
    <row r="28" spans="1:109" ht="13.2" x14ac:dyDescent="0.2">
      <c r="B28" s="256"/>
    </row>
    <row r="29" spans="1:109" ht="13.2" x14ac:dyDescent="0.2">
      <c r="B29" s="256"/>
    </row>
    <row r="30" spans="1:109" ht="13.2" x14ac:dyDescent="0.2">
      <c r="B30" s="256"/>
    </row>
    <row r="31" spans="1:109" ht="13.2" x14ac:dyDescent="0.2">
      <c r="B31" s="256"/>
    </row>
    <row r="32" spans="1:109" ht="13.2" x14ac:dyDescent="0.2">
      <c r="B32" s="256"/>
    </row>
    <row r="33" spans="2:109" ht="13.2" x14ac:dyDescent="0.2">
      <c r="B33" s="256"/>
    </row>
    <row r="34" spans="2:109" ht="13.2" x14ac:dyDescent="0.2">
      <c r="B34" s="256"/>
    </row>
    <row r="35" spans="2:109" ht="13.2" x14ac:dyDescent="0.2">
      <c r="B35" s="256"/>
    </row>
    <row r="36" spans="2:109" ht="13.2" x14ac:dyDescent="0.2">
      <c r="B36" s="256"/>
    </row>
    <row r="37" spans="2:109" ht="13.2" x14ac:dyDescent="0.2">
      <c r="B37" s="256"/>
    </row>
    <row r="38" spans="2:109" ht="13.2" x14ac:dyDescent="0.2">
      <c r="B38" s="256"/>
    </row>
    <row r="39" spans="2:109" ht="13.2" x14ac:dyDescent="0.2">
      <c r="B39" s="337"/>
      <c r="C39" s="308"/>
      <c r="D39" s="308"/>
      <c r="E39" s="308"/>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8"/>
      <c r="AJ39" s="308"/>
      <c r="AK39" s="308"/>
      <c r="AL39" s="308"/>
      <c r="AM39" s="308"/>
      <c r="AN39" s="308"/>
      <c r="AO39" s="308"/>
      <c r="AP39" s="308"/>
      <c r="AQ39" s="308"/>
      <c r="AR39" s="308"/>
      <c r="AS39" s="308"/>
      <c r="AT39" s="308"/>
      <c r="AU39" s="308"/>
      <c r="AV39" s="308"/>
      <c r="AW39" s="308"/>
      <c r="AX39" s="308"/>
      <c r="AY39" s="308"/>
      <c r="AZ39" s="308"/>
      <c r="BA39" s="308"/>
      <c r="BB39" s="308"/>
      <c r="BC39" s="308"/>
      <c r="BD39" s="308"/>
      <c r="BE39" s="308"/>
      <c r="BF39" s="308"/>
      <c r="BG39" s="308"/>
      <c r="BH39" s="308"/>
      <c r="BI39" s="308"/>
      <c r="BJ39" s="308"/>
      <c r="BK39" s="308"/>
      <c r="BL39" s="308"/>
      <c r="BM39" s="308"/>
      <c r="BN39" s="308"/>
      <c r="BO39" s="308"/>
      <c r="BP39" s="308"/>
      <c r="BQ39" s="308"/>
      <c r="BR39" s="308"/>
      <c r="BS39" s="308"/>
      <c r="BT39" s="308"/>
      <c r="BU39" s="308"/>
      <c r="BV39" s="308"/>
      <c r="BW39" s="308"/>
      <c r="BX39" s="308"/>
      <c r="BY39" s="308"/>
      <c r="BZ39" s="308"/>
      <c r="CA39" s="308"/>
      <c r="CB39" s="308"/>
      <c r="CC39" s="308"/>
      <c r="CD39" s="308"/>
      <c r="CE39" s="308"/>
      <c r="CF39" s="308"/>
      <c r="CG39" s="308"/>
      <c r="CH39" s="308"/>
      <c r="CI39" s="308"/>
      <c r="CJ39" s="308"/>
      <c r="CK39" s="308"/>
      <c r="CL39" s="308"/>
      <c r="CM39" s="308"/>
      <c r="CN39" s="308"/>
      <c r="CO39" s="308"/>
      <c r="CP39" s="308"/>
      <c r="CQ39" s="308"/>
      <c r="CR39" s="308"/>
      <c r="CS39" s="308"/>
      <c r="CT39" s="308"/>
      <c r="CU39" s="308"/>
      <c r="CV39" s="308"/>
      <c r="CW39" s="308"/>
      <c r="CX39" s="308"/>
      <c r="CY39" s="308"/>
      <c r="CZ39" s="308"/>
      <c r="DA39" s="308"/>
      <c r="DB39" s="308"/>
      <c r="DC39" s="308"/>
      <c r="DD39" s="338"/>
    </row>
    <row r="40" spans="2:109" ht="13.2" x14ac:dyDescent="0.2">
      <c r="B40" s="1198"/>
      <c r="DD40" s="1198"/>
      <c r="DE40" s="252"/>
    </row>
    <row r="41" spans="2:109" ht="16.2" x14ac:dyDescent="0.2">
      <c r="B41" s="253" t="s">
        <v>589</v>
      </c>
      <c r="C41" s="254"/>
      <c r="D41" s="254"/>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4"/>
      <c r="AO41" s="254"/>
      <c r="AP41" s="254"/>
      <c r="AQ41" s="254"/>
      <c r="AR41" s="254"/>
      <c r="AS41" s="254"/>
      <c r="AT41" s="254"/>
      <c r="AU41" s="254"/>
      <c r="AV41" s="254"/>
      <c r="AW41" s="254"/>
      <c r="AX41" s="254"/>
      <c r="AY41" s="254"/>
      <c r="AZ41" s="254"/>
      <c r="BA41" s="254"/>
      <c r="BB41" s="254"/>
      <c r="BC41" s="254"/>
      <c r="BD41" s="254"/>
      <c r="BE41" s="254"/>
      <c r="BF41" s="254"/>
      <c r="BG41" s="254"/>
      <c r="BH41" s="254"/>
      <c r="BI41" s="254"/>
      <c r="BJ41" s="254"/>
      <c r="BK41" s="254"/>
      <c r="BL41" s="254"/>
      <c r="BM41" s="254"/>
      <c r="BN41" s="254"/>
      <c r="BO41" s="254"/>
      <c r="BP41" s="254"/>
      <c r="BQ41" s="254"/>
      <c r="BR41" s="254"/>
      <c r="BS41" s="254"/>
      <c r="BT41" s="254"/>
      <c r="BU41" s="254"/>
      <c r="BV41" s="254"/>
      <c r="BW41" s="254"/>
      <c r="BX41" s="254"/>
      <c r="BY41" s="254"/>
      <c r="BZ41" s="254"/>
      <c r="CA41" s="254"/>
      <c r="CB41" s="254"/>
      <c r="CC41" s="254"/>
      <c r="CD41" s="254"/>
      <c r="CE41" s="254"/>
      <c r="CF41" s="254"/>
      <c r="CG41" s="254"/>
      <c r="CH41" s="254"/>
      <c r="CI41" s="254"/>
      <c r="CJ41" s="254"/>
      <c r="CK41" s="254"/>
      <c r="CL41" s="254"/>
      <c r="CM41" s="254"/>
      <c r="CN41" s="254"/>
      <c r="CO41" s="254"/>
      <c r="CP41" s="254"/>
      <c r="CQ41" s="254"/>
      <c r="CR41" s="254"/>
      <c r="CS41" s="254"/>
      <c r="CT41" s="254"/>
      <c r="CU41" s="254"/>
      <c r="CV41" s="254"/>
      <c r="CW41" s="254"/>
      <c r="CX41" s="254"/>
      <c r="CY41" s="254"/>
      <c r="CZ41" s="254"/>
      <c r="DA41" s="254"/>
      <c r="DB41" s="254"/>
      <c r="DC41" s="254"/>
      <c r="DD41" s="255"/>
    </row>
    <row r="42" spans="2:109" ht="13.2" x14ac:dyDescent="0.2">
      <c r="B42" s="256"/>
      <c r="G42" s="1199"/>
      <c r="I42" s="1200"/>
      <c r="J42" s="1200"/>
      <c r="K42" s="1200"/>
      <c r="AM42" s="1199"/>
      <c r="AN42" s="1199" t="s">
        <v>590</v>
      </c>
      <c r="AP42" s="1200"/>
      <c r="AQ42" s="1200"/>
      <c r="AR42" s="1200"/>
      <c r="AY42" s="1199"/>
      <c r="BA42" s="1200"/>
      <c r="BB42" s="1200"/>
      <c r="BC42" s="1200"/>
      <c r="BK42" s="1199"/>
      <c r="BM42" s="1200"/>
      <c r="BN42" s="1200"/>
      <c r="BO42" s="1200"/>
      <c r="BW42" s="1199"/>
      <c r="BY42" s="1200"/>
      <c r="BZ42" s="1200"/>
      <c r="CA42" s="1200"/>
      <c r="CI42" s="1199"/>
      <c r="CK42" s="1200"/>
      <c r="CL42" s="1200"/>
      <c r="CM42" s="1200"/>
      <c r="CU42" s="1199"/>
      <c r="CW42" s="1200"/>
      <c r="CX42" s="1200"/>
      <c r="CY42" s="1200"/>
    </row>
    <row r="43" spans="2:109" ht="13.5" customHeight="1" x14ac:dyDescent="0.2">
      <c r="B43" s="256"/>
      <c r="AN43" s="1201" t="s">
        <v>591</v>
      </c>
      <c r="AO43" s="1202"/>
      <c r="AP43" s="1202"/>
      <c r="AQ43" s="1202"/>
      <c r="AR43" s="1202"/>
      <c r="AS43" s="1202"/>
      <c r="AT43" s="1202"/>
      <c r="AU43" s="1202"/>
      <c r="AV43" s="1202"/>
      <c r="AW43" s="1202"/>
      <c r="AX43" s="1202"/>
      <c r="AY43" s="1202"/>
      <c r="AZ43" s="1202"/>
      <c r="BA43" s="1202"/>
      <c r="BB43" s="1202"/>
      <c r="BC43" s="1202"/>
      <c r="BD43" s="1202"/>
      <c r="BE43" s="1202"/>
      <c r="BF43" s="1202"/>
      <c r="BG43" s="1202"/>
      <c r="BH43" s="1202"/>
      <c r="BI43" s="1202"/>
      <c r="BJ43" s="1202"/>
      <c r="BK43" s="1202"/>
      <c r="BL43" s="1202"/>
      <c r="BM43" s="1202"/>
      <c r="BN43" s="1202"/>
      <c r="BO43" s="1202"/>
      <c r="BP43" s="1202"/>
      <c r="BQ43" s="1202"/>
      <c r="BR43" s="1202"/>
      <c r="BS43" s="1202"/>
      <c r="BT43" s="1202"/>
      <c r="BU43" s="1202"/>
      <c r="BV43" s="1202"/>
      <c r="BW43" s="1202"/>
      <c r="BX43" s="1202"/>
      <c r="BY43" s="1202"/>
      <c r="BZ43" s="1202"/>
      <c r="CA43" s="1202"/>
      <c r="CB43" s="1202"/>
      <c r="CC43" s="1202"/>
      <c r="CD43" s="1202"/>
      <c r="CE43" s="1202"/>
      <c r="CF43" s="1202"/>
      <c r="CG43" s="1202"/>
      <c r="CH43" s="1202"/>
      <c r="CI43" s="1202"/>
      <c r="CJ43" s="1202"/>
      <c r="CK43" s="1202"/>
      <c r="CL43" s="1202"/>
      <c r="CM43" s="1202"/>
      <c r="CN43" s="1202"/>
      <c r="CO43" s="1202"/>
      <c r="CP43" s="1202"/>
      <c r="CQ43" s="1202"/>
      <c r="CR43" s="1202"/>
      <c r="CS43" s="1202"/>
      <c r="CT43" s="1202"/>
      <c r="CU43" s="1202"/>
      <c r="CV43" s="1202"/>
      <c r="CW43" s="1202"/>
      <c r="CX43" s="1202"/>
      <c r="CY43" s="1202"/>
      <c r="CZ43" s="1202"/>
      <c r="DA43" s="1202"/>
      <c r="DB43" s="1202"/>
      <c r="DC43" s="1203"/>
    </row>
    <row r="44" spans="2:109" ht="13.2" x14ac:dyDescent="0.2">
      <c r="B44" s="256"/>
      <c r="AN44" s="1204"/>
      <c r="AO44" s="1205"/>
      <c r="AP44" s="1205"/>
      <c r="AQ44" s="1205"/>
      <c r="AR44" s="1205"/>
      <c r="AS44" s="1205"/>
      <c r="AT44" s="1205"/>
      <c r="AU44" s="1205"/>
      <c r="AV44" s="1205"/>
      <c r="AW44" s="1205"/>
      <c r="AX44" s="1205"/>
      <c r="AY44" s="1205"/>
      <c r="AZ44" s="1205"/>
      <c r="BA44" s="1205"/>
      <c r="BB44" s="1205"/>
      <c r="BC44" s="1205"/>
      <c r="BD44" s="1205"/>
      <c r="BE44" s="1205"/>
      <c r="BF44" s="1205"/>
      <c r="BG44" s="1205"/>
      <c r="BH44" s="1205"/>
      <c r="BI44" s="1205"/>
      <c r="BJ44" s="1205"/>
      <c r="BK44" s="1205"/>
      <c r="BL44" s="1205"/>
      <c r="BM44" s="1205"/>
      <c r="BN44" s="1205"/>
      <c r="BO44" s="1205"/>
      <c r="BP44" s="1205"/>
      <c r="BQ44" s="1205"/>
      <c r="BR44" s="1205"/>
      <c r="BS44" s="1205"/>
      <c r="BT44" s="1205"/>
      <c r="BU44" s="1205"/>
      <c r="BV44" s="1205"/>
      <c r="BW44" s="1205"/>
      <c r="BX44" s="1205"/>
      <c r="BY44" s="1205"/>
      <c r="BZ44" s="1205"/>
      <c r="CA44" s="1205"/>
      <c r="CB44" s="1205"/>
      <c r="CC44" s="1205"/>
      <c r="CD44" s="1205"/>
      <c r="CE44" s="1205"/>
      <c r="CF44" s="1205"/>
      <c r="CG44" s="1205"/>
      <c r="CH44" s="1205"/>
      <c r="CI44" s="1205"/>
      <c r="CJ44" s="1205"/>
      <c r="CK44" s="1205"/>
      <c r="CL44" s="1205"/>
      <c r="CM44" s="1205"/>
      <c r="CN44" s="1205"/>
      <c r="CO44" s="1205"/>
      <c r="CP44" s="1205"/>
      <c r="CQ44" s="1205"/>
      <c r="CR44" s="1205"/>
      <c r="CS44" s="1205"/>
      <c r="CT44" s="1205"/>
      <c r="CU44" s="1205"/>
      <c r="CV44" s="1205"/>
      <c r="CW44" s="1205"/>
      <c r="CX44" s="1205"/>
      <c r="CY44" s="1205"/>
      <c r="CZ44" s="1205"/>
      <c r="DA44" s="1205"/>
      <c r="DB44" s="1205"/>
      <c r="DC44" s="1206"/>
    </row>
    <row r="45" spans="2:109" ht="13.2" x14ac:dyDescent="0.2">
      <c r="B45" s="256"/>
      <c r="AN45" s="1204"/>
      <c r="AO45" s="1205"/>
      <c r="AP45" s="1205"/>
      <c r="AQ45" s="1205"/>
      <c r="AR45" s="1205"/>
      <c r="AS45" s="1205"/>
      <c r="AT45" s="1205"/>
      <c r="AU45" s="1205"/>
      <c r="AV45" s="1205"/>
      <c r="AW45" s="1205"/>
      <c r="AX45" s="1205"/>
      <c r="AY45" s="1205"/>
      <c r="AZ45" s="1205"/>
      <c r="BA45" s="1205"/>
      <c r="BB45" s="1205"/>
      <c r="BC45" s="1205"/>
      <c r="BD45" s="1205"/>
      <c r="BE45" s="1205"/>
      <c r="BF45" s="1205"/>
      <c r="BG45" s="1205"/>
      <c r="BH45" s="1205"/>
      <c r="BI45" s="1205"/>
      <c r="BJ45" s="1205"/>
      <c r="BK45" s="1205"/>
      <c r="BL45" s="1205"/>
      <c r="BM45" s="1205"/>
      <c r="BN45" s="1205"/>
      <c r="BO45" s="1205"/>
      <c r="BP45" s="1205"/>
      <c r="BQ45" s="1205"/>
      <c r="BR45" s="1205"/>
      <c r="BS45" s="1205"/>
      <c r="BT45" s="1205"/>
      <c r="BU45" s="1205"/>
      <c r="BV45" s="1205"/>
      <c r="BW45" s="1205"/>
      <c r="BX45" s="1205"/>
      <c r="BY45" s="1205"/>
      <c r="BZ45" s="1205"/>
      <c r="CA45" s="1205"/>
      <c r="CB45" s="1205"/>
      <c r="CC45" s="1205"/>
      <c r="CD45" s="1205"/>
      <c r="CE45" s="1205"/>
      <c r="CF45" s="1205"/>
      <c r="CG45" s="1205"/>
      <c r="CH45" s="1205"/>
      <c r="CI45" s="1205"/>
      <c r="CJ45" s="1205"/>
      <c r="CK45" s="1205"/>
      <c r="CL45" s="1205"/>
      <c r="CM45" s="1205"/>
      <c r="CN45" s="1205"/>
      <c r="CO45" s="1205"/>
      <c r="CP45" s="1205"/>
      <c r="CQ45" s="1205"/>
      <c r="CR45" s="1205"/>
      <c r="CS45" s="1205"/>
      <c r="CT45" s="1205"/>
      <c r="CU45" s="1205"/>
      <c r="CV45" s="1205"/>
      <c r="CW45" s="1205"/>
      <c r="CX45" s="1205"/>
      <c r="CY45" s="1205"/>
      <c r="CZ45" s="1205"/>
      <c r="DA45" s="1205"/>
      <c r="DB45" s="1205"/>
      <c r="DC45" s="1206"/>
    </row>
    <row r="46" spans="2:109" ht="13.2" x14ac:dyDescent="0.2">
      <c r="B46" s="256"/>
      <c r="AN46" s="1204"/>
      <c r="AO46" s="1205"/>
      <c r="AP46" s="1205"/>
      <c r="AQ46" s="1205"/>
      <c r="AR46" s="1205"/>
      <c r="AS46" s="1205"/>
      <c r="AT46" s="1205"/>
      <c r="AU46" s="1205"/>
      <c r="AV46" s="1205"/>
      <c r="AW46" s="1205"/>
      <c r="AX46" s="1205"/>
      <c r="AY46" s="1205"/>
      <c r="AZ46" s="1205"/>
      <c r="BA46" s="1205"/>
      <c r="BB46" s="1205"/>
      <c r="BC46" s="1205"/>
      <c r="BD46" s="1205"/>
      <c r="BE46" s="1205"/>
      <c r="BF46" s="1205"/>
      <c r="BG46" s="1205"/>
      <c r="BH46" s="1205"/>
      <c r="BI46" s="1205"/>
      <c r="BJ46" s="1205"/>
      <c r="BK46" s="1205"/>
      <c r="BL46" s="1205"/>
      <c r="BM46" s="1205"/>
      <c r="BN46" s="1205"/>
      <c r="BO46" s="1205"/>
      <c r="BP46" s="1205"/>
      <c r="BQ46" s="1205"/>
      <c r="BR46" s="1205"/>
      <c r="BS46" s="1205"/>
      <c r="BT46" s="1205"/>
      <c r="BU46" s="1205"/>
      <c r="BV46" s="1205"/>
      <c r="BW46" s="1205"/>
      <c r="BX46" s="1205"/>
      <c r="BY46" s="1205"/>
      <c r="BZ46" s="1205"/>
      <c r="CA46" s="1205"/>
      <c r="CB46" s="1205"/>
      <c r="CC46" s="1205"/>
      <c r="CD46" s="1205"/>
      <c r="CE46" s="1205"/>
      <c r="CF46" s="1205"/>
      <c r="CG46" s="1205"/>
      <c r="CH46" s="1205"/>
      <c r="CI46" s="1205"/>
      <c r="CJ46" s="1205"/>
      <c r="CK46" s="1205"/>
      <c r="CL46" s="1205"/>
      <c r="CM46" s="1205"/>
      <c r="CN46" s="1205"/>
      <c r="CO46" s="1205"/>
      <c r="CP46" s="1205"/>
      <c r="CQ46" s="1205"/>
      <c r="CR46" s="1205"/>
      <c r="CS46" s="1205"/>
      <c r="CT46" s="1205"/>
      <c r="CU46" s="1205"/>
      <c r="CV46" s="1205"/>
      <c r="CW46" s="1205"/>
      <c r="CX46" s="1205"/>
      <c r="CY46" s="1205"/>
      <c r="CZ46" s="1205"/>
      <c r="DA46" s="1205"/>
      <c r="DB46" s="1205"/>
      <c r="DC46" s="1206"/>
    </row>
    <row r="47" spans="2:109" ht="13.2" x14ac:dyDescent="0.2">
      <c r="B47" s="256"/>
      <c r="AN47" s="1207"/>
      <c r="AO47" s="1208"/>
      <c r="AP47" s="1208"/>
      <c r="AQ47" s="1208"/>
      <c r="AR47" s="1208"/>
      <c r="AS47" s="1208"/>
      <c r="AT47" s="1208"/>
      <c r="AU47" s="1208"/>
      <c r="AV47" s="1208"/>
      <c r="AW47" s="1208"/>
      <c r="AX47" s="1208"/>
      <c r="AY47" s="1208"/>
      <c r="AZ47" s="1208"/>
      <c r="BA47" s="1208"/>
      <c r="BB47" s="1208"/>
      <c r="BC47" s="1208"/>
      <c r="BD47" s="1208"/>
      <c r="BE47" s="1208"/>
      <c r="BF47" s="1208"/>
      <c r="BG47" s="1208"/>
      <c r="BH47" s="1208"/>
      <c r="BI47" s="1208"/>
      <c r="BJ47" s="1208"/>
      <c r="BK47" s="1208"/>
      <c r="BL47" s="1208"/>
      <c r="BM47" s="1208"/>
      <c r="BN47" s="1208"/>
      <c r="BO47" s="1208"/>
      <c r="BP47" s="1208"/>
      <c r="BQ47" s="1208"/>
      <c r="BR47" s="1208"/>
      <c r="BS47" s="1208"/>
      <c r="BT47" s="1208"/>
      <c r="BU47" s="1208"/>
      <c r="BV47" s="1208"/>
      <c r="BW47" s="1208"/>
      <c r="BX47" s="1208"/>
      <c r="BY47" s="1208"/>
      <c r="BZ47" s="1208"/>
      <c r="CA47" s="1208"/>
      <c r="CB47" s="1208"/>
      <c r="CC47" s="1208"/>
      <c r="CD47" s="1208"/>
      <c r="CE47" s="1208"/>
      <c r="CF47" s="1208"/>
      <c r="CG47" s="1208"/>
      <c r="CH47" s="1208"/>
      <c r="CI47" s="1208"/>
      <c r="CJ47" s="1208"/>
      <c r="CK47" s="1208"/>
      <c r="CL47" s="1208"/>
      <c r="CM47" s="1208"/>
      <c r="CN47" s="1208"/>
      <c r="CO47" s="1208"/>
      <c r="CP47" s="1208"/>
      <c r="CQ47" s="1208"/>
      <c r="CR47" s="1208"/>
      <c r="CS47" s="1208"/>
      <c r="CT47" s="1208"/>
      <c r="CU47" s="1208"/>
      <c r="CV47" s="1208"/>
      <c r="CW47" s="1208"/>
      <c r="CX47" s="1208"/>
      <c r="CY47" s="1208"/>
      <c r="CZ47" s="1208"/>
      <c r="DA47" s="1208"/>
      <c r="DB47" s="1208"/>
      <c r="DC47" s="1209"/>
    </row>
    <row r="48" spans="2:109" ht="13.2" x14ac:dyDescent="0.2">
      <c r="B48" s="256"/>
      <c r="H48" s="1210"/>
      <c r="I48" s="1210"/>
      <c r="J48" s="1210"/>
      <c r="AN48" s="1210"/>
      <c r="AO48" s="1210"/>
      <c r="AP48" s="1210"/>
      <c r="AZ48" s="1210"/>
      <c r="BA48" s="1210"/>
      <c r="BB48" s="1210"/>
      <c r="BL48" s="1210"/>
      <c r="BM48" s="1210"/>
      <c r="BN48" s="1210"/>
      <c r="BX48" s="1210"/>
      <c r="BY48" s="1210"/>
      <c r="BZ48" s="1210"/>
      <c r="CJ48" s="1210"/>
      <c r="CK48" s="1210"/>
      <c r="CL48" s="1210"/>
      <c r="CV48" s="1210"/>
      <c r="CW48" s="1210"/>
      <c r="CX48" s="1210"/>
    </row>
    <row r="49" spans="1:109" ht="13.2" x14ac:dyDescent="0.2">
      <c r="B49" s="256"/>
      <c r="AN49" s="252" t="s">
        <v>592</v>
      </c>
    </row>
    <row r="50" spans="1:109" ht="13.2" x14ac:dyDescent="0.2">
      <c r="B50" s="256"/>
      <c r="G50" s="1211"/>
      <c r="H50" s="1211"/>
      <c r="I50" s="1211"/>
      <c r="J50" s="1211"/>
      <c r="K50" s="1212"/>
      <c r="L50" s="1212"/>
      <c r="M50" s="1213"/>
      <c r="N50" s="1213"/>
      <c r="AN50" s="1214"/>
      <c r="AO50" s="1215"/>
      <c r="AP50" s="1215"/>
      <c r="AQ50" s="1215"/>
      <c r="AR50" s="1215"/>
      <c r="AS50" s="1215"/>
      <c r="AT50" s="1215"/>
      <c r="AU50" s="1215"/>
      <c r="AV50" s="1215"/>
      <c r="AW50" s="1215"/>
      <c r="AX50" s="1215"/>
      <c r="AY50" s="1215"/>
      <c r="AZ50" s="1215"/>
      <c r="BA50" s="1215"/>
      <c r="BB50" s="1215"/>
      <c r="BC50" s="1215"/>
      <c r="BD50" s="1215"/>
      <c r="BE50" s="1215"/>
      <c r="BF50" s="1215"/>
      <c r="BG50" s="1215"/>
      <c r="BH50" s="1215"/>
      <c r="BI50" s="1215"/>
      <c r="BJ50" s="1215"/>
      <c r="BK50" s="1215"/>
      <c r="BL50" s="1215"/>
      <c r="BM50" s="1215"/>
      <c r="BN50" s="1215"/>
      <c r="BO50" s="1216"/>
      <c r="BP50" s="1217" t="s">
        <v>548</v>
      </c>
      <c r="BQ50" s="1217"/>
      <c r="BR50" s="1217"/>
      <c r="BS50" s="1217"/>
      <c r="BT50" s="1217"/>
      <c r="BU50" s="1217"/>
      <c r="BV50" s="1217"/>
      <c r="BW50" s="1217"/>
      <c r="BX50" s="1217" t="s">
        <v>549</v>
      </c>
      <c r="BY50" s="1217"/>
      <c r="BZ50" s="1217"/>
      <c r="CA50" s="1217"/>
      <c r="CB50" s="1217"/>
      <c r="CC50" s="1217"/>
      <c r="CD50" s="1217"/>
      <c r="CE50" s="1217"/>
      <c r="CF50" s="1217" t="s">
        <v>550</v>
      </c>
      <c r="CG50" s="1217"/>
      <c r="CH50" s="1217"/>
      <c r="CI50" s="1217"/>
      <c r="CJ50" s="1217"/>
      <c r="CK50" s="1217"/>
      <c r="CL50" s="1217"/>
      <c r="CM50" s="1217"/>
      <c r="CN50" s="1217" t="s">
        <v>551</v>
      </c>
      <c r="CO50" s="1217"/>
      <c r="CP50" s="1217"/>
      <c r="CQ50" s="1217"/>
      <c r="CR50" s="1217"/>
      <c r="CS50" s="1217"/>
      <c r="CT50" s="1217"/>
      <c r="CU50" s="1217"/>
      <c r="CV50" s="1217" t="s">
        <v>552</v>
      </c>
      <c r="CW50" s="1217"/>
      <c r="CX50" s="1217"/>
      <c r="CY50" s="1217"/>
      <c r="CZ50" s="1217"/>
      <c r="DA50" s="1217"/>
      <c r="DB50" s="1217"/>
      <c r="DC50" s="1217"/>
    </row>
    <row r="51" spans="1:109" ht="13.5" customHeight="1" x14ac:dyDescent="0.2">
      <c r="B51" s="256"/>
      <c r="G51" s="1218"/>
      <c r="H51" s="1218"/>
      <c r="I51" s="1219"/>
      <c r="J51" s="1219"/>
      <c r="K51" s="1220"/>
      <c r="L51" s="1220"/>
      <c r="M51" s="1220"/>
      <c r="N51" s="1220"/>
      <c r="AM51" s="1210"/>
      <c r="AN51" s="1221" t="s">
        <v>593</v>
      </c>
      <c r="AO51" s="1221"/>
      <c r="AP51" s="1221"/>
      <c r="AQ51" s="1221"/>
      <c r="AR51" s="1221"/>
      <c r="AS51" s="1221"/>
      <c r="AT51" s="1221"/>
      <c r="AU51" s="1221"/>
      <c r="AV51" s="1221"/>
      <c r="AW51" s="1221"/>
      <c r="AX51" s="1221"/>
      <c r="AY51" s="1221"/>
      <c r="AZ51" s="1221"/>
      <c r="BA51" s="1221"/>
      <c r="BB51" s="1221" t="s">
        <v>594</v>
      </c>
      <c r="BC51" s="1221"/>
      <c r="BD51" s="1221"/>
      <c r="BE51" s="1221"/>
      <c r="BF51" s="1221"/>
      <c r="BG51" s="1221"/>
      <c r="BH51" s="1221"/>
      <c r="BI51" s="1221"/>
      <c r="BJ51" s="1221"/>
      <c r="BK51" s="1221"/>
      <c r="BL51" s="1221"/>
      <c r="BM51" s="1221"/>
      <c r="BN51" s="1221"/>
      <c r="BO51" s="1221"/>
      <c r="BP51" s="1222">
        <v>49.7</v>
      </c>
      <c r="BQ51" s="1222"/>
      <c r="BR51" s="1222"/>
      <c r="BS51" s="1222"/>
      <c r="BT51" s="1222"/>
      <c r="BU51" s="1222"/>
      <c r="BV51" s="1222"/>
      <c r="BW51" s="1222"/>
      <c r="BX51" s="1222">
        <v>39.200000000000003</v>
      </c>
      <c r="BY51" s="1222"/>
      <c r="BZ51" s="1222"/>
      <c r="CA51" s="1222"/>
      <c r="CB51" s="1222"/>
      <c r="CC51" s="1222"/>
      <c r="CD51" s="1222"/>
      <c r="CE51" s="1222"/>
      <c r="CF51" s="1222">
        <v>35.200000000000003</v>
      </c>
      <c r="CG51" s="1222"/>
      <c r="CH51" s="1222"/>
      <c r="CI51" s="1222"/>
      <c r="CJ51" s="1222"/>
      <c r="CK51" s="1222"/>
      <c r="CL51" s="1222"/>
      <c r="CM51" s="1222"/>
      <c r="CN51" s="1222">
        <v>25</v>
      </c>
      <c r="CO51" s="1222"/>
      <c r="CP51" s="1222"/>
      <c r="CQ51" s="1222"/>
      <c r="CR51" s="1222"/>
      <c r="CS51" s="1222"/>
      <c r="CT51" s="1222"/>
      <c r="CU51" s="1222"/>
      <c r="CV51" s="1222">
        <v>11.9</v>
      </c>
      <c r="CW51" s="1222"/>
      <c r="CX51" s="1222"/>
      <c r="CY51" s="1222"/>
      <c r="CZ51" s="1222"/>
      <c r="DA51" s="1222"/>
      <c r="DB51" s="1222"/>
      <c r="DC51" s="1222"/>
    </row>
    <row r="52" spans="1:109" ht="13.2" x14ac:dyDescent="0.2">
      <c r="B52" s="256"/>
      <c r="G52" s="1218"/>
      <c r="H52" s="1218"/>
      <c r="I52" s="1219"/>
      <c r="J52" s="1219"/>
      <c r="K52" s="1220"/>
      <c r="L52" s="1220"/>
      <c r="M52" s="1220"/>
      <c r="N52" s="1220"/>
      <c r="AM52" s="1210"/>
      <c r="AN52" s="1221"/>
      <c r="AO52" s="1221"/>
      <c r="AP52" s="1221"/>
      <c r="AQ52" s="1221"/>
      <c r="AR52" s="1221"/>
      <c r="AS52" s="1221"/>
      <c r="AT52" s="1221"/>
      <c r="AU52" s="1221"/>
      <c r="AV52" s="1221"/>
      <c r="AW52" s="1221"/>
      <c r="AX52" s="1221"/>
      <c r="AY52" s="1221"/>
      <c r="AZ52" s="1221"/>
      <c r="BA52" s="1221"/>
      <c r="BB52" s="1221"/>
      <c r="BC52" s="1221"/>
      <c r="BD52" s="1221"/>
      <c r="BE52" s="1221"/>
      <c r="BF52" s="1221"/>
      <c r="BG52" s="1221"/>
      <c r="BH52" s="1221"/>
      <c r="BI52" s="1221"/>
      <c r="BJ52" s="1221"/>
      <c r="BK52" s="1221"/>
      <c r="BL52" s="1221"/>
      <c r="BM52" s="1221"/>
      <c r="BN52" s="1221"/>
      <c r="BO52" s="1221"/>
      <c r="BP52" s="1222"/>
      <c r="BQ52" s="1222"/>
      <c r="BR52" s="1222"/>
      <c r="BS52" s="1222"/>
      <c r="BT52" s="1222"/>
      <c r="BU52" s="1222"/>
      <c r="BV52" s="1222"/>
      <c r="BW52" s="1222"/>
      <c r="BX52" s="1222"/>
      <c r="BY52" s="1222"/>
      <c r="BZ52" s="1222"/>
      <c r="CA52" s="1222"/>
      <c r="CB52" s="1222"/>
      <c r="CC52" s="1222"/>
      <c r="CD52" s="1222"/>
      <c r="CE52" s="1222"/>
      <c r="CF52" s="1222"/>
      <c r="CG52" s="1222"/>
      <c r="CH52" s="1222"/>
      <c r="CI52" s="1222"/>
      <c r="CJ52" s="1222"/>
      <c r="CK52" s="1222"/>
      <c r="CL52" s="1222"/>
      <c r="CM52" s="1222"/>
      <c r="CN52" s="1222"/>
      <c r="CO52" s="1222"/>
      <c r="CP52" s="1222"/>
      <c r="CQ52" s="1222"/>
      <c r="CR52" s="1222"/>
      <c r="CS52" s="1222"/>
      <c r="CT52" s="1222"/>
      <c r="CU52" s="1222"/>
      <c r="CV52" s="1222"/>
      <c r="CW52" s="1222"/>
      <c r="CX52" s="1222"/>
      <c r="CY52" s="1222"/>
      <c r="CZ52" s="1222"/>
      <c r="DA52" s="1222"/>
      <c r="DB52" s="1222"/>
      <c r="DC52" s="1222"/>
    </row>
    <row r="53" spans="1:109" ht="13.2" x14ac:dyDescent="0.2">
      <c r="A53" s="1200"/>
      <c r="B53" s="256"/>
      <c r="G53" s="1218"/>
      <c r="H53" s="1218"/>
      <c r="I53" s="1211"/>
      <c r="J53" s="1211"/>
      <c r="K53" s="1220"/>
      <c r="L53" s="1220"/>
      <c r="M53" s="1220"/>
      <c r="N53" s="1220"/>
      <c r="AM53" s="1210"/>
      <c r="AN53" s="1221"/>
      <c r="AO53" s="1221"/>
      <c r="AP53" s="1221"/>
      <c r="AQ53" s="1221"/>
      <c r="AR53" s="1221"/>
      <c r="AS53" s="1221"/>
      <c r="AT53" s="1221"/>
      <c r="AU53" s="1221"/>
      <c r="AV53" s="1221"/>
      <c r="AW53" s="1221"/>
      <c r="AX53" s="1221"/>
      <c r="AY53" s="1221"/>
      <c r="AZ53" s="1221"/>
      <c r="BA53" s="1221"/>
      <c r="BB53" s="1221" t="s">
        <v>595</v>
      </c>
      <c r="BC53" s="1221"/>
      <c r="BD53" s="1221"/>
      <c r="BE53" s="1221"/>
      <c r="BF53" s="1221"/>
      <c r="BG53" s="1221"/>
      <c r="BH53" s="1221"/>
      <c r="BI53" s="1221"/>
      <c r="BJ53" s="1221"/>
      <c r="BK53" s="1221"/>
      <c r="BL53" s="1221"/>
      <c r="BM53" s="1221"/>
      <c r="BN53" s="1221"/>
      <c r="BO53" s="1221"/>
      <c r="BP53" s="1222">
        <v>65</v>
      </c>
      <c r="BQ53" s="1222"/>
      <c r="BR53" s="1222"/>
      <c r="BS53" s="1222"/>
      <c r="BT53" s="1222"/>
      <c r="BU53" s="1222"/>
      <c r="BV53" s="1222"/>
      <c r="BW53" s="1222"/>
      <c r="BX53" s="1222">
        <v>64.900000000000006</v>
      </c>
      <c r="BY53" s="1222"/>
      <c r="BZ53" s="1222"/>
      <c r="CA53" s="1222"/>
      <c r="CB53" s="1222"/>
      <c r="CC53" s="1222"/>
      <c r="CD53" s="1222"/>
      <c r="CE53" s="1222"/>
      <c r="CF53" s="1222">
        <v>65.599999999999994</v>
      </c>
      <c r="CG53" s="1222"/>
      <c r="CH53" s="1222"/>
      <c r="CI53" s="1222"/>
      <c r="CJ53" s="1222"/>
      <c r="CK53" s="1222"/>
      <c r="CL53" s="1222"/>
      <c r="CM53" s="1222"/>
      <c r="CN53" s="1222">
        <v>66</v>
      </c>
      <c r="CO53" s="1222"/>
      <c r="CP53" s="1222"/>
      <c r="CQ53" s="1222"/>
      <c r="CR53" s="1222"/>
      <c r="CS53" s="1222"/>
      <c r="CT53" s="1222"/>
      <c r="CU53" s="1222"/>
      <c r="CV53" s="1222">
        <v>67.5</v>
      </c>
      <c r="CW53" s="1222"/>
      <c r="CX53" s="1222"/>
      <c r="CY53" s="1222"/>
      <c r="CZ53" s="1222"/>
      <c r="DA53" s="1222"/>
      <c r="DB53" s="1222"/>
      <c r="DC53" s="1222"/>
    </row>
    <row r="54" spans="1:109" ht="13.2" x14ac:dyDescent="0.2">
      <c r="A54" s="1200"/>
      <c r="B54" s="256"/>
      <c r="G54" s="1218"/>
      <c r="H54" s="1218"/>
      <c r="I54" s="1211"/>
      <c r="J54" s="1211"/>
      <c r="K54" s="1220"/>
      <c r="L54" s="1220"/>
      <c r="M54" s="1220"/>
      <c r="N54" s="1220"/>
      <c r="AM54" s="1210"/>
      <c r="AN54" s="1221"/>
      <c r="AO54" s="1221"/>
      <c r="AP54" s="1221"/>
      <c r="AQ54" s="1221"/>
      <c r="AR54" s="1221"/>
      <c r="AS54" s="1221"/>
      <c r="AT54" s="1221"/>
      <c r="AU54" s="1221"/>
      <c r="AV54" s="1221"/>
      <c r="AW54" s="1221"/>
      <c r="AX54" s="1221"/>
      <c r="AY54" s="1221"/>
      <c r="AZ54" s="1221"/>
      <c r="BA54" s="1221"/>
      <c r="BB54" s="1221"/>
      <c r="BC54" s="1221"/>
      <c r="BD54" s="1221"/>
      <c r="BE54" s="1221"/>
      <c r="BF54" s="1221"/>
      <c r="BG54" s="1221"/>
      <c r="BH54" s="1221"/>
      <c r="BI54" s="1221"/>
      <c r="BJ54" s="1221"/>
      <c r="BK54" s="1221"/>
      <c r="BL54" s="1221"/>
      <c r="BM54" s="1221"/>
      <c r="BN54" s="1221"/>
      <c r="BO54" s="1221"/>
      <c r="BP54" s="1222"/>
      <c r="BQ54" s="1222"/>
      <c r="BR54" s="1222"/>
      <c r="BS54" s="1222"/>
      <c r="BT54" s="1222"/>
      <c r="BU54" s="1222"/>
      <c r="BV54" s="1222"/>
      <c r="BW54" s="1222"/>
      <c r="BX54" s="1222"/>
      <c r="BY54" s="1222"/>
      <c r="BZ54" s="1222"/>
      <c r="CA54" s="1222"/>
      <c r="CB54" s="1222"/>
      <c r="CC54" s="1222"/>
      <c r="CD54" s="1222"/>
      <c r="CE54" s="1222"/>
      <c r="CF54" s="1222"/>
      <c r="CG54" s="1222"/>
      <c r="CH54" s="1222"/>
      <c r="CI54" s="1222"/>
      <c r="CJ54" s="1222"/>
      <c r="CK54" s="1222"/>
      <c r="CL54" s="1222"/>
      <c r="CM54" s="1222"/>
      <c r="CN54" s="1222"/>
      <c r="CO54" s="1222"/>
      <c r="CP54" s="1222"/>
      <c r="CQ54" s="1222"/>
      <c r="CR54" s="1222"/>
      <c r="CS54" s="1222"/>
      <c r="CT54" s="1222"/>
      <c r="CU54" s="1222"/>
      <c r="CV54" s="1222"/>
      <c r="CW54" s="1222"/>
      <c r="CX54" s="1222"/>
      <c r="CY54" s="1222"/>
      <c r="CZ54" s="1222"/>
      <c r="DA54" s="1222"/>
      <c r="DB54" s="1222"/>
      <c r="DC54" s="1222"/>
    </row>
    <row r="55" spans="1:109" ht="13.2" x14ac:dyDescent="0.2">
      <c r="A55" s="1200"/>
      <c r="B55" s="256"/>
      <c r="G55" s="1211"/>
      <c r="H55" s="1211"/>
      <c r="I55" s="1211"/>
      <c r="J55" s="1211"/>
      <c r="K55" s="1220"/>
      <c r="L55" s="1220"/>
      <c r="M55" s="1220"/>
      <c r="N55" s="1220"/>
      <c r="AN55" s="1217" t="s">
        <v>596</v>
      </c>
      <c r="AO55" s="1217"/>
      <c r="AP55" s="1217"/>
      <c r="AQ55" s="1217"/>
      <c r="AR55" s="1217"/>
      <c r="AS55" s="1217"/>
      <c r="AT55" s="1217"/>
      <c r="AU55" s="1217"/>
      <c r="AV55" s="1217"/>
      <c r="AW55" s="1217"/>
      <c r="AX55" s="1217"/>
      <c r="AY55" s="1217"/>
      <c r="AZ55" s="1217"/>
      <c r="BA55" s="1217"/>
      <c r="BB55" s="1221" t="s">
        <v>594</v>
      </c>
      <c r="BC55" s="1221"/>
      <c r="BD55" s="1221"/>
      <c r="BE55" s="1221"/>
      <c r="BF55" s="1221"/>
      <c r="BG55" s="1221"/>
      <c r="BH55" s="1221"/>
      <c r="BI55" s="1221"/>
      <c r="BJ55" s="1221"/>
      <c r="BK55" s="1221"/>
      <c r="BL55" s="1221"/>
      <c r="BM55" s="1221"/>
      <c r="BN55" s="1221"/>
      <c r="BO55" s="1221"/>
      <c r="BP55" s="1222">
        <v>20.100000000000001</v>
      </c>
      <c r="BQ55" s="1222"/>
      <c r="BR55" s="1222"/>
      <c r="BS55" s="1222"/>
      <c r="BT55" s="1222"/>
      <c r="BU55" s="1222"/>
      <c r="BV55" s="1222"/>
      <c r="BW55" s="1222"/>
      <c r="BX55" s="1222">
        <v>16</v>
      </c>
      <c r="BY55" s="1222"/>
      <c r="BZ55" s="1222"/>
      <c r="CA55" s="1222"/>
      <c r="CB55" s="1222"/>
      <c r="CC55" s="1222"/>
      <c r="CD55" s="1222"/>
      <c r="CE55" s="1222"/>
      <c r="CF55" s="1222">
        <v>18.399999999999999</v>
      </c>
      <c r="CG55" s="1222"/>
      <c r="CH55" s="1222"/>
      <c r="CI55" s="1222"/>
      <c r="CJ55" s="1222"/>
      <c r="CK55" s="1222"/>
      <c r="CL55" s="1222"/>
      <c r="CM55" s="1222"/>
      <c r="CN55" s="1222">
        <v>13.5</v>
      </c>
      <c r="CO55" s="1222"/>
      <c r="CP55" s="1222"/>
      <c r="CQ55" s="1222"/>
      <c r="CR55" s="1222"/>
      <c r="CS55" s="1222"/>
      <c r="CT55" s="1222"/>
      <c r="CU55" s="1222"/>
      <c r="CV55" s="1222">
        <v>5</v>
      </c>
      <c r="CW55" s="1222"/>
      <c r="CX55" s="1222"/>
      <c r="CY55" s="1222"/>
      <c r="CZ55" s="1222"/>
      <c r="DA55" s="1222"/>
      <c r="DB55" s="1222"/>
      <c r="DC55" s="1222"/>
    </row>
    <row r="56" spans="1:109" ht="13.2" x14ac:dyDescent="0.2">
      <c r="A56" s="1200"/>
      <c r="B56" s="256"/>
      <c r="G56" s="1211"/>
      <c r="H56" s="1211"/>
      <c r="I56" s="1211"/>
      <c r="J56" s="1211"/>
      <c r="K56" s="1220"/>
      <c r="L56" s="1220"/>
      <c r="M56" s="1220"/>
      <c r="N56" s="1220"/>
      <c r="AN56" s="1217"/>
      <c r="AO56" s="1217"/>
      <c r="AP56" s="1217"/>
      <c r="AQ56" s="1217"/>
      <c r="AR56" s="1217"/>
      <c r="AS56" s="1217"/>
      <c r="AT56" s="1217"/>
      <c r="AU56" s="1217"/>
      <c r="AV56" s="1217"/>
      <c r="AW56" s="1217"/>
      <c r="AX56" s="1217"/>
      <c r="AY56" s="1217"/>
      <c r="AZ56" s="1217"/>
      <c r="BA56" s="1217"/>
      <c r="BB56" s="1221"/>
      <c r="BC56" s="1221"/>
      <c r="BD56" s="1221"/>
      <c r="BE56" s="1221"/>
      <c r="BF56" s="1221"/>
      <c r="BG56" s="1221"/>
      <c r="BH56" s="1221"/>
      <c r="BI56" s="1221"/>
      <c r="BJ56" s="1221"/>
      <c r="BK56" s="1221"/>
      <c r="BL56" s="1221"/>
      <c r="BM56" s="1221"/>
      <c r="BN56" s="1221"/>
      <c r="BO56" s="1221"/>
      <c r="BP56" s="1222"/>
      <c r="BQ56" s="1222"/>
      <c r="BR56" s="1222"/>
      <c r="BS56" s="1222"/>
      <c r="BT56" s="1222"/>
      <c r="BU56" s="1222"/>
      <c r="BV56" s="1222"/>
      <c r="BW56" s="1222"/>
      <c r="BX56" s="1222"/>
      <c r="BY56" s="1222"/>
      <c r="BZ56" s="1222"/>
      <c r="CA56" s="1222"/>
      <c r="CB56" s="1222"/>
      <c r="CC56" s="1222"/>
      <c r="CD56" s="1222"/>
      <c r="CE56" s="1222"/>
      <c r="CF56" s="1222"/>
      <c r="CG56" s="1222"/>
      <c r="CH56" s="1222"/>
      <c r="CI56" s="1222"/>
      <c r="CJ56" s="1222"/>
      <c r="CK56" s="1222"/>
      <c r="CL56" s="1222"/>
      <c r="CM56" s="1222"/>
      <c r="CN56" s="1222"/>
      <c r="CO56" s="1222"/>
      <c r="CP56" s="1222"/>
      <c r="CQ56" s="1222"/>
      <c r="CR56" s="1222"/>
      <c r="CS56" s="1222"/>
      <c r="CT56" s="1222"/>
      <c r="CU56" s="1222"/>
      <c r="CV56" s="1222"/>
      <c r="CW56" s="1222"/>
      <c r="CX56" s="1222"/>
      <c r="CY56" s="1222"/>
      <c r="CZ56" s="1222"/>
      <c r="DA56" s="1222"/>
      <c r="DB56" s="1222"/>
      <c r="DC56" s="1222"/>
    </row>
    <row r="57" spans="1:109" s="1200" customFormat="1" ht="13.2" x14ac:dyDescent="0.2">
      <c r="B57" s="1223"/>
      <c r="G57" s="1211"/>
      <c r="H57" s="1211"/>
      <c r="I57" s="1224"/>
      <c r="J57" s="1224"/>
      <c r="K57" s="1220"/>
      <c r="L57" s="1220"/>
      <c r="M57" s="1220"/>
      <c r="N57" s="1220"/>
      <c r="AM57" s="252"/>
      <c r="AN57" s="1217"/>
      <c r="AO57" s="1217"/>
      <c r="AP57" s="1217"/>
      <c r="AQ57" s="1217"/>
      <c r="AR57" s="1217"/>
      <c r="AS57" s="1217"/>
      <c r="AT57" s="1217"/>
      <c r="AU57" s="1217"/>
      <c r="AV57" s="1217"/>
      <c r="AW57" s="1217"/>
      <c r="AX57" s="1217"/>
      <c r="AY57" s="1217"/>
      <c r="AZ57" s="1217"/>
      <c r="BA57" s="1217"/>
      <c r="BB57" s="1221" t="s">
        <v>595</v>
      </c>
      <c r="BC57" s="1221"/>
      <c r="BD57" s="1221"/>
      <c r="BE57" s="1221"/>
      <c r="BF57" s="1221"/>
      <c r="BG57" s="1221"/>
      <c r="BH57" s="1221"/>
      <c r="BI57" s="1221"/>
      <c r="BJ57" s="1221"/>
      <c r="BK57" s="1221"/>
      <c r="BL57" s="1221"/>
      <c r="BM57" s="1221"/>
      <c r="BN57" s="1221"/>
      <c r="BO57" s="1221"/>
      <c r="BP57" s="1222">
        <v>57.7</v>
      </c>
      <c r="BQ57" s="1222"/>
      <c r="BR57" s="1222"/>
      <c r="BS57" s="1222"/>
      <c r="BT57" s="1222"/>
      <c r="BU57" s="1222"/>
      <c r="BV57" s="1222"/>
      <c r="BW57" s="1222"/>
      <c r="BX57" s="1222">
        <v>58.8</v>
      </c>
      <c r="BY57" s="1222"/>
      <c r="BZ57" s="1222"/>
      <c r="CA57" s="1222"/>
      <c r="CB57" s="1222"/>
      <c r="CC57" s="1222"/>
      <c r="CD57" s="1222"/>
      <c r="CE57" s="1222"/>
      <c r="CF57" s="1222">
        <v>59.8</v>
      </c>
      <c r="CG57" s="1222"/>
      <c r="CH57" s="1222"/>
      <c r="CI57" s="1222"/>
      <c r="CJ57" s="1222"/>
      <c r="CK57" s="1222"/>
      <c r="CL57" s="1222"/>
      <c r="CM57" s="1222"/>
      <c r="CN57" s="1222">
        <v>60.2</v>
      </c>
      <c r="CO57" s="1222"/>
      <c r="CP57" s="1222"/>
      <c r="CQ57" s="1222"/>
      <c r="CR57" s="1222"/>
      <c r="CS57" s="1222"/>
      <c r="CT57" s="1222"/>
      <c r="CU57" s="1222"/>
      <c r="CV57" s="1222">
        <v>62.1</v>
      </c>
      <c r="CW57" s="1222"/>
      <c r="CX57" s="1222"/>
      <c r="CY57" s="1222"/>
      <c r="CZ57" s="1222"/>
      <c r="DA57" s="1222"/>
      <c r="DB57" s="1222"/>
      <c r="DC57" s="1222"/>
      <c r="DD57" s="1225"/>
      <c r="DE57" s="1223"/>
    </row>
    <row r="58" spans="1:109" s="1200" customFormat="1" ht="13.2" x14ac:dyDescent="0.2">
      <c r="A58" s="252"/>
      <c r="B58" s="1223"/>
      <c r="G58" s="1211"/>
      <c r="H58" s="1211"/>
      <c r="I58" s="1224"/>
      <c r="J58" s="1224"/>
      <c r="K58" s="1220"/>
      <c r="L58" s="1220"/>
      <c r="M58" s="1220"/>
      <c r="N58" s="1220"/>
      <c r="AM58" s="252"/>
      <c r="AN58" s="1217"/>
      <c r="AO58" s="1217"/>
      <c r="AP58" s="1217"/>
      <c r="AQ58" s="1217"/>
      <c r="AR58" s="1217"/>
      <c r="AS58" s="1217"/>
      <c r="AT58" s="1217"/>
      <c r="AU58" s="1217"/>
      <c r="AV58" s="1217"/>
      <c r="AW58" s="1217"/>
      <c r="AX58" s="1217"/>
      <c r="AY58" s="1217"/>
      <c r="AZ58" s="1217"/>
      <c r="BA58" s="1217"/>
      <c r="BB58" s="1221"/>
      <c r="BC58" s="1221"/>
      <c r="BD58" s="1221"/>
      <c r="BE58" s="1221"/>
      <c r="BF58" s="1221"/>
      <c r="BG58" s="1221"/>
      <c r="BH58" s="1221"/>
      <c r="BI58" s="1221"/>
      <c r="BJ58" s="1221"/>
      <c r="BK58" s="1221"/>
      <c r="BL58" s="1221"/>
      <c r="BM58" s="1221"/>
      <c r="BN58" s="1221"/>
      <c r="BO58" s="1221"/>
      <c r="BP58" s="1222"/>
      <c r="BQ58" s="1222"/>
      <c r="BR58" s="1222"/>
      <c r="BS58" s="1222"/>
      <c r="BT58" s="1222"/>
      <c r="BU58" s="1222"/>
      <c r="BV58" s="1222"/>
      <c r="BW58" s="1222"/>
      <c r="BX58" s="1222"/>
      <c r="BY58" s="1222"/>
      <c r="BZ58" s="1222"/>
      <c r="CA58" s="1222"/>
      <c r="CB58" s="1222"/>
      <c r="CC58" s="1222"/>
      <c r="CD58" s="1222"/>
      <c r="CE58" s="1222"/>
      <c r="CF58" s="1222"/>
      <c r="CG58" s="1222"/>
      <c r="CH58" s="1222"/>
      <c r="CI58" s="1222"/>
      <c r="CJ58" s="1222"/>
      <c r="CK58" s="1222"/>
      <c r="CL58" s="1222"/>
      <c r="CM58" s="1222"/>
      <c r="CN58" s="1222"/>
      <c r="CO58" s="1222"/>
      <c r="CP58" s="1222"/>
      <c r="CQ58" s="1222"/>
      <c r="CR58" s="1222"/>
      <c r="CS58" s="1222"/>
      <c r="CT58" s="1222"/>
      <c r="CU58" s="1222"/>
      <c r="CV58" s="1222"/>
      <c r="CW58" s="1222"/>
      <c r="CX58" s="1222"/>
      <c r="CY58" s="1222"/>
      <c r="CZ58" s="1222"/>
      <c r="DA58" s="1222"/>
      <c r="DB58" s="1222"/>
      <c r="DC58" s="1222"/>
      <c r="DD58" s="1225"/>
      <c r="DE58" s="1223"/>
    </row>
    <row r="59" spans="1:109" s="1200" customFormat="1" ht="13.2" x14ac:dyDescent="0.2">
      <c r="A59" s="252"/>
      <c r="B59" s="1223"/>
      <c r="K59" s="1226"/>
      <c r="L59" s="1226"/>
      <c r="M59" s="1226"/>
      <c r="N59" s="1226"/>
      <c r="AQ59" s="1226"/>
      <c r="AR59" s="1226"/>
      <c r="AS59" s="1226"/>
      <c r="AT59" s="1226"/>
      <c r="BC59" s="1226"/>
      <c r="BD59" s="1226"/>
      <c r="BE59" s="1226"/>
      <c r="BF59" s="1226"/>
      <c r="BO59" s="1226"/>
      <c r="BP59" s="1226"/>
      <c r="BQ59" s="1226"/>
      <c r="BR59" s="1226"/>
      <c r="CA59" s="1226"/>
      <c r="CB59" s="1226"/>
      <c r="CC59" s="1226"/>
      <c r="CD59" s="1226"/>
      <c r="CM59" s="1226"/>
      <c r="CN59" s="1226"/>
      <c r="CO59" s="1226"/>
      <c r="CP59" s="1226"/>
      <c r="CY59" s="1226"/>
      <c r="CZ59" s="1226"/>
      <c r="DA59" s="1226"/>
      <c r="DB59" s="1226"/>
      <c r="DC59" s="1226"/>
      <c r="DD59" s="1225"/>
      <c r="DE59" s="1223"/>
    </row>
    <row r="60" spans="1:109" s="1200" customFormat="1" ht="13.2" x14ac:dyDescent="0.2">
      <c r="A60" s="252"/>
      <c r="B60" s="1223"/>
      <c r="K60" s="1226"/>
      <c r="L60" s="1226"/>
      <c r="M60" s="1226"/>
      <c r="N60" s="1226"/>
      <c r="AQ60" s="1226"/>
      <c r="AR60" s="1226"/>
      <c r="AS60" s="1226"/>
      <c r="AT60" s="1226"/>
      <c r="BC60" s="1226"/>
      <c r="BD60" s="1226"/>
      <c r="BE60" s="1226"/>
      <c r="BF60" s="1226"/>
      <c r="BO60" s="1226"/>
      <c r="BP60" s="1226"/>
      <c r="BQ60" s="1226"/>
      <c r="BR60" s="1226"/>
      <c r="CA60" s="1226"/>
      <c r="CB60" s="1226"/>
      <c r="CC60" s="1226"/>
      <c r="CD60" s="1226"/>
      <c r="CM60" s="1226"/>
      <c r="CN60" s="1226"/>
      <c r="CO60" s="1226"/>
      <c r="CP60" s="1226"/>
      <c r="CY60" s="1226"/>
      <c r="CZ60" s="1226"/>
      <c r="DA60" s="1226"/>
      <c r="DB60" s="1226"/>
      <c r="DC60" s="1226"/>
      <c r="DD60" s="1225"/>
      <c r="DE60" s="1223"/>
    </row>
    <row r="61" spans="1:109" s="1200" customFormat="1" ht="13.2" x14ac:dyDescent="0.2">
      <c r="A61" s="252"/>
      <c r="B61" s="1227"/>
      <c r="C61" s="1228"/>
      <c r="D61" s="1228"/>
      <c r="E61" s="1228"/>
      <c r="F61" s="1228"/>
      <c r="G61" s="1228"/>
      <c r="H61" s="1228"/>
      <c r="I61" s="1228"/>
      <c r="J61" s="1228"/>
      <c r="K61" s="1228"/>
      <c r="L61" s="1228"/>
      <c r="M61" s="1229"/>
      <c r="N61" s="1229"/>
      <c r="O61" s="1228"/>
      <c r="P61" s="1228"/>
      <c r="Q61" s="1228"/>
      <c r="R61" s="1228"/>
      <c r="S61" s="1228"/>
      <c r="T61" s="1228"/>
      <c r="U61" s="1228"/>
      <c r="V61" s="1228"/>
      <c r="W61" s="1228"/>
      <c r="X61" s="1228"/>
      <c r="Y61" s="1228"/>
      <c r="Z61" s="1228"/>
      <c r="AA61" s="1228"/>
      <c r="AB61" s="1228"/>
      <c r="AC61" s="1228"/>
      <c r="AD61" s="1228"/>
      <c r="AE61" s="1228"/>
      <c r="AF61" s="1228"/>
      <c r="AG61" s="1228"/>
      <c r="AH61" s="1228"/>
      <c r="AI61" s="1228"/>
      <c r="AJ61" s="1228"/>
      <c r="AK61" s="1228"/>
      <c r="AL61" s="1228"/>
      <c r="AM61" s="1228"/>
      <c r="AN61" s="1228"/>
      <c r="AO61" s="1228"/>
      <c r="AP61" s="1228"/>
      <c r="AQ61" s="1228"/>
      <c r="AR61" s="1228"/>
      <c r="AS61" s="1229"/>
      <c r="AT61" s="1229"/>
      <c r="AU61" s="1228"/>
      <c r="AV61" s="1228"/>
      <c r="AW61" s="1228"/>
      <c r="AX61" s="1228"/>
      <c r="AY61" s="1228"/>
      <c r="AZ61" s="1228"/>
      <c r="BA61" s="1228"/>
      <c r="BB61" s="1228"/>
      <c r="BC61" s="1228"/>
      <c r="BD61" s="1228"/>
      <c r="BE61" s="1229"/>
      <c r="BF61" s="1229"/>
      <c r="BG61" s="1228"/>
      <c r="BH61" s="1228"/>
      <c r="BI61" s="1228"/>
      <c r="BJ61" s="1228"/>
      <c r="BK61" s="1228"/>
      <c r="BL61" s="1228"/>
      <c r="BM61" s="1228"/>
      <c r="BN61" s="1228"/>
      <c r="BO61" s="1228"/>
      <c r="BP61" s="1228"/>
      <c r="BQ61" s="1229"/>
      <c r="BR61" s="1229"/>
      <c r="BS61" s="1228"/>
      <c r="BT61" s="1228"/>
      <c r="BU61" s="1228"/>
      <c r="BV61" s="1228"/>
      <c r="BW61" s="1228"/>
      <c r="BX61" s="1228"/>
      <c r="BY61" s="1228"/>
      <c r="BZ61" s="1228"/>
      <c r="CA61" s="1228"/>
      <c r="CB61" s="1228"/>
      <c r="CC61" s="1229"/>
      <c r="CD61" s="1229"/>
      <c r="CE61" s="1228"/>
      <c r="CF61" s="1228"/>
      <c r="CG61" s="1228"/>
      <c r="CH61" s="1228"/>
      <c r="CI61" s="1228"/>
      <c r="CJ61" s="1228"/>
      <c r="CK61" s="1228"/>
      <c r="CL61" s="1228"/>
      <c r="CM61" s="1228"/>
      <c r="CN61" s="1228"/>
      <c r="CO61" s="1229"/>
      <c r="CP61" s="1229"/>
      <c r="CQ61" s="1228"/>
      <c r="CR61" s="1228"/>
      <c r="CS61" s="1228"/>
      <c r="CT61" s="1228"/>
      <c r="CU61" s="1228"/>
      <c r="CV61" s="1228"/>
      <c r="CW61" s="1228"/>
      <c r="CX61" s="1228"/>
      <c r="CY61" s="1228"/>
      <c r="CZ61" s="1228"/>
      <c r="DA61" s="1229"/>
      <c r="DB61" s="1229"/>
      <c r="DC61" s="1229"/>
      <c r="DD61" s="1230"/>
      <c r="DE61" s="1223"/>
    </row>
    <row r="62" spans="1:109" ht="13.2" x14ac:dyDescent="0.2">
      <c r="B62" s="1198"/>
      <c r="C62" s="1198"/>
      <c r="D62" s="1198"/>
      <c r="E62" s="1198"/>
      <c r="F62" s="1198"/>
      <c r="G62" s="1198"/>
      <c r="H62" s="1198"/>
      <c r="I62" s="1198"/>
      <c r="J62" s="1198"/>
      <c r="K62" s="1198"/>
      <c r="L62" s="1198"/>
      <c r="M62" s="1198"/>
      <c r="N62" s="1198"/>
      <c r="O62" s="1198"/>
      <c r="P62" s="1198"/>
      <c r="Q62" s="1198"/>
      <c r="R62" s="1198"/>
      <c r="S62" s="1198"/>
      <c r="T62" s="1198"/>
      <c r="U62" s="1198"/>
      <c r="V62" s="1198"/>
      <c r="W62" s="1198"/>
      <c r="X62" s="1198"/>
      <c r="Y62" s="1198"/>
      <c r="Z62" s="1198"/>
      <c r="AA62" s="1198"/>
      <c r="AB62" s="1198"/>
      <c r="AC62" s="1198"/>
      <c r="AD62" s="1198"/>
      <c r="AE62" s="1198"/>
      <c r="AF62" s="1198"/>
      <c r="AG62" s="1198"/>
      <c r="AH62" s="1198"/>
      <c r="AI62" s="1198"/>
      <c r="AJ62" s="1198"/>
      <c r="AK62" s="1198"/>
      <c r="AL62" s="1198"/>
      <c r="AM62" s="1198"/>
      <c r="AN62" s="1198"/>
      <c r="AO62" s="1198"/>
      <c r="AP62" s="1198"/>
      <c r="AQ62" s="1198"/>
      <c r="AR62" s="1198"/>
      <c r="AS62" s="1198"/>
      <c r="AT62" s="1198"/>
      <c r="AU62" s="1198"/>
      <c r="AV62" s="1198"/>
      <c r="AW62" s="1198"/>
      <c r="AX62" s="1198"/>
      <c r="AY62" s="1198"/>
      <c r="AZ62" s="1198"/>
      <c r="BA62" s="1198"/>
      <c r="BB62" s="1198"/>
      <c r="BC62" s="1198"/>
      <c r="BD62" s="1198"/>
      <c r="BE62" s="1198"/>
      <c r="BF62" s="1198"/>
      <c r="BG62" s="1198"/>
      <c r="BH62" s="1198"/>
      <c r="BI62" s="1198"/>
      <c r="BJ62" s="1198"/>
      <c r="BK62" s="1198"/>
      <c r="BL62" s="1198"/>
      <c r="BM62" s="1198"/>
      <c r="BN62" s="1198"/>
      <c r="BO62" s="1198"/>
      <c r="BP62" s="1198"/>
      <c r="BQ62" s="1198"/>
      <c r="BR62" s="1198"/>
      <c r="BS62" s="1198"/>
      <c r="BT62" s="1198"/>
      <c r="BU62" s="1198"/>
      <c r="BV62" s="1198"/>
      <c r="BW62" s="1198"/>
      <c r="BX62" s="1198"/>
      <c r="BY62" s="1198"/>
      <c r="BZ62" s="1198"/>
      <c r="CA62" s="1198"/>
      <c r="CB62" s="1198"/>
      <c r="CC62" s="1198"/>
      <c r="CD62" s="1198"/>
      <c r="CE62" s="1198"/>
      <c r="CF62" s="1198"/>
      <c r="CG62" s="1198"/>
      <c r="CH62" s="1198"/>
      <c r="CI62" s="1198"/>
      <c r="CJ62" s="1198"/>
      <c r="CK62" s="1198"/>
      <c r="CL62" s="1198"/>
      <c r="CM62" s="1198"/>
      <c r="CN62" s="1198"/>
      <c r="CO62" s="1198"/>
      <c r="CP62" s="1198"/>
      <c r="CQ62" s="1198"/>
      <c r="CR62" s="1198"/>
      <c r="CS62" s="1198"/>
      <c r="CT62" s="1198"/>
      <c r="CU62" s="1198"/>
      <c r="CV62" s="1198"/>
      <c r="CW62" s="1198"/>
      <c r="CX62" s="1198"/>
      <c r="CY62" s="1198"/>
      <c r="CZ62" s="1198"/>
      <c r="DA62" s="1198"/>
      <c r="DB62" s="1198"/>
      <c r="DC62" s="1198"/>
      <c r="DD62" s="1198"/>
      <c r="DE62" s="252"/>
    </row>
    <row r="63" spans="1:109" ht="16.2" x14ac:dyDescent="0.2">
      <c r="B63" s="309" t="s">
        <v>597</v>
      </c>
    </row>
    <row r="64" spans="1:109" ht="13.2" x14ac:dyDescent="0.2">
      <c r="B64" s="256"/>
      <c r="G64" s="1199"/>
      <c r="I64" s="1231"/>
      <c r="J64" s="1231"/>
      <c r="K64" s="1231"/>
      <c r="L64" s="1231"/>
      <c r="M64" s="1231"/>
      <c r="N64" s="1232"/>
      <c r="AM64" s="1199"/>
      <c r="AN64" s="1199" t="s">
        <v>590</v>
      </c>
      <c r="AP64" s="1200"/>
      <c r="AQ64" s="1200"/>
      <c r="AR64" s="1200"/>
      <c r="AY64" s="1199"/>
      <c r="BA64" s="1200"/>
      <c r="BB64" s="1200"/>
      <c r="BC64" s="1200"/>
      <c r="BK64" s="1199"/>
      <c r="BM64" s="1200"/>
      <c r="BN64" s="1200"/>
      <c r="BO64" s="1200"/>
      <c r="BW64" s="1199"/>
      <c r="BY64" s="1200"/>
      <c r="BZ64" s="1200"/>
      <c r="CA64" s="1200"/>
      <c r="CI64" s="1199"/>
      <c r="CK64" s="1200"/>
      <c r="CL64" s="1200"/>
      <c r="CM64" s="1200"/>
      <c r="CU64" s="1199"/>
      <c r="CW64" s="1200"/>
      <c r="CX64" s="1200"/>
      <c r="CY64" s="1200"/>
    </row>
    <row r="65" spans="2:107" ht="13.2" x14ac:dyDescent="0.2">
      <c r="B65" s="256"/>
      <c r="AN65" s="1201" t="s">
        <v>598</v>
      </c>
      <c r="AO65" s="1202"/>
      <c r="AP65" s="1202"/>
      <c r="AQ65" s="1202"/>
      <c r="AR65" s="1202"/>
      <c r="AS65" s="1202"/>
      <c r="AT65" s="1202"/>
      <c r="AU65" s="1202"/>
      <c r="AV65" s="1202"/>
      <c r="AW65" s="1202"/>
      <c r="AX65" s="1202"/>
      <c r="AY65" s="1202"/>
      <c r="AZ65" s="1202"/>
      <c r="BA65" s="1202"/>
      <c r="BB65" s="1202"/>
      <c r="BC65" s="1202"/>
      <c r="BD65" s="1202"/>
      <c r="BE65" s="1202"/>
      <c r="BF65" s="1202"/>
      <c r="BG65" s="1202"/>
      <c r="BH65" s="1202"/>
      <c r="BI65" s="1202"/>
      <c r="BJ65" s="1202"/>
      <c r="BK65" s="1202"/>
      <c r="BL65" s="1202"/>
      <c r="BM65" s="1202"/>
      <c r="BN65" s="1202"/>
      <c r="BO65" s="1202"/>
      <c r="BP65" s="1202"/>
      <c r="BQ65" s="1202"/>
      <c r="BR65" s="1202"/>
      <c r="BS65" s="1202"/>
      <c r="BT65" s="1202"/>
      <c r="BU65" s="1202"/>
      <c r="BV65" s="1202"/>
      <c r="BW65" s="1202"/>
      <c r="BX65" s="1202"/>
      <c r="BY65" s="1202"/>
      <c r="BZ65" s="1202"/>
      <c r="CA65" s="1202"/>
      <c r="CB65" s="1202"/>
      <c r="CC65" s="1202"/>
      <c r="CD65" s="1202"/>
      <c r="CE65" s="1202"/>
      <c r="CF65" s="1202"/>
      <c r="CG65" s="1202"/>
      <c r="CH65" s="1202"/>
      <c r="CI65" s="1202"/>
      <c r="CJ65" s="1202"/>
      <c r="CK65" s="1202"/>
      <c r="CL65" s="1202"/>
      <c r="CM65" s="1202"/>
      <c r="CN65" s="1202"/>
      <c r="CO65" s="1202"/>
      <c r="CP65" s="1202"/>
      <c r="CQ65" s="1202"/>
      <c r="CR65" s="1202"/>
      <c r="CS65" s="1202"/>
      <c r="CT65" s="1202"/>
      <c r="CU65" s="1202"/>
      <c r="CV65" s="1202"/>
      <c r="CW65" s="1202"/>
      <c r="CX65" s="1202"/>
      <c r="CY65" s="1202"/>
      <c r="CZ65" s="1202"/>
      <c r="DA65" s="1202"/>
      <c r="DB65" s="1202"/>
      <c r="DC65" s="1203"/>
    </row>
    <row r="66" spans="2:107" ht="13.2" x14ac:dyDescent="0.2">
      <c r="B66" s="256"/>
      <c r="AN66" s="1204"/>
      <c r="AO66" s="1205"/>
      <c r="AP66" s="1205"/>
      <c r="AQ66" s="1205"/>
      <c r="AR66" s="1205"/>
      <c r="AS66" s="1205"/>
      <c r="AT66" s="1205"/>
      <c r="AU66" s="1205"/>
      <c r="AV66" s="1205"/>
      <c r="AW66" s="1205"/>
      <c r="AX66" s="1205"/>
      <c r="AY66" s="1205"/>
      <c r="AZ66" s="1205"/>
      <c r="BA66" s="1205"/>
      <c r="BB66" s="1205"/>
      <c r="BC66" s="1205"/>
      <c r="BD66" s="1205"/>
      <c r="BE66" s="1205"/>
      <c r="BF66" s="1205"/>
      <c r="BG66" s="1205"/>
      <c r="BH66" s="1205"/>
      <c r="BI66" s="1205"/>
      <c r="BJ66" s="1205"/>
      <c r="BK66" s="1205"/>
      <c r="BL66" s="1205"/>
      <c r="BM66" s="1205"/>
      <c r="BN66" s="1205"/>
      <c r="BO66" s="1205"/>
      <c r="BP66" s="1205"/>
      <c r="BQ66" s="1205"/>
      <c r="BR66" s="1205"/>
      <c r="BS66" s="1205"/>
      <c r="BT66" s="1205"/>
      <c r="BU66" s="1205"/>
      <c r="BV66" s="1205"/>
      <c r="BW66" s="1205"/>
      <c r="BX66" s="1205"/>
      <c r="BY66" s="1205"/>
      <c r="BZ66" s="1205"/>
      <c r="CA66" s="1205"/>
      <c r="CB66" s="1205"/>
      <c r="CC66" s="1205"/>
      <c r="CD66" s="1205"/>
      <c r="CE66" s="1205"/>
      <c r="CF66" s="1205"/>
      <c r="CG66" s="1205"/>
      <c r="CH66" s="1205"/>
      <c r="CI66" s="1205"/>
      <c r="CJ66" s="1205"/>
      <c r="CK66" s="1205"/>
      <c r="CL66" s="1205"/>
      <c r="CM66" s="1205"/>
      <c r="CN66" s="1205"/>
      <c r="CO66" s="1205"/>
      <c r="CP66" s="1205"/>
      <c r="CQ66" s="1205"/>
      <c r="CR66" s="1205"/>
      <c r="CS66" s="1205"/>
      <c r="CT66" s="1205"/>
      <c r="CU66" s="1205"/>
      <c r="CV66" s="1205"/>
      <c r="CW66" s="1205"/>
      <c r="CX66" s="1205"/>
      <c r="CY66" s="1205"/>
      <c r="CZ66" s="1205"/>
      <c r="DA66" s="1205"/>
      <c r="DB66" s="1205"/>
      <c r="DC66" s="1206"/>
    </row>
    <row r="67" spans="2:107" ht="13.2" x14ac:dyDescent="0.2">
      <c r="B67" s="256"/>
      <c r="AN67" s="1204"/>
      <c r="AO67" s="1205"/>
      <c r="AP67" s="1205"/>
      <c r="AQ67" s="1205"/>
      <c r="AR67" s="1205"/>
      <c r="AS67" s="1205"/>
      <c r="AT67" s="1205"/>
      <c r="AU67" s="1205"/>
      <c r="AV67" s="1205"/>
      <c r="AW67" s="1205"/>
      <c r="AX67" s="1205"/>
      <c r="AY67" s="1205"/>
      <c r="AZ67" s="1205"/>
      <c r="BA67" s="1205"/>
      <c r="BB67" s="1205"/>
      <c r="BC67" s="1205"/>
      <c r="BD67" s="1205"/>
      <c r="BE67" s="1205"/>
      <c r="BF67" s="1205"/>
      <c r="BG67" s="1205"/>
      <c r="BH67" s="1205"/>
      <c r="BI67" s="1205"/>
      <c r="BJ67" s="1205"/>
      <c r="BK67" s="1205"/>
      <c r="BL67" s="1205"/>
      <c r="BM67" s="1205"/>
      <c r="BN67" s="1205"/>
      <c r="BO67" s="1205"/>
      <c r="BP67" s="1205"/>
      <c r="BQ67" s="1205"/>
      <c r="BR67" s="1205"/>
      <c r="BS67" s="1205"/>
      <c r="BT67" s="1205"/>
      <c r="BU67" s="1205"/>
      <c r="BV67" s="1205"/>
      <c r="BW67" s="1205"/>
      <c r="BX67" s="1205"/>
      <c r="BY67" s="1205"/>
      <c r="BZ67" s="1205"/>
      <c r="CA67" s="1205"/>
      <c r="CB67" s="1205"/>
      <c r="CC67" s="1205"/>
      <c r="CD67" s="1205"/>
      <c r="CE67" s="1205"/>
      <c r="CF67" s="1205"/>
      <c r="CG67" s="1205"/>
      <c r="CH67" s="1205"/>
      <c r="CI67" s="1205"/>
      <c r="CJ67" s="1205"/>
      <c r="CK67" s="1205"/>
      <c r="CL67" s="1205"/>
      <c r="CM67" s="1205"/>
      <c r="CN67" s="1205"/>
      <c r="CO67" s="1205"/>
      <c r="CP67" s="1205"/>
      <c r="CQ67" s="1205"/>
      <c r="CR67" s="1205"/>
      <c r="CS67" s="1205"/>
      <c r="CT67" s="1205"/>
      <c r="CU67" s="1205"/>
      <c r="CV67" s="1205"/>
      <c r="CW67" s="1205"/>
      <c r="CX67" s="1205"/>
      <c r="CY67" s="1205"/>
      <c r="CZ67" s="1205"/>
      <c r="DA67" s="1205"/>
      <c r="DB67" s="1205"/>
      <c r="DC67" s="1206"/>
    </row>
    <row r="68" spans="2:107" ht="13.2" x14ac:dyDescent="0.2">
      <c r="B68" s="256"/>
      <c r="AN68" s="1204"/>
      <c r="AO68" s="1205"/>
      <c r="AP68" s="1205"/>
      <c r="AQ68" s="1205"/>
      <c r="AR68" s="1205"/>
      <c r="AS68" s="1205"/>
      <c r="AT68" s="1205"/>
      <c r="AU68" s="1205"/>
      <c r="AV68" s="1205"/>
      <c r="AW68" s="1205"/>
      <c r="AX68" s="1205"/>
      <c r="AY68" s="1205"/>
      <c r="AZ68" s="1205"/>
      <c r="BA68" s="1205"/>
      <c r="BB68" s="1205"/>
      <c r="BC68" s="1205"/>
      <c r="BD68" s="1205"/>
      <c r="BE68" s="1205"/>
      <c r="BF68" s="1205"/>
      <c r="BG68" s="1205"/>
      <c r="BH68" s="1205"/>
      <c r="BI68" s="1205"/>
      <c r="BJ68" s="1205"/>
      <c r="BK68" s="1205"/>
      <c r="BL68" s="1205"/>
      <c r="BM68" s="1205"/>
      <c r="BN68" s="1205"/>
      <c r="BO68" s="1205"/>
      <c r="BP68" s="1205"/>
      <c r="BQ68" s="1205"/>
      <c r="BR68" s="1205"/>
      <c r="BS68" s="1205"/>
      <c r="BT68" s="1205"/>
      <c r="BU68" s="1205"/>
      <c r="BV68" s="1205"/>
      <c r="BW68" s="1205"/>
      <c r="BX68" s="1205"/>
      <c r="BY68" s="1205"/>
      <c r="BZ68" s="1205"/>
      <c r="CA68" s="1205"/>
      <c r="CB68" s="1205"/>
      <c r="CC68" s="1205"/>
      <c r="CD68" s="1205"/>
      <c r="CE68" s="1205"/>
      <c r="CF68" s="1205"/>
      <c r="CG68" s="1205"/>
      <c r="CH68" s="1205"/>
      <c r="CI68" s="1205"/>
      <c r="CJ68" s="1205"/>
      <c r="CK68" s="1205"/>
      <c r="CL68" s="1205"/>
      <c r="CM68" s="1205"/>
      <c r="CN68" s="1205"/>
      <c r="CO68" s="1205"/>
      <c r="CP68" s="1205"/>
      <c r="CQ68" s="1205"/>
      <c r="CR68" s="1205"/>
      <c r="CS68" s="1205"/>
      <c r="CT68" s="1205"/>
      <c r="CU68" s="1205"/>
      <c r="CV68" s="1205"/>
      <c r="CW68" s="1205"/>
      <c r="CX68" s="1205"/>
      <c r="CY68" s="1205"/>
      <c r="CZ68" s="1205"/>
      <c r="DA68" s="1205"/>
      <c r="DB68" s="1205"/>
      <c r="DC68" s="1206"/>
    </row>
    <row r="69" spans="2:107" ht="13.2" x14ac:dyDescent="0.2">
      <c r="B69" s="256"/>
      <c r="AN69" s="1207"/>
      <c r="AO69" s="1208"/>
      <c r="AP69" s="1208"/>
      <c r="AQ69" s="1208"/>
      <c r="AR69" s="1208"/>
      <c r="AS69" s="1208"/>
      <c r="AT69" s="1208"/>
      <c r="AU69" s="1208"/>
      <c r="AV69" s="1208"/>
      <c r="AW69" s="1208"/>
      <c r="AX69" s="1208"/>
      <c r="AY69" s="1208"/>
      <c r="AZ69" s="1208"/>
      <c r="BA69" s="1208"/>
      <c r="BB69" s="1208"/>
      <c r="BC69" s="1208"/>
      <c r="BD69" s="1208"/>
      <c r="BE69" s="1208"/>
      <c r="BF69" s="1208"/>
      <c r="BG69" s="1208"/>
      <c r="BH69" s="1208"/>
      <c r="BI69" s="1208"/>
      <c r="BJ69" s="1208"/>
      <c r="BK69" s="1208"/>
      <c r="BL69" s="1208"/>
      <c r="BM69" s="1208"/>
      <c r="BN69" s="1208"/>
      <c r="BO69" s="1208"/>
      <c r="BP69" s="1208"/>
      <c r="BQ69" s="1208"/>
      <c r="BR69" s="1208"/>
      <c r="BS69" s="1208"/>
      <c r="BT69" s="1208"/>
      <c r="BU69" s="1208"/>
      <c r="BV69" s="1208"/>
      <c r="BW69" s="1208"/>
      <c r="BX69" s="1208"/>
      <c r="BY69" s="1208"/>
      <c r="BZ69" s="1208"/>
      <c r="CA69" s="1208"/>
      <c r="CB69" s="1208"/>
      <c r="CC69" s="1208"/>
      <c r="CD69" s="1208"/>
      <c r="CE69" s="1208"/>
      <c r="CF69" s="1208"/>
      <c r="CG69" s="1208"/>
      <c r="CH69" s="1208"/>
      <c r="CI69" s="1208"/>
      <c r="CJ69" s="1208"/>
      <c r="CK69" s="1208"/>
      <c r="CL69" s="1208"/>
      <c r="CM69" s="1208"/>
      <c r="CN69" s="1208"/>
      <c r="CO69" s="1208"/>
      <c r="CP69" s="1208"/>
      <c r="CQ69" s="1208"/>
      <c r="CR69" s="1208"/>
      <c r="CS69" s="1208"/>
      <c r="CT69" s="1208"/>
      <c r="CU69" s="1208"/>
      <c r="CV69" s="1208"/>
      <c r="CW69" s="1208"/>
      <c r="CX69" s="1208"/>
      <c r="CY69" s="1208"/>
      <c r="CZ69" s="1208"/>
      <c r="DA69" s="1208"/>
      <c r="DB69" s="1208"/>
      <c r="DC69" s="1209"/>
    </row>
    <row r="70" spans="2:107" ht="13.2" x14ac:dyDescent="0.2">
      <c r="B70" s="256"/>
      <c r="H70" s="1233"/>
      <c r="I70" s="1233"/>
      <c r="J70" s="1234"/>
      <c r="K70" s="1234"/>
      <c r="L70" s="1235"/>
      <c r="M70" s="1234"/>
      <c r="N70" s="1235"/>
      <c r="AN70" s="1210"/>
      <c r="AO70" s="1210"/>
      <c r="AP70" s="1210"/>
      <c r="AZ70" s="1210"/>
      <c r="BA70" s="1210"/>
      <c r="BB70" s="1210"/>
      <c r="BL70" s="1210"/>
      <c r="BM70" s="1210"/>
      <c r="BN70" s="1210"/>
      <c r="BX70" s="1210"/>
      <c r="BY70" s="1210"/>
      <c r="BZ70" s="1210"/>
      <c r="CJ70" s="1210"/>
      <c r="CK70" s="1210"/>
      <c r="CL70" s="1210"/>
      <c r="CV70" s="1210"/>
      <c r="CW70" s="1210"/>
      <c r="CX70" s="1210"/>
    </row>
    <row r="71" spans="2:107" ht="13.2" x14ac:dyDescent="0.2">
      <c r="B71" s="256"/>
      <c r="G71" s="1236"/>
      <c r="I71" s="1237"/>
      <c r="J71" s="1234"/>
      <c r="K71" s="1234"/>
      <c r="L71" s="1235"/>
      <c r="M71" s="1234"/>
      <c r="N71" s="1235"/>
      <c r="AM71" s="1236"/>
      <c r="AN71" s="252" t="s">
        <v>592</v>
      </c>
    </row>
    <row r="72" spans="2:107" ht="13.2" x14ac:dyDescent="0.2">
      <c r="B72" s="256"/>
      <c r="G72" s="1211"/>
      <c r="H72" s="1211"/>
      <c r="I72" s="1211"/>
      <c r="J72" s="1211"/>
      <c r="K72" s="1212"/>
      <c r="L72" s="1212"/>
      <c r="M72" s="1213"/>
      <c r="N72" s="1213"/>
      <c r="AN72" s="1214"/>
      <c r="AO72" s="1215"/>
      <c r="AP72" s="1215"/>
      <c r="AQ72" s="1215"/>
      <c r="AR72" s="1215"/>
      <c r="AS72" s="1215"/>
      <c r="AT72" s="1215"/>
      <c r="AU72" s="1215"/>
      <c r="AV72" s="1215"/>
      <c r="AW72" s="1215"/>
      <c r="AX72" s="1215"/>
      <c r="AY72" s="1215"/>
      <c r="AZ72" s="1215"/>
      <c r="BA72" s="1215"/>
      <c r="BB72" s="1215"/>
      <c r="BC72" s="1215"/>
      <c r="BD72" s="1215"/>
      <c r="BE72" s="1215"/>
      <c r="BF72" s="1215"/>
      <c r="BG72" s="1215"/>
      <c r="BH72" s="1215"/>
      <c r="BI72" s="1215"/>
      <c r="BJ72" s="1215"/>
      <c r="BK72" s="1215"/>
      <c r="BL72" s="1215"/>
      <c r="BM72" s="1215"/>
      <c r="BN72" s="1215"/>
      <c r="BO72" s="1216"/>
      <c r="BP72" s="1217" t="s">
        <v>548</v>
      </c>
      <c r="BQ72" s="1217"/>
      <c r="BR72" s="1217"/>
      <c r="BS72" s="1217"/>
      <c r="BT72" s="1217"/>
      <c r="BU72" s="1217"/>
      <c r="BV72" s="1217"/>
      <c r="BW72" s="1217"/>
      <c r="BX72" s="1217" t="s">
        <v>549</v>
      </c>
      <c r="BY72" s="1217"/>
      <c r="BZ72" s="1217"/>
      <c r="CA72" s="1217"/>
      <c r="CB72" s="1217"/>
      <c r="CC72" s="1217"/>
      <c r="CD72" s="1217"/>
      <c r="CE72" s="1217"/>
      <c r="CF72" s="1217" t="s">
        <v>550</v>
      </c>
      <c r="CG72" s="1217"/>
      <c r="CH72" s="1217"/>
      <c r="CI72" s="1217"/>
      <c r="CJ72" s="1217"/>
      <c r="CK72" s="1217"/>
      <c r="CL72" s="1217"/>
      <c r="CM72" s="1217"/>
      <c r="CN72" s="1217" t="s">
        <v>551</v>
      </c>
      <c r="CO72" s="1217"/>
      <c r="CP72" s="1217"/>
      <c r="CQ72" s="1217"/>
      <c r="CR72" s="1217"/>
      <c r="CS72" s="1217"/>
      <c r="CT72" s="1217"/>
      <c r="CU72" s="1217"/>
      <c r="CV72" s="1217" t="s">
        <v>552</v>
      </c>
      <c r="CW72" s="1217"/>
      <c r="CX72" s="1217"/>
      <c r="CY72" s="1217"/>
      <c r="CZ72" s="1217"/>
      <c r="DA72" s="1217"/>
      <c r="DB72" s="1217"/>
      <c r="DC72" s="1217"/>
    </row>
    <row r="73" spans="2:107" ht="13.2" x14ac:dyDescent="0.2">
      <c r="B73" s="256"/>
      <c r="G73" s="1218"/>
      <c r="H73" s="1218"/>
      <c r="I73" s="1218"/>
      <c r="J73" s="1218"/>
      <c r="K73" s="1238"/>
      <c r="L73" s="1238"/>
      <c r="M73" s="1238"/>
      <c r="N73" s="1238"/>
      <c r="AM73" s="1210"/>
      <c r="AN73" s="1221" t="s">
        <v>593</v>
      </c>
      <c r="AO73" s="1221"/>
      <c r="AP73" s="1221"/>
      <c r="AQ73" s="1221"/>
      <c r="AR73" s="1221"/>
      <c r="AS73" s="1221"/>
      <c r="AT73" s="1221"/>
      <c r="AU73" s="1221"/>
      <c r="AV73" s="1221"/>
      <c r="AW73" s="1221"/>
      <c r="AX73" s="1221"/>
      <c r="AY73" s="1221"/>
      <c r="AZ73" s="1221"/>
      <c r="BA73" s="1221"/>
      <c r="BB73" s="1221" t="s">
        <v>594</v>
      </c>
      <c r="BC73" s="1221"/>
      <c r="BD73" s="1221"/>
      <c r="BE73" s="1221"/>
      <c r="BF73" s="1221"/>
      <c r="BG73" s="1221"/>
      <c r="BH73" s="1221"/>
      <c r="BI73" s="1221"/>
      <c r="BJ73" s="1221"/>
      <c r="BK73" s="1221"/>
      <c r="BL73" s="1221"/>
      <c r="BM73" s="1221"/>
      <c r="BN73" s="1221"/>
      <c r="BO73" s="1221"/>
      <c r="BP73" s="1222">
        <v>49.7</v>
      </c>
      <c r="BQ73" s="1222"/>
      <c r="BR73" s="1222"/>
      <c r="BS73" s="1222"/>
      <c r="BT73" s="1222"/>
      <c r="BU73" s="1222"/>
      <c r="BV73" s="1222"/>
      <c r="BW73" s="1222"/>
      <c r="BX73" s="1222">
        <v>39.200000000000003</v>
      </c>
      <c r="BY73" s="1222"/>
      <c r="BZ73" s="1222"/>
      <c r="CA73" s="1222"/>
      <c r="CB73" s="1222"/>
      <c r="CC73" s="1222"/>
      <c r="CD73" s="1222"/>
      <c r="CE73" s="1222"/>
      <c r="CF73" s="1222">
        <v>35.200000000000003</v>
      </c>
      <c r="CG73" s="1222"/>
      <c r="CH73" s="1222"/>
      <c r="CI73" s="1222"/>
      <c r="CJ73" s="1222"/>
      <c r="CK73" s="1222"/>
      <c r="CL73" s="1222"/>
      <c r="CM73" s="1222"/>
      <c r="CN73" s="1222">
        <v>25</v>
      </c>
      <c r="CO73" s="1222"/>
      <c r="CP73" s="1222"/>
      <c r="CQ73" s="1222"/>
      <c r="CR73" s="1222"/>
      <c r="CS73" s="1222"/>
      <c r="CT73" s="1222"/>
      <c r="CU73" s="1222"/>
      <c r="CV73" s="1222">
        <v>11.9</v>
      </c>
      <c r="CW73" s="1222"/>
      <c r="CX73" s="1222"/>
      <c r="CY73" s="1222"/>
      <c r="CZ73" s="1222"/>
      <c r="DA73" s="1222"/>
      <c r="DB73" s="1222"/>
      <c r="DC73" s="1222"/>
    </row>
    <row r="74" spans="2:107" ht="13.2" x14ac:dyDescent="0.2">
      <c r="B74" s="256"/>
      <c r="G74" s="1218"/>
      <c r="H74" s="1218"/>
      <c r="I74" s="1218"/>
      <c r="J74" s="1218"/>
      <c r="K74" s="1238"/>
      <c r="L74" s="1238"/>
      <c r="M74" s="1238"/>
      <c r="N74" s="1238"/>
      <c r="AM74" s="1210"/>
      <c r="AN74" s="1221"/>
      <c r="AO74" s="1221"/>
      <c r="AP74" s="1221"/>
      <c r="AQ74" s="1221"/>
      <c r="AR74" s="1221"/>
      <c r="AS74" s="1221"/>
      <c r="AT74" s="1221"/>
      <c r="AU74" s="1221"/>
      <c r="AV74" s="1221"/>
      <c r="AW74" s="1221"/>
      <c r="AX74" s="1221"/>
      <c r="AY74" s="1221"/>
      <c r="AZ74" s="1221"/>
      <c r="BA74" s="1221"/>
      <c r="BB74" s="1221"/>
      <c r="BC74" s="1221"/>
      <c r="BD74" s="1221"/>
      <c r="BE74" s="1221"/>
      <c r="BF74" s="1221"/>
      <c r="BG74" s="1221"/>
      <c r="BH74" s="1221"/>
      <c r="BI74" s="1221"/>
      <c r="BJ74" s="1221"/>
      <c r="BK74" s="1221"/>
      <c r="BL74" s="1221"/>
      <c r="BM74" s="1221"/>
      <c r="BN74" s="1221"/>
      <c r="BO74" s="1221"/>
      <c r="BP74" s="1222"/>
      <c r="BQ74" s="1222"/>
      <c r="BR74" s="1222"/>
      <c r="BS74" s="1222"/>
      <c r="BT74" s="1222"/>
      <c r="BU74" s="1222"/>
      <c r="BV74" s="1222"/>
      <c r="BW74" s="1222"/>
      <c r="BX74" s="1222"/>
      <c r="BY74" s="1222"/>
      <c r="BZ74" s="1222"/>
      <c r="CA74" s="1222"/>
      <c r="CB74" s="1222"/>
      <c r="CC74" s="1222"/>
      <c r="CD74" s="1222"/>
      <c r="CE74" s="1222"/>
      <c r="CF74" s="1222"/>
      <c r="CG74" s="1222"/>
      <c r="CH74" s="1222"/>
      <c r="CI74" s="1222"/>
      <c r="CJ74" s="1222"/>
      <c r="CK74" s="1222"/>
      <c r="CL74" s="1222"/>
      <c r="CM74" s="1222"/>
      <c r="CN74" s="1222"/>
      <c r="CO74" s="1222"/>
      <c r="CP74" s="1222"/>
      <c r="CQ74" s="1222"/>
      <c r="CR74" s="1222"/>
      <c r="CS74" s="1222"/>
      <c r="CT74" s="1222"/>
      <c r="CU74" s="1222"/>
      <c r="CV74" s="1222"/>
      <c r="CW74" s="1222"/>
      <c r="CX74" s="1222"/>
      <c r="CY74" s="1222"/>
      <c r="CZ74" s="1222"/>
      <c r="DA74" s="1222"/>
      <c r="DB74" s="1222"/>
      <c r="DC74" s="1222"/>
    </row>
    <row r="75" spans="2:107" ht="13.2" x14ac:dyDescent="0.2">
      <c r="B75" s="256"/>
      <c r="G75" s="1218"/>
      <c r="H75" s="1218"/>
      <c r="I75" s="1211"/>
      <c r="J75" s="1211"/>
      <c r="K75" s="1220"/>
      <c r="L75" s="1220"/>
      <c r="M75" s="1220"/>
      <c r="N75" s="1220"/>
      <c r="AM75" s="1210"/>
      <c r="AN75" s="1221"/>
      <c r="AO75" s="1221"/>
      <c r="AP75" s="1221"/>
      <c r="AQ75" s="1221"/>
      <c r="AR75" s="1221"/>
      <c r="AS75" s="1221"/>
      <c r="AT75" s="1221"/>
      <c r="AU75" s="1221"/>
      <c r="AV75" s="1221"/>
      <c r="AW75" s="1221"/>
      <c r="AX75" s="1221"/>
      <c r="AY75" s="1221"/>
      <c r="AZ75" s="1221"/>
      <c r="BA75" s="1221"/>
      <c r="BB75" s="1221" t="s">
        <v>599</v>
      </c>
      <c r="BC75" s="1221"/>
      <c r="BD75" s="1221"/>
      <c r="BE75" s="1221"/>
      <c r="BF75" s="1221"/>
      <c r="BG75" s="1221"/>
      <c r="BH75" s="1221"/>
      <c r="BI75" s="1221"/>
      <c r="BJ75" s="1221"/>
      <c r="BK75" s="1221"/>
      <c r="BL75" s="1221"/>
      <c r="BM75" s="1221"/>
      <c r="BN75" s="1221"/>
      <c r="BO75" s="1221"/>
      <c r="BP75" s="1222">
        <v>6</v>
      </c>
      <c r="BQ75" s="1222"/>
      <c r="BR75" s="1222"/>
      <c r="BS75" s="1222"/>
      <c r="BT75" s="1222"/>
      <c r="BU75" s="1222"/>
      <c r="BV75" s="1222"/>
      <c r="BW75" s="1222"/>
      <c r="BX75" s="1222">
        <v>6.1</v>
      </c>
      <c r="BY75" s="1222"/>
      <c r="BZ75" s="1222"/>
      <c r="CA75" s="1222"/>
      <c r="CB75" s="1222"/>
      <c r="CC75" s="1222"/>
      <c r="CD75" s="1222"/>
      <c r="CE75" s="1222"/>
      <c r="CF75" s="1222">
        <v>5.9</v>
      </c>
      <c r="CG75" s="1222"/>
      <c r="CH75" s="1222"/>
      <c r="CI75" s="1222"/>
      <c r="CJ75" s="1222"/>
      <c r="CK75" s="1222"/>
      <c r="CL75" s="1222"/>
      <c r="CM75" s="1222"/>
      <c r="CN75" s="1222">
        <v>5.8</v>
      </c>
      <c r="CO75" s="1222"/>
      <c r="CP75" s="1222"/>
      <c r="CQ75" s="1222"/>
      <c r="CR75" s="1222"/>
      <c r="CS75" s="1222"/>
      <c r="CT75" s="1222"/>
      <c r="CU75" s="1222"/>
      <c r="CV75" s="1222">
        <v>5.3</v>
      </c>
      <c r="CW75" s="1222"/>
      <c r="CX75" s="1222"/>
      <c r="CY75" s="1222"/>
      <c r="CZ75" s="1222"/>
      <c r="DA75" s="1222"/>
      <c r="DB75" s="1222"/>
      <c r="DC75" s="1222"/>
    </row>
    <row r="76" spans="2:107" ht="13.2" x14ac:dyDescent="0.2">
      <c r="B76" s="256"/>
      <c r="G76" s="1218"/>
      <c r="H76" s="1218"/>
      <c r="I76" s="1211"/>
      <c r="J76" s="1211"/>
      <c r="K76" s="1220"/>
      <c r="L76" s="1220"/>
      <c r="M76" s="1220"/>
      <c r="N76" s="1220"/>
      <c r="AM76" s="1210"/>
      <c r="AN76" s="1221"/>
      <c r="AO76" s="1221"/>
      <c r="AP76" s="1221"/>
      <c r="AQ76" s="1221"/>
      <c r="AR76" s="1221"/>
      <c r="AS76" s="1221"/>
      <c r="AT76" s="1221"/>
      <c r="AU76" s="1221"/>
      <c r="AV76" s="1221"/>
      <c r="AW76" s="1221"/>
      <c r="AX76" s="1221"/>
      <c r="AY76" s="1221"/>
      <c r="AZ76" s="1221"/>
      <c r="BA76" s="1221"/>
      <c r="BB76" s="1221"/>
      <c r="BC76" s="1221"/>
      <c r="BD76" s="1221"/>
      <c r="BE76" s="1221"/>
      <c r="BF76" s="1221"/>
      <c r="BG76" s="1221"/>
      <c r="BH76" s="1221"/>
      <c r="BI76" s="1221"/>
      <c r="BJ76" s="1221"/>
      <c r="BK76" s="1221"/>
      <c r="BL76" s="1221"/>
      <c r="BM76" s="1221"/>
      <c r="BN76" s="1221"/>
      <c r="BO76" s="1221"/>
      <c r="BP76" s="1222"/>
      <c r="BQ76" s="1222"/>
      <c r="BR76" s="1222"/>
      <c r="BS76" s="1222"/>
      <c r="BT76" s="1222"/>
      <c r="BU76" s="1222"/>
      <c r="BV76" s="1222"/>
      <c r="BW76" s="1222"/>
      <c r="BX76" s="1222"/>
      <c r="BY76" s="1222"/>
      <c r="BZ76" s="1222"/>
      <c r="CA76" s="1222"/>
      <c r="CB76" s="1222"/>
      <c r="CC76" s="1222"/>
      <c r="CD76" s="1222"/>
      <c r="CE76" s="1222"/>
      <c r="CF76" s="1222"/>
      <c r="CG76" s="1222"/>
      <c r="CH76" s="1222"/>
      <c r="CI76" s="1222"/>
      <c r="CJ76" s="1222"/>
      <c r="CK76" s="1222"/>
      <c r="CL76" s="1222"/>
      <c r="CM76" s="1222"/>
      <c r="CN76" s="1222"/>
      <c r="CO76" s="1222"/>
      <c r="CP76" s="1222"/>
      <c r="CQ76" s="1222"/>
      <c r="CR76" s="1222"/>
      <c r="CS76" s="1222"/>
      <c r="CT76" s="1222"/>
      <c r="CU76" s="1222"/>
      <c r="CV76" s="1222"/>
      <c r="CW76" s="1222"/>
      <c r="CX76" s="1222"/>
      <c r="CY76" s="1222"/>
      <c r="CZ76" s="1222"/>
      <c r="DA76" s="1222"/>
      <c r="DB76" s="1222"/>
      <c r="DC76" s="1222"/>
    </row>
    <row r="77" spans="2:107" ht="13.2" x14ac:dyDescent="0.2">
      <c r="B77" s="256"/>
      <c r="G77" s="1211"/>
      <c r="H77" s="1211"/>
      <c r="I77" s="1211"/>
      <c r="J77" s="1211"/>
      <c r="K77" s="1238"/>
      <c r="L77" s="1238"/>
      <c r="M77" s="1238"/>
      <c r="N77" s="1238"/>
      <c r="AN77" s="1217" t="s">
        <v>596</v>
      </c>
      <c r="AO77" s="1217"/>
      <c r="AP77" s="1217"/>
      <c r="AQ77" s="1217"/>
      <c r="AR77" s="1217"/>
      <c r="AS77" s="1217"/>
      <c r="AT77" s="1217"/>
      <c r="AU77" s="1217"/>
      <c r="AV77" s="1217"/>
      <c r="AW77" s="1217"/>
      <c r="AX77" s="1217"/>
      <c r="AY77" s="1217"/>
      <c r="AZ77" s="1217"/>
      <c r="BA77" s="1217"/>
      <c r="BB77" s="1221" t="s">
        <v>594</v>
      </c>
      <c r="BC77" s="1221"/>
      <c r="BD77" s="1221"/>
      <c r="BE77" s="1221"/>
      <c r="BF77" s="1221"/>
      <c r="BG77" s="1221"/>
      <c r="BH77" s="1221"/>
      <c r="BI77" s="1221"/>
      <c r="BJ77" s="1221"/>
      <c r="BK77" s="1221"/>
      <c r="BL77" s="1221"/>
      <c r="BM77" s="1221"/>
      <c r="BN77" s="1221"/>
      <c r="BO77" s="1221"/>
      <c r="BP77" s="1222">
        <v>20.100000000000001</v>
      </c>
      <c r="BQ77" s="1222"/>
      <c r="BR77" s="1222"/>
      <c r="BS77" s="1222"/>
      <c r="BT77" s="1222"/>
      <c r="BU77" s="1222"/>
      <c r="BV77" s="1222"/>
      <c r="BW77" s="1222"/>
      <c r="BX77" s="1222">
        <v>16</v>
      </c>
      <c r="BY77" s="1222"/>
      <c r="BZ77" s="1222"/>
      <c r="CA77" s="1222"/>
      <c r="CB77" s="1222"/>
      <c r="CC77" s="1222"/>
      <c r="CD77" s="1222"/>
      <c r="CE77" s="1222"/>
      <c r="CF77" s="1222">
        <v>18.399999999999999</v>
      </c>
      <c r="CG77" s="1222"/>
      <c r="CH77" s="1222"/>
      <c r="CI77" s="1222"/>
      <c r="CJ77" s="1222"/>
      <c r="CK77" s="1222"/>
      <c r="CL77" s="1222"/>
      <c r="CM77" s="1222"/>
      <c r="CN77" s="1222">
        <v>13.5</v>
      </c>
      <c r="CO77" s="1222"/>
      <c r="CP77" s="1222"/>
      <c r="CQ77" s="1222"/>
      <c r="CR77" s="1222"/>
      <c r="CS77" s="1222"/>
      <c r="CT77" s="1222"/>
      <c r="CU77" s="1222"/>
      <c r="CV77" s="1222">
        <v>5</v>
      </c>
      <c r="CW77" s="1222"/>
      <c r="CX77" s="1222"/>
      <c r="CY77" s="1222"/>
      <c r="CZ77" s="1222"/>
      <c r="DA77" s="1222"/>
      <c r="DB77" s="1222"/>
      <c r="DC77" s="1222"/>
    </row>
    <row r="78" spans="2:107" ht="13.2" x14ac:dyDescent="0.2">
      <c r="B78" s="256"/>
      <c r="G78" s="1211"/>
      <c r="H78" s="1211"/>
      <c r="I78" s="1211"/>
      <c r="J78" s="1211"/>
      <c r="K78" s="1238"/>
      <c r="L78" s="1238"/>
      <c r="M78" s="1238"/>
      <c r="N78" s="1238"/>
      <c r="AN78" s="1217"/>
      <c r="AO78" s="1217"/>
      <c r="AP78" s="1217"/>
      <c r="AQ78" s="1217"/>
      <c r="AR78" s="1217"/>
      <c r="AS78" s="1217"/>
      <c r="AT78" s="1217"/>
      <c r="AU78" s="1217"/>
      <c r="AV78" s="1217"/>
      <c r="AW78" s="1217"/>
      <c r="AX78" s="1217"/>
      <c r="AY78" s="1217"/>
      <c r="AZ78" s="1217"/>
      <c r="BA78" s="1217"/>
      <c r="BB78" s="1221"/>
      <c r="BC78" s="1221"/>
      <c r="BD78" s="1221"/>
      <c r="BE78" s="1221"/>
      <c r="BF78" s="1221"/>
      <c r="BG78" s="1221"/>
      <c r="BH78" s="1221"/>
      <c r="BI78" s="1221"/>
      <c r="BJ78" s="1221"/>
      <c r="BK78" s="1221"/>
      <c r="BL78" s="1221"/>
      <c r="BM78" s="1221"/>
      <c r="BN78" s="1221"/>
      <c r="BO78" s="1221"/>
      <c r="BP78" s="1222"/>
      <c r="BQ78" s="1222"/>
      <c r="BR78" s="1222"/>
      <c r="BS78" s="1222"/>
      <c r="BT78" s="1222"/>
      <c r="BU78" s="1222"/>
      <c r="BV78" s="1222"/>
      <c r="BW78" s="1222"/>
      <c r="BX78" s="1222"/>
      <c r="BY78" s="1222"/>
      <c r="BZ78" s="1222"/>
      <c r="CA78" s="1222"/>
      <c r="CB78" s="1222"/>
      <c r="CC78" s="1222"/>
      <c r="CD78" s="1222"/>
      <c r="CE78" s="1222"/>
      <c r="CF78" s="1222"/>
      <c r="CG78" s="1222"/>
      <c r="CH78" s="1222"/>
      <c r="CI78" s="1222"/>
      <c r="CJ78" s="1222"/>
      <c r="CK78" s="1222"/>
      <c r="CL78" s="1222"/>
      <c r="CM78" s="1222"/>
      <c r="CN78" s="1222"/>
      <c r="CO78" s="1222"/>
      <c r="CP78" s="1222"/>
      <c r="CQ78" s="1222"/>
      <c r="CR78" s="1222"/>
      <c r="CS78" s="1222"/>
      <c r="CT78" s="1222"/>
      <c r="CU78" s="1222"/>
      <c r="CV78" s="1222"/>
      <c r="CW78" s="1222"/>
      <c r="CX78" s="1222"/>
      <c r="CY78" s="1222"/>
      <c r="CZ78" s="1222"/>
      <c r="DA78" s="1222"/>
      <c r="DB78" s="1222"/>
      <c r="DC78" s="1222"/>
    </row>
    <row r="79" spans="2:107" ht="13.2" x14ac:dyDescent="0.2">
      <c r="B79" s="256"/>
      <c r="G79" s="1211"/>
      <c r="H79" s="1211"/>
      <c r="I79" s="1224"/>
      <c r="J79" s="1224"/>
      <c r="K79" s="1239"/>
      <c r="L79" s="1239"/>
      <c r="M79" s="1239"/>
      <c r="N79" s="1239"/>
      <c r="AN79" s="1217"/>
      <c r="AO79" s="1217"/>
      <c r="AP79" s="1217"/>
      <c r="AQ79" s="1217"/>
      <c r="AR79" s="1217"/>
      <c r="AS79" s="1217"/>
      <c r="AT79" s="1217"/>
      <c r="AU79" s="1217"/>
      <c r="AV79" s="1217"/>
      <c r="AW79" s="1217"/>
      <c r="AX79" s="1217"/>
      <c r="AY79" s="1217"/>
      <c r="AZ79" s="1217"/>
      <c r="BA79" s="1217"/>
      <c r="BB79" s="1221" t="s">
        <v>599</v>
      </c>
      <c r="BC79" s="1221"/>
      <c r="BD79" s="1221"/>
      <c r="BE79" s="1221"/>
      <c r="BF79" s="1221"/>
      <c r="BG79" s="1221"/>
      <c r="BH79" s="1221"/>
      <c r="BI79" s="1221"/>
      <c r="BJ79" s="1221"/>
      <c r="BK79" s="1221"/>
      <c r="BL79" s="1221"/>
      <c r="BM79" s="1221"/>
      <c r="BN79" s="1221"/>
      <c r="BO79" s="1221"/>
      <c r="BP79" s="1222">
        <v>5.8</v>
      </c>
      <c r="BQ79" s="1222"/>
      <c r="BR79" s="1222"/>
      <c r="BS79" s="1222"/>
      <c r="BT79" s="1222"/>
      <c r="BU79" s="1222"/>
      <c r="BV79" s="1222"/>
      <c r="BW79" s="1222"/>
      <c r="BX79" s="1222">
        <v>5.3</v>
      </c>
      <c r="BY79" s="1222"/>
      <c r="BZ79" s="1222"/>
      <c r="CA79" s="1222"/>
      <c r="CB79" s="1222"/>
      <c r="CC79" s="1222"/>
      <c r="CD79" s="1222"/>
      <c r="CE79" s="1222"/>
      <c r="CF79" s="1222">
        <v>5</v>
      </c>
      <c r="CG79" s="1222"/>
      <c r="CH79" s="1222"/>
      <c r="CI79" s="1222"/>
      <c r="CJ79" s="1222"/>
      <c r="CK79" s="1222"/>
      <c r="CL79" s="1222"/>
      <c r="CM79" s="1222"/>
      <c r="CN79" s="1222">
        <v>4.3</v>
      </c>
      <c r="CO79" s="1222"/>
      <c r="CP79" s="1222"/>
      <c r="CQ79" s="1222"/>
      <c r="CR79" s="1222"/>
      <c r="CS79" s="1222"/>
      <c r="CT79" s="1222"/>
      <c r="CU79" s="1222"/>
      <c r="CV79" s="1222">
        <v>3.6</v>
      </c>
      <c r="CW79" s="1222"/>
      <c r="CX79" s="1222"/>
      <c r="CY79" s="1222"/>
      <c r="CZ79" s="1222"/>
      <c r="DA79" s="1222"/>
      <c r="DB79" s="1222"/>
      <c r="DC79" s="1222"/>
    </row>
    <row r="80" spans="2:107" ht="13.2" x14ac:dyDescent="0.2">
      <c r="B80" s="256"/>
      <c r="G80" s="1211"/>
      <c r="H80" s="1211"/>
      <c r="I80" s="1224"/>
      <c r="J80" s="1224"/>
      <c r="K80" s="1239"/>
      <c r="L80" s="1239"/>
      <c r="M80" s="1239"/>
      <c r="N80" s="1239"/>
      <c r="AN80" s="1217"/>
      <c r="AO80" s="1217"/>
      <c r="AP80" s="1217"/>
      <c r="AQ80" s="1217"/>
      <c r="AR80" s="1217"/>
      <c r="AS80" s="1217"/>
      <c r="AT80" s="1217"/>
      <c r="AU80" s="1217"/>
      <c r="AV80" s="1217"/>
      <c r="AW80" s="1217"/>
      <c r="AX80" s="1217"/>
      <c r="AY80" s="1217"/>
      <c r="AZ80" s="1217"/>
      <c r="BA80" s="1217"/>
      <c r="BB80" s="1221"/>
      <c r="BC80" s="1221"/>
      <c r="BD80" s="1221"/>
      <c r="BE80" s="1221"/>
      <c r="BF80" s="1221"/>
      <c r="BG80" s="1221"/>
      <c r="BH80" s="1221"/>
      <c r="BI80" s="1221"/>
      <c r="BJ80" s="1221"/>
      <c r="BK80" s="1221"/>
      <c r="BL80" s="1221"/>
      <c r="BM80" s="1221"/>
      <c r="BN80" s="1221"/>
      <c r="BO80" s="1221"/>
      <c r="BP80" s="1222"/>
      <c r="BQ80" s="1222"/>
      <c r="BR80" s="1222"/>
      <c r="BS80" s="1222"/>
      <c r="BT80" s="1222"/>
      <c r="BU80" s="1222"/>
      <c r="BV80" s="1222"/>
      <c r="BW80" s="1222"/>
      <c r="BX80" s="1222"/>
      <c r="BY80" s="1222"/>
      <c r="BZ80" s="1222"/>
      <c r="CA80" s="1222"/>
      <c r="CB80" s="1222"/>
      <c r="CC80" s="1222"/>
      <c r="CD80" s="1222"/>
      <c r="CE80" s="1222"/>
      <c r="CF80" s="1222"/>
      <c r="CG80" s="1222"/>
      <c r="CH80" s="1222"/>
      <c r="CI80" s="1222"/>
      <c r="CJ80" s="1222"/>
      <c r="CK80" s="1222"/>
      <c r="CL80" s="1222"/>
      <c r="CM80" s="1222"/>
      <c r="CN80" s="1222"/>
      <c r="CO80" s="1222"/>
      <c r="CP80" s="1222"/>
      <c r="CQ80" s="1222"/>
      <c r="CR80" s="1222"/>
      <c r="CS80" s="1222"/>
      <c r="CT80" s="1222"/>
      <c r="CU80" s="1222"/>
      <c r="CV80" s="1222"/>
      <c r="CW80" s="1222"/>
      <c r="CX80" s="1222"/>
      <c r="CY80" s="1222"/>
      <c r="CZ80" s="1222"/>
      <c r="DA80" s="1222"/>
      <c r="DB80" s="1222"/>
      <c r="DC80" s="1222"/>
    </row>
    <row r="81" spans="2:109" ht="13.2" x14ac:dyDescent="0.2">
      <c r="B81" s="256"/>
    </row>
    <row r="82" spans="2:109" ht="16.2" x14ac:dyDescent="0.2">
      <c r="B82" s="256"/>
      <c r="K82" s="1240"/>
      <c r="L82" s="1240"/>
      <c r="M82" s="1240"/>
      <c r="N82" s="1240"/>
      <c r="AQ82" s="1240"/>
      <c r="AR82" s="1240"/>
      <c r="AS82" s="1240"/>
      <c r="AT82" s="1240"/>
      <c r="BC82" s="1240"/>
      <c r="BD82" s="1240"/>
      <c r="BE82" s="1240"/>
      <c r="BF82" s="1240"/>
      <c r="BO82" s="1240"/>
      <c r="BP82" s="1240"/>
      <c r="BQ82" s="1240"/>
      <c r="BR82" s="1240"/>
      <c r="CA82" s="1240"/>
      <c r="CB82" s="1240"/>
      <c r="CC82" s="1240"/>
      <c r="CD82" s="1240"/>
      <c r="CM82" s="1240"/>
      <c r="CN82" s="1240"/>
      <c r="CO82" s="1240"/>
      <c r="CP82" s="1240"/>
      <c r="CY82" s="1240"/>
      <c r="CZ82" s="1240"/>
      <c r="DA82" s="1240"/>
      <c r="DB82" s="1240"/>
      <c r="DC82" s="1240"/>
    </row>
    <row r="83" spans="2:109" ht="13.2" x14ac:dyDescent="0.2">
      <c r="B83" s="337"/>
      <c r="C83" s="308"/>
      <c r="D83" s="308"/>
      <c r="E83" s="308"/>
      <c r="F83" s="308"/>
      <c r="G83" s="308"/>
      <c r="H83" s="308"/>
      <c r="I83" s="308"/>
      <c r="J83" s="308"/>
      <c r="K83" s="308"/>
      <c r="L83" s="308"/>
      <c r="M83" s="308"/>
      <c r="N83" s="308"/>
      <c r="O83" s="308"/>
      <c r="P83" s="308"/>
      <c r="Q83" s="308"/>
      <c r="R83" s="308"/>
      <c r="S83" s="308"/>
      <c r="T83" s="308"/>
      <c r="U83" s="308"/>
      <c r="V83" s="308"/>
      <c r="W83" s="308"/>
      <c r="X83" s="308"/>
      <c r="Y83" s="308"/>
      <c r="Z83" s="308"/>
      <c r="AA83" s="308"/>
      <c r="AB83" s="308"/>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08"/>
      <c r="AY83" s="308"/>
      <c r="AZ83" s="308"/>
      <c r="BA83" s="308"/>
      <c r="BB83" s="308"/>
      <c r="BC83" s="308"/>
      <c r="BD83" s="308"/>
      <c r="BE83" s="308"/>
      <c r="BF83" s="308"/>
      <c r="BG83" s="308"/>
      <c r="BH83" s="308"/>
      <c r="BI83" s="308"/>
      <c r="BJ83" s="308"/>
      <c r="BK83" s="308"/>
      <c r="BL83" s="308"/>
      <c r="BM83" s="308"/>
      <c r="BN83" s="308"/>
      <c r="BO83" s="308"/>
      <c r="BP83" s="308"/>
      <c r="BQ83" s="308"/>
      <c r="BR83" s="308"/>
      <c r="BS83" s="308"/>
      <c r="BT83" s="308"/>
      <c r="BU83" s="308"/>
      <c r="BV83" s="308"/>
      <c r="BW83" s="308"/>
      <c r="BX83" s="308"/>
      <c r="BY83" s="308"/>
      <c r="BZ83" s="308"/>
      <c r="CA83" s="308"/>
      <c r="CB83" s="308"/>
      <c r="CC83" s="308"/>
      <c r="CD83" s="308"/>
      <c r="CE83" s="308"/>
      <c r="CF83" s="308"/>
      <c r="CG83" s="308"/>
      <c r="CH83" s="308"/>
      <c r="CI83" s="308"/>
      <c r="CJ83" s="308"/>
      <c r="CK83" s="308"/>
      <c r="CL83" s="308"/>
      <c r="CM83" s="308"/>
      <c r="CN83" s="308"/>
      <c r="CO83" s="308"/>
      <c r="CP83" s="308"/>
      <c r="CQ83" s="308"/>
      <c r="CR83" s="308"/>
      <c r="CS83" s="308"/>
      <c r="CT83" s="308"/>
      <c r="CU83" s="308"/>
      <c r="CV83" s="308"/>
      <c r="CW83" s="308"/>
      <c r="CX83" s="308"/>
      <c r="CY83" s="308"/>
      <c r="CZ83" s="308"/>
      <c r="DA83" s="308"/>
      <c r="DB83" s="308"/>
      <c r="DC83" s="308"/>
      <c r="DD83" s="338"/>
    </row>
    <row r="84" spans="2:109" ht="13.2" x14ac:dyDescent="0.2">
      <c r="DD84" s="252"/>
      <c r="DE84" s="252"/>
    </row>
    <row r="85" spans="2:109" ht="13.2" x14ac:dyDescent="0.2">
      <c r="DD85" s="252"/>
      <c r="DE85" s="252"/>
    </row>
  </sheetData>
  <sheetProtection algorithmName="SHA-512" hashValue="9kCsaGKPqVuHMr2i6btxRt8xrtpO3AP+ZbOwKTQkndsqhKPzFQvSPlCkiza8ym12ba5D8Z+D9cnz20cU+F9gqQ==" saltValue="rgX0ac2TuL+lm8a5g7P06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A127F-DF06-4EE1-AFD1-9F61AA207B84}">
  <sheetPr>
    <pageSetUpPr fitToPage="1"/>
  </sheetPr>
  <dimension ref="A1:DR125"/>
  <sheetViews>
    <sheetView showGridLines="0" zoomScale="80" zoomScaleNormal="80" zoomScaleSheetLayoutView="70" workbookViewId="0">
      <selection activeCell="AN65" sqref="AN65:DC69"/>
    </sheetView>
  </sheetViews>
  <sheetFormatPr defaultColWidth="0" defaultRowHeight="13.5" customHeight="1" zeroHeight="1" x14ac:dyDescent="0.2"/>
  <cols>
    <col min="1" max="34" width="2.44140625" style="251" customWidth="1"/>
    <col min="35" max="122" width="2.44140625" style="250" customWidth="1"/>
    <col min="123" max="16384" width="2.44140625" style="250" hidden="1"/>
  </cols>
  <sheetData>
    <row r="1" spans="1:34"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ht="13.2" x14ac:dyDescent="0.2">
      <c r="S2" s="250"/>
      <c r="AH2" s="250"/>
    </row>
    <row r="3" spans="1:34"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ht="13.2" x14ac:dyDescent="0.2"/>
    <row r="5" spans="1:34" ht="13.2" x14ac:dyDescent="0.2"/>
    <row r="6" spans="1:34" ht="13.2" x14ac:dyDescent="0.2"/>
    <row r="7" spans="1:34" ht="13.2" x14ac:dyDescent="0.2"/>
    <row r="8" spans="1:34" ht="13.2" x14ac:dyDescent="0.2"/>
    <row r="9" spans="1:34" ht="13.2" x14ac:dyDescent="0.2">
      <c r="AH9" s="250"/>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0"/>
    </row>
    <row r="18" spans="12:34" ht="13.2" x14ac:dyDescent="0.2"/>
    <row r="19" spans="12:34" ht="13.2" x14ac:dyDescent="0.2"/>
    <row r="20" spans="12:34" ht="13.2" x14ac:dyDescent="0.2">
      <c r="AH20" s="250"/>
    </row>
    <row r="21" spans="12:34" ht="13.2" x14ac:dyDescent="0.2">
      <c r="AH21" s="250"/>
    </row>
    <row r="22" spans="12:34" ht="13.2" x14ac:dyDescent="0.2"/>
    <row r="23" spans="12:34" ht="13.2" x14ac:dyDescent="0.2"/>
    <row r="24" spans="12:34" ht="13.2" x14ac:dyDescent="0.2">
      <c r="Q24" s="250"/>
    </row>
    <row r="25" spans="12:34" ht="13.2" x14ac:dyDescent="0.2"/>
    <row r="26" spans="12:34" ht="13.2" x14ac:dyDescent="0.2"/>
    <row r="27" spans="12:34" ht="13.2" x14ac:dyDescent="0.2"/>
    <row r="28" spans="12:34" ht="13.2" x14ac:dyDescent="0.2">
      <c r="O28" s="250"/>
      <c r="T28" s="250"/>
      <c r="AH28" s="250"/>
    </row>
    <row r="29" spans="12:34" ht="13.2" x14ac:dyDescent="0.2"/>
    <row r="30" spans="12:34" ht="13.2" x14ac:dyDescent="0.2"/>
    <row r="31" spans="12:34" ht="13.2" x14ac:dyDescent="0.2">
      <c r="Q31" s="250"/>
    </row>
    <row r="32" spans="12:34" ht="13.2" x14ac:dyDescent="0.2">
      <c r="L32" s="250"/>
    </row>
    <row r="33" spans="2:34" ht="13.2" x14ac:dyDescent="0.2">
      <c r="C33" s="250"/>
      <c r="E33" s="250"/>
      <c r="G33" s="250"/>
      <c r="I33" s="250"/>
      <c r="X33" s="250"/>
    </row>
    <row r="34" spans="2:34" ht="13.2" x14ac:dyDescent="0.2">
      <c r="B34" s="250"/>
      <c r="P34" s="250"/>
      <c r="R34" s="250"/>
      <c r="T34" s="250"/>
    </row>
    <row r="35" spans="2:34" ht="13.2" x14ac:dyDescent="0.2">
      <c r="D35" s="250"/>
      <c r="W35" s="250"/>
      <c r="AC35" s="250"/>
      <c r="AD35" s="250"/>
      <c r="AE35" s="250"/>
      <c r="AF35" s="250"/>
      <c r="AG35" s="250"/>
      <c r="AH35" s="250"/>
    </row>
    <row r="36" spans="2:34" ht="13.2" x14ac:dyDescent="0.2">
      <c r="H36" s="250"/>
      <c r="J36" s="250"/>
      <c r="K36" s="250"/>
      <c r="M36" s="250"/>
      <c r="Y36" s="250"/>
      <c r="Z36" s="250"/>
      <c r="AA36" s="250"/>
      <c r="AB36" s="250"/>
      <c r="AC36" s="250"/>
      <c r="AD36" s="250"/>
      <c r="AE36" s="250"/>
      <c r="AF36" s="250"/>
      <c r="AG36" s="250"/>
      <c r="AH36" s="250"/>
    </row>
    <row r="37" spans="2:34" ht="13.2" x14ac:dyDescent="0.2">
      <c r="AH37" s="250"/>
    </row>
    <row r="38" spans="2:34" ht="13.2" x14ac:dyDescent="0.2">
      <c r="AG38" s="250"/>
      <c r="AH38" s="250"/>
    </row>
    <row r="39" spans="2:34" ht="13.2" x14ac:dyDescent="0.2"/>
    <row r="40" spans="2:34" ht="13.2" x14ac:dyDescent="0.2">
      <c r="X40" s="250"/>
    </row>
    <row r="41" spans="2:34" ht="13.2" x14ac:dyDescent="0.2">
      <c r="R41" s="250"/>
    </row>
    <row r="42" spans="2:34" ht="13.2" x14ac:dyDescent="0.2">
      <c r="W42" s="250"/>
    </row>
    <row r="43" spans="2:34" ht="13.2" x14ac:dyDescent="0.2">
      <c r="Y43" s="250"/>
      <c r="Z43" s="250"/>
      <c r="AA43" s="250"/>
      <c r="AB43" s="250"/>
      <c r="AC43" s="250"/>
      <c r="AD43" s="250"/>
      <c r="AE43" s="250"/>
      <c r="AF43" s="250"/>
      <c r="AG43" s="250"/>
      <c r="AH43" s="250"/>
    </row>
    <row r="44" spans="2:34" ht="13.2" x14ac:dyDescent="0.2">
      <c r="AH44" s="250"/>
    </row>
    <row r="45" spans="2:34" ht="13.2" x14ac:dyDescent="0.2">
      <c r="X45" s="250"/>
    </row>
    <row r="46" spans="2:34" ht="13.2" x14ac:dyDescent="0.2"/>
    <row r="47" spans="2:34" ht="13.2" x14ac:dyDescent="0.2"/>
    <row r="48" spans="2:34" ht="13.2" x14ac:dyDescent="0.2">
      <c r="W48" s="250"/>
      <c r="Y48" s="250"/>
      <c r="Z48" s="250"/>
      <c r="AA48" s="250"/>
      <c r="AB48" s="250"/>
      <c r="AC48" s="250"/>
      <c r="AD48" s="250"/>
      <c r="AE48" s="250"/>
      <c r="AF48" s="250"/>
      <c r="AG48" s="250"/>
      <c r="AH48" s="250"/>
    </row>
    <row r="49" spans="28:34" ht="13.2" x14ac:dyDescent="0.2"/>
    <row r="50" spans="28:34" ht="13.2" x14ac:dyDescent="0.2">
      <c r="AE50" s="250"/>
      <c r="AF50" s="250"/>
      <c r="AG50" s="250"/>
      <c r="AH50" s="250"/>
    </row>
    <row r="51" spans="28:34" ht="13.2" x14ac:dyDescent="0.2">
      <c r="AC51" s="250"/>
      <c r="AD51" s="250"/>
      <c r="AE51" s="250"/>
      <c r="AF51" s="250"/>
      <c r="AG51" s="250"/>
      <c r="AH51" s="250"/>
    </row>
    <row r="52" spans="28:34" ht="13.2" x14ac:dyDescent="0.2"/>
    <row r="53" spans="28:34" ht="13.2" x14ac:dyDescent="0.2">
      <c r="AF53" s="250"/>
      <c r="AG53" s="250"/>
      <c r="AH53" s="250"/>
    </row>
    <row r="54" spans="28:34" ht="13.2" x14ac:dyDescent="0.2">
      <c r="AH54" s="250"/>
    </row>
    <row r="55" spans="28:34" ht="13.2" x14ac:dyDescent="0.2"/>
    <row r="56" spans="28:34" ht="13.2" x14ac:dyDescent="0.2">
      <c r="AB56" s="250"/>
      <c r="AC56" s="250"/>
      <c r="AD56" s="250"/>
      <c r="AE56" s="250"/>
      <c r="AF56" s="250"/>
      <c r="AG56" s="250"/>
      <c r="AH56" s="250"/>
    </row>
    <row r="57" spans="28:34" ht="13.2" x14ac:dyDescent="0.2">
      <c r="AH57" s="250"/>
    </row>
    <row r="58" spans="28:34" ht="13.2" x14ac:dyDescent="0.2">
      <c r="AH58" s="250"/>
    </row>
    <row r="59" spans="28:34" ht="13.2" x14ac:dyDescent="0.2"/>
    <row r="60" spans="28:34" ht="13.2" x14ac:dyDescent="0.2"/>
    <row r="61" spans="28:34" ht="13.2" x14ac:dyDescent="0.2"/>
    <row r="62" spans="28:34" ht="13.2" x14ac:dyDescent="0.2"/>
    <row r="63" spans="28:34" ht="13.2" x14ac:dyDescent="0.2">
      <c r="AH63" s="250"/>
    </row>
    <row r="64" spans="28:34" ht="13.2" x14ac:dyDescent="0.2">
      <c r="AG64" s="250"/>
      <c r="AH64" s="250"/>
    </row>
    <row r="65" spans="28:34" ht="13.2" x14ac:dyDescent="0.2"/>
    <row r="66" spans="28:34" ht="13.2" x14ac:dyDescent="0.2"/>
    <row r="67" spans="28:34" ht="13.2" x14ac:dyDescent="0.2"/>
    <row r="68" spans="28:34" ht="13.2" x14ac:dyDescent="0.2">
      <c r="AB68" s="250"/>
      <c r="AC68" s="250"/>
      <c r="AD68" s="250"/>
      <c r="AE68" s="250"/>
      <c r="AF68" s="250"/>
      <c r="AG68" s="250"/>
      <c r="AH68" s="250"/>
    </row>
    <row r="69" spans="28:34" ht="13.2" x14ac:dyDescent="0.2">
      <c r="AF69" s="250"/>
      <c r="AG69" s="250"/>
      <c r="AH69" s="250"/>
    </row>
    <row r="70" spans="28:34" ht="13.2" x14ac:dyDescent="0.2"/>
    <row r="71" spans="28:34" ht="13.2" x14ac:dyDescent="0.2"/>
    <row r="72" spans="28:34" ht="13.2" x14ac:dyDescent="0.2"/>
    <row r="73" spans="28:34" ht="13.2" x14ac:dyDescent="0.2"/>
    <row r="74" spans="28:34" ht="13.2" x14ac:dyDescent="0.2"/>
    <row r="75" spans="28:34" ht="13.2" x14ac:dyDescent="0.2">
      <c r="AH75" s="250"/>
    </row>
    <row r="76" spans="28:34" ht="13.2" x14ac:dyDescent="0.2">
      <c r="AF76" s="250"/>
      <c r="AG76" s="250"/>
      <c r="AH76" s="250"/>
    </row>
    <row r="77" spans="28:34" ht="13.2" x14ac:dyDescent="0.2">
      <c r="AG77" s="250"/>
      <c r="AH77" s="250"/>
    </row>
    <row r="78" spans="28:34" ht="13.2" x14ac:dyDescent="0.2"/>
    <row r="79" spans="28:34" ht="13.2" x14ac:dyDescent="0.2"/>
    <row r="80" spans="28:34" ht="13.2" x14ac:dyDescent="0.2"/>
    <row r="81" spans="25:34" ht="13.2" x14ac:dyDescent="0.2"/>
    <row r="82" spans="25:34" ht="13.2" x14ac:dyDescent="0.2">
      <c r="Y82" s="250"/>
    </row>
    <row r="83" spans="25:34" ht="13.2" x14ac:dyDescent="0.2">
      <c r="Y83" s="250"/>
      <c r="Z83" s="250"/>
      <c r="AA83" s="250"/>
      <c r="AB83" s="250"/>
      <c r="AC83" s="250"/>
      <c r="AD83" s="250"/>
      <c r="AE83" s="250"/>
      <c r="AF83" s="250"/>
      <c r="AG83" s="250"/>
      <c r="AH83" s="250"/>
    </row>
    <row r="84" spans="25:34" ht="13.2" x14ac:dyDescent="0.2"/>
    <row r="85" spans="25:34" ht="13.2" x14ac:dyDescent="0.2"/>
    <row r="86" spans="25:34" ht="13.2" x14ac:dyDescent="0.2"/>
    <row r="87" spans="25:34" ht="13.2" x14ac:dyDescent="0.2"/>
    <row r="88" spans="25:34" ht="13.2" x14ac:dyDescent="0.2">
      <c r="AH88" s="25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495</v>
      </c>
    </row>
  </sheetData>
  <sheetProtection algorithmName="SHA-512" hashValue="lyfW91yAaZBzbEAOY4Q/WW7JI970M8YsgddZUQI37+nj7qVciUCN6Zq+PRz8sSzv21xnPdnHBc36eNT0Pu2e9A==" saltValue="MYdvbQ0w6KodVD72I5z//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6F783-5580-488F-9F7D-74E3D83EDA70}">
  <sheetPr>
    <pageSetUpPr fitToPage="1"/>
  </sheetPr>
  <dimension ref="A1:DR125"/>
  <sheetViews>
    <sheetView showGridLines="0" zoomScale="80" zoomScaleNormal="80" zoomScaleSheetLayoutView="55" workbookViewId="0">
      <selection activeCell="AN65" sqref="AN65:DC69"/>
    </sheetView>
  </sheetViews>
  <sheetFormatPr defaultColWidth="0" defaultRowHeight="13.5" customHeight="1" zeroHeight="1" x14ac:dyDescent="0.2"/>
  <cols>
    <col min="1" max="34" width="2.44140625" style="251" customWidth="1"/>
    <col min="35" max="122" width="2.44140625" style="250" customWidth="1"/>
    <col min="123" max="16384" width="2.44140625" style="250" hidden="1"/>
  </cols>
  <sheetData>
    <row r="1" spans="2:34"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ht="13.2" x14ac:dyDescent="0.2">
      <c r="S2" s="250"/>
      <c r="AH2" s="250"/>
    </row>
    <row r="3" spans="2:34"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ht="13.2" x14ac:dyDescent="0.2"/>
    <row r="5" spans="2:34" ht="13.2" x14ac:dyDescent="0.2"/>
    <row r="6" spans="2:34" ht="13.2" x14ac:dyDescent="0.2"/>
    <row r="7" spans="2:34" ht="13.2" x14ac:dyDescent="0.2"/>
    <row r="8" spans="2:34" ht="13.2" x14ac:dyDescent="0.2"/>
    <row r="9" spans="2:34" ht="13.2" x14ac:dyDescent="0.2">
      <c r="AH9" s="25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0"/>
    </row>
    <row r="18" spans="12:34" ht="13.2" x14ac:dyDescent="0.2"/>
    <row r="19" spans="12:34" ht="13.2" x14ac:dyDescent="0.2"/>
    <row r="20" spans="12:34" ht="13.2" x14ac:dyDescent="0.2">
      <c r="AH20" s="250"/>
    </row>
    <row r="21" spans="12:34" ht="13.2" x14ac:dyDescent="0.2">
      <c r="AH21" s="250"/>
    </row>
    <row r="22" spans="12:34" ht="13.2" x14ac:dyDescent="0.2"/>
    <row r="23" spans="12:34" ht="13.2" x14ac:dyDescent="0.2"/>
    <row r="24" spans="12:34" ht="13.2" x14ac:dyDescent="0.2">
      <c r="Q24" s="250"/>
    </row>
    <row r="25" spans="12:34" ht="13.2" x14ac:dyDescent="0.2"/>
    <row r="26" spans="12:34" ht="13.2" x14ac:dyDescent="0.2"/>
    <row r="27" spans="12:34" ht="13.2" x14ac:dyDescent="0.2"/>
    <row r="28" spans="12:34" ht="13.2" x14ac:dyDescent="0.2">
      <c r="O28" s="250"/>
      <c r="T28" s="250"/>
      <c r="AH28" s="250"/>
    </row>
    <row r="29" spans="12:34" ht="13.2" x14ac:dyDescent="0.2"/>
    <row r="30" spans="12:34" ht="13.2" x14ac:dyDescent="0.2"/>
    <row r="31" spans="12:34" ht="13.2" x14ac:dyDescent="0.2">
      <c r="Q31" s="250"/>
    </row>
    <row r="32" spans="12:34" ht="13.2" x14ac:dyDescent="0.2">
      <c r="L32" s="250"/>
    </row>
    <row r="33" spans="2:34" ht="13.2" x14ac:dyDescent="0.2">
      <c r="C33" s="250"/>
      <c r="E33" s="250"/>
      <c r="G33" s="250"/>
      <c r="I33" s="250"/>
      <c r="X33" s="250"/>
    </row>
    <row r="34" spans="2:34" ht="13.2" x14ac:dyDescent="0.2">
      <c r="B34" s="250"/>
      <c r="P34" s="250"/>
      <c r="R34" s="250"/>
      <c r="T34" s="250"/>
    </row>
    <row r="35" spans="2:34" ht="13.2" x14ac:dyDescent="0.2">
      <c r="D35" s="250"/>
      <c r="W35" s="250"/>
      <c r="AC35" s="250"/>
      <c r="AD35" s="250"/>
      <c r="AE35" s="250"/>
      <c r="AF35" s="250"/>
      <c r="AG35" s="250"/>
      <c r="AH35" s="250"/>
    </row>
    <row r="36" spans="2:34" ht="13.2" x14ac:dyDescent="0.2">
      <c r="H36" s="250"/>
      <c r="J36" s="250"/>
      <c r="K36" s="250"/>
      <c r="M36" s="250"/>
      <c r="Y36" s="250"/>
      <c r="Z36" s="250"/>
      <c r="AA36" s="250"/>
      <c r="AB36" s="250"/>
      <c r="AC36" s="250"/>
      <c r="AD36" s="250"/>
      <c r="AE36" s="250"/>
      <c r="AF36" s="250"/>
      <c r="AG36" s="250"/>
      <c r="AH36" s="250"/>
    </row>
    <row r="37" spans="2:34" ht="13.2" x14ac:dyDescent="0.2">
      <c r="AH37" s="250"/>
    </row>
    <row r="38" spans="2:34" ht="13.2" x14ac:dyDescent="0.2">
      <c r="AG38" s="250"/>
      <c r="AH38" s="250"/>
    </row>
    <row r="39" spans="2:34" ht="13.2" x14ac:dyDescent="0.2"/>
    <row r="40" spans="2:34" ht="13.2" x14ac:dyDescent="0.2">
      <c r="X40" s="250"/>
    </row>
    <row r="41" spans="2:34" ht="13.2" x14ac:dyDescent="0.2">
      <c r="R41" s="250"/>
    </row>
    <row r="42" spans="2:34" ht="13.2" x14ac:dyDescent="0.2">
      <c r="W42" s="250"/>
    </row>
    <row r="43" spans="2:34" ht="13.2" x14ac:dyDescent="0.2">
      <c r="Y43" s="250"/>
      <c r="Z43" s="250"/>
      <c r="AA43" s="250"/>
      <c r="AB43" s="250"/>
      <c r="AC43" s="250"/>
      <c r="AD43" s="250"/>
      <c r="AE43" s="250"/>
      <c r="AF43" s="250"/>
      <c r="AG43" s="250"/>
      <c r="AH43" s="250"/>
    </row>
    <row r="44" spans="2:34" ht="13.2" x14ac:dyDescent="0.2">
      <c r="AH44" s="250"/>
    </row>
    <row r="45" spans="2:34" ht="13.2" x14ac:dyDescent="0.2">
      <c r="X45" s="250"/>
    </row>
    <row r="46" spans="2:34" ht="13.2" x14ac:dyDescent="0.2"/>
    <row r="47" spans="2:34" ht="13.2" x14ac:dyDescent="0.2"/>
    <row r="48" spans="2:34" ht="13.2" x14ac:dyDescent="0.2">
      <c r="W48" s="250"/>
      <c r="Y48" s="250"/>
      <c r="Z48" s="250"/>
      <c r="AA48" s="250"/>
      <c r="AB48" s="250"/>
      <c r="AC48" s="250"/>
      <c r="AD48" s="250"/>
      <c r="AE48" s="250"/>
      <c r="AF48" s="250"/>
      <c r="AG48" s="250"/>
      <c r="AH48" s="250"/>
    </row>
    <row r="49" spans="28:34" ht="13.2" x14ac:dyDescent="0.2"/>
    <row r="50" spans="28:34" ht="13.2" x14ac:dyDescent="0.2">
      <c r="AE50" s="250"/>
      <c r="AF50" s="250"/>
      <c r="AG50" s="250"/>
      <c r="AH50" s="250"/>
    </row>
    <row r="51" spans="28:34" ht="13.2" x14ac:dyDescent="0.2">
      <c r="AC51" s="250"/>
      <c r="AD51" s="250"/>
      <c r="AE51" s="250"/>
      <c r="AF51" s="250"/>
      <c r="AG51" s="250"/>
      <c r="AH51" s="250"/>
    </row>
    <row r="52" spans="28:34" ht="13.2" x14ac:dyDescent="0.2"/>
    <row r="53" spans="28:34" ht="13.2" x14ac:dyDescent="0.2">
      <c r="AF53" s="250"/>
      <c r="AG53" s="250"/>
      <c r="AH53" s="250"/>
    </row>
    <row r="54" spans="28:34" ht="13.2" x14ac:dyDescent="0.2">
      <c r="AH54" s="250"/>
    </row>
    <row r="55" spans="28:34" ht="13.2" x14ac:dyDescent="0.2"/>
    <row r="56" spans="28:34" ht="13.2" x14ac:dyDescent="0.2">
      <c r="AB56" s="250"/>
      <c r="AC56" s="250"/>
      <c r="AD56" s="250"/>
      <c r="AE56" s="250"/>
      <c r="AF56" s="250"/>
      <c r="AG56" s="250"/>
      <c r="AH56" s="250"/>
    </row>
    <row r="57" spans="28:34" ht="13.2" x14ac:dyDescent="0.2">
      <c r="AH57" s="250"/>
    </row>
    <row r="58" spans="28:34" ht="13.2" x14ac:dyDescent="0.2">
      <c r="AH58" s="250"/>
    </row>
    <row r="59" spans="28:34" ht="13.2" x14ac:dyDescent="0.2">
      <c r="AG59" s="250"/>
      <c r="AH59" s="250"/>
    </row>
    <row r="60" spans="28:34" ht="13.2" x14ac:dyDescent="0.2"/>
    <row r="61" spans="28:34" ht="13.2" x14ac:dyDescent="0.2"/>
    <row r="62" spans="28:34" ht="13.2" x14ac:dyDescent="0.2"/>
    <row r="63" spans="28:34" ht="13.2" x14ac:dyDescent="0.2">
      <c r="AH63" s="250"/>
    </row>
    <row r="64" spans="28:34" ht="13.2" x14ac:dyDescent="0.2">
      <c r="AG64" s="250"/>
      <c r="AH64" s="250"/>
    </row>
    <row r="65" spans="28:34" ht="13.2" x14ac:dyDescent="0.2"/>
    <row r="66" spans="28:34" ht="13.2" x14ac:dyDescent="0.2"/>
    <row r="67" spans="28:34" ht="13.2" x14ac:dyDescent="0.2"/>
    <row r="68" spans="28:34" ht="13.2" x14ac:dyDescent="0.2">
      <c r="AB68" s="250"/>
      <c r="AC68" s="250"/>
      <c r="AD68" s="250"/>
      <c r="AE68" s="250"/>
      <c r="AF68" s="250"/>
      <c r="AG68" s="250"/>
      <c r="AH68" s="250"/>
    </row>
    <row r="69" spans="28:34" ht="13.2" x14ac:dyDescent="0.2">
      <c r="AF69" s="250"/>
      <c r="AG69" s="250"/>
      <c r="AH69" s="250"/>
    </row>
    <row r="70" spans="28:34" ht="13.2" x14ac:dyDescent="0.2"/>
    <row r="71" spans="28:34" ht="13.2" x14ac:dyDescent="0.2"/>
    <row r="72" spans="28:34" ht="13.2" x14ac:dyDescent="0.2"/>
    <row r="73" spans="28:34" ht="13.2" x14ac:dyDescent="0.2"/>
    <row r="74" spans="28:34" ht="13.2" x14ac:dyDescent="0.2"/>
    <row r="75" spans="28:34" ht="13.2" x14ac:dyDescent="0.2">
      <c r="AH75" s="250"/>
    </row>
    <row r="76" spans="28:34" ht="13.2" x14ac:dyDescent="0.2">
      <c r="AF76" s="250"/>
      <c r="AG76" s="250"/>
      <c r="AH76" s="250"/>
    </row>
    <row r="77" spans="28:34" ht="13.2" x14ac:dyDescent="0.2">
      <c r="AG77" s="250"/>
      <c r="AH77" s="250"/>
    </row>
    <row r="78" spans="28:34" ht="13.2" x14ac:dyDescent="0.2"/>
    <row r="79" spans="28:34" ht="13.2" x14ac:dyDescent="0.2"/>
    <row r="80" spans="28:34" ht="13.2" x14ac:dyDescent="0.2"/>
    <row r="81" spans="25:34" ht="13.2" x14ac:dyDescent="0.2"/>
    <row r="82" spans="25:34" ht="13.2" x14ac:dyDescent="0.2">
      <c r="Y82" s="250"/>
    </row>
    <row r="83" spans="25:34" ht="13.2" x14ac:dyDescent="0.2">
      <c r="Y83" s="250"/>
      <c r="Z83" s="250"/>
      <c r="AA83" s="250"/>
      <c r="AB83" s="250"/>
      <c r="AC83" s="250"/>
      <c r="AD83" s="250"/>
      <c r="AE83" s="250"/>
      <c r="AF83" s="250"/>
      <c r="AG83" s="250"/>
      <c r="AH83" s="250"/>
    </row>
    <row r="84" spans="25:34" ht="13.2" x14ac:dyDescent="0.2"/>
    <row r="85" spans="25:34" ht="13.2" x14ac:dyDescent="0.2"/>
    <row r="86" spans="25:34" ht="13.2" x14ac:dyDescent="0.2"/>
    <row r="87" spans="25:34" ht="13.2" x14ac:dyDescent="0.2"/>
    <row r="88" spans="25:34" ht="13.2" x14ac:dyDescent="0.2">
      <c r="AH88" s="25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495</v>
      </c>
    </row>
  </sheetData>
  <sheetProtection algorithmName="SHA-512" hashValue="mXli+zu0LjPU9ie8YQlOMEehsRWIa56ChdNRmIXp7syp0Id7fOvWNJywF/03oyOxBJRkjod59uI0z8iFQHustA==" saltValue="HBZYKYJywkkmp6h/Bez3W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39" customWidth="1"/>
    <col min="2" max="8" width="13.33203125" style="139" customWidth="1"/>
    <col min="9" max="16384" width="11.109375" style="139"/>
  </cols>
  <sheetData>
    <row r="1" spans="1:8" x14ac:dyDescent="0.2">
      <c r="A1" s="133"/>
      <c r="B1" s="134"/>
      <c r="C1" s="135"/>
      <c r="D1" s="136"/>
      <c r="E1" s="137"/>
      <c r="F1" s="137"/>
      <c r="G1" s="137"/>
      <c r="H1" s="138"/>
    </row>
    <row r="2" spans="1:8" x14ac:dyDescent="0.2">
      <c r="A2" s="140"/>
      <c r="B2" s="141"/>
      <c r="C2" s="142"/>
      <c r="D2" s="143" t="s">
        <v>52</v>
      </c>
      <c r="E2" s="144"/>
      <c r="F2" s="145" t="s">
        <v>545</v>
      </c>
      <c r="G2" s="146"/>
      <c r="H2" s="147"/>
    </row>
    <row r="3" spans="1:8" x14ac:dyDescent="0.2">
      <c r="A3" s="143" t="s">
        <v>538</v>
      </c>
      <c r="B3" s="148"/>
      <c r="C3" s="149"/>
      <c r="D3" s="150">
        <v>34466</v>
      </c>
      <c r="E3" s="151"/>
      <c r="F3" s="152">
        <v>51875</v>
      </c>
      <c r="G3" s="153"/>
      <c r="H3" s="154"/>
    </row>
    <row r="4" spans="1:8" x14ac:dyDescent="0.2">
      <c r="A4" s="155"/>
      <c r="B4" s="156"/>
      <c r="C4" s="157"/>
      <c r="D4" s="158">
        <v>24974</v>
      </c>
      <c r="E4" s="159"/>
      <c r="F4" s="160">
        <v>29372</v>
      </c>
      <c r="G4" s="161"/>
      <c r="H4" s="162"/>
    </row>
    <row r="5" spans="1:8" x14ac:dyDescent="0.2">
      <c r="A5" s="143" t="s">
        <v>540</v>
      </c>
      <c r="B5" s="148"/>
      <c r="C5" s="149"/>
      <c r="D5" s="150">
        <v>23268</v>
      </c>
      <c r="E5" s="151"/>
      <c r="F5" s="152">
        <v>48064</v>
      </c>
      <c r="G5" s="153"/>
      <c r="H5" s="154"/>
    </row>
    <row r="6" spans="1:8" x14ac:dyDescent="0.2">
      <c r="A6" s="155"/>
      <c r="B6" s="156"/>
      <c r="C6" s="157"/>
      <c r="D6" s="158">
        <v>15198</v>
      </c>
      <c r="E6" s="159"/>
      <c r="F6" s="160">
        <v>30373</v>
      </c>
      <c r="G6" s="161"/>
      <c r="H6" s="162"/>
    </row>
    <row r="7" spans="1:8" x14ac:dyDescent="0.2">
      <c r="A7" s="143" t="s">
        <v>541</v>
      </c>
      <c r="B7" s="148"/>
      <c r="C7" s="149"/>
      <c r="D7" s="150">
        <v>42316</v>
      </c>
      <c r="E7" s="151"/>
      <c r="F7" s="152">
        <v>56662</v>
      </c>
      <c r="G7" s="153"/>
      <c r="H7" s="154"/>
    </row>
    <row r="8" spans="1:8" x14ac:dyDescent="0.2">
      <c r="A8" s="155"/>
      <c r="B8" s="156"/>
      <c r="C8" s="157"/>
      <c r="D8" s="158">
        <v>27823</v>
      </c>
      <c r="E8" s="159"/>
      <c r="F8" s="160">
        <v>34709</v>
      </c>
      <c r="G8" s="161"/>
      <c r="H8" s="162"/>
    </row>
    <row r="9" spans="1:8" x14ac:dyDescent="0.2">
      <c r="A9" s="143" t="s">
        <v>542</v>
      </c>
      <c r="B9" s="148"/>
      <c r="C9" s="149"/>
      <c r="D9" s="150">
        <v>32037</v>
      </c>
      <c r="E9" s="151"/>
      <c r="F9" s="152">
        <v>60285</v>
      </c>
      <c r="G9" s="153"/>
      <c r="H9" s="154"/>
    </row>
    <row r="10" spans="1:8" x14ac:dyDescent="0.2">
      <c r="A10" s="155"/>
      <c r="B10" s="156"/>
      <c r="C10" s="157"/>
      <c r="D10" s="158">
        <v>19974</v>
      </c>
      <c r="E10" s="159"/>
      <c r="F10" s="160">
        <v>36445</v>
      </c>
      <c r="G10" s="161"/>
      <c r="H10" s="162"/>
    </row>
    <row r="11" spans="1:8" x14ac:dyDescent="0.2">
      <c r="A11" s="143" t="s">
        <v>543</v>
      </c>
      <c r="B11" s="148"/>
      <c r="C11" s="149"/>
      <c r="D11" s="150">
        <v>28515</v>
      </c>
      <c r="E11" s="151"/>
      <c r="F11" s="152">
        <v>38566</v>
      </c>
      <c r="G11" s="153"/>
      <c r="H11" s="154"/>
    </row>
    <row r="12" spans="1:8" x14ac:dyDescent="0.2">
      <c r="A12" s="155"/>
      <c r="B12" s="156"/>
      <c r="C12" s="163"/>
      <c r="D12" s="158">
        <v>16652</v>
      </c>
      <c r="E12" s="159"/>
      <c r="F12" s="160">
        <v>24059</v>
      </c>
      <c r="G12" s="161"/>
      <c r="H12" s="162"/>
    </row>
    <row r="13" spans="1:8" x14ac:dyDescent="0.2">
      <c r="A13" s="143"/>
      <c r="B13" s="148"/>
      <c r="C13" s="149"/>
      <c r="D13" s="150">
        <v>32120</v>
      </c>
      <c r="E13" s="151"/>
      <c r="F13" s="152">
        <v>51090</v>
      </c>
      <c r="G13" s="164"/>
      <c r="H13" s="154"/>
    </row>
    <row r="14" spans="1:8" x14ac:dyDescent="0.2">
      <c r="A14" s="155"/>
      <c r="B14" s="156"/>
      <c r="C14" s="157"/>
      <c r="D14" s="158">
        <v>20924</v>
      </c>
      <c r="E14" s="159"/>
      <c r="F14" s="160">
        <v>30992</v>
      </c>
      <c r="G14" s="161"/>
      <c r="H14" s="162"/>
    </row>
    <row r="17" spans="1:11" x14ac:dyDescent="0.2">
      <c r="A17" s="139" t="s">
        <v>53</v>
      </c>
    </row>
    <row r="18" spans="1:11" x14ac:dyDescent="0.2">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2">
      <c r="A19" s="165" t="s">
        <v>54</v>
      </c>
      <c r="B19" s="165">
        <f>ROUND(VALUE(SUBSTITUTE(実質収支比率等に係る経年分析!F$48,"▲","-")),2)</f>
        <v>8.2899999999999991</v>
      </c>
      <c r="C19" s="165">
        <f>ROUND(VALUE(SUBSTITUTE(実質収支比率等に係る経年分析!G$48,"▲","-")),2)</f>
        <v>5.87</v>
      </c>
      <c r="D19" s="165">
        <f>ROUND(VALUE(SUBSTITUTE(実質収支比率等に係る経年分析!H$48,"▲","-")),2)</f>
        <v>7.77</v>
      </c>
      <c r="E19" s="165">
        <f>ROUND(VALUE(SUBSTITUTE(実質収支比率等に係る経年分析!I$48,"▲","-")),2)</f>
        <v>8.85</v>
      </c>
      <c r="F19" s="165">
        <f>ROUND(VALUE(SUBSTITUTE(実質収支比率等に係る経年分析!J$48,"▲","-")),2)</f>
        <v>11.84</v>
      </c>
    </row>
    <row r="20" spans="1:11" x14ac:dyDescent="0.2">
      <c r="A20" s="165" t="s">
        <v>55</v>
      </c>
      <c r="B20" s="165">
        <f>ROUND(VALUE(SUBSTITUTE(実質収支比率等に係る経年分析!F$47,"▲","-")),2)</f>
        <v>13.21</v>
      </c>
      <c r="C20" s="165">
        <f>ROUND(VALUE(SUBSTITUTE(実質収支比率等に係る経年分析!G$47,"▲","-")),2)</f>
        <v>16.82</v>
      </c>
      <c r="D20" s="165">
        <f>ROUND(VALUE(SUBSTITUTE(実質収支比率等に係る経年分析!H$47,"▲","-")),2)</f>
        <v>12.15</v>
      </c>
      <c r="E20" s="165">
        <f>ROUND(VALUE(SUBSTITUTE(実質収支比率等に係る経年分析!I$47,"▲","-")),2)</f>
        <v>15.84</v>
      </c>
      <c r="F20" s="165">
        <f>ROUND(VALUE(SUBSTITUTE(実質収支比率等に係る経年分析!J$47,"▲","-")),2)</f>
        <v>12.99</v>
      </c>
    </row>
    <row r="21" spans="1:11" x14ac:dyDescent="0.2">
      <c r="A21" s="165" t="s">
        <v>56</v>
      </c>
      <c r="B21" s="165">
        <f>IF(ISNUMBER(VALUE(SUBSTITUTE(実質収支比率等に係る経年分析!F$49,"▲","-"))),ROUND(VALUE(SUBSTITUTE(実質収支比率等に係る経年分析!F$49,"▲","-")),2),NA())</f>
        <v>2.58</v>
      </c>
      <c r="C21" s="165">
        <f>IF(ISNUMBER(VALUE(SUBSTITUTE(実質収支比率等に係る経年分析!G$49,"▲","-"))),ROUND(VALUE(SUBSTITUTE(実質収支比率等に係る経年分析!G$49,"▲","-")),2),NA())</f>
        <v>-2.08</v>
      </c>
      <c r="D21" s="165">
        <f>IF(ISNUMBER(VALUE(SUBSTITUTE(実質収支比率等に係る経年分析!H$49,"▲","-"))),ROUND(VALUE(SUBSTITUTE(実質収支比率等に係る経年分析!H$49,"▲","-")),2),NA())</f>
        <v>-5.7</v>
      </c>
      <c r="E21" s="165">
        <f>IF(ISNUMBER(VALUE(SUBSTITUTE(実質収支比率等に係る経年分析!I$49,"▲","-"))),ROUND(VALUE(SUBSTITUTE(実質収支比率等に係る経年分析!I$49,"▲","-")),2),NA())</f>
        <v>1.19</v>
      </c>
      <c r="F21" s="165">
        <f>IF(ISNUMBER(VALUE(SUBSTITUTE(実質収支比率等に係る経年分析!J$49,"▲","-"))),ROUND(VALUE(SUBSTITUTE(実質収支比率等に係る経年分析!J$49,"▲","-")),2),NA())</f>
        <v>-5.22</v>
      </c>
    </row>
    <row r="24" spans="1:11" x14ac:dyDescent="0.2">
      <c r="A24" s="139" t="s">
        <v>57</v>
      </c>
    </row>
    <row r="25" spans="1:11" x14ac:dyDescent="0.2">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2">
      <c r="A26" s="166"/>
      <c r="B26" s="166" t="s">
        <v>58</v>
      </c>
      <c r="C26" s="166" t="s">
        <v>59</v>
      </c>
      <c r="D26" s="166" t="s">
        <v>58</v>
      </c>
      <c r="E26" s="166" t="s">
        <v>59</v>
      </c>
      <c r="F26" s="166" t="s">
        <v>58</v>
      </c>
      <c r="G26" s="166" t="s">
        <v>59</v>
      </c>
      <c r="H26" s="166" t="s">
        <v>58</v>
      </c>
      <c r="I26" s="166" t="s">
        <v>59</v>
      </c>
      <c r="J26" s="166" t="s">
        <v>58</v>
      </c>
      <c r="K26" s="166" t="s">
        <v>59</v>
      </c>
    </row>
    <row r="27" spans="1:11" x14ac:dyDescent="0.2">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#VALUE!</v>
      </c>
      <c r="C27" s="166" t="e">
        <f>IF(ROUND(VALUE(SUBSTITUTE(連結実質赤字比率に係る赤字・黒字の構成分析!F$43,"▲", "-")), 2) &gt;= 0, ABS(ROUND(VALUE(SUBSTITUTE(連結実質赤字比率に係る赤字・黒字の構成分析!F$43,"▲", "-")), 2)), NA())</f>
        <v>#VALUE!</v>
      </c>
      <c r="D27" s="166" t="e">
        <f>IF(ROUND(VALUE(SUBSTITUTE(連結実質赤字比率に係る赤字・黒字の構成分析!G$43,"▲", "-")), 2) &lt; 0, ABS(ROUND(VALUE(SUBSTITUTE(連結実質赤字比率に係る赤字・黒字の構成分析!G$43,"▲", "-")), 2)), NA())</f>
        <v>#VALUE!</v>
      </c>
      <c r="E27" s="166" t="e">
        <f>IF(ROUND(VALUE(SUBSTITUTE(連結実質赤字比率に係る赤字・黒字の構成分析!G$43,"▲", "-")), 2) &gt;= 0, ABS(ROUND(VALUE(SUBSTITUTE(連結実質赤字比率に係る赤字・黒字の構成分析!G$43,"▲", "-")), 2)), NA())</f>
        <v>#VALUE!</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2">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2">
      <c r="A29" s="166" t="e">
        <f>IF(連結実質赤字比率に係る赤字・黒字の構成分析!C$41="",NA(),連結実質赤字比率に係る赤字・黒字の構成分析!C$41)</f>
        <v>#N/A</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#VALUE!</v>
      </c>
      <c r="E29" s="166" t="e">
        <f>IF(ROUND(VALUE(SUBSTITUTE(連結実質赤字比率に係る赤字・黒字の構成分析!G$41,"▲", "-")), 2) &gt;= 0, ABS(ROUND(VALUE(SUBSTITUTE(連結実質赤字比率に係る赤字・黒字の構成分析!G$41,"▲", "-")), 2)), NA())</f>
        <v>#VALUE!</v>
      </c>
      <c r="F29" s="166" t="e">
        <f>IF(ROUND(VALUE(SUBSTITUTE(連結実質赤字比率に係る赤字・黒字の構成分析!H$41,"▲", "-")), 2) &lt; 0, ABS(ROUND(VALUE(SUBSTITUTE(連結実質赤字比率に係る赤字・黒字の構成分析!H$41,"▲", "-")), 2)), NA())</f>
        <v>#VALUE!</v>
      </c>
      <c r="G29" s="166" t="e">
        <f>IF(ROUND(VALUE(SUBSTITUTE(連結実質赤字比率に係る赤字・黒字の構成分析!H$41,"▲", "-")), 2) &gt;= 0, ABS(ROUND(VALUE(SUBSTITUTE(連結実質赤字比率に係る赤字・黒字の構成分析!H$41,"▲", "-")), 2)), NA())</f>
        <v>#VALUE!</v>
      </c>
      <c r="H29" s="166" t="e">
        <f>IF(ROUND(VALUE(SUBSTITUTE(連結実質赤字比率に係る赤字・黒字の構成分析!I$41,"▲", "-")), 2) &lt; 0, ABS(ROUND(VALUE(SUBSTITUTE(連結実質赤字比率に係る赤字・黒字の構成分析!I$41,"▲", "-")), 2)), NA())</f>
        <v>#VALUE!</v>
      </c>
      <c r="I29" s="166" t="e">
        <f>IF(ROUND(VALUE(SUBSTITUTE(連結実質赤字比率に係る赤字・黒字の構成分析!I$41,"▲", "-")), 2) &gt;= 0, ABS(ROUND(VALUE(SUBSTITUTE(連結実質赤字比率に係る赤字・黒字の構成分析!I$41,"▲", "-")), 2)), NA())</f>
        <v>#VALUE!</v>
      </c>
      <c r="J29" s="166" t="e">
        <f>IF(ROUND(VALUE(SUBSTITUTE(連結実質赤字比率に係る赤字・黒字の構成分析!J$41,"▲", "-")), 2) &lt; 0, ABS(ROUND(VALUE(SUBSTITUTE(連結実質赤字比率に係る赤字・黒字の構成分析!J$41,"▲", "-")), 2)), NA())</f>
        <v>#VALUE!</v>
      </c>
      <c r="K29" s="166" t="e">
        <f>IF(ROUND(VALUE(SUBSTITUTE(連結実質赤字比率に係る赤字・黒字の構成分析!J$41,"▲", "-")), 2) &gt;= 0, ABS(ROUND(VALUE(SUBSTITUTE(連結実質赤字比率に係る赤字・黒字の構成分析!J$41,"▲", "-")), 2)), NA())</f>
        <v>#VALUE!</v>
      </c>
    </row>
    <row r="30" spans="1:11" x14ac:dyDescent="0.2">
      <c r="A30" s="166" t="str">
        <f>IF(連結実質赤字比率に係る赤字・黒字の構成分析!C$40="",NA(),連結実質赤字比率に係る赤字・黒字の構成分析!C$40)</f>
        <v>農業集落排水事業特別会計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v>
      </c>
    </row>
    <row r="31" spans="1:11" x14ac:dyDescent="0.2">
      <c r="A31" s="166" t="str">
        <f>IF(連結実質赤字比率に係る赤字・黒字の構成分析!C$39="",NA(),連結実質赤字比率に係る赤字・黒字の構成分析!C$39)</f>
        <v>後期高齢者医療事業特別会計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v>
      </c>
    </row>
    <row r="32" spans="1:11" x14ac:dyDescent="0.2">
      <c r="A32" s="166" t="str">
        <f>IF(連結実質赤字比率に係る赤字・黒字の構成分析!C$38="",NA(),連結実質赤字比率に係る赤字・黒字の構成分析!C$38)</f>
        <v>国民健康保険事業特別会計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0.12</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0.21</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0.86</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0.42</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0.61</v>
      </c>
    </row>
    <row r="33" spans="1:16" x14ac:dyDescent="0.2">
      <c r="A33" s="166" t="str">
        <f>IF(連結実質赤字比率に係る赤字・黒字の構成分析!C$37="",NA(),連結実質赤字比率に係る赤字・黒字の構成分析!C$37)</f>
        <v>介護保険事業特別会計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0.99</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0.81</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0.24</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1.01</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0.77</v>
      </c>
    </row>
    <row r="34" spans="1:16" x14ac:dyDescent="0.2">
      <c r="A34" s="166" t="str">
        <f>IF(連結実質赤字比率に係る赤字・黒字の構成分析!C$36="",NA(),連結実質赤字比率に係る赤字・黒字の構成分析!C$36)</f>
        <v>下水道事業会計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0.04</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0.4</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0.79</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0.91</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1.07</v>
      </c>
    </row>
    <row r="35" spans="1:16" x14ac:dyDescent="0.2">
      <c r="A35" s="166" t="str">
        <f>IF(連結実質赤字比率に係る赤字・黒字の構成分析!C$35="",NA(),連結実質赤字比率に係る赤字・黒字の構成分析!C$35)</f>
        <v>水道事業会計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5.12</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4.4800000000000004</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4.24</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3.79</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3.63</v>
      </c>
    </row>
    <row r="36" spans="1:16" x14ac:dyDescent="0.2">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8.2799999999999994</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5.86</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7.76</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8.85</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11.84</v>
      </c>
    </row>
    <row r="39" spans="1:16" x14ac:dyDescent="0.2">
      <c r="A39" s="139" t="s">
        <v>60</v>
      </c>
    </row>
    <row r="40" spans="1:16" x14ac:dyDescent="0.2">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2">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2">
      <c r="A42" s="167" t="s">
        <v>63</v>
      </c>
      <c r="B42" s="167"/>
      <c r="C42" s="167"/>
      <c r="D42" s="167">
        <f>'実質公債費比率（分子）の構造'!K$52</f>
        <v>5752</v>
      </c>
      <c r="E42" s="167"/>
      <c r="F42" s="167"/>
      <c r="G42" s="167">
        <f>'実質公債費比率（分子）の構造'!L$52</f>
        <v>5508</v>
      </c>
      <c r="H42" s="167"/>
      <c r="I42" s="167"/>
      <c r="J42" s="167">
        <f>'実質公債費比率（分子）の構造'!M$52</f>
        <v>5023</v>
      </c>
      <c r="K42" s="167"/>
      <c r="L42" s="167"/>
      <c r="M42" s="167">
        <f>'実質公債費比率（分子）の構造'!N$52</f>
        <v>4570</v>
      </c>
      <c r="N42" s="167"/>
      <c r="O42" s="167"/>
      <c r="P42" s="167">
        <f>'実質公債費比率（分子）の構造'!O$52</f>
        <v>4634</v>
      </c>
    </row>
    <row r="43" spans="1:16" x14ac:dyDescent="0.2">
      <c r="A43" s="167" t="s">
        <v>64</v>
      </c>
      <c r="B43" s="167">
        <f>'実質公債費比率（分子）の構造'!K$51</f>
        <v>0</v>
      </c>
      <c r="C43" s="167"/>
      <c r="D43" s="167"/>
      <c r="E43" s="167">
        <f>'実質公債費比率（分子）の構造'!L$51</f>
        <v>0</v>
      </c>
      <c r="F43" s="167"/>
      <c r="G43" s="167"/>
      <c r="H43" s="167">
        <f>'実質公債費比率（分子）の構造'!M$51</f>
        <v>0</v>
      </c>
      <c r="I43" s="167"/>
      <c r="J43" s="167"/>
      <c r="K43" s="167">
        <f>'実質公債費比率（分子）の構造'!N$51</f>
        <v>0</v>
      </c>
      <c r="L43" s="167"/>
      <c r="M43" s="167"/>
      <c r="N43" s="167">
        <f>'実質公債費比率（分子）の構造'!O$51</f>
        <v>0</v>
      </c>
      <c r="O43" s="167"/>
      <c r="P43" s="167"/>
    </row>
    <row r="44" spans="1:16" x14ac:dyDescent="0.2">
      <c r="A44" s="167" t="s">
        <v>65</v>
      </c>
      <c r="B44" s="167">
        <f>'実質公債費比率（分子）の構造'!K$50</f>
        <v>213</v>
      </c>
      <c r="C44" s="167"/>
      <c r="D44" s="167"/>
      <c r="E44" s="167">
        <f>'実質公債費比率（分子）の構造'!L$50</f>
        <v>187</v>
      </c>
      <c r="F44" s="167"/>
      <c r="G44" s="167"/>
      <c r="H44" s="167">
        <f>'実質公債費比率（分子）の構造'!M$50</f>
        <v>146</v>
      </c>
      <c r="I44" s="167"/>
      <c r="J44" s="167"/>
      <c r="K44" s="167">
        <f>'実質公債費比率（分子）の構造'!N$50</f>
        <v>127</v>
      </c>
      <c r="L44" s="167"/>
      <c r="M44" s="167"/>
      <c r="N44" s="167">
        <f>'実質公債費比率（分子）の構造'!O$50</f>
        <v>88</v>
      </c>
      <c r="O44" s="167"/>
      <c r="P44" s="167"/>
    </row>
    <row r="45" spans="1:16" x14ac:dyDescent="0.2">
      <c r="A45" s="167" t="s">
        <v>66</v>
      </c>
      <c r="B45" s="167" t="str">
        <f>'実質公債費比率（分子）の構造'!K$49</f>
        <v>-</v>
      </c>
      <c r="C45" s="167"/>
      <c r="D45" s="167"/>
      <c r="E45" s="167" t="str">
        <f>'実質公債費比率（分子）の構造'!L$49</f>
        <v>-</v>
      </c>
      <c r="F45" s="167"/>
      <c r="G45" s="167"/>
      <c r="H45" s="167" t="str">
        <f>'実質公債費比率（分子）の構造'!M$49</f>
        <v>-</v>
      </c>
      <c r="I45" s="167"/>
      <c r="J45" s="167"/>
      <c r="K45" s="167" t="str">
        <f>'実質公債費比率（分子）の構造'!N$49</f>
        <v>-</v>
      </c>
      <c r="L45" s="167"/>
      <c r="M45" s="167"/>
      <c r="N45" s="167" t="str">
        <f>'実質公債費比率（分子）の構造'!O$49</f>
        <v>-</v>
      </c>
      <c r="O45" s="167"/>
      <c r="P45" s="167"/>
    </row>
    <row r="46" spans="1:16" x14ac:dyDescent="0.2">
      <c r="A46" s="167" t="s">
        <v>67</v>
      </c>
      <c r="B46" s="167">
        <f>'実質公債費比率（分子）の構造'!K$48</f>
        <v>1865</v>
      </c>
      <c r="C46" s="167"/>
      <c r="D46" s="167"/>
      <c r="E46" s="167">
        <f>'実質公債費比率（分子）の構造'!L$48</f>
        <v>2124</v>
      </c>
      <c r="F46" s="167"/>
      <c r="G46" s="167"/>
      <c r="H46" s="167">
        <f>'実質公債費比率（分子）の構造'!M$48</f>
        <v>1421</v>
      </c>
      <c r="I46" s="167"/>
      <c r="J46" s="167"/>
      <c r="K46" s="167">
        <f>'実質公債費比率（分子）の構造'!N$48</f>
        <v>1303</v>
      </c>
      <c r="L46" s="167"/>
      <c r="M46" s="167"/>
      <c r="N46" s="167">
        <f>'実質公債費比率（分子）の構造'!O$48</f>
        <v>1223</v>
      </c>
      <c r="O46" s="167"/>
      <c r="P46" s="167"/>
    </row>
    <row r="47" spans="1:16" x14ac:dyDescent="0.2">
      <c r="A47" s="167" t="s">
        <v>68</v>
      </c>
      <c r="B47" s="167">
        <f>'実質公債費比率（分子）の構造'!K$47</f>
        <v>30</v>
      </c>
      <c r="C47" s="167"/>
      <c r="D47" s="167"/>
      <c r="E47" s="167">
        <f>'実質公債費比率（分子）の構造'!L$47</f>
        <v>30</v>
      </c>
      <c r="F47" s="167"/>
      <c r="G47" s="167"/>
      <c r="H47" s="167">
        <f>'実質公債費比率（分子）の構造'!M$47</f>
        <v>30</v>
      </c>
      <c r="I47" s="167"/>
      <c r="J47" s="167"/>
      <c r="K47" s="167">
        <f>'実質公債費比率（分子）の構造'!N$47</f>
        <v>30</v>
      </c>
      <c r="L47" s="167"/>
      <c r="M47" s="167"/>
      <c r="N47" s="167">
        <f>'実質公債費比率（分子）の構造'!O$47</f>
        <v>30</v>
      </c>
      <c r="O47" s="167"/>
      <c r="P47" s="167"/>
    </row>
    <row r="48" spans="1:16" x14ac:dyDescent="0.2">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2">
      <c r="A49" s="167" t="s">
        <v>70</v>
      </c>
      <c r="B49" s="167">
        <f>'実質公債費比率（分子）の構造'!K$45</f>
        <v>6524</v>
      </c>
      <c r="C49" s="167"/>
      <c r="D49" s="167"/>
      <c r="E49" s="167">
        <f>'実質公債費比率（分子）の構造'!L$45</f>
        <v>6304</v>
      </c>
      <c r="F49" s="167"/>
      <c r="G49" s="167"/>
      <c r="H49" s="167">
        <f>'実質公債費比率（分子）の構造'!M$45</f>
        <v>6226</v>
      </c>
      <c r="I49" s="167"/>
      <c r="J49" s="167"/>
      <c r="K49" s="167">
        <f>'実質公債費比率（分子）の構造'!N$45</f>
        <v>6066</v>
      </c>
      <c r="L49" s="167"/>
      <c r="M49" s="167"/>
      <c r="N49" s="167">
        <f>'実質公債費比率（分子）の構造'!O$45</f>
        <v>5728</v>
      </c>
      <c r="O49" s="167"/>
      <c r="P49" s="167"/>
    </row>
    <row r="50" spans="1:16" x14ac:dyDescent="0.2">
      <c r="A50" s="167" t="s">
        <v>71</v>
      </c>
      <c r="B50" s="167" t="e">
        <f>NA()</f>
        <v>#N/A</v>
      </c>
      <c r="C50" s="167">
        <f>IF(ISNUMBER('実質公債費比率（分子）の構造'!K$53),'実質公債費比率（分子）の構造'!K$53,NA())</f>
        <v>2880</v>
      </c>
      <c r="D50" s="167" t="e">
        <f>NA()</f>
        <v>#N/A</v>
      </c>
      <c r="E50" s="167" t="e">
        <f>NA()</f>
        <v>#N/A</v>
      </c>
      <c r="F50" s="167">
        <f>IF(ISNUMBER('実質公債費比率（分子）の構造'!L$53),'実質公債費比率（分子）の構造'!L$53,NA())</f>
        <v>3137</v>
      </c>
      <c r="G50" s="167" t="e">
        <f>NA()</f>
        <v>#N/A</v>
      </c>
      <c r="H50" s="167" t="e">
        <f>NA()</f>
        <v>#N/A</v>
      </c>
      <c r="I50" s="167">
        <f>IF(ISNUMBER('実質公債費比率（分子）の構造'!M$53),'実質公債費比率（分子）の構造'!M$53,NA())</f>
        <v>2800</v>
      </c>
      <c r="J50" s="167" t="e">
        <f>NA()</f>
        <v>#N/A</v>
      </c>
      <c r="K50" s="167" t="e">
        <f>NA()</f>
        <v>#N/A</v>
      </c>
      <c r="L50" s="167">
        <f>IF(ISNUMBER('実質公債費比率（分子）の構造'!N$53),'実質公債費比率（分子）の構造'!N$53,NA())</f>
        <v>2956</v>
      </c>
      <c r="M50" s="167" t="e">
        <f>NA()</f>
        <v>#N/A</v>
      </c>
      <c r="N50" s="167" t="e">
        <f>NA()</f>
        <v>#N/A</v>
      </c>
      <c r="O50" s="167">
        <f>IF(ISNUMBER('実質公債費比率（分子）の構造'!O$53),'実質公債費比率（分子）の構造'!O$53,NA())</f>
        <v>2435</v>
      </c>
      <c r="P50" s="167" t="e">
        <f>NA()</f>
        <v>#N/A</v>
      </c>
    </row>
    <row r="53" spans="1:16" x14ac:dyDescent="0.2">
      <c r="A53" s="139" t="s">
        <v>72</v>
      </c>
    </row>
    <row r="54" spans="1:16" x14ac:dyDescent="0.2">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2">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2">
      <c r="A56" s="166" t="s">
        <v>43</v>
      </c>
      <c r="B56" s="166"/>
      <c r="C56" s="166"/>
      <c r="D56" s="166">
        <f>'将来負担比率（分子）の構造'!I$52</f>
        <v>38850</v>
      </c>
      <c r="E56" s="166"/>
      <c r="F56" s="166"/>
      <c r="G56" s="166">
        <f>'将来負担比率（分子）の構造'!J$52</f>
        <v>36783</v>
      </c>
      <c r="H56" s="166"/>
      <c r="I56" s="166"/>
      <c r="J56" s="166">
        <f>'将来負担比率（分子）の構造'!K$52</f>
        <v>34622</v>
      </c>
      <c r="K56" s="166"/>
      <c r="L56" s="166"/>
      <c r="M56" s="166">
        <f>'将来負担比率（分子）の構造'!L$52</f>
        <v>34008</v>
      </c>
      <c r="N56" s="166"/>
      <c r="O56" s="166"/>
      <c r="P56" s="166">
        <f>'将来負担比率（分子）の構造'!M$52</f>
        <v>31992</v>
      </c>
    </row>
    <row r="57" spans="1:16" x14ac:dyDescent="0.2">
      <c r="A57" s="166" t="s">
        <v>42</v>
      </c>
      <c r="B57" s="166"/>
      <c r="C57" s="166"/>
      <c r="D57" s="166">
        <f>'将来負担比率（分子）の構造'!I$51</f>
        <v>9544</v>
      </c>
      <c r="E57" s="166"/>
      <c r="F57" s="166"/>
      <c r="G57" s="166">
        <f>'将来負担比率（分子）の構造'!J$51</f>
        <v>8467</v>
      </c>
      <c r="H57" s="166"/>
      <c r="I57" s="166"/>
      <c r="J57" s="166">
        <f>'将来負担比率（分子）の構造'!K$51</f>
        <v>7820</v>
      </c>
      <c r="K57" s="166"/>
      <c r="L57" s="166"/>
      <c r="M57" s="166">
        <f>'将来負担比率（分子）の構造'!L$51</f>
        <v>7811</v>
      </c>
      <c r="N57" s="166"/>
      <c r="O57" s="166"/>
      <c r="P57" s="166">
        <f>'将来負担比率（分子）の構造'!M$51</f>
        <v>8474</v>
      </c>
    </row>
    <row r="58" spans="1:16" x14ac:dyDescent="0.2">
      <c r="A58" s="166" t="s">
        <v>41</v>
      </c>
      <c r="B58" s="166"/>
      <c r="C58" s="166"/>
      <c r="D58" s="166">
        <f>'将来負担比率（分子）の構造'!I$50</f>
        <v>10752</v>
      </c>
      <c r="E58" s="166"/>
      <c r="F58" s="166"/>
      <c r="G58" s="166">
        <f>'将来負担比率（分子）の構造'!J$50</f>
        <v>13273</v>
      </c>
      <c r="H58" s="166"/>
      <c r="I58" s="166"/>
      <c r="J58" s="166">
        <f>'将来負担比率（分子）の構造'!K$50</f>
        <v>14961</v>
      </c>
      <c r="K58" s="166"/>
      <c r="L58" s="166"/>
      <c r="M58" s="166">
        <f>'将来負担比率（分子）の構造'!L$50</f>
        <v>17497</v>
      </c>
      <c r="N58" s="166"/>
      <c r="O58" s="166"/>
      <c r="P58" s="166">
        <f>'将来負担比率（分子）の構造'!M$50</f>
        <v>20222</v>
      </c>
    </row>
    <row r="59" spans="1:16" x14ac:dyDescent="0.2">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2">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2">
      <c r="A61" s="166" t="s">
        <v>36</v>
      </c>
      <c r="B61" s="166">
        <f>'将来負担比率（分子）の構造'!I$46</f>
        <v>53</v>
      </c>
      <c r="C61" s="166"/>
      <c r="D61" s="166"/>
      <c r="E61" s="166">
        <f>'将来負担比率（分子）の構造'!J$46</f>
        <v>56</v>
      </c>
      <c r="F61" s="166"/>
      <c r="G61" s="166"/>
      <c r="H61" s="166">
        <f>'将来負担比率（分子）の構造'!K$46</f>
        <v>27</v>
      </c>
      <c r="I61" s="166"/>
      <c r="J61" s="166"/>
      <c r="K61" s="166">
        <f>'将来負担比率（分子）の構造'!L$46</f>
        <v>35</v>
      </c>
      <c r="L61" s="166"/>
      <c r="M61" s="166"/>
      <c r="N61" s="166">
        <f>'将来負担比率（分子）の構造'!M$46</f>
        <v>41</v>
      </c>
      <c r="O61" s="166"/>
      <c r="P61" s="166"/>
    </row>
    <row r="62" spans="1:16" x14ac:dyDescent="0.2">
      <c r="A62" s="166" t="s">
        <v>35</v>
      </c>
      <c r="B62" s="166">
        <f>'将来負担比率（分子）の構造'!I$45</f>
        <v>14453</v>
      </c>
      <c r="C62" s="166"/>
      <c r="D62" s="166"/>
      <c r="E62" s="166">
        <f>'将来負担比率（分子）の構造'!J$45</f>
        <v>13158</v>
      </c>
      <c r="F62" s="166"/>
      <c r="G62" s="166"/>
      <c r="H62" s="166">
        <f>'将来負担比率（分子）の構造'!K$45</f>
        <v>12445</v>
      </c>
      <c r="I62" s="166"/>
      <c r="J62" s="166"/>
      <c r="K62" s="166">
        <f>'将来負担比率（分子）の構造'!L$45</f>
        <v>11397</v>
      </c>
      <c r="L62" s="166"/>
      <c r="M62" s="166"/>
      <c r="N62" s="166">
        <f>'将来負担比率（分子）の構造'!M$45</f>
        <v>10317</v>
      </c>
      <c r="O62" s="166"/>
      <c r="P62" s="166"/>
    </row>
    <row r="63" spans="1:16" x14ac:dyDescent="0.2">
      <c r="A63" s="166" t="s">
        <v>34</v>
      </c>
      <c r="B63" s="166" t="str">
        <f>'将来負担比率（分子）の構造'!I$44</f>
        <v>-</v>
      </c>
      <c r="C63" s="166"/>
      <c r="D63" s="166"/>
      <c r="E63" s="166" t="str">
        <f>'将来負担比率（分子）の構造'!J$44</f>
        <v>-</v>
      </c>
      <c r="F63" s="166"/>
      <c r="G63" s="166"/>
      <c r="H63" s="166" t="str">
        <f>'将来負担比率（分子）の構造'!K$44</f>
        <v>-</v>
      </c>
      <c r="I63" s="166"/>
      <c r="J63" s="166"/>
      <c r="K63" s="166" t="str">
        <f>'将来負担比率（分子）の構造'!L$44</f>
        <v>-</v>
      </c>
      <c r="L63" s="166"/>
      <c r="M63" s="166"/>
      <c r="N63" s="166" t="str">
        <f>'将来負担比率（分子）の構造'!M$44</f>
        <v>-</v>
      </c>
      <c r="O63" s="166"/>
      <c r="P63" s="166"/>
    </row>
    <row r="64" spans="1:16" x14ac:dyDescent="0.2">
      <c r="A64" s="166" t="s">
        <v>33</v>
      </c>
      <c r="B64" s="166">
        <f>'将来負担比率（分子）の構造'!I$43</f>
        <v>19332</v>
      </c>
      <c r="C64" s="166"/>
      <c r="D64" s="166"/>
      <c r="E64" s="166">
        <f>'将来負担比率（分子）の構造'!J$43</f>
        <v>19124</v>
      </c>
      <c r="F64" s="166"/>
      <c r="G64" s="166"/>
      <c r="H64" s="166">
        <f>'将来負担比率（分子）の構造'!K$43</f>
        <v>16595</v>
      </c>
      <c r="I64" s="166"/>
      <c r="J64" s="166"/>
      <c r="K64" s="166">
        <f>'将来負担比率（分子）の構造'!L$43</f>
        <v>14781</v>
      </c>
      <c r="L64" s="166"/>
      <c r="M64" s="166"/>
      <c r="N64" s="166">
        <f>'将来負担比率（分子）の構造'!M$43</f>
        <v>12191</v>
      </c>
      <c r="O64" s="166"/>
      <c r="P64" s="166"/>
    </row>
    <row r="65" spans="1:16" x14ac:dyDescent="0.2">
      <c r="A65" s="166" t="s">
        <v>32</v>
      </c>
      <c r="B65" s="166" t="str">
        <f>'将来負担比率（分子）の構造'!I$42</f>
        <v>-</v>
      </c>
      <c r="C65" s="166"/>
      <c r="D65" s="166"/>
      <c r="E65" s="166" t="str">
        <f>'将来負担比率（分子）の構造'!J$42</f>
        <v>-</v>
      </c>
      <c r="F65" s="166"/>
      <c r="G65" s="166"/>
      <c r="H65" s="166" t="str">
        <f>'将来負担比率（分子）の構造'!K$42</f>
        <v>-</v>
      </c>
      <c r="I65" s="166"/>
      <c r="J65" s="166"/>
      <c r="K65" s="166" t="str">
        <f>'将来負担比率（分子）の構造'!L$42</f>
        <v>-</v>
      </c>
      <c r="L65" s="166"/>
      <c r="M65" s="166"/>
      <c r="N65" s="166" t="str">
        <f>'将来負担比率（分子）の構造'!M$42</f>
        <v>-</v>
      </c>
      <c r="O65" s="166"/>
      <c r="P65" s="166"/>
    </row>
    <row r="66" spans="1:16" x14ac:dyDescent="0.2">
      <c r="A66" s="166" t="s">
        <v>31</v>
      </c>
      <c r="B66" s="166">
        <f>'将来負担比率（分子）の構造'!I$41</f>
        <v>49084</v>
      </c>
      <c r="C66" s="166"/>
      <c r="D66" s="166"/>
      <c r="E66" s="166">
        <f>'将来負担比率（分子）の構造'!J$41</f>
        <v>45805</v>
      </c>
      <c r="F66" s="166"/>
      <c r="G66" s="166"/>
      <c r="H66" s="166">
        <f>'将来負担比率（分子）の構造'!K$41</f>
        <v>46041</v>
      </c>
      <c r="I66" s="166"/>
      <c r="J66" s="166"/>
      <c r="K66" s="166">
        <f>'将来負担比率（分子）の構造'!L$41</f>
        <v>45980</v>
      </c>
      <c r="L66" s="166"/>
      <c r="M66" s="166"/>
      <c r="N66" s="166">
        <f>'将来負担比率（分子）の構造'!M$41</f>
        <v>44130</v>
      </c>
      <c r="O66" s="166"/>
      <c r="P66" s="166"/>
    </row>
    <row r="67" spans="1:16" x14ac:dyDescent="0.2">
      <c r="A67" s="166" t="s">
        <v>75</v>
      </c>
      <c r="B67" s="166" t="e">
        <f>NA()</f>
        <v>#N/A</v>
      </c>
      <c r="C67" s="166">
        <f>IF(ISNUMBER('将来負担比率（分子）の構造'!I$53), IF('将来負担比率（分子）の構造'!I$53 &lt; 0, 0, '将来負担比率（分子）の構造'!I$53), NA())</f>
        <v>23775</v>
      </c>
      <c r="D67" s="166" t="e">
        <f>NA()</f>
        <v>#N/A</v>
      </c>
      <c r="E67" s="166" t="e">
        <f>NA()</f>
        <v>#N/A</v>
      </c>
      <c r="F67" s="166">
        <f>IF(ISNUMBER('将来負担比率（分子）の構造'!J$53), IF('将来負担比率（分子）の構造'!J$53 &lt; 0, 0, '将来負担比率（分子）の構造'!J$53), NA())</f>
        <v>19621</v>
      </c>
      <c r="G67" s="166" t="e">
        <f>NA()</f>
        <v>#N/A</v>
      </c>
      <c r="H67" s="166" t="e">
        <f>NA()</f>
        <v>#N/A</v>
      </c>
      <c r="I67" s="166">
        <f>IF(ISNUMBER('将来負担比率（分子）の構造'!K$53), IF('将来負担比率（分子）の構造'!K$53 &lt; 0, 0, '将来負担比率（分子）の構造'!K$53), NA())</f>
        <v>17705</v>
      </c>
      <c r="J67" s="166" t="e">
        <f>NA()</f>
        <v>#N/A</v>
      </c>
      <c r="K67" s="166" t="e">
        <f>NA()</f>
        <v>#N/A</v>
      </c>
      <c r="L67" s="166">
        <f>IF(ISNUMBER('将来負担比率（分子）の構造'!L$53), IF('将来負担比率（分子）の構造'!L$53 &lt; 0, 0, '将来負担比率（分子）の構造'!L$53), NA())</f>
        <v>12876</v>
      </c>
      <c r="M67" s="166" t="e">
        <f>NA()</f>
        <v>#N/A</v>
      </c>
      <c r="N67" s="166" t="e">
        <f>NA()</f>
        <v>#N/A</v>
      </c>
      <c r="O67" s="166">
        <f>IF(ISNUMBER('将来負担比率（分子）の構造'!M$53), IF('将来負担比率（分子）の構造'!M$53 &lt; 0, 0, '将来負担比率（分子）の構造'!M$53), NA())</f>
        <v>5991</v>
      </c>
      <c r="P67" s="166" t="e">
        <f>NA()</f>
        <v>#N/A</v>
      </c>
    </row>
    <row r="70" spans="1:16" x14ac:dyDescent="0.2">
      <c r="A70" s="168" t="s">
        <v>76</v>
      </c>
      <c r="B70" s="168"/>
      <c r="C70" s="168"/>
      <c r="D70" s="168"/>
      <c r="E70" s="168"/>
      <c r="F70" s="168"/>
    </row>
    <row r="71" spans="1:16" x14ac:dyDescent="0.2">
      <c r="A71" s="169"/>
      <c r="B71" s="169" t="str">
        <f>基金残高に係る経年分析!F54</f>
        <v>R01</v>
      </c>
      <c r="C71" s="169" t="str">
        <f>基金残高に係る経年分析!G54</f>
        <v>R02</v>
      </c>
      <c r="D71" s="169" t="str">
        <f>基金残高に係る経年分析!H54</f>
        <v>R03</v>
      </c>
    </row>
    <row r="72" spans="1:16" x14ac:dyDescent="0.2">
      <c r="A72" s="169" t="s">
        <v>77</v>
      </c>
      <c r="B72" s="170">
        <f>基金残高に係る経年分析!F55</f>
        <v>6559</v>
      </c>
      <c r="C72" s="170">
        <f>基金残高に係る経年分析!G55</f>
        <v>8730</v>
      </c>
      <c r="D72" s="170">
        <f>基金残高に係る経年分析!H55</f>
        <v>6962</v>
      </c>
    </row>
    <row r="73" spans="1:16" x14ac:dyDescent="0.2">
      <c r="A73" s="169" t="s">
        <v>78</v>
      </c>
      <c r="B73" s="170">
        <f>基金残高に係る経年分析!F56</f>
        <v>8</v>
      </c>
      <c r="C73" s="170">
        <f>基金残高に係る経年分析!G56</f>
        <v>8</v>
      </c>
      <c r="D73" s="170">
        <f>基金残高に係る経年分析!H56</f>
        <v>8</v>
      </c>
    </row>
    <row r="74" spans="1:16" x14ac:dyDescent="0.2">
      <c r="A74" s="169" t="s">
        <v>79</v>
      </c>
      <c r="B74" s="170">
        <f>基金残高に係る経年分析!F57</f>
        <v>5951</v>
      </c>
      <c r="C74" s="170">
        <f>基金残高に係る経年分析!G57</f>
        <v>6005</v>
      </c>
      <c r="D74" s="170">
        <f>基金残高に係る経年分析!H57</f>
        <v>10258</v>
      </c>
    </row>
  </sheetData>
  <sheetProtection algorithmName="SHA-512" hashValue="evrJA7dRtmjXrckK3qPqQ6/mijjhyO6hLVS6zOtM9MKNoKNBvvfRMiuynvIgfHr9DoCn4cjD6J+Zt+M4uIhwfw==" saltValue="C85mMDim3BiWm6cOlHkfM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連結実質赤字比率に係る赤字・黒字の構成分析</vt:lpstr>
      <vt:lpstr>実質収支比率等に係る経年分析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2023-03-23T00:48:32Z</cp:lastPrinted>
  <dcterms:created xsi:type="dcterms:W3CDTF">2023-02-20T04:36:50Z</dcterms:created>
  <dcterms:modified xsi:type="dcterms:W3CDTF">2023-10-12T02:02:39Z</dcterms:modified>
  <cp:category/>
</cp:coreProperties>
</file>