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財政係\10 財政調査報告\01 市町村課 調査\10_H30年度_調査\20181016_平成28年度財政状況資料集の再作成及び再提出について\03.提出\"/>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U34" i="9"/>
  <c r="U35" i="9" s="1"/>
  <c r="U36" i="9" s="1"/>
  <c r="C34" i="9"/>
  <c r="AM34" i="9" l="1"/>
  <c r="BW34" i="9" s="1"/>
  <c r="BW35" i="9" s="1"/>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<sst xmlns="http://schemas.openxmlformats.org/spreadsheetml/2006/main" count="1069" uniqueCount="557">
  <si>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</si>
  <si>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</si>
  <si>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</si>
  <si>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</si>
  <si>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</si>
  <si>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</si>
  <si>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</si>
  <si>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</si>
  <si>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</si>
  <si>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</si>
  <si>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</si>
  <si>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</si>
  <si>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</si>
  <si>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</si>
  <si>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</si>
  <si>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</si>
  <si>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</si>
  <si>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</si>
  <si>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</si>
  <si>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</si>
  <si>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</si>
  <si>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</si>
  <si>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</si>
  <si>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</si>
  <si>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</si>
  <si>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</si>
  <si>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</si>
  <si>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</si>
  <si>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</si>
  <si>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</si>
  <si>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</si>
  <si>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</si>
  <si>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</si>
  <si>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</si>
  <si>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</si>
  <si>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</si>
  <si>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</si>
  <si>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</si>
  <si>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</si>
  <si>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</si>
  <si>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</si>
  <si>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</si>
  <si>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</si>
  <si>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</si>
  <si>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</si>
  <si>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</si>
  <si>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</si>
  <si>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</si>
  <si>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</si>
  <si>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</si>
  <si>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</si>
  <si>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</si>
  <si>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</si>
  <si>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</si>
  <si>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</si>
  <si>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</si>
  <si>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</si>
  <si>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</si>
  <si>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</si>
  <si>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</si>
  <si>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</si>
  <si>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</si>
  <si>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</si>
  <si>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</si>
  <si>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</si>
  <si>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</si>
  <si>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</si>
  <si>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</si>
  <si>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</si>
  <si>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</si>
  <si>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</si>
  <si>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</si>
  <si>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</si>
  <si>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</si>
  <si>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</si>
  <si>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</si>
  <si>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</si>
  <si>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</si>
  <si>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</si>
  <si>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</si>
  <si>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</si>
  <si>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</si>
  <si>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</si>
  <si>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</si>
  <si>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</si>
  <si>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</si>
  <si>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</si>
  <si>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</si>
  <si>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</si>
  <si>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</si>
  <si>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</si>
  <si>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</si>
  <si>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</si>
  <si>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</si>
  <si>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</si>
  <si>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</si>
  <si>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</si>
  <si>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</si>
  <si>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</si>
  <si>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</si>
  <si>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</si>
  <si>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</si>
  <si>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</si>
  <si>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</si>
  <si>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</si>
  <si>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</si>
  <si>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</si>
  <si>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</si>
  <si>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</si>
  <si>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</si>
  <si>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</si>
  <si>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</si>
  <si>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</si>
  <si>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</si>
  <si>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</si>
  <si>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</si>
  <si>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</si>
  <si>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</si>
  <si>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</si>
  <si>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</si>
  <si>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</si>
  <si>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</si>
  <si>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</si>
  <si>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</si>
  <si>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</si>
  <si>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</si>
  <si>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</si>
  <si>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</si>
  <si>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</si>
  <si>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</si>
  <si>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</si>
  <si>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</si>
  <si>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</si>
  <si>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</si>
  <si>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</si>
  <si>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</si>
  <si>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</si>
  <si>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</si>
  <si>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</si>
  <si>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</si>
  <si>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</si>
  <si>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</si>
  <si>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</si>
  <si>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</si>
  <si>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</si>
  <si>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</si>
  <si>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</si>
  <si>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</si>
  <si>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</si>
  <si>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</si>
  <si>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</si>
  <si>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</si>
  <si>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</si>
  <si>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</si>
  <si>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</si>
  <si>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</si>
  <si>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</si>
  <si>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</si>
  <si>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</si>
  <si>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</si>
  <si>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</si>
  <si>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</si>
  <si>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</si>
  <si>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</si>
  <si>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</si>
  <si>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</si>
  <si>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</si>
  <si>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</si>
  <si>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</si>
  <si>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</si>
  <si>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</si>
  <si>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</si>
  <si>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</si>
  <si>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</si>
  <si>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</si>
  <si>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</si>
  <si>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</si>
  <si>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</si>
  <si>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</si>
  <si>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</si>
  <si>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</si>
  <si>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</si>
  <si>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</si>
  <si>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</si>
  <si>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</si>
  <si>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</si>
  <si>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</si>
  <si>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</si>
  <si>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</si>
  <si>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</si>
  <si>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</si>
  <si>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</si>
  <si>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</si>
  <si>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</si>
  <si>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</si>
  <si>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</si>
  <si>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千葉県勝浦市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</si>
  <si>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</si>
  <si>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</si>
  <si>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</si>
  <si>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</si>
  <si>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</si>
  <si>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</si>
  <si>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</si>
  <si>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</si>
  <si>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</si>
  <si>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</si>
  <si>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</si>
  <si>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</si>
  <si>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</si>
  <si>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</si>
  <si>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</si>
  <si>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</si>
  <si>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</si>
  <si>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</si>
  <si>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</si>
  <si>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</si>
  <si>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</si>
  <si>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</si>
  <si>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</si>
  <si>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</si>
  <si>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</si>
  <si>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</si>
  <si>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</si>
  <si>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</si>
  <si>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</si>
  <si>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</si>
  <si>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</si>
  <si>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</si>
  <si>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</si>
  <si>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</si>
  <si>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</si>
  <si>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</si>
  <si>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</si>
  <si>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</si>
  <si>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</si>
  <si>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</si>
  <si>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</si>
  <si>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</si>
  <si>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</si>
  <si>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</si>
  <si>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</si>
  <si>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</si>
  <si>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</si>
  <si>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</si>
  <si>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</si>
  <si>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</si>
  <si>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</si>
  <si>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</si>
  <si>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</si>
  <si>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</si>
  <si>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</si>
  <si>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</si>
  <si>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</si>
  <si>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</si>
  <si>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</si>
  <si>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</si>
  <si>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</si>
  <si>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</si>
  <si>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</si>
  <si>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</si>
  <si>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</si>
  <si>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</si>
  <si>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</si>
  <si>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</si>
  <si>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</si>
  <si>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</si>
  <si>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</si>
  <si>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</si>
  <si>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</si>
  <si>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</si>
  <si>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</si>
  <si>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</si>
  <si>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</si>
  <si>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</si>
  <si>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</si>
  <si>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</si>
  <si>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</si>
  <si>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</si>
  <si>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</si>
  <si>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</si>
  <si>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</si>
  <si>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</si>
  <si>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</si>
  <si>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</si>
  <si>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</si>
  <si>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</si>
  <si>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</si>
  <si>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</si>
  <si>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</si>
  <si>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</si>
  <si>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</si>
  <si>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</si>
  <si>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</si>
  <si>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</si>
  <si>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</si>
  <si>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</si>
  <si>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</si>
  <si>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</si>
  <si>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</si>
  <si>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</si>
  <si>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</si>
  <si>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</si>
  <si>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</si>
  <si>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</si>
  <si>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</si>
  <si>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</si>
  <si>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</si>
  <si>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</si>
  <si>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</si>
  <si>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</si>
  <si>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</si>
  <si>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</si>
  <si>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</si>
  <si>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</si>
  <si>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</si>
  <si>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</si>
  <si>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</si>
  <si>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</si>
  <si>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</si>
  <si>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</si>
  <si>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</si>
  <si>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</si>
  <si>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</si>
  <si>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</si>
  <si>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</si>
  <si>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</si>
  <si>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</si>
  <si>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</si>
  <si>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</si>
  <si>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</si>
  <si>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</si>
  <si>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</si>
  <si>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</si>
  <si>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</si>
  <si>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</si>
  <si>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</si>
  <si>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</si>
  <si>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</si>
  <si>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</si>
  <si>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</si>
  <si>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</si>
  <si>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</si>
  <si>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</si>
  <si>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</si>
  <si>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千葉県勝浦市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</si>
  <si>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</si>
  <si>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</si>
  <si>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</si>
  <si>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</si>
  <si>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</si>
  <si>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</si>
  <si>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</si>
  <si>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</si>
  <si>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</si>
  <si>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</si>
  <si>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</si>
  <si>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</si>
  <si>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</si>
  <si>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</si>
  <si>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</si>
  <si>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</si>
  <si>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</si>
  <si>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</si>
  <si>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</si>
  <si>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</si>
  <si>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</si>
  <si>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</si>
  <si>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</si>
  <si>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</si>
  <si>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</si>
  <si>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</si>
  <si>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</si>
  <si>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</si>
  <si>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</si>
  <si>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</si>
  <si>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</si>
  <si>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</si>
  <si>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</si>
  <si>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</si>
  <si>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</si>
  <si>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</si>
  <si>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</si>
  <si>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</si>
  <si>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</si>
  <si>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</si>
  <si>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</si>
  <si>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</si>
  <si>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</si>
  <si>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</si>
  <si>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</si>
  <si>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</si>
  <si>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</si>
  <si>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</si>
  <si>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</si>
  <si>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</si>
  <si>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</si>
  <si>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</si>
  <si>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</si>
  <si>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</si>
  <si>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</si>
  <si>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</si>
  <si>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</si>
  <si>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</si>
  <si>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</si>
  <si>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</si>
  <si>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</si>
  <si>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</si>
  <si>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</si>
  <si>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</si>
  <si>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</si>
  <si>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</si>
  <si>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</si>
  <si>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</si>
  <si>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</si>
  <si>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</si>
  <si>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</si>
  <si>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</si>
  <si>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</si>
  <si>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</si>
  <si>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</si>
  <si>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</si>
  <si>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</si>
  <si>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</si>
  <si>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</si>
  <si>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</si>
  <si>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</si>
  <si>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</si>
  <si>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</si>
  <si>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</si>
  <si>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</si>
  <si>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</si>
  <si>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</si>
  <si>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</si>
  <si>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</si>
  <si>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</si>
  <si>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</si>
  <si>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</si>
  <si>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</si>
  <si>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</si>
  <si>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</si>
  <si>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</si>
  <si>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</si>
  <si>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</si>
  <si>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</si>
  <si>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</si>
  <si>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</si>
  <si>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</si>
  <si>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</si>
  <si>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</si>
  <si>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</si>
  <si>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</si>
  <si>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</si>
  <si>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</si>
  <si>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</si>
  <si>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</si>
  <si>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</si>
  <si>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</si>
  <si>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</si>
  <si>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</si>
  <si>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</si>
  <si>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</si>
  <si>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</si>
  <si>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</si>
  <si>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</si>
  <si>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</si>
  <si>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</si>
  <si>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</si>
  <si>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</si>
  <si>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</si>
  <si>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</si>
  <si>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</si>
  <si>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</si>
  <si>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</si>
  <si>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</si>
  <si>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</si>
  <si>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</si>
  <si>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</si>
  <si>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</si>
  <si>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</si>
  <si>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</si>
  <si>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</si>
  <si>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</si>
  <si>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</si>
  <si>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</si>
  <si>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</si>
  <si>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</si>
  <si>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</si>
  <si>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</si>
  <si>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</si>
  <si>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</si>
  <si>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</si>
  <si>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</si>
  <si>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</si>
  <si>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</si>
  <si>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</si>
  <si>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</si>
  <si>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</si>
  <si>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</si>
  <si>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</si>
  <si>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</si>
  <si>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</si>
  <si>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</si>
  <si>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</si>
  <si>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</si>
  <si>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</si>
  <si>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</si>
  <si>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</si>
  <si>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</si>
  <si>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</si>
  <si>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</si>
  <si>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</si>
  <si>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</si>
  <si>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</si>
  <si>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</si>
  <si>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</si>
  <si>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</si>
  <si>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</si>
  <si>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</si>
  <si>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2.73</t>
  </si>
  <si>
    <t>▲ 14.06</t>
  </si>
  <si>
    <t>▲ 0.50</t>
  </si>
  <si>
    <t>▲ 0.36</t>
  </si>
  <si>
    <t>水道事業</t>
  </si>
  <si>
    <t>一般会計</t>
  </si>
  <si>
    <t>国民健康保険事業</t>
  </si>
  <si>
    <t>介護保険事業</t>
  </si>
  <si>
    <t>後期高齢者医療事業</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</si>
  <si>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</si>
  <si>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</si>
  <si>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</si>
  <si>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</si>
  <si>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</si>
  <si>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</si>
  <si>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</si>
  <si>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</si>
  <si>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</si>
  <si>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</si>
  <si>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夷隅郡市広域市町村圏事務組合(外房線複線化事業特別会計)</t>
    <rPh sb="0" eb="2">
      <t>イスミ</t>
    </rPh>
    <rPh sb="2" eb="3">
      <t>グン</t>
    </rPh>
    <rPh sb="3" eb="4">
      <t>シ</t>
    </rPh>
    <rPh sb="4" eb="6">
      <t>コウイキ</t>
    </rPh>
    <rPh sb="6" eb="9">
      <t>シチョウソン</t>
    </rPh>
    <rPh sb="9" eb="10">
      <t>ケン</t>
    </rPh>
    <rPh sb="10" eb="12">
      <t>ジム</t>
    </rPh>
    <rPh sb="12" eb="14">
      <t>クミアイ</t>
    </rPh>
    <rPh sb="15" eb="17">
      <t>ソトボウ</t>
    </rPh>
    <rPh sb="17" eb="18">
      <t>セン</t>
    </rPh>
    <rPh sb="18" eb="21">
      <t>フクセンカ</t>
    </rPh>
    <rPh sb="21" eb="22">
      <t>ジ</t>
    </rPh>
    <rPh sb="22" eb="23">
      <t>ギョウ</t>
    </rPh>
    <rPh sb="23" eb="25">
      <t>トクベツ</t>
    </rPh>
    <rPh sb="25" eb="27">
      <t>カイケイ</t>
    </rPh>
    <phoneticPr fontId="2"/>
  </si>
  <si>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</si>
  <si>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</si>
  <si>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</si>
  <si>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</si>
  <si>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</si>
  <si>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</si>
  <si>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</si>
  <si>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</si>
  <si>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</si>
  <si>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</si>
  <si>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</si>
  <si>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</si>
  <si>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</si>
  <si>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</si>
  <si>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</si>
  <si>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</si>
  <si>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横ばいとなっているが、将来負担比率は類似団体と比較すると高い水準となっている。これは、平成22年度から26年度にかけて行った芸術文化交流センター建設事業に際し、合計約15.6億円の地方債を発行したことが考えられる。これらの地方債の元利償還は平成26年度から始まり、今後実質公債費比率が上昇していくことが考えられるため、これまで以上に公債費の適正化に取り組んでいく必要がある。</t>
    <phoneticPr fontId="2"/>
  </si>
  <si>
    <t>有形固定資産減価償却率については、類似団体の平均比較において低く下回っている一方、将来負担比率は類似団体と比較すると高い水準となっている。芸術文化交流センター建設や認定子ども園新規建設等の普通建設事業に係る地方債の発行により、今後実質公債費比率が上昇していくことが考えられることから、これまで以上に公債費の適正化に取り組んでいく必要がある。</t>
    <rPh sb="30" eb="31">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</si>
</sst>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BF8D-438C-AF15-00A898656F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28535</c:v>
                </c:pt>
                <c:pt idx="1">
                  <c:v>169668</c:v>
                </c:pt>
                <c:pt idx="2">
                  <c:v>156367</c:v>
                </c:pt>
                <c:pt idx="3">
                  <c:v>18551</c:v>
                </c:pt>
                <c:pt idx="4">
                  <c:v>28883</c:v>
                </c:pt>
              </c:numCache>
            </c:numRef>
          </c:val>
          <c:smooth val="0"/>
          <c:extLst xmlns:c16r2="http://schemas.microsoft.com/office/drawing/2015/06/chart">
            <c:ext xmlns:c16="http://schemas.microsoft.com/office/drawing/2014/chart" uri="{C3380CC4-5D6E-409C-BE32-E72D297353CC}">
              <c16:uniqueId val="{00000001-BF8D-438C-AF15-00A898656F2D}"/>
            </c:ext>
          </c:extLst>
        </c:ser>
        <c:dLbls>
          <c:showLegendKey val="0"/>
          <c:showVal val="0"/>
          <c:showCatName val="0"/>
          <c:showSerName val="0"/>
          <c:showPercent val="0"/>
          <c:showBubbleSize val="0"/>
        </c:dLbls>
        <c:marker val="1"/>
        <c:smooth val="0"/>
        <c:axId val="453121752"/>
        <c:axId val="453122144"/>
      </c:lineChart>
      <c:catAx>
        <c:axId val="453121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122144"/>
        <c:crosses val="autoZero"/>
        <c:auto val="1"/>
        <c:lblAlgn val="ctr"/>
        <c:lblOffset val="100"/>
        <c:tickLblSkip val="1"/>
        <c:tickMarkSkip val="1"/>
        <c:noMultiLvlLbl val="0"/>
      </c:catAx>
      <c:valAx>
        <c:axId val="4531221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121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8.43</c:v>
                </c:pt>
                <c:pt idx="1">
                  <c:v>9.5</c:v>
                </c:pt>
                <c:pt idx="2">
                  <c:v>8.67</c:v>
                </c:pt>
                <c:pt idx="3">
                  <c:v>8.0500000000000007</c:v>
                </c:pt>
                <c:pt idx="4">
                  <c:v>6.18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18.34</c:v>
                </c:pt>
                <c:pt idx="1">
                  <c:v>25.3</c:v>
                </c:pt>
                <c:pt idx="2">
                  <c:v>12.25</c:v>
                </c:pt>
                <c:pt idx="3">
                  <c:v>11.64</c:v>
                </c:pt>
                <c:pt idx="4">
                  <c:v>13.55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3124104"/>
        <c:axId val="45312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-2.73</c:v>
                </c:pt>
                <c:pt idx="1">
                  <c:v>8.11</c:v>
                </c:pt>
                <c:pt idx="2">
                  <c:v>-14.06</c:v>
                </c:pt>
                <c:pt idx="3">
                  <c:v>-0.5</c:v>
                </c:pt>
                <c:pt idx="4">
                  <c:v>-0.36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3124104"/>
        <c:axId val="453124496"/>
      </c:lineChart>
      <c:catAx>
        <c:axId val="45312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124496"/>
        <c:crosses val="autoZero"/>
        <c:auto val="1"/>
        <c:lblAlgn val="ctr"/>
        <c:lblOffset val="100"/>
        <c:tickLblSkip val="1"/>
        <c:tickMarkSkip val="1"/>
        <c:noMultiLvlLbl val="0"/>
      </c:catAx>
      <c:valAx>
        <c:axId val="45312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2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2.09</c:v>
                </c:pt>
                <c:pt idx="2">
                  <c:v>#N/A</c:v>
                </c:pt>
                <c:pt idx="3">
                  <c:v>2.02</c:v>
                </c:pt>
                <c:pt idx="4">
                  <c:v>#N/A</c:v>
                </c:pt>
                <c:pt idx="5">
                  <c:v>0.62</c:v>
                </c:pt>
                <c:pt idx="6">
                  <c:v>#N/A</c:v>
                </c:pt>
                <c:pt idx="7">
                  <c:v>1.1299999999999999</c:v>
                </c:pt>
                <c:pt idx="8">
                  <c:v>#N/A</c:v>
                </c:pt>
                <c:pt idx="9">
                  <c:v>2.19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6.35</c:v>
                </c:pt>
                <c:pt idx="2">
                  <c:v>#N/A</c:v>
                </c:pt>
                <c:pt idx="3">
                  <c:v>4.21</c:v>
                </c:pt>
                <c:pt idx="4">
                  <c:v>#N/A</c:v>
                </c:pt>
                <c:pt idx="5">
                  <c:v>3.21</c:v>
                </c:pt>
                <c:pt idx="6">
                  <c:v>#N/A</c:v>
                </c:pt>
                <c:pt idx="7">
                  <c:v>3.15</c:v>
                </c:pt>
                <c:pt idx="8">
                  <c:v>#N/A</c:v>
                </c:pt>
                <c:pt idx="9">
                  <c:v>3.52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8.4600000000000009</c:v>
                </c:pt>
                <c:pt idx="2">
                  <c:v>#N/A</c:v>
                </c:pt>
                <c:pt idx="3">
                  <c:v>9.5500000000000007</c:v>
                </c:pt>
                <c:pt idx="4">
                  <c:v>#N/A</c:v>
                </c:pt>
                <c:pt idx="5">
                  <c:v>8.66</c:v>
                </c:pt>
                <c:pt idx="6">
                  <c:v>#N/A</c:v>
                </c:pt>
                <c:pt idx="7">
                  <c:v>8.01</c:v>
                </c:pt>
                <c:pt idx="8">
                  <c:v>#N/A</c:v>
                </c:pt>
                <c:pt idx="9">
                  <c:v>6.17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10.65</c:v>
                </c:pt>
                <c:pt idx="2">
                  <c:v>#N/A</c:v>
                </c:pt>
                <c:pt idx="3">
                  <c:v>10.41</c:v>
                </c:pt>
                <c:pt idx="4">
                  <c:v>#N/A</c:v>
                </c:pt>
                <c:pt idx="5">
                  <c:v>8.76</c:v>
                </c:pt>
                <c:pt idx="6">
                  <c:v>#N/A</c:v>
                </c:pt>
                <c:pt idx="7">
                  <c:v>12.37</c:v>
                </c:pt>
                <c:pt idx="8">
                  <c:v>#N/A</c:v>
                </c:pt>
                <c:pt idx="9">
                  <c:v>14.04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3125280"/>
        <c:axId val="453125672"/>
      </c:barChart>
      <c:catAx>
        <c:axId val="4531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125672"/>
        <c:crosses val="autoZero"/>
        <c:auto val="1"/>
        <c:lblAlgn val="ctr"/>
        <c:lblOffset val="100"/>
        <c:tickLblSkip val="1"/>
        <c:tickMarkSkip val="1"/>
        <c:noMultiLvlLbl val="0"/>
      </c:catAx>
      <c:valAx>
        <c:axId val="453125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2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539</c:v>
                </c:pt>
                <c:pt idx="5">
                  <c:v>564</c:v>
                </c:pt>
                <c:pt idx="8">
                  <c:v>564</c:v>
                </c:pt>
                <c:pt idx="11">
                  <c:v>580</c:v>
                </c:pt>
                <c:pt idx="14">
                  <c:v>581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59</c:v>
                </c:pt>
                <c:pt idx="6">
                  <c:v>54</c:v>
                </c:pt>
                <c:pt idx="9">
                  <c:v>50</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6</c:v>
                </c:pt>
                <c:pt idx="6">
                  <c:v>5</c:v>
                </c:pt>
                <c:pt idx="9">
                  <c:v>5</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868</c:v>
                </c:pt>
                <c:pt idx="3">
                  <c:v>870</c:v>
                </c:pt>
                <c:pt idx="6">
                  <c:v>904</c:v>
                </c:pt>
                <c:pt idx="9">
                  <c:v>877</c:v>
                </c:pt>
                <c:pt idx="12">
                  <c:v>837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3126848"/>
        <c:axId val="45312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399</c:v>
                </c:pt>
                <c:pt idx="2">
                  <c:v>#N/A</c:v>
                </c:pt>
                <c:pt idx="3">
                  <c:v>#N/A</c:v>
                </c:pt>
                <c:pt idx="4">
                  <c:v>371</c:v>
                </c:pt>
                <c:pt idx="5">
                  <c:v>#N/A</c:v>
                </c:pt>
                <c:pt idx="6">
                  <c:v>#N/A</c:v>
                </c:pt>
                <c:pt idx="7">
                  <c:v>399</c:v>
                </c:pt>
                <c:pt idx="8">
                  <c:v>#N/A</c:v>
                </c:pt>
                <c:pt idx="9">
                  <c:v>#N/A</c:v>
                </c:pt>
                <c:pt idx="10">
                  <c:v>352</c:v>
                </c:pt>
                <c:pt idx="11">
                  <c:v>#N/A</c:v>
                </c:pt>
                <c:pt idx="12">
                  <c:v>#N/A</c:v>
                </c:pt>
                <c:pt idx="13">
                  <c:v>299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3126848"/>
        <c:axId val="453127240"/>
      </c:lineChart>
      <c:catAx>
        <c:axId val="4531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127240"/>
        <c:crosses val="autoZero"/>
        <c:auto val="1"/>
        <c:lblAlgn val="ctr"/>
        <c:lblOffset val="100"/>
        <c:tickLblSkip val="1"/>
        <c:tickMarkSkip val="1"/>
        <c:noMultiLvlLbl val="0"/>
      </c:catAx>
      <c:valAx>
        <c:axId val="45312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2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6119</c:v>
                </c:pt>
                <c:pt idx="5">
                  <c:v>6107</c:v>
                </c:pt>
                <c:pt idx="8">
                  <c:v>5717</c:v>
                </c:pt>
                <c:pt idx="11">
                  <c:v>6069</c:v>
                </c:pt>
                <c:pt idx="14">
                  <c:v>6033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228</c:v>
                </c:pt>
                <c:pt idx="5">
                  <c:v>198</c:v>
                </c:pt>
                <c:pt idx="8">
                  <c:v>168</c:v>
                </c:pt>
                <c:pt idx="11">
                  <c:v>131</c:v>
                </c:pt>
                <c:pt idx="14">
                  <c:v>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1497</c:v>
                </c:pt>
                <c:pt idx="5">
                  <c:v>1655</c:v>
                </c:pt>
                <c:pt idx="8">
                  <c:v>1289</c:v>
                </c:pt>
                <c:pt idx="11">
                  <c:v>1503</c:v>
                </c:pt>
                <c:pt idx="14">
                  <c:v>2263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3766</c:v>
                </c:pt>
                <c:pt idx="3">
                  <c:v>3731</c:v>
                </c:pt>
                <c:pt idx="6">
                  <c:v>3474</c:v>
                </c:pt>
                <c:pt idx="9">
                  <c:v>3464</c:v>
                </c:pt>
                <c:pt idx="12">
                  <c:v>3360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322</c:v>
                </c:pt>
                <c:pt idx="3">
                  <c:v>277</c:v>
                </c:pt>
                <c:pt idx="6">
                  <c:v>227</c:v>
                </c:pt>
                <c:pt idx="9">
                  <c:v>183</c:v>
                </c:pt>
                <c:pt idx="12">
                  <c:v>168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c:v>
                </c:pt>
                <c:pt idx="3">
                  <c:v>102</c:v>
                </c:pt>
                <c:pt idx="6">
                  <c:v>95</c:v>
                </c:pt>
                <c:pt idx="9">
                  <c:v>123</c:v>
                </c:pt>
                <c:pt idx="12">
                  <c:v>109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7134</c:v>
                </c:pt>
                <c:pt idx="3">
                  <c:v>8391</c:v>
                </c:pt>
                <c:pt idx="6">
                  <c:v>9275</c:v>
                </c:pt>
                <c:pt idx="9">
                  <c:v>9024</c:v>
                </c:pt>
                <c:pt idx="12">
                  <c:v>8850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3127632"/>
        <c:axId val="45312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3498</c:v>
                </c:pt>
                <c:pt idx="2">
                  <c:v>#N/A</c:v>
                </c:pt>
                <c:pt idx="3">
                  <c:v>#N/A</c:v>
                </c:pt>
                <c:pt idx="4">
                  <c:v>4543</c:v>
                </c:pt>
                <c:pt idx="5">
                  <c:v>#N/A</c:v>
                </c:pt>
                <c:pt idx="6">
                  <c:v>#N/A</c:v>
                </c:pt>
                <c:pt idx="7">
                  <c:v>5898</c:v>
                </c:pt>
                <c:pt idx="8">
                  <c:v>#N/A</c:v>
                </c:pt>
                <c:pt idx="9">
                  <c:v>#N/A</c:v>
                </c:pt>
                <c:pt idx="10">
                  <c:v>5091</c:v>
                </c:pt>
                <c:pt idx="11">
                  <c:v>#N/A</c:v>
                </c:pt>
                <c:pt idx="12">
                  <c:v>#N/A</c:v>
                </c:pt>
                <c:pt idx="13">
                  <c:v>4097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3127632"/>
        <c:axId val="453128416"/>
      </c:lineChart>
      <c:catAx>
        <c:axId val="45312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128416"/>
        <c:crosses val="autoZero"/>
        <c:auto val="1"/>
        <c:lblAlgn val="ctr"/>
        <c:lblOffset val="100"/>
        <c:tickLblSkip val="1"/>
        <c:tickMarkSkip val="1"/>
        <c:noMultiLvlLbl val="0"/>
      </c:catAx>
      <c:valAx>
        <c:axId val="45312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2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{11B2D9B4-201D-44CB-9B74-93B30232F9A7}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{C1791770-A8ED-4EA9-9A53-9D865CF76104}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{EC4812EC-3C6F-4241-8800-5831E46ABA8F}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{AD2210BD-2C26-4B95-9DB9-523AF3ED3528}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{0F830B65-5DD7-4AA5-8147-8F9387B591FB}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43.8</c:v>
                </c:pt>
              </c:numCache>
            </c:numRef>
          </c:xVal>
          <c:yVal>
            <c:numRef>
              <c:f>公会計指標分析・財政指標組合せ分析表!$K$51:$O$51</c:f>
              <c:numCache>
                <c:formatCode>#,##0.0;"▲ "#,##0.0</c:formatCode>
                <c:ptCount val="5"/>
                <c:pt idx="3">
                  <c:v>110.6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{693C3841-6AB1-48FA-A4AE-D667D70F2DF7}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{7A1698DC-3C17-4661-A8E0-52C228DC7E90}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{F03C5535-C82F-46A7-9EE7-4B4789A77636}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{78C741E0-CF04-40BE-A6DB-C316846EF4B0}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{C1B67BBD-6233-4B9A-A6BA-CB9812E1DAEF}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3129200"/>
        <c:axId val="453129592"/>
      </c:scatterChart>
      <c:valAx>
        <c:axId val="453129200"/>
        <c:scaling>
          <c:orientation val="minMax"/>
          <c:max val="53.7"/>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129592"/>
        <c:crosses val="autoZero"/>
        <c:crossBetween val="midCat"/>
      </c:valAx>
      <c:valAx>
        <c:axId val="453129592"/>
        <c:scaling>
          <c:orientation val="minMax"/>
          <c:max val="12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12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{4A8F54CC-1614-4AA1-877D-2B7BB7AB85D1}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{5DC13DF2-40E0-4AE7-90CA-0E4275D299B8}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{5CE2C01F-7AD0-4A2B-8920-D6199294DF8B}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{FD1241F2-9013-4C52-AF4E-02D8944D297C}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{E4A79B03-72D3-4D26-ADA7-699D260DDA4C}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8.5</c:v>
                </c:pt>
                <c:pt idx="2">
                  <c:v>8.6999999999999993</c:v>
                </c:pt>
                <c:pt idx="3">
                  <c:v>8.1999999999999993</c:v>
                </c:pt>
                <c:pt idx="4">
                  <c:v>7.7</c:v>
                </c:pt>
              </c:numCache>
            </c:numRef>
          </c:xVal>
          <c:yVal>
            <c:numRef>
              <c:f>公会計指標分析・財政指標組合せ分析表!$K$73:$O$73</c:f>
              <c:numCache>
                <c:formatCode>#,##0.0;"▲ "#,##0.0</c:formatCode>
                <c:ptCount val="5"/>
                <c:pt idx="0">
                  <c:v>78</c:v>
                </c:pt>
                <c:pt idx="1">
                  <c:v>101.6</c:v>
                </c:pt>
                <c:pt idx="2">
                  <c:v>132.69999999999999</c:v>
                </c:pt>
                <c:pt idx="3">
                  <c:v>110.6</c:v>
                </c:pt>
                <c:pt idx="4">
                  <c:v>91.1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{0F67040F-5A69-42F0-BB44-BE53B7D9CADF}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{D4B1461E-B2F1-41DE-9E0F-C61A11828F90}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{A05AF2EA-91DD-47AC-BA35-F272187E7486}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{0858C0A4-2F58-4699-B326-5F6AAA306D65}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{E1C7E260-D051-4F02-AAD9-EE5B2C9E59C1}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3130376"/>
        <c:axId val="453130768"/>
      </c:scatterChart>
      <c:valAx>
        <c:axId val="453130376"/>
        <c:scaling>
          <c:orientation val="minMax"/>
          <c:max val="13.2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130768"/>
        <c:crosses val="autoZero"/>
        <c:crossBetween val="midCat"/>
      </c:valAx>
      <c:valAx>
        <c:axId val="453130768"/>
        <c:scaling>
          <c:orientation val="minMax"/>
          <c:max val="14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130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年度の元利償還金については、平成</a:t>
          </a:r>
          <a:r>
            <a:rPr kumimoji="1" lang="en-US" altLang="ja-JP" sz="1400">
              <a:solidFill>
                <a:sysClr val="windowText" lastClr="000000"/>
              </a:solidFill>
              <a:effectLst/>
              <a:latin typeface="+mn-lt"/>
              <a:ea typeface="+mn-ea"/>
              <a:cs typeface="+mn-cs"/>
            </a:rPr>
            <a:t>24</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年度に起債した</a:t>
          </a:r>
          <a:r>
            <a:rPr kumimoji="1" lang="ja-JP" altLang="en-US" sz="1400">
              <a:solidFill>
                <a:sysClr val="windowText" lastClr="000000"/>
              </a:solidFill>
              <a:effectLst/>
              <a:latin typeface="+mn-lt"/>
              <a:ea typeface="+mn-ea"/>
              <a:cs typeface="+mn-cs"/>
            </a:rPr>
            <a:t>文化会館建設</a:t>
          </a:r>
          <a:r>
            <a:rPr kumimoji="1" lang="ja-JP" altLang="ja-JP" sz="1400">
              <a:solidFill>
                <a:sysClr val="windowText" lastClr="000000"/>
              </a:solidFill>
              <a:effectLst/>
              <a:latin typeface="+mn-lt"/>
              <a:ea typeface="+mn-ea"/>
              <a:cs typeface="+mn-cs"/>
            </a:rPr>
            <a:t>事業などの据置期間が終了し、本格的に元利償還が開始となっ</a:t>
          </a:r>
          <a:r>
            <a:rPr kumimoji="1" lang="ja-JP" altLang="en-US" sz="1400">
              <a:solidFill>
                <a:sysClr val="windowText" lastClr="000000"/>
              </a:solidFill>
              <a:effectLst/>
              <a:latin typeface="+mn-lt"/>
              <a:ea typeface="+mn-ea"/>
              <a:cs typeface="+mn-cs"/>
            </a:rPr>
            <a:t>たものの</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臨時地方道整備事業、庁舎建設事業（借換債）</a:t>
          </a:r>
          <a:r>
            <a:rPr kumimoji="1" lang="ja-JP" altLang="ja-JP" sz="1400">
              <a:solidFill>
                <a:sysClr val="windowText" lastClr="000000"/>
              </a:solidFill>
              <a:effectLst/>
              <a:latin typeface="+mn-lt"/>
              <a:ea typeface="+mn-ea"/>
              <a:cs typeface="+mn-cs"/>
            </a:rPr>
            <a:t>などの大規模事業の既発行債の償還が終了</a:t>
          </a:r>
          <a:r>
            <a:rPr kumimoji="1" lang="ja-JP" altLang="en-US" sz="1400">
              <a:solidFill>
                <a:sysClr val="windowText" lastClr="000000"/>
              </a:solidFill>
              <a:effectLst/>
              <a:latin typeface="+mn-lt"/>
              <a:ea typeface="+mn-ea"/>
              <a:cs typeface="+mn-cs"/>
            </a:rPr>
            <a:t>し</a:t>
          </a:r>
          <a:r>
            <a:rPr kumimoji="1" lang="ja-JP" altLang="ja-JP" sz="1400">
              <a:solidFill>
                <a:sysClr val="windowText" lastClr="000000"/>
              </a:solidFill>
              <a:effectLst/>
              <a:latin typeface="+mn-lt"/>
              <a:ea typeface="+mn-ea"/>
              <a:cs typeface="+mn-cs"/>
            </a:rPr>
            <a:t>たことから、実質公債費比率の分子が減少となった。今後においても、地方債を財源として事業実施する場合は、事業の必要性や優先度を十分精査のうえ、地方債発行の抑制に努める。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年度の将来負担比率のうち、一般会計等に係る地方債の現在高については、</a:t>
          </a:r>
          <a:r>
            <a:rPr kumimoji="1" lang="ja-JP" altLang="en-US" sz="1400">
              <a:solidFill>
                <a:sysClr val="windowText" lastClr="000000"/>
              </a:solidFill>
              <a:effectLst/>
              <a:latin typeface="+mn-lt"/>
              <a:ea typeface="+mn-ea"/>
              <a:cs typeface="+mn-cs"/>
            </a:rPr>
            <a:t>次</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以降に認定こども園建設に係る多額の起債を予定していたことから、</a:t>
          </a:r>
          <a:r>
            <a:rPr kumimoji="1" lang="ja-JP" altLang="ja-JP" sz="1400">
              <a:solidFill>
                <a:sysClr val="windowText" lastClr="000000"/>
              </a:solidFill>
              <a:effectLst/>
              <a:latin typeface="+mn-lt"/>
              <a:ea typeface="+mn-ea"/>
              <a:cs typeface="+mn-cs"/>
            </a:rPr>
            <a:t>地方債の新規発行を抑制したこともあり減少となった。また、充当可能財源等のうち財政調整基金をはじめとする充当可能基金</a:t>
          </a:r>
          <a:r>
            <a:rPr kumimoji="1" lang="ja-JP" altLang="en-US" sz="1400">
              <a:solidFill>
                <a:sysClr val="windowText" lastClr="000000"/>
              </a:solidFill>
              <a:effectLst/>
              <a:latin typeface="+mn-lt"/>
              <a:ea typeface="+mn-ea"/>
              <a:cs typeface="+mn-cs"/>
            </a:rPr>
            <a:t>については、ふるさと納税が好調に推移し、ふるさと応援基金額の増額により</a:t>
          </a:r>
          <a:r>
            <a:rPr kumimoji="1" lang="ja-JP" altLang="ja-JP" sz="1400">
              <a:solidFill>
                <a:sysClr val="windowText" lastClr="000000"/>
              </a:solidFill>
              <a:effectLst/>
              <a:latin typeface="+mn-lt"/>
              <a:ea typeface="+mn-ea"/>
              <a:cs typeface="+mn-cs"/>
            </a:rPr>
            <a:t>、将来負担比率の分子は減少となった。今後についても、財政調整基金残高の確保できるよう、引き続き事業の優先度を調査し、地方債の新規発行の抑制に努める。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有形固定資産減価償却率については、類似団体の平均比較において</a:t>
          </a:r>
          <a:r>
            <a:rPr kumimoji="1" lang="ja-JP" altLang="en-US" sz="1300">
              <a:solidFill>
                <a:schemeClr val="dk1"/>
              </a:solidFill>
              <a:effectLst/>
              <a:latin typeface="+mn-lt"/>
              <a:ea typeface="+mn-ea"/>
              <a:cs typeface="+mn-cs"/>
            </a:rPr>
            <a:t>低く</a:t>
          </a:r>
          <a:r>
            <a:rPr kumimoji="1" lang="ja-JP" altLang="ja-JP" sz="1300">
              <a:solidFill>
                <a:schemeClr val="dk1"/>
              </a:solidFill>
              <a:effectLst/>
              <a:latin typeface="+mn-lt"/>
              <a:ea typeface="+mn-ea"/>
              <a:cs typeface="+mn-cs"/>
            </a:rPr>
            <a:t>下回っている。今後においても、認定子ども園の新規建設などの影響により、急激な減価償却率上昇は見込まれないことから、同様な水準を推移すると考えられる。市内の老朽化した各施設の集約化・複合化を検討し、今後の将来を見据え、適正な維持管理を行っていく。</a:t>
          </a:r>
          <a:endParaRPr lang="ja-JP" altLang="ja-JP" sz="13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35</xdr:row>
      <xdr:rowOff>5927</xdr:rowOff>
    </xdr:from>
    <xdr:to>
      <xdr:col>3</xdr:col>
      <xdr:colOff>511175</xdr:colOff>
      <xdr:row>35</xdr:row>
      <xdr:rowOff>107527</xdr:rowOff>
    </xdr:to>
    <xdr:sp macro="" textlink="">
      <xdr:nvSpPr>
        <xdr:cNvPr id="77" name="円/楕円 76"/>
        <xdr:cNvSpPr/>
      </xdr:nvSpPr>
      <xdr:spPr>
        <a:xfrm>
          <a:off x="4000500" y="67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98654</xdr:rowOff>
    </xdr:from>
    <xdr:ext cx="405111" cy="259045"/>
    <xdr:sp macro="" textlink="">
      <xdr:nvSpPr>
        <xdr:cNvPr id="79" name="n_1mainValue有形固定資産減価償却率"/>
        <xdr:cNvSpPr txBox="1"/>
      </xdr:nvSpPr>
      <xdr:spPr>
        <a:xfrm>
          <a:off x="3836043" y="688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57150</xdr:rowOff>
    </xdr:from>
    <xdr:to>
      <xdr:col>6</xdr:col>
      <xdr:colOff>510540</xdr:colOff>
      <xdr:row>41</xdr:row>
      <xdr:rowOff>144780</xdr:rowOff>
    </xdr:to>
    <xdr:cxnSp macro="">
      <xdr:nvCxnSpPr>
        <xdr:cNvPr id="57" name="直線コネクタ 56"/>
        <xdr:cNvCxnSpPr/>
      </xdr:nvCxnSpPr>
      <xdr:spPr>
        <a:xfrm flipV="1">
          <a:off x="4634865" y="6400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148607</xdr:rowOff>
    </xdr:from>
    <xdr:ext cx="405111" cy="259045"/>
    <xdr:sp macro="" textlink="">
      <xdr:nvSpPr>
        <xdr:cNvPr id="58" name="【道路】&#10;有形固定資産減価償却率最小値テキスト"/>
        <xdr:cNvSpPr txBox="1"/>
      </xdr:nvSpPr>
      <xdr:spPr>
        <a:xfrm>
          <a:off x="47244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144780</xdr:rowOff>
    </xdr:from>
    <xdr:to>
      <xdr:col>6</xdr:col>
      <xdr:colOff>600075</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3827</xdr:rowOff>
    </xdr:from>
    <xdr:ext cx="405111" cy="259045"/>
    <xdr:sp macro="" textlink="">
      <xdr:nvSpPr>
        <xdr:cNvPr id="60" name="【道路】&#10;有形固定資産減価償却率最大値テキスト"/>
        <xdr:cNvSpPr txBox="1"/>
      </xdr:nvSpPr>
      <xdr:spPr>
        <a:xfrm>
          <a:off x="47244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37</xdr:row>
      <xdr:rowOff>57150</xdr:rowOff>
    </xdr:from>
    <xdr:to>
      <xdr:col>6</xdr:col>
      <xdr:colOff>600075</xdr:colOff>
      <xdr:row>37</xdr:row>
      <xdr:rowOff>57150</xdr:rowOff>
    </xdr:to>
    <xdr:cxnSp macro="">
      <xdr:nvCxnSpPr>
        <xdr:cNvPr id="61" name="直線コネクタ 60"/>
        <xdr:cNvCxnSpPr/>
      </xdr:nvCxnSpPr>
      <xdr:spPr>
        <a:xfrm>
          <a:off x="4546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106697</xdr:rowOff>
    </xdr:from>
    <xdr:ext cx="405111" cy="259045"/>
    <xdr:sp macro="" textlink="">
      <xdr:nvSpPr>
        <xdr:cNvPr id="62" name="【道路】&#10;有形固定資産減価償却率平均値テキスト"/>
        <xdr:cNvSpPr txBox="1"/>
      </xdr:nvSpPr>
      <xdr:spPr>
        <a:xfrm>
          <a:off x="47244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128270</xdr:rowOff>
    </xdr:from>
    <xdr:to>
      <xdr:col>6</xdr:col>
      <xdr:colOff>561975</xdr:colOff>
      <xdr:row>39</xdr:row>
      <xdr:rowOff>58420</xdr:rowOff>
    </xdr:to>
    <xdr:sp macro="" textlink="">
      <xdr:nvSpPr>
        <xdr:cNvPr id="63" name="フローチャート : 判断 62"/>
        <xdr:cNvSpPr/>
      </xdr:nvSpPr>
      <xdr:spPr>
        <a:xfrm>
          <a:off x="4584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132080</xdr:rowOff>
    </xdr:from>
    <xdr:to>
      <xdr:col>5</xdr:col>
      <xdr:colOff>409575</xdr:colOff>
      <xdr:row>40</xdr:row>
      <xdr:rowOff>62230</xdr:rowOff>
    </xdr:to>
    <xdr:sp macro="" textlink="">
      <xdr:nvSpPr>
        <xdr:cNvPr id="64" name="フローチャート : 判断 63"/>
        <xdr:cNvSpPr/>
      </xdr:nvSpPr>
      <xdr:spPr>
        <a:xfrm>
          <a:off x="37465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0" name="円/楕円 69"/>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53357</xdr:rowOff>
    </xdr:from>
    <xdr:ext cx="405111" cy="259045"/>
    <xdr:sp macro="" textlink="">
      <xdr:nvSpPr>
        <xdr:cNvPr id="71" name="n_1aveValue【道路】&#10;有形固定資産減価償却率"/>
        <xdr:cNvSpPr txBox="1"/>
      </xdr:nvSpPr>
      <xdr:spPr>
        <a:xfrm>
          <a:off x="3582043"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124477</xdr:rowOff>
    </xdr:from>
    <xdr:ext cx="405111" cy="259045"/>
    <xdr:sp macro="" textlink="">
      <xdr:nvSpPr>
        <xdr:cNvPr id="72" name="n_1mainValue【道路】&#10;有形固定資産減価償却率"/>
        <xdr:cNvSpPr txBox="1"/>
      </xdr:nvSpPr>
      <xdr:spPr>
        <a:xfrm>
          <a:off x="3582043"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1" name="フローチャート : 判断 100"/>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93340</xdr:rowOff>
    </xdr:from>
    <xdr:to>
      <xdr:col>14</xdr:col>
      <xdr:colOff>79375</xdr:colOff>
      <xdr:row>35</xdr:row>
      <xdr:rowOff>23490</xdr:rowOff>
    </xdr:to>
    <xdr:sp macro="" textlink="">
      <xdr:nvSpPr>
        <xdr:cNvPr id="107" name="円/楕円 106"/>
        <xdr:cNvSpPr/>
      </xdr:nvSpPr>
      <xdr:spPr>
        <a:xfrm>
          <a:off x="9588500" y="59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8"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40017</xdr:rowOff>
    </xdr:from>
    <xdr:ext cx="534377" cy="259045"/>
    <xdr:sp macro="" textlink="">
      <xdr:nvSpPr>
        <xdr:cNvPr id="109" name="n_1mainValue【道路】&#10;一人当たり延長"/>
        <xdr:cNvSpPr txBox="1"/>
      </xdr:nvSpPr>
      <xdr:spPr>
        <a:xfrm>
          <a:off x="9359410" y="56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1" name="フローチャート : 判断 140"/>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90170</xdr:rowOff>
    </xdr:from>
    <xdr:to>
      <xdr:col>5</xdr:col>
      <xdr:colOff>409575</xdr:colOff>
      <xdr:row>57</xdr:row>
      <xdr:rowOff>20320</xdr:rowOff>
    </xdr:to>
    <xdr:sp macro="" textlink="">
      <xdr:nvSpPr>
        <xdr:cNvPr id="147" name="円/楕円 146"/>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8"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36847</xdr:rowOff>
    </xdr:from>
    <xdr:ext cx="405111" cy="259045"/>
    <xdr:sp macro="" textlink="">
      <xdr:nvSpPr>
        <xdr:cNvPr id="149" name="n_1mainValue【橋りょう・トンネル】&#10;有形固定資産減価償却率"/>
        <xdr:cNvSpPr txBox="1"/>
      </xdr:nvSpPr>
      <xdr:spPr>
        <a:xfrm>
          <a:off x="3582043"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0" name="フローチャート : 判断 179"/>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56993</xdr:rowOff>
    </xdr:from>
    <xdr:to>
      <xdr:col>14</xdr:col>
      <xdr:colOff>79375</xdr:colOff>
      <xdr:row>57</xdr:row>
      <xdr:rowOff>158593</xdr:rowOff>
    </xdr:to>
    <xdr:sp macro="" textlink="">
      <xdr:nvSpPr>
        <xdr:cNvPr id="186" name="円/楕円 185"/>
        <xdr:cNvSpPr/>
      </xdr:nvSpPr>
      <xdr:spPr>
        <a:xfrm>
          <a:off x="9588500" y="98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7"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3670</xdr:rowOff>
    </xdr:from>
    <xdr:ext cx="599010" cy="259045"/>
    <xdr:sp macro="" textlink="">
      <xdr:nvSpPr>
        <xdr:cNvPr id="188" name="n_1mainValue【橋りょう・トンネル】&#10;一人当たり有形固定資産（償却資産）額"/>
        <xdr:cNvSpPr txBox="1"/>
      </xdr:nvSpPr>
      <xdr:spPr>
        <a:xfrm>
          <a:off x="9327094" y="96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8" name="フローチャート : 判断 21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78739</xdr:rowOff>
    </xdr:from>
    <xdr:to>
      <xdr:col>5</xdr:col>
      <xdr:colOff>409575</xdr:colOff>
      <xdr:row>81</xdr:row>
      <xdr:rowOff>8889</xdr:rowOff>
    </xdr:to>
    <xdr:sp macro="" textlink="">
      <xdr:nvSpPr>
        <xdr:cNvPr id="224" name="円/楕円 223"/>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5"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25416</xdr:rowOff>
    </xdr:from>
    <xdr:ext cx="405111" cy="259045"/>
    <xdr:sp macro="" textlink="">
      <xdr:nvSpPr>
        <xdr:cNvPr id="226" name="n_1mainValue【公営住宅】&#10;有形固定資産減価償却率"/>
        <xdr:cNvSpPr txBox="1"/>
      </xdr:nvSpPr>
      <xdr:spPr>
        <a:xfrm>
          <a:off x="3582043"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5" name="フローチャート : 判断 254"/>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120802</xdr:rowOff>
    </xdr:from>
    <xdr:to>
      <xdr:col>14</xdr:col>
      <xdr:colOff>79375</xdr:colOff>
      <xdr:row>86</xdr:row>
      <xdr:rowOff>50952</xdr:rowOff>
    </xdr:to>
    <xdr:sp macro="" textlink="">
      <xdr:nvSpPr>
        <xdr:cNvPr id="261" name="円/楕円 260"/>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2"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42079</xdr:rowOff>
    </xdr:from>
    <xdr:ext cx="469744" cy="259045"/>
    <xdr:sp macro="" textlink="">
      <xdr:nvSpPr>
        <xdr:cNvPr id="263" name="n_1mainValue【公営住宅】&#10;一人当たり面積"/>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5" name="テキスト ボックス 27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5" name="直線コネクタ 284"/>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6"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7" name="直線コネクタ 286"/>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8"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9" name="直線コネクタ 288"/>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90"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91" name="フローチャート : 判断 290"/>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2" name="フローチャート : 判断 291"/>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16256</xdr:rowOff>
    </xdr:from>
    <xdr:to>
      <xdr:col>5</xdr:col>
      <xdr:colOff>409575</xdr:colOff>
      <xdr:row>101</xdr:row>
      <xdr:rowOff>117856</xdr:rowOff>
    </xdr:to>
    <xdr:sp macro="" textlink="">
      <xdr:nvSpPr>
        <xdr:cNvPr id="298" name="円/楕円 297"/>
        <xdr:cNvSpPr/>
      </xdr:nvSpPr>
      <xdr:spPr>
        <a:xfrm>
          <a:off x="37465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9"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134383</xdr:rowOff>
    </xdr:from>
    <xdr:ext cx="405111" cy="259045"/>
    <xdr:sp macro="" textlink="">
      <xdr:nvSpPr>
        <xdr:cNvPr id="300" name="n_1mainValue【港湾・漁港】&#10;有形固定資産減価償却率"/>
        <xdr:cNvSpPr txBox="1"/>
      </xdr:nvSpPr>
      <xdr:spPr>
        <a:xfrm>
          <a:off x="3582043"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4" name="テキスト ボックス 31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4" name="直線コネクタ 323"/>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5"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6" name="直線コネクタ 325"/>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7"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8" name="直線コネクタ 327"/>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9"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30" name="フローチャート : 判断 329"/>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31" name="フローチャート : 判断 330"/>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110576</xdr:rowOff>
    </xdr:from>
    <xdr:to>
      <xdr:col>14</xdr:col>
      <xdr:colOff>79375</xdr:colOff>
      <xdr:row>101</xdr:row>
      <xdr:rowOff>40726</xdr:rowOff>
    </xdr:to>
    <xdr:sp macro="" textlink="">
      <xdr:nvSpPr>
        <xdr:cNvPr id="337" name="円/楕円 336"/>
        <xdr:cNvSpPr/>
      </xdr:nvSpPr>
      <xdr:spPr>
        <a:xfrm>
          <a:off x="9588500" y="17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8"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57253</xdr:rowOff>
    </xdr:from>
    <xdr:ext cx="599010" cy="259045"/>
    <xdr:sp macro="" textlink="">
      <xdr:nvSpPr>
        <xdr:cNvPr id="339" name="n_1mainValue【港湾・漁港】&#10;一人当たり有形固定資産（償却資産）額"/>
        <xdr:cNvSpPr txBox="1"/>
      </xdr:nvSpPr>
      <xdr:spPr>
        <a:xfrm>
          <a:off x="9327094" y="170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4" name="直線コネクタ 36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6" name="直線コネクタ 36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8" name="直線コネクタ 36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70" name="フローチャート : 判断 36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71" name="フローチャート : 判断 37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168275</xdr:rowOff>
    </xdr:from>
    <xdr:to>
      <xdr:col>22</xdr:col>
      <xdr:colOff>415925</xdr:colOff>
      <xdr:row>34</xdr:row>
      <xdr:rowOff>98425</xdr:rowOff>
    </xdr:to>
    <xdr:sp macro="" textlink="">
      <xdr:nvSpPr>
        <xdr:cNvPr id="377" name="円/楕円 376"/>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8"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114952</xdr:rowOff>
    </xdr:from>
    <xdr:ext cx="405111" cy="259045"/>
    <xdr:sp macro="" textlink="">
      <xdr:nvSpPr>
        <xdr:cNvPr id="379" name="n_1mainValue【認定こども園・幼稚園・保育所】&#10;有形固定資産減価償却率"/>
        <xdr:cNvSpPr txBox="1"/>
      </xdr:nvSpPr>
      <xdr:spPr>
        <a:xfrm>
          <a:off x="15266043"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1" name="直線コネクタ 40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3" name="直線コネクタ 40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5" name="直線コネクタ 40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7" name="フローチャート : 判断 40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8" name="フローチャート : 判断 40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91694</xdr:rowOff>
    </xdr:from>
    <xdr:to>
      <xdr:col>31</xdr:col>
      <xdr:colOff>85725</xdr:colOff>
      <xdr:row>39</xdr:row>
      <xdr:rowOff>21844</xdr:rowOff>
    </xdr:to>
    <xdr:sp macro="" textlink="">
      <xdr:nvSpPr>
        <xdr:cNvPr id="414" name="円/楕円 413"/>
        <xdr:cNvSpPr/>
      </xdr:nvSpPr>
      <xdr:spPr>
        <a:xfrm>
          <a:off x="21272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5"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38371</xdr:rowOff>
    </xdr:from>
    <xdr:ext cx="469744" cy="259045"/>
    <xdr:sp macro="" textlink="">
      <xdr:nvSpPr>
        <xdr:cNvPr id="416" name="n_1mainValue【認定こども園・幼稚園・保育所】&#10;一人当たり面積"/>
        <xdr:cNvSpPr txBox="1"/>
      </xdr:nvSpPr>
      <xdr:spPr>
        <a:xfrm>
          <a:off x="210757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9" name="直線コネクタ 43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4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1" name="直線コネクタ 44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3" name="直線コネクタ 44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5" name="フローチャート : 判断 44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6" name="フローチャート : 判断 44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17780</xdr:rowOff>
    </xdr:from>
    <xdr:to>
      <xdr:col>22</xdr:col>
      <xdr:colOff>415925</xdr:colOff>
      <xdr:row>58</xdr:row>
      <xdr:rowOff>119380</xdr:rowOff>
    </xdr:to>
    <xdr:sp macro="" textlink="">
      <xdr:nvSpPr>
        <xdr:cNvPr id="452" name="円/楕円 451"/>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3"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135907</xdr:rowOff>
    </xdr:from>
    <xdr:ext cx="405111" cy="259045"/>
    <xdr:sp macro="" textlink="">
      <xdr:nvSpPr>
        <xdr:cNvPr id="454" name="n_1mainValue【学校施設】&#10;有形固定資産減価償却率"/>
        <xdr:cNvSpPr txBox="1"/>
      </xdr:nvSpPr>
      <xdr:spPr>
        <a:xfrm>
          <a:off x="15266043"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8" name="直線コネクタ 47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80" name="直線コネクタ 47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2" name="直線コネクタ 48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4" name="フローチャート : 判断 48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5" name="フローチャート : 判断 48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135319</xdr:rowOff>
    </xdr:from>
    <xdr:to>
      <xdr:col>31</xdr:col>
      <xdr:colOff>85725</xdr:colOff>
      <xdr:row>62</xdr:row>
      <xdr:rowOff>65469</xdr:rowOff>
    </xdr:to>
    <xdr:sp macro="" textlink="">
      <xdr:nvSpPr>
        <xdr:cNvPr id="491" name="円/楕円 490"/>
        <xdr:cNvSpPr/>
      </xdr:nvSpPr>
      <xdr:spPr>
        <a:xfrm>
          <a:off x="21272500" y="105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92"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56596</xdr:rowOff>
    </xdr:from>
    <xdr:ext cx="469744" cy="259045"/>
    <xdr:sp macro="" textlink="">
      <xdr:nvSpPr>
        <xdr:cNvPr id="493" name="n_1mainValue【学校施設】&#10;一人当たり面積"/>
        <xdr:cNvSpPr txBox="1"/>
      </xdr:nvSpPr>
      <xdr:spPr>
        <a:xfrm>
          <a:off x="21075727"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8" name="直線コネクタ 517"/>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9"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20" name="直線コネクタ 519"/>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3"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4" name="フローチャート : 判断 523"/>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5" name="フローチャート : 判断 524"/>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170180</xdr:rowOff>
    </xdr:from>
    <xdr:to>
      <xdr:col>22</xdr:col>
      <xdr:colOff>415925</xdr:colOff>
      <xdr:row>84</xdr:row>
      <xdr:rowOff>100330</xdr:rowOff>
    </xdr:to>
    <xdr:sp macro="" textlink="">
      <xdr:nvSpPr>
        <xdr:cNvPr id="531" name="円/楕円 530"/>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170197</xdr:rowOff>
    </xdr:from>
    <xdr:ext cx="405111" cy="259045"/>
    <xdr:sp macro="" textlink="">
      <xdr:nvSpPr>
        <xdr:cNvPr id="532" name="n_1aveValue【児童館】&#10;有形固定資産減価償却率"/>
        <xdr:cNvSpPr txBox="1"/>
      </xdr:nvSpPr>
      <xdr:spPr>
        <a:xfrm>
          <a:off x="15266043"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91457</xdr:rowOff>
    </xdr:from>
    <xdr:ext cx="405111" cy="259045"/>
    <xdr:sp macro="" textlink="">
      <xdr:nvSpPr>
        <xdr:cNvPr id="533" name="n_1mainValue【児童館】&#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5" name="直線コネクタ 55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7" name="直線コネクタ 55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9" name="直線コネクタ 55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1" name="フローチャート : 判断 56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2" name="フローチャート : 判断 56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68" name="円/楕円 56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9"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70"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8" name="正方形/長方形 57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6" name="正方形/長方形 58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おいては、類似団体と比較し児童館のみ、低く下回っている。道路・公営住宅等の他項目では類似団体と比較し高くなっており、高い水準にある。今後においては、老朽化の著しい中央保育所及び勝浦幼稚園を複合化し、幼保連携型認定こども園の新規建設を現在進めていることから</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認定子ども園・幼稚園・保育所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については有形固定資産減価償却率の低下が見込まれる。人口減少・少子高齢化の現状を再度認識し、市内各公共施設の集約化・複合化の検討を行い、今後の将来を見据えた老朽化対策に取り組んでいく。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107043</xdr:rowOff>
    </xdr:from>
    <xdr:to>
      <xdr:col>5</xdr:col>
      <xdr:colOff>409575</xdr:colOff>
      <xdr:row>35</xdr:row>
      <xdr:rowOff>37193</xdr:rowOff>
    </xdr:to>
    <xdr:sp macro="" textlink="">
      <xdr:nvSpPr>
        <xdr:cNvPr id="72" name="円/楕円 71"/>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53720</xdr:rowOff>
    </xdr:from>
    <xdr:ext cx="405111" cy="259045"/>
    <xdr:sp macro="" textlink="">
      <xdr:nvSpPr>
        <xdr:cNvPr id="73" name="n_1mainValue【図書館】&#10;有形固定資産減価償却率"/>
        <xdr:cNvSpPr txBox="1"/>
      </xdr:nvSpPr>
      <xdr:spPr>
        <a:xfrm>
          <a:off x="3582043"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101600</xdr:rowOff>
    </xdr:from>
    <xdr:to>
      <xdr:col>14</xdr:col>
      <xdr:colOff>79375</xdr:colOff>
      <xdr:row>42</xdr:row>
      <xdr:rowOff>31750</xdr:rowOff>
    </xdr:to>
    <xdr:sp macro="" textlink="">
      <xdr:nvSpPr>
        <xdr:cNvPr id="112" name="円/楕円 111"/>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22877</xdr:rowOff>
    </xdr:from>
    <xdr:ext cx="469744" cy="259045"/>
    <xdr:sp macro="" textlink="">
      <xdr:nvSpPr>
        <xdr:cNvPr id="113"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0" name="テキスト ボックス 1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2" name="テキスト ボックス 1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4" name="直線コネクタ 153"/>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5"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6" name="直線コネクタ 155"/>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7"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8" name="直線コネクタ 157"/>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9"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60" name="フローチャート : 判断 159"/>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61" name="フローチャート : 判断 16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62"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17780</xdr:rowOff>
    </xdr:from>
    <xdr:to>
      <xdr:col>5</xdr:col>
      <xdr:colOff>409575</xdr:colOff>
      <xdr:row>80</xdr:row>
      <xdr:rowOff>119380</xdr:rowOff>
    </xdr:to>
    <xdr:sp macro="" textlink="">
      <xdr:nvSpPr>
        <xdr:cNvPr id="168" name="円/楕円 167"/>
        <xdr:cNvSpPr/>
      </xdr:nvSpPr>
      <xdr:spPr>
        <a:xfrm>
          <a:off x="3746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135907</xdr:rowOff>
    </xdr:from>
    <xdr:ext cx="405111" cy="259045"/>
    <xdr:sp macro="" textlink="">
      <xdr:nvSpPr>
        <xdr:cNvPr id="169" name="n_1mainValue【福祉施設】&#10;有形固定資産減価償却率"/>
        <xdr:cNvSpPr txBox="1"/>
      </xdr:nvSpPr>
      <xdr:spPr>
        <a:xfrm>
          <a:off x="3582043"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0" name="直線コネクタ 1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1" name="テキスト ボックス 1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2" name="直線コネクタ 1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3" name="テキスト ボックス 1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4" name="直線コネクタ 1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5" name="テキスト ボックス 1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6" name="直線コネクタ 1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7" name="テキスト ボックス 1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8" name="直線コネクタ 1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9" name="テキスト ボックス 1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0" name="直線コネクタ 1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1" name="テキスト ボックス 1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5" name="直線コネクタ 194"/>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6"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7" name="直線コネクタ 196"/>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8"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9" name="直線コネクタ 198"/>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00"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01" name="フローチャート : 判断 200"/>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02" name="フローチャート : 判断 201"/>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03"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153851</xdr:rowOff>
    </xdr:from>
    <xdr:to>
      <xdr:col>14</xdr:col>
      <xdr:colOff>79375</xdr:colOff>
      <xdr:row>85</xdr:row>
      <xdr:rowOff>84001</xdr:rowOff>
    </xdr:to>
    <xdr:sp macro="" textlink="">
      <xdr:nvSpPr>
        <xdr:cNvPr id="209" name="円/楕円 208"/>
        <xdr:cNvSpPr/>
      </xdr:nvSpPr>
      <xdr:spPr>
        <a:xfrm>
          <a:off x="958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75128</xdr:rowOff>
    </xdr:from>
    <xdr:ext cx="469744" cy="259045"/>
    <xdr:sp macro="" textlink="">
      <xdr:nvSpPr>
        <xdr:cNvPr id="210" name="n_1mainValue【福祉施設】&#10;一人当たり面積"/>
        <xdr:cNvSpPr txBox="1"/>
      </xdr:nvSpPr>
      <xdr:spPr>
        <a:xfrm>
          <a:off x="93917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251" name="直線コネクタ 250"/>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252"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253" name="直線コネクタ 252"/>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254"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255" name="直線コネクタ 254"/>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256"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257" name="フローチャート : 判断 256"/>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258" name="フローチャート : 判断 257"/>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259"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133985</xdr:rowOff>
    </xdr:from>
    <xdr:to>
      <xdr:col>22</xdr:col>
      <xdr:colOff>415925</xdr:colOff>
      <xdr:row>34</xdr:row>
      <xdr:rowOff>64135</xdr:rowOff>
    </xdr:to>
    <xdr:sp macro="" textlink="">
      <xdr:nvSpPr>
        <xdr:cNvPr id="265" name="円/楕円 264"/>
        <xdr:cNvSpPr/>
      </xdr:nvSpPr>
      <xdr:spPr>
        <a:xfrm>
          <a:off x="15430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80662</xdr:rowOff>
    </xdr:from>
    <xdr:ext cx="405111" cy="259045"/>
    <xdr:sp macro="" textlink="">
      <xdr:nvSpPr>
        <xdr:cNvPr id="266" name="n_1mainValue【一般廃棄物処理施設】&#10;有形固定資産減価償却率"/>
        <xdr:cNvSpPr txBox="1"/>
      </xdr:nvSpPr>
      <xdr:spPr>
        <a:xfrm>
          <a:off x="15266043"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8" name="テキスト ボックス 2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0" name="テキスト ボックス 2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2" name="テキスト ボックス 2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4" name="テキスト ボックス 2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6" name="テキスト ボックス 2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288" name="直線コネクタ 287"/>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289"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290" name="直線コネクタ 289"/>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291"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292" name="直線コネクタ 291"/>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293"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294" name="フローチャート : 判断 293"/>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295" name="フローチャート : 判断 294"/>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296"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50073</xdr:rowOff>
    </xdr:from>
    <xdr:to>
      <xdr:col>31</xdr:col>
      <xdr:colOff>85725</xdr:colOff>
      <xdr:row>41</xdr:row>
      <xdr:rowOff>151673</xdr:rowOff>
    </xdr:to>
    <xdr:sp macro="" textlink="">
      <xdr:nvSpPr>
        <xdr:cNvPr id="302" name="円/楕円 301"/>
        <xdr:cNvSpPr/>
      </xdr:nvSpPr>
      <xdr:spPr>
        <a:xfrm>
          <a:off x="21272500" y="70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142800</xdr:rowOff>
    </xdr:from>
    <xdr:ext cx="534377" cy="259045"/>
    <xdr:sp macro="" textlink="">
      <xdr:nvSpPr>
        <xdr:cNvPr id="303" name="n_1mainValue【一般廃棄物処理施設】&#10;一人当たり有形固定資産（償却資産）額"/>
        <xdr:cNvSpPr txBox="1"/>
      </xdr:nvSpPr>
      <xdr:spPr>
        <a:xfrm>
          <a:off x="21043411" y="71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28" name="直線コネクタ 327"/>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29"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30" name="直線コネクタ 329"/>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31"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32" name="直線コネクタ 331"/>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33"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34" name="フローチャート : 判断 333"/>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35" name="フローチャート : 判断 334"/>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36"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342" name="円/楕円 341"/>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343"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4" name="直線コネクタ 3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5" name="テキスト ボックス 3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6" name="直線コネクタ 3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7" name="テキスト ボックス 3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8" name="直線コネクタ 3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9" name="テキスト ボックス 3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0" name="直線コネクタ 3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1" name="テキスト ボックス 3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2" name="直線コネクタ 3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3" name="テキスト ボックス 3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4" name="直線コネクタ 3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5" name="テキスト ボックス 3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369" name="直線コネクタ 368"/>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70"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71" name="直線コネクタ 37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372"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373" name="直線コネクタ 372"/>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374"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375" name="フローチャート : 判断 374"/>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76" name="フローチャート : 判断 375"/>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377"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19957</xdr:rowOff>
    </xdr:from>
    <xdr:to>
      <xdr:col>31</xdr:col>
      <xdr:colOff>85725</xdr:colOff>
      <xdr:row>62</xdr:row>
      <xdr:rowOff>121557</xdr:rowOff>
    </xdr:to>
    <xdr:sp macro="" textlink="">
      <xdr:nvSpPr>
        <xdr:cNvPr id="383" name="円/楕円 382"/>
        <xdr:cNvSpPr/>
      </xdr:nvSpPr>
      <xdr:spPr>
        <a:xfrm>
          <a:off x="21272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112684</xdr:rowOff>
    </xdr:from>
    <xdr:ext cx="469744" cy="259045"/>
    <xdr:sp macro="" textlink="">
      <xdr:nvSpPr>
        <xdr:cNvPr id="384" name="n_1mainValue【保健センター・保健所】&#10;一人当たり面積"/>
        <xdr:cNvSpPr txBox="1"/>
      </xdr:nvSpPr>
      <xdr:spPr>
        <a:xfrm>
          <a:off x="210757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5" name="直線コネクタ 3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6" name="テキスト ボックス 39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7" name="直線コネクタ 3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8" name="テキスト ボックス 3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9" name="直線コネクタ 3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0" name="テキスト ボックス 3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1" name="直線コネクタ 4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2" name="テキスト ボックス 4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3" name="直線コネクタ 4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4" name="テキスト ボックス 4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5" name="直線コネクタ 4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6" name="テキスト ボックス 4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8" name="直線コネクタ 407"/>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09"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10" name="直線コネクタ 409"/>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11"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12" name="直線コネクタ 411"/>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3"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4" name="フローチャート : 判断 413"/>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5" name="フローチャート : 判断 41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16"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126364</xdr:rowOff>
    </xdr:from>
    <xdr:to>
      <xdr:col>22</xdr:col>
      <xdr:colOff>415925</xdr:colOff>
      <xdr:row>81</xdr:row>
      <xdr:rowOff>56514</xdr:rowOff>
    </xdr:to>
    <xdr:sp macro="" textlink="">
      <xdr:nvSpPr>
        <xdr:cNvPr id="422" name="円/楕円 421"/>
        <xdr:cNvSpPr/>
      </xdr:nvSpPr>
      <xdr:spPr>
        <a:xfrm>
          <a:off x="15430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47641</xdr:rowOff>
    </xdr:from>
    <xdr:ext cx="405111" cy="259045"/>
    <xdr:sp macro="" textlink="">
      <xdr:nvSpPr>
        <xdr:cNvPr id="423" name="n_1mainValue【消防施設】&#10;有形固定資産減価償却率"/>
        <xdr:cNvSpPr txBox="1"/>
      </xdr:nvSpPr>
      <xdr:spPr>
        <a:xfrm>
          <a:off x="15266043"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1" name="正方形/長方形 4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2" name="テキスト ボックス 4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3" name="直線コネクタ 4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4" name="直線コネクタ 4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5" name="テキスト ボックス 4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6" name="直線コネクタ 4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7" name="テキスト ボックス 4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8" name="直線コネクタ 4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9" name="テキスト ボックス 4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40" name="直線コネクタ 4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1" name="テキスト ボックス 4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2" name="直線コネクタ 4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3" name="テキスト ボックス 4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4" name="直線コネクタ 4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5" name="テキスト ボックス 4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49" name="直線コネクタ 448"/>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50"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51" name="直線コネクタ 450"/>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52"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53" name="直線コネクタ 452"/>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54"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55" name="フローチャート : 判断 454"/>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56" name="フローチャート : 判断 455"/>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457"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8" name="テキスト ボックス 4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9" name="テキスト ボックス 4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0" name="テキスト ボックス 4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1" name="テキスト ボックス 4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2" name="テキスト ボックス 4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463" name="円/楕円 462"/>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57166</xdr:rowOff>
    </xdr:from>
    <xdr:ext cx="469744" cy="259045"/>
    <xdr:sp macro="" textlink="">
      <xdr:nvSpPr>
        <xdr:cNvPr id="464"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75" name="直線コネクタ 4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76" name="テキスト ボックス 4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7" name="直線コネクタ 4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8" name="テキスト ボックス 4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9" name="直線コネクタ 4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0" name="テキスト ボックス 4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1" name="直線コネクタ 4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2" name="テキスト ボックス 4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3" name="直線コネクタ 4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4" name="テキスト ボックス 4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88" name="直線コネクタ 487"/>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89"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90" name="直線コネクタ 48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91"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92" name="直線コネクタ 491"/>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93"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94" name="フローチャート : 判断 493"/>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95" name="フローチャート : 判断 494"/>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496"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502" name="円/楕円 501"/>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15257</xdr:rowOff>
    </xdr:from>
    <xdr:ext cx="405111" cy="259045"/>
    <xdr:sp macro="" textlink="">
      <xdr:nvSpPr>
        <xdr:cNvPr id="503" name="n_1mainValue【庁舎】&#10;有形固定資産減価償却率"/>
        <xdr:cNvSpPr txBox="1"/>
      </xdr:nvSpPr>
      <xdr:spPr>
        <a:xfrm>
          <a:off x="15266043"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4" name="テキスト ボックス 5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28" name="直線コネクタ 527"/>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29"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30" name="直線コネクタ 529"/>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1"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2" name="直線コネクタ 531"/>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3"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4" name="フローチャート : 判断 533"/>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5" name="フローチャート : 判断 534"/>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36"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17780</xdr:rowOff>
    </xdr:from>
    <xdr:to>
      <xdr:col>31</xdr:col>
      <xdr:colOff>85725</xdr:colOff>
      <xdr:row>102</xdr:row>
      <xdr:rowOff>119380</xdr:rowOff>
    </xdr:to>
    <xdr:sp macro="" textlink="">
      <xdr:nvSpPr>
        <xdr:cNvPr id="542" name="円/楕円 541"/>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135907</xdr:rowOff>
    </xdr:from>
    <xdr:ext cx="469744" cy="259045"/>
    <xdr:sp macro="" textlink="">
      <xdr:nvSpPr>
        <xdr:cNvPr id="543" name="n_1mainValue【庁舎】&#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おいては、類似団体と比較し、保健センター・保健所・消防施設・庁舎について、低く下回っているものの、図書館・福祉施設・一般廃棄物処理施設では類似団体と比較し高くなっており、高い水準にある。中でも、一般廃棄物処理施設においては、耐用年数を大幅に経過しており、現状施設の老朽化が著しく進行している。適切に修繕を行い、施設の延命措置をとっているものの、今後の対応策について本市の喫緊の課題となっている。維持管理にかかる経費が増加傾向にあることから、近隣市町村との施設集約化</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検討</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、人口減少・少子高齢化の現状を十分に理解し、今後の将来を見据えた老朽化対策に取り組んでいく。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財政力指数においては、平成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ヵ年変化なしの値。類似団体の平均との比較においては</a:t>
          </a:r>
          <a:r>
            <a:rPr kumimoji="1" lang="en-US" altLang="ja-JP" sz="1300">
              <a:solidFill>
                <a:schemeClr val="dk1"/>
              </a:solidFill>
              <a:effectLst/>
              <a:latin typeface="+mn-lt"/>
              <a:ea typeface="+mn-ea"/>
              <a:cs typeface="+mn-cs"/>
            </a:rPr>
            <a:t>0.08</a:t>
          </a:r>
          <a:r>
            <a:rPr kumimoji="1" lang="ja-JP" altLang="ja-JP" sz="1300">
              <a:solidFill>
                <a:schemeClr val="dk1"/>
              </a:solidFill>
              <a:effectLst/>
              <a:latin typeface="+mn-lt"/>
              <a:ea typeface="+mn-ea"/>
              <a:cs typeface="+mn-cs"/>
            </a:rPr>
            <a:t>ポイント上回った。財政力指数は現状維持の状況にあるが、本市においては「人口減少」と「少子高齢化」が今後ますます進展する見込みであり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依然厳しい状況が続くことが想定されることから、財政の根幹である市税について、今後も国や県を含めた関係機関との連携を密にして課税客体の把握と、より一層の滞納整理の強化による収納率の向上を図り、歳入確保に努める。</a:t>
          </a:r>
          <a:endParaRPr lang="ja-JP" altLang="ja-JP" sz="1300">
            <a:effectLst/>
          </a:endParaRPr>
        </a:p>
        <a:p>
          <a:endParaRPr kumimoji="1" lang="ja-JP" altLang="en-US" sz="16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1" name="直線コネクタ 70"/>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経常収支比率においては、前年度と比較し</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した。類似団体の平均との比較においては</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ポイント上回っている。</a:t>
          </a:r>
          <a:r>
            <a:rPr lang="ja-JP" altLang="ja-JP" sz="1300" b="0" i="0">
              <a:solidFill>
                <a:schemeClr val="dk1"/>
              </a:solidFill>
              <a:effectLst/>
              <a:latin typeface="+mn-lt"/>
              <a:ea typeface="+mn-ea"/>
              <a:cs typeface="+mn-cs"/>
            </a:rPr>
            <a:t>歳出面においては経常経費充当一般財源のうち物件費等が増額となった一方で、歳入面において経常一般財源のうち地方消費税交付金</a:t>
          </a:r>
          <a:r>
            <a:rPr lang="ja-JP" altLang="en-US" sz="1300" b="0" i="0">
              <a:solidFill>
                <a:schemeClr val="dk1"/>
              </a:solidFill>
              <a:effectLst/>
              <a:latin typeface="+mn-lt"/>
              <a:ea typeface="+mn-ea"/>
              <a:cs typeface="+mn-cs"/>
            </a:rPr>
            <a:t>等</a:t>
          </a:r>
          <a:r>
            <a:rPr lang="ja-JP" altLang="ja-JP" sz="1300" b="0" i="0">
              <a:solidFill>
                <a:schemeClr val="dk1"/>
              </a:solidFill>
              <a:effectLst/>
              <a:latin typeface="+mn-lt"/>
              <a:ea typeface="+mn-ea"/>
              <a:cs typeface="+mn-cs"/>
            </a:rPr>
            <a:t>の減少などによる影響が考えられる。類似団体平均を上回っているため、引き続き定員適正化計画の推進、各種団体等への補助金の適正交付等により歳出の削減に努める。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115026</xdr:rowOff>
    </xdr:to>
    <xdr:cxnSp macro="">
      <xdr:nvCxnSpPr>
        <xdr:cNvPr id="133" name="直線コネクタ 132"/>
        <xdr:cNvCxnSpPr/>
      </xdr:nvCxnSpPr>
      <xdr:spPr>
        <a:xfrm>
          <a:off x="4114800" y="1036066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61</xdr:row>
      <xdr:rowOff>12519</xdr:rowOff>
    </xdr:to>
    <xdr:cxnSp macro="">
      <xdr:nvCxnSpPr>
        <xdr:cNvPr id="136" name="直線コネクタ 135"/>
        <xdr:cNvCxnSpPr/>
      </xdr:nvCxnSpPr>
      <xdr:spPr>
        <a:xfrm flipV="1">
          <a:off x="3225800" y="103606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104684</xdr:rowOff>
    </xdr:from>
    <xdr:to>
      <xdr:col>4</xdr:col>
      <xdr:colOff>482600</xdr:colOff>
      <xdr:row>61</xdr:row>
      <xdr:rowOff>12519</xdr:rowOff>
    </xdr:to>
    <xdr:cxnSp macro="">
      <xdr:nvCxnSpPr>
        <xdr:cNvPr id="139" name="直線コネクタ 138"/>
        <xdr:cNvCxnSpPr/>
      </xdr:nvCxnSpPr>
      <xdr:spPr>
        <a:xfrm>
          <a:off x="2336800" y="103916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104684</xdr:rowOff>
    </xdr:from>
    <xdr:to>
      <xdr:col>3</xdr:col>
      <xdr:colOff>279400</xdr:colOff>
      <xdr:row>60</xdr:row>
      <xdr:rowOff>156391</xdr:rowOff>
    </xdr:to>
    <xdr:cxnSp macro="">
      <xdr:nvCxnSpPr>
        <xdr:cNvPr id="142" name="直線コネクタ 141"/>
        <xdr:cNvCxnSpPr/>
      </xdr:nvCxnSpPr>
      <xdr:spPr>
        <a:xfrm flipV="1">
          <a:off x="1447800" y="103916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2" name="円/楕円 151"/>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3"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5" name="テキスト ボックス 154"/>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133169</xdr:rowOff>
    </xdr:from>
    <xdr:to>
      <xdr:col>4</xdr:col>
      <xdr:colOff>533400</xdr:colOff>
      <xdr:row>61</xdr:row>
      <xdr:rowOff>63319</xdr:rowOff>
    </xdr:to>
    <xdr:sp macro="" textlink="">
      <xdr:nvSpPr>
        <xdr:cNvPr id="156" name="円/楕円 155"/>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48096</xdr:rowOff>
    </xdr:from>
    <xdr:ext cx="762000" cy="259045"/>
    <xdr:sp macro="" textlink="">
      <xdr:nvSpPr>
        <xdr:cNvPr id="157" name="テキスト ボックス 156"/>
        <xdr:cNvSpPr txBox="1"/>
      </xdr:nvSpPr>
      <xdr:spPr>
        <a:xfrm>
          <a:off x="2844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53884</xdr:rowOff>
    </xdr:from>
    <xdr:to>
      <xdr:col>3</xdr:col>
      <xdr:colOff>330200</xdr:colOff>
      <xdr:row>60</xdr:row>
      <xdr:rowOff>155484</xdr:rowOff>
    </xdr:to>
    <xdr:sp macro="" textlink="">
      <xdr:nvSpPr>
        <xdr:cNvPr id="158" name="円/楕円 157"/>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140261</xdr:rowOff>
    </xdr:from>
    <xdr:ext cx="762000" cy="259045"/>
    <xdr:sp macro="" textlink="">
      <xdr:nvSpPr>
        <xdr:cNvPr id="159" name="テキスト ボックス 158"/>
        <xdr:cNvSpPr txBox="1"/>
      </xdr:nvSpPr>
      <xdr:spPr>
        <a:xfrm>
          <a:off x="1955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105591</xdr:rowOff>
    </xdr:from>
    <xdr:to>
      <xdr:col>2</xdr:col>
      <xdr:colOff>127000</xdr:colOff>
      <xdr:row>61</xdr:row>
      <xdr:rowOff>35741</xdr:rowOff>
    </xdr:to>
    <xdr:sp macro="" textlink="">
      <xdr:nvSpPr>
        <xdr:cNvPr id="160" name="円/楕円 159"/>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20518</xdr:rowOff>
    </xdr:from>
    <xdr:ext cx="762000" cy="259045"/>
    <xdr:sp macro="" textlink="">
      <xdr:nvSpPr>
        <xdr:cNvPr id="161" name="テキスト ボックス 160"/>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人当たり人件費・物件費等決算額においては、前年度と比較して</a:t>
          </a:r>
          <a:r>
            <a:rPr kumimoji="1" lang="en-US" altLang="ja-JP" sz="1300">
              <a:solidFill>
                <a:schemeClr val="dk1"/>
              </a:solidFill>
              <a:effectLst/>
              <a:latin typeface="+mn-lt"/>
              <a:ea typeface="+mn-ea"/>
              <a:cs typeface="+mn-cs"/>
            </a:rPr>
            <a:t>12,529</a:t>
          </a:r>
          <a:r>
            <a:rPr kumimoji="1" lang="ja-JP" altLang="ja-JP" sz="1300">
              <a:solidFill>
                <a:schemeClr val="dk1"/>
              </a:solidFill>
              <a:effectLst/>
              <a:latin typeface="+mn-lt"/>
              <a:ea typeface="+mn-ea"/>
              <a:cs typeface="+mn-cs"/>
            </a:rPr>
            <a:t>円増額となった。類似団体の平均との比較においても、</a:t>
          </a:r>
          <a:r>
            <a:rPr kumimoji="1" lang="en-US" altLang="ja-JP" sz="1300">
              <a:solidFill>
                <a:schemeClr val="dk1"/>
              </a:solidFill>
              <a:effectLst/>
              <a:latin typeface="+mn-lt"/>
              <a:ea typeface="+mn-ea"/>
              <a:cs typeface="+mn-cs"/>
            </a:rPr>
            <a:t>19,884</a:t>
          </a:r>
          <a:r>
            <a:rPr kumimoji="1" lang="ja-JP" altLang="ja-JP" sz="1300">
              <a:solidFill>
                <a:schemeClr val="dk1"/>
              </a:solidFill>
              <a:effectLst/>
              <a:latin typeface="+mn-lt"/>
              <a:ea typeface="+mn-ea"/>
              <a:cs typeface="+mn-cs"/>
            </a:rPr>
            <a:t>円上回っている。前年度比較において増額となった主な要因としては、</a:t>
          </a:r>
          <a:r>
            <a:rPr kumimoji="1" lang="ja-JP" altLang="en-US" sz="1300">
              <a:solidFill>
                <a:schemeClr val="dk1"/>
              </a:solidFill>
              <a:effectLst/>
              <a:latin typeface="+mn-lt"/>
              <a:ea typeface="+mn-ea"/>
              <a:cs typeface="+mn-cs"/>
            </a:rPr>
            <a:t>好調に推移したふるさと納税者に対する返礼経費である「</a:t>
          </a:r>
          <a:r>
            <a:rPr kumimoji="1" lang="ja-JP" altLang="ja-JP" sz="1300">
              <a:solidFill>
                <a:schemeClr val="dk1"/>
              </a:solidFill>
              <a:effectLst/>
              <a:latin typeface="+mn-lt"/>
              <a:ea typeface="+mn-ea"/>
              <a:cs typeface="+mn-cs"/>
            </a:rPr>
            <a:t>ふるさと応援</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者特産品等贈呈事業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増額が</a:t>
          </a:r>
          <a:r>
            <a:rPr kumimoji="1" lang="ja-JP" altLang="en-US" sz="1300">
              <a:solidFill>
                <a:schemeClr val="dk1"/>
              </a:solidFill>
              <a:effectLst/>
              <a:latin typeface="+mn-lt"/>
              <a:ea typeface="+mn-ea"/>
              <a:cs typeface="+mn-cs"/>
            </a:rPr>
            <a:t>要因と</a:t>
          </a:r>
          <a:r>
            <a:rPr kumimoji="1" lang="ja-JP" altLang="ja-JP" sz="1300">
              <a:solidFill>
                <a:schemeClr val="dk1"/>
              </a:solidFill>
              <a:effectLst/>
              <a:latin typeface="+mn-lt"/>
              <a:ea typeface="+mn-ea"/>
              <a:cs typeface="+mn-cs"/>
            </a:rPr>
            <a:t>考えられる。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類似団体の平均との比較においても上回っていることから、今後はより効率的な行政運営に努めるとともに、公共施設の再編を検討するなど、その他事務事業全般にわたり行財政改革を推進し、削減を図る。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144442</xdr:rowOff>
    </xdr:from>
    <xdr:to>
      <xdr:col>7</xdr:col>
      <xdr:colOff>152400</xdr:colOff>
      <xdr:row>84</xdr:row>
      <xdr:rowOff>73766</xdr:rowOff>
    </xdr:to>
    <xdr:cxnSp macro="">
      <xdr:nvCxnSpPr>
        <xdr:cNvPr id="196" name="直線コネクタ 195"/>
        <xdr:cNvCxnSpPr/>
      </xdr:nvCxnSpPr>
      <xdr:spPr>
        <a:xfrm>
          <a:off x="4114800" y="14374792"/>
          <a:ext cx="8382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30524</xdr:rowOff>
    </xdr:from>
    <xdr:to>
      <xdr:col>6</xdr:col>
      <xdr:colOff>0</xdr:colOff>
      <xdr:row>83</xdr:row>
      <xdr:rowOff>144442</xdr:rowOff>
    </xdr:to>
    <xdr:cxnSp macro="">
      <xdr:nvCxnSpPr>
        <xdr:cNvPr id="199" name="直線コネクタ 198"/>
        <xdr:cNvCxnSpPr/>
      </xdr:nvCxnSpPr>
      <xdr:spPr>
        <a:xfrm>
          <a:off x="3225800" y="14260874"/>
          <a:ext cx="889000" cy="1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159296</xdr:rowOff>
    </xdr:from>
    <xdr:to>
      <xdr:col>4</xdr:col>
      <xdr:colOff>482600</xdr:colOff>
      <xdr:row>83</xdr:row>
      <xdr:rowOff>30524</xdr:rowOff>
    </xdr:to>
    <xdr:cxnSp macro="">
      <xdr:nvCxnSpPr>
        <xdr:cNvPr id="202" name="直線コネクタ 201"/>
        <xdr:cNvCxnSpPr/>
      </xdr:nvCxnSpPr>
      <xdr:spPr>
        <a:xfrm>
          <a:off x="2336800" y="14218196"/>
          <a:ext cx="889000" cy="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133107</xdr:rowOff>
    </xdr:from>
    <xdr:to>
      <xdr:col>3</xdr:col>
      <xdr:colOff>279400</xdr:colOff>
      <xdr:row>82</xdr:row>
      <xdr:rowOff>159296</xdr:rowOff>
    </xdr:to>
    <xdr:cxnSp macro="">
      <xdr:nvCxnSpPr>
        <xdr:cNvPr id="205" name="直線コネクタ 204"/>
        <xdr:cNvCxnSpPr/>
      </xdr:nvCxnSpPr>
      <xdr:spPr>
        <a:xfrm>
          <a:off x="1447800" y="1419200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22966</xdr:rowOff>
    </xdr:from>
    <xdr:to>
      <xdr:col>7</xdr:col>
      <xdr:colOff>203200</xdr:colOff>
      <xdr:row>84</xdr:row>
      <xdr:rowOff>124566</xdr:rowOff>
    </xdr:to>
    <xdr:sp macro="" textlink="">
      <xdr:nvSpPr>
        <xdr:cNvPr id="215" name="円/楕円 214"/>
        <xdr:cNvSpPr/>
      </xdr:nvSpPr>
      <xdr:spPr>
        <a:xfrm>
          <a:off x="4902200" y="144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166493</xdr:rowOff>
    </xdr:from>
    <xdr:ext cx="762000" cy="259045"/>
    <xdr:sp macro="" textlink="">
      <xdr:nvSpPr>
        <xdr:cNvPr id="216" name="人件費・物件費等の状況該当値テキスト"/>
        <xdr:cNvSpPr txBox="1"/>
      </xdr:nvSpPr>
      <xdr:spPr>
        <a:xfrm>
          <a:off x="5041900" y="1439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183,908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93642</xdr:rowOff>
    </xdr:from>
    <xdr:to>
      <xdr:col>6</xdr:col>
      <xdr:colOff>50800</xdr:colOff>
      <xdr:row>84</xdr:row>
      <xdr:rowOff>23792</xdr:rowOff>
    </xdr:to>
    <xdr:sp macro="" textlink="">
      <xdr:nvSpPr>
        <xdr:cNvPr id="217" name="円/楕円 216"/>
        <xdr:cNvSpPr/>
      </xdr:nvSpPr>
      <xdr:spPr>
        <a:xfrm>
          <a:off x="4064000" y="143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8569</xdr:rowOff>
    </xdr:from>
    <xdr:ext cx="736600" cy="259045"/>
    <xdr:sp macro="" textlink="">
      <xdr:nvSpPr>
        <xdr:cNvPr id="218" name="テキスト ボックス 217"/>
        <xdr:cNvSpPr txBox="1"/>
      </xdr:nvSpPr>
      <xdr:spPr>
        <a:xfrm>
          <a:off x="3733800" y="144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151174</xdr:rowOff>
    </xdr:from>
    <xdr:to>
      <xdr:col>4</xdr:col>
      <xdr:colOff>533400</xdr:colOff>
      <xdr:row>83</xdr:row>
      <xdr:rowOff>81324</xdr:rowOff>
    </xdr:to>
    <xdr:sp macro="" textlink="">
      <xdr:nvSpPr>
        <xdr:cNvPr id="219" name="円/楕円 218"/>
        <xdr:cNvSpPr/>
      </xdr:nvSpPr>
      <xdr:spPr>
        <a:xfrm>
          <a:off x="3175000" y="14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66101</xdr:rowOff>
    </xdr:from>
    <xdr:ext cx="762000" cy="259045"/>
    <xdr:sp macro="" textlink="">
      <xdr:nvSpPr>
        <xdr:cNvPr id="220" name="テキスト ボックス 219"/>
        <xdr:cNvSpPr txBox="1"/>
      </xdr:nvSpPr>
      <xdr:spPr>
        <a:xfrm>
          <a:off x="2844800" y="1429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108496</xdr:rowOff>
    </xdr:from>
    <xdr:to>
      <xdr:col>3</xdr:col>
      <xdr:colOff>330200</xdr:colOff>
      <xdr:row>83</xdr:row>
      <xdr:rowOff>38646</xdr:rowOff>
    </xdr:to>
    <xdr:sp macro="" textlink="">
      <xdr:nvSpPr>
        <xdr:cNvPr id="221" name="円/楕円 220"/>
        <xdr:cNvSpPr/>
      </xdr:nvSpPr>
      <xdr:spPr>
        <a:xfrm>
          <a:off x="2286000" y="141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23423</xdr:rowOff>
    </xdr:from>
    <xdr:ext cx="762000" cy="259045"/>
    <xdr:sp macro="" textlink="">
      <xdr:nvSpPr>
        <xdr:cNvPr id="222" name="テキスト ボックス 221"/>
        <xdr:cNvSpPr txBox="1"/>
      </xdr:nvSpPr>
      <xdr:spPr>
        <a:xfrm>
          <a:off x="1955800" y="1425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82307</xdr:rowOff>
    </xdr:from>
    <xdr:to>
      <xdr:col>2</xdr:col>
      <xdr:colOff>127000</xdr:colOff>
      <xdr:row>83</xdr:row>
      <xdr:rowOff>12457</xdr:rowOff>
    </xdr:to>
    <xdr:sp macro="" textlink="">
      <xdr:nvSpPr>
        <xdr:cNvPr id="223" name="円/楕円 222"/>
        <xdr:cNvSpPr/>
      </xdr:nvSpPr>
      <xdr:spPr>
        <a:xfrm>
          <a:off x="1397000" y="141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22634</xdr:rowOff>
    </xdr:from>
    <xdr:ext cx="762000" cy="259045"/>
    <xdr:sp macro="" textlink="">
      <xdr:nvSpPr>
        <xdr:cNvPr id="224" name="テキスト ボックス 223"/>
        <xdr:cNvSpPr txBox="1"/>
      </xdr:nvSpPr>
      <xdr:spPr>
        <a:xfrm>
          <a:off x="1066800" y="139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ラスパイレス指数においては、前年度と比較し</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ポイント増加した。また、類似団体の平均を</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ポイント上回っている。当市のラスパイレス指数は増減を繰り返しているように見えるが、国家公務員の時限的な給与改定特例法による措置が無いとした場合、平成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100.4</a:t>
          </a:r>
          <a:r>
            <a:rPr kumimoji="1" lang="ja-JP" altLang="ja-JP" sz="1300">
              <a:solidFill>
                <a:schemeClr val="dk1"/>
              </a:solidFill>
              <a:effectLst/>
              <a:latin typeface="+mn-lt"/>
              <a:ea typeface="+mn-ea"/>
              <a:cs typeface="+mn-cs"/>
            </a:rPr>
            <a:t>］であり、これを踏まえた場合、年々増加傾向にある。これらの要因は、勤続</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年から</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年の階層において国の水準を上回っていることが影響していると考えられる。今後については高年齢層の職員が退職することにより改善が図られるものと考えるが、更なる給与制度の適正化に努める。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134302</xdr:rowOff>
    </xdr:to>
    <xdr:cxnSp macro="">
      <xdr:nvCxnSpPr>
        <xdr:cNvPr id="254" name="直線コネクタ 253"/>
        <xdr:cNvCxnSpPr/>
      </xdr:nvCxnSpPr>
      <xdr:spPr>
        <a:xfrm>
          <a:off x="16179800" y="1466532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92075</xdr:rowOff>
    </xdr:to>
    <xdr:cxnSp macro="">
      <xdr:nvCxnSpPr>
        <xdr:cNvPr id="257" name="直線コネクタ 256"/>
        <xdr:cNvCxnSpPr/>
      </xdr:nvCxnSpPr>
      <xdr:spPr>
        <a:xfrm>
          <a:off x="15290800" y="145808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80011</xdr:rowOff>
    </xdr:to>
    <xdr:cxnSp macro="">
      <xdr:nvCxnSpPr>
        <xdr:cNvPr id="260" name="直線コネクタ 259"/>
        <xdr:cNvCxnSpPr/>
      </xdr:nvCxnSpPr>
      <xdr:spPr>
        <a:xfrm flipV="1">
          <a:off x="14401800" y="14580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36195</xdr:rowOff>
    </xdr:to>
    <xdr:cxnSp macro="">
      <xdr:nvCxnSpPr>
        <xdr:cNvPr id="263" name="直線コネクタ 262"/>
        <xdr:cNvCxnSpPr/>
      </xdr:nvCxnSpPr>
      <xdr:spPr>
        <a:xfrm flipV="1">
          <a:off x="13512800" y="14653261"/>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3" name="円/楕円 272"/>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150829</xdr:rowOff>
    </xdr:from>
    <xdr:ext cx="762000" cy="259045"/>
    <xdr:sp macro="" textlink="">
      <xdr:nvSpPr>
        <xdr:cNvPr id="274" name="給与水準   （国との比較）該当値テキスト"/>
        <xdr:cNvSpPr txBox="1"/>
      </xdr:nvSpPr>
      <xdr:spPr>
        <a:xfrm>
          <a:off x="17106900" y="145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5" name="円/楕円 274"/>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6" name="テキスト ボックス 275"/>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1" name="円/楕円 280"/>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2" name="テキスト ボックス 281"/>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人口千人当たり職員数においては、前年度と比較し</a:t>
          </a:r>
          <a:r>
            <a:rPr kumimoji="1" lang="en-US" altLang="ja-JP" sz="1300">
              <a:solidFill>
                <a:schemeClr val="dk1"/>
              </a:solidFill>
              <a:effectLst/>
              <a:latin typeface="+mn-lt"/>
              <a:ea typeface="+mn-ea"/>
              <a:cs typeface="+mn-cs"/>
            </a:rPr>
            <a:t>0.37</a:t>
          </a:r>
          <a:r>
            <a:rPr kumimoji="1" lang="ja-JP" altLang="ja-JP" sz="1300">
              <a:solidFill>
                <a:schemeClr val="dk1"/>
              </a:solidFill>
              <a:effectLst/>
              <a:latin typeface="+mn-lt"/>
              <a:ea typeface="+mn-ea"/>
              <a:cs typeface="+mn-cs"/>
            </a:rPr>
            <a:t>ポイント増加した。類似団体の平均との比較においては、</a:t>
          </a:r>
          <a:r>
            <a:rPr kumimoji="1" lang="en-US" altLang="ja-JP" sz="1300">
              <a:solidFill>
                <a:schemeClr val="dk1"/>
              </a:solidFill>
              <a:effectLst/>
              <a:latin typeface="+mn-lt"/>
              <a:ea typeface="+mn-ea"/>
              <a:cs typeface="+mn-cs"/>
            </a:rPr>
            <a:t>1.71</a:t>
          </a:r>
          <a:r>
            <a:rPr kumimoji="1" lang="ja-JP" altLang="ja-JP" sz="1300">
              <a:solidFill>
                <a:schemeClr val="dk1"/>
              </a:solidFill>
              <a:effectLst/>
              <a:latin typeface="+mn-lt"/>
              <a:ea typeface="+mn-ea"/>
              <a:cs typeface="+mn-cs"/>
            </a:rPr>
            <a:t>ポイント上回っている。前年度比較における増加した要因は、分母となる市の人口が年々大きく減少していることが影響していると考えられる。今後についても、定員適正化計画に基づき、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85574</xdr:rowOff>
    </xdr:from>
    <xdr:to>
      <xdr:col>24</xdr:col>
      <xdr:colOff>558800</xdr:colOff>
      <xdr:row>63</xdr:row>
      <xdr:rowOff>128088</xdr:rowOff>
    </xdr:to>
    <xdr:cxnSp macro="">
      <xdr:nvCxnSpPr>
        <xdr:cNvPr id="319" name="直線コネクタ 318"/>
        <xdr:cNvCxnSpPr/>
      </xdr:nvCxnSpPr>
      <xdr:spPr>
        <a:xfrm>
          <a:off x="16179800" y="10886924"/>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66040</xdr:rowOff>
    </xdr:from>
    <xdr:to>
      <xdr:col>23</xdr:col>
      <xdr:colOff>406400</xdr:colOff>
      <xdr:row>63</xdr:row>
      <xdr:rowOff>85574</xdr:rowOff>
    </xdr:to>
    <xdr:cxnSp macro="">
      <xdr:nvCxnSpPr>
        <xdr:cNvPr id="322" name="直線コネクタ 321"/>
        <xdr:cNvCxnSpPr/>
      </xdr:nvCxnSpPr>
      <xdr:spPr>
        <a:xfrm>
          <a:off x="15290800" y="1086739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66040</xdr:rowOff>
    </xdr:to>
    <xdr:cxnSp macro="">
      <xdr:nvCxnSpPr>
        <xdr:cNvPr id="325" name="直線コネクタ 324"/>
        <xdr:cNvCxnSpPr/>
      </xdr:nvCxnSpPr>
      <xdr:spPr>
        <a:xfrm>
          <a:off x="14401800" y="108260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21227</xdr:rowOff>
    </xdr:from>
    <xdr:to>
      <xdr:col>21</xdr:col>
      <xdr:colOff>0</xdr:colOff>
      <xdr:row>63</xdr:row>
      <xdr:rowOff>24674</xdr:rowOff>
    </xdr:to>
    <xdr:cxnSp macro="">
      <xdr:nvCxnSpPr>
        <xdr:cNvPr id="328" name="直線コネクタ 327"/>
        <xdr:cNvCxnSpPr/>
      </xdr:nvCxnSpPr>
      <xdr:spPr>
        <a:xfrm>
          <a:off x="13512800" y="108225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77288</xdr:rowOff>
    </xdr:from>
    <xdr:to>
      <xdr:col>24</xdr:col>
      <xdr:colOff>609600</xdr:colOff>
      <xdr:row>64</xdr:row>
      <xdr:rowOff>7438</xdr:rowOff>
    </xdr:to>
    <xdr:sp macro="" textlink="">
      <xdr:nvSpPr>
        <xdr:cNvPr id="338" name="円/楕円 337"/>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49365</xdr:rowOff>
    </xdr:from>
    <xdr:ext cx="762000" cy="259045"/>
    <xdr:sp macro="" textlink="">
      <xdr:nvSpPr>
        <xdr:cNvPr id="339" name="定員管理の状況該当値テキスト"/>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34774</xdr:rowOff>
    </xdr:from>
    <xdr:to>
      <xdr:col>23</xdr:col>
      <xdr:colOff>457200</xdr:colOff>
      <xdr:row>63</xdr:row>
      <xdr:rowOff>136374</xdr:rowOff>
    </xdr:to>
    <xdr:sp macro="" textlink="">
      <xdr:nvSpPr>
        <xdr:cNvPr id="340" name="円/楕円 339"/>
        <xdr:cNvSpPr/>
      </xdr:nvSpPr>
      <xdr:spPr>
        <a:xfrm>
          <a:off x="16129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121151</xdr:rowOff>
    </xdr:from>
    <xdr:ext cx="736600" cy="259045"/>
    <xdr:sp macro="" textlink="">
      <xdr:nvSpPr>
        <xdr:cNvPr id="341" name="テキスト ボックス 340"/>
        <xdr:cNvSpPr txBox="1"/>
      </xdr:nvSpPr>
      <xdr:spPr>
        <a:xfrm>
          <a:off x="15798800" y="1092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15240</xdr:rowOff>
    </xdr:from>
    <xdr:to>
      <xdr:col>22</xdr:col>
      <xdr:colOff>254000</xdr:colOff>
      <xdr:row>63</xdr:row>
      <xdr:rowOff>116840</xdr:rowOff>
    </xdr:to>
    <xdr:sp macro="" textlink="">
      <xdr:nvSpPr>
        <xdr:cNvPr id="342" name="円/楕円 341"/>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101617</xdr:rowOff>
    </xdr:from>
    <xdr:ext cx="762000" cy="259045"/>
    <xdr:sp macro="" textlink="">
      <xdr:nvSpPr>
        <xdr:cNvPr id="343" name="テキスト ボックス 342"/>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4" name="円/楕円 343"/>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60251</xdr:rowOff>
    </xdr:from>
    <xdr:ext cx="762000" cy="259045"/>
    <xdr:sp macro="" textlink="">
      <xdr:nvSpPr>
        <xdr:cNvPr id="345" name="テキスト ボックス 344"/>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46" name="円/楕円 345"/>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47" name="テキスト ボックス 346"/>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実質公債費比率においては、前年度と比較し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ポイント改善した。類似団体の平均との比較においても</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る。前年度比較において実質公債費比率が改善した主な要因とし、</a:t>
          </a:r>
          <a:r>
            <a:rPr kumimoji="1" lang="ja-JP" altLang="en-US" sz="1300">
              <a:solidFill>
                <a:schemeClr val="dk1"/>
              </a:solidFill>
              <a:effectLst/>
              <a:latin typeface="+mn-lt"/>
              <a:ea typeface="+mn-ea"/>
              <a:cs typeface="+mn-cs"/>
            </a:rPr>
            <a:t>臨時地方道整備事業、庁舎建設事業（借換債）</a:t>
          </a:r>
          <a:r>
            <a:rPr kumimoji="1" lang="ja-JP" altLang="ja-JP" sz="1300">
              <a:solidFill>
                <a:schemeClr val="dk1"/>
              </a:solidFill>
              <a:effectLst/>
              <a:latin typeface="+mn-lt"/>
              <a:ea typeface="+mn-ea"/>
              <a:cs typeface="+mn-cs"/>
            </a:rPr>
            <a:t>などの償還額が大きなものが終了したことが影響していると考えられる。しかしながら、公債費においては後年度も高い水準で推移していくことが見込まれることから、指標の更なる改善が図れるよう、</a:t>
          </a:r>
          <a:r>
            <a:rPr kumimoji="1" lang="ja-JP" altLang="en-US" sz="1300">
              <a:solidFill>
                <a:schemeClr val="dk1"/>
              </a:solidFill>
              <a:effectLst/>
              <a:latin typeface="+mn-lt"/>
              <a:ea typeface="+mn-ea"/>
              <a:cs typeface="+mn-cs"/>
            </a:rPr>
            <a:t>普通建設</a:t>
          </a:r>
          <a:r>
            <a:rPr kumimoji="1" lang="ja-JP" altLang="ja-JP" sz="1300">
              <a:solidFill>
                <a:schemeClr val="dk1"/>
              </a:solidFill>
              <a:effectLst/>
              <a:latin typeface="+mn-lt"/>
              <a:ea typeface="+mn-ea"/>
              <a:cs typeface="+mn-cs"/>
            </a:rPr>
            <a:t>事業の厳選を行い新規地方債発行の抑制に努める。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163301</xdr:rowOff>
    </xdr:from>
    <xdr:to>
      <xdr:col>24</xdr:col>
      <xdr:colOff>558800</xdr:colOff>
      <xdr:row>37</xdr:row>
      <xdr:rowOff>1905</xdr:rowOff>
    </xdr:to>
    <xdr:cxnSp macro="">
      <xdr:nvCxnSpPr>
        <xdr:cNvPr id="381" name="直線コネクタ 380"/>
        <xdr:cNvCxnSpPr/>
      </xdr:nvCxnSpPr>
      <xdr:spPr>
        <a:xfrm flipV="1">
          <a:off x="16179800" y="633550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148078</xdr:rowOff>
    </xdr:from>
    <xdr:ext cx="762000" cy="259045"/>
    <xdr:sp macro="" textlink="">
      <xdr:nvSpPr>
        <xdr:cNvPr id="382"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1905</xdr:rowOff>
    </xdr:from>
    <xdr:to>
      <xdr:col>23</xdr:col>
      <xdr:colOff>406400</xdr:colOff>
      <xdr:row>37</xdr:row>
      <xdr:rowOff>11959</xdr:rowOff>
    </xdr:to>
    <xdr:cxnSp macro="">
      <xdr:nvCxnSpPr>
        <xdr:cNvPr id="384" name="直線コネクタ 383"/>
        <xdr:cNvCxnSpPr/>
      </xdr:nvCxnSpPr>
      <xdr:spPr>
        <a:xfrm flipV="1">
          <a:off x="15290800" y="63455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7938</xdr:rowOff>
    </xdr:from>
    <xdr:to>
      <xdr:col>22</xdr:col>
      <xdr:colOff>203200</xdr:colOff>
      <xdr:row>37</xdr:row>
      <xdr:rowOff>11959</xdr:rowOff>
    </xdr:to>
    <xdr:cxnSp macro="">
      <xdr:nvCxnSpPr>
        <xdr:cNvPr id="387" name="直線コネクタ 386"/>
        <xdr:cNvCxnSpPr/>
      </xdr:nvCxnSpPr>
      <xdr:spPr>
        <a:xfrm>
          <a:off x="14401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24024</xdr:rowOff>
    </xdr:to>
    <xdr:cxnSp macro="">
      <xdr:nvCxnSpPr>
        <xdr:cNvPr id="390" name="直線コネクタ 389"/>
        <xdr:cNvCxnSpPr/>
      </xdr:nvCxnSpPr>
      <xdr:spPr>
        <a:xfrm flipV="1">
          <a:off x="13512800" y="635158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112501</xdr:rowOff>
    </xdr:from>
    <xdr:to>
      <xdr:col>24</xdr:col>
      <xdr:colOff>609600</xdr:colOff>
      <xdr:row>37</xdr:row>
      <xdr:rowOff>42651</xdr:rowOff>
    </xdr:to>
    <xdr:sp macro="" textlink="">
      <xdr:nvSpPr>
        <xdr:cNvPr id="400" name="円/楕円 399"/>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33778</xdr:rowOff>
    </xdr:from>
    <xdr:ext cx="762000" cy="259045"/>
    <xdr:sp macro="" textlink="">
      <xdr:nvSpPr>
        <xdr:cNvPr id="401"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122555</xdr:rowOff>
    </xdr:from>
    <xdr:to>
      <xdr:col>23</xdr:col>
      <xdr:colOff>457200</xdr:colOff>
      <xdr:row>37</xdr:row>
      <xdr:rowOff>52705</xdr:rowOff>
    </xdr:to>
    <xdr:sp macro="" textlink="">
      <xdr:nvSpPr>
        <xdr:cNvPr id="402" name="円/楕円 401"/>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62882</xdr:rowOff>
    </xdr:from>
    <xdr:ext cx="736600" cy="259045"/>
    <xdr:sp macro="" textlink="">
      <xdr:nvSpPr>
        <xdr:cNvPr id="403" name="テキスト ボックス 402"/>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132609</xdr:rowOff>
    </xdr:from>
    <xdr:to>
      <xdr:col>22</xdr:col>
      <xdr:colOff>254000</xdr:colOff>
      <xdr:row>37</xdr:row>
      <xdr:rowOff>62759</xdr:rowOff>
    </xdr:to>
    <xdr:sp macro="" textlink="">
      <xdr:nvSpPr>
        <xdr:cNvPr id="404" name="円/楕円 403"/>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72936</xdr:rowOff>
    </xdr:from>
    <xdr:ext cx="762000" cy="259045"/>
    <xdr:sp macro="" textlink="">
      <xdr:nvSpPr>
        <xdr:cNvPr id="405" name="テキスト ボックス 404"/>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128588</xdr:rowOff>
    </xdr:from>
    <xdr:to>
      <xdr:col>21</xdr:col>
      <xdr:colOff>50800</xdr:colOff>
      <xdr:row>37</xdr:row>
      <xdr:rowOff>58738</xdr:rowOff>
    </xdr:to>
    <xdr:sp macro="" textlink="">
      <xdr:nvSpPr>
        <xdr:cNvPr id="406" name="円/楕円 405"/>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68915</xdr:rowOff>
    </xdr:from>
    <xdr:ext cx="762000" cy="259045"/>
    <xdr:sp macro="" textlink="">
      <xdr:nvSpPr>
        <xdr:cNvPr id="407" name="テキスト ボックス 406"/>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144674</xdr:rowOff>
    </xdr:from>
    <xdr:to>
      <xdr:col>19</xdr:col>
      <xdr:colOff>533400</xdr:colOff>
      <xdr:row>37</xdr:row>
      <xdr:rowOff>74824</xdr:rowOff>
    </xdr:to>
    <xdr:sp macro="" textlink="">
      <xdr:nvSpPr>
        <xdr:cNvPr id="408" name="円/楕円 407"/>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85001</xdr:rowOff>
    </xdr:from>
    <xdr:ext cx="762000" cy="259045"/>
    <xdr:sp macro="" textlink="">
      <xdr:nvSpPr>
        <xdr:cNvPr id="409" name="テキスト ボックス 408"/>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将来負担比率においては、前年度と比較して</a:t>
          </a:r>
          <a:r>
            <a:rPr kumimoji="1" lang="en-US" altLang="ja-JP" sz="1300">
              <a:solidFill>
                <a:schemeClr val="dk1"/>
              </a:solidFill>
              <a:effectLst/>
              <a:latin typeface="+mn-lt"/>
              <a:ea typeface="+mn-ea"/>
              <a:cs typeface="+mn-cs"/>
            </a:rPr>
            <a:t>19.5</a:t>
          </a:r>
          <a:r>
            <a:rPr kumimoji="1" lang="ja-JP" altLang="ja-JP" sz="1300">
              <a:solidFill>
                <a:schemeClr val="dk1"/>
              </a:solidFill>
              <a:effectLst/>
              <a:latin typeface="+mn-lt"/>
              <a:ea typeface="+mn-ea"/>
              <a:cs typeface="+mn-cs"/>
            </a:rPr>
            <a:t>ポイント改善した。類似団体の平均との比較においては</a:t>
          </a:r>
          <a:r>
            <a:rPr kumimoji="1" lang="en-US" altLang="ja-JP" sz="1300">
              <a:solidFill>
                <a:schemeClr val="dk1"/>
              </a:solidFill>
              <a:effectLst/>
              <a:latin typeface="+mn-lt"/>
              <a:ea typeface="+mn-ea"/>
              <a:cs typeface="+mn-cs"/>
            </a:rPr>
            <a:t>36.5</a:t>
          </a:r>
          <a:r>
            <a:rPr kumimoji="1" lang="ja-JP" altLang="ja-JP" sz="1300">
              <a:solidFill>
                <a:schemeClr val="dk1"/>
              </a:solidFill>
              <a:effectLst/>
              <a:latin typeface="+mn-lt"/>
              <a:ea typeface="+mn-ea"/>
              <a:cs typeface="+mn-cs"/>
            </a:rPr>
            <a:t>ポイント上回っている。前年度との比較における改善要因は、平成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以降の認定こども園整備</a:t>
          </a:r>
          <a:r>
            <a:rPr kumimoji="1" lang="ja-JP" altLang="ja-JP" sz="1300">
              <a:solidFill>
                <a:schemeClr val="dk1"/>
              </a:solidFill>
              <a:effectLst/>
              <a:latin typeface="+mn-lt"/>
              <a:ea typeface="+mn-ea"/>
              <a:cs typeface="+mn-cs"/>
            </a:rPr>
            <a:t>事業に伴う地方債の発行を</a:t>
          </a:r>
          <a:r>
            <a:rPr kumimoji="1" lang="ja-JP" altLang="en-US" sz="1300">
              <a:solidFill>
                <a:schemeClr val="dk1"/>
              </a:solidFill>
              <a:effectLst/>
              <a:latin typeface="+mn-lt"/>
              <a:ea typeface="+mn-ea"/>
              <a:cs typeface="+mn-cs"/>
            </a:rPr>
            <a:t>予定していた</a:t>
          </a:r>
          <a:r>
            <a:rPr kumimoji="1" lang="ja-JP" altLang="ja-JP" sz="1300">
              <a:solidFill>
                <a:schemeClr val="dk1"/>
              </a:solidFill>
              <a:effectLst/>
              <a:latin typeface="+mn-lt"/>
              <a:ea typeface="+mn-ea"/>
              <a:cs typeface="+mn-cs"/>
            </a:rPr>
            <a:t>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財政の健全化に向け地方債の新規発行の抑制に努めるとともに、交付税措置のある有利な起債の発行のみとしたことによる。しかし、類似団体の平均との比較からも更なる改善が必要であり、公共施設再編などを見据え、引き続き新規地方債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99174</xdr:rowOff>
    </xdr:from>
    <xdr:to>
      <xdr:col>24</xdr:col>
      <xdr:colOff>558800</xdr:colOff>
      <xdr:row>15</xdr:row>
      <xdr:rowOff>146228</xdr:rowOff>
    </xdr:to>
    <xdr:cxnSp macro="">
      <xdr:nvCxnSpPr>
        <xdr:cNvPr id="441" name="直線コネクタ 440"/>
        <xdr:cNvCxnSpPr/>
      </xdr:nvCxnSpPr>
      <xdr:spPr>
        <a:xfrm flipV="1">
          <a:off x="16179800" y="2670924"/>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146228</xdr:rowOff>
    </xdr:from>
    <xdr:to>
      <xdr:col>23</xdr:col>
      <xdr:colOff>406400</xdr:colOff>
      <xdr:row>16</xdr:row>
      <xdr:rowOff>28105</xdr:rowOff>
    </xdr:to>
    <xdr:cxnSp macro="">
      <xdr:nvCxnSpPr>
        <xdr:cNvPr id="444" name="直線コネクタ 443"/>
        <xdr:cNvCxnSpPr/>
      </xdr:nvCxnSpPr>
      <xdr:spPr>
        <a:xfrm flipV="1">
          <a:off x="15290800" y="2717978"/>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124511</xdr:rowOff>
    </xdr:from>
    <xdr:to>
      <xdr:col>22</xdr:col>
      <xdr:colOff>203200</xdr:colOff>
      <xdr:row>16</xdr:row>
      <xdr:rowOff>28105</xdr:rowOff>
    </xdr:to>
    <xdr:cxnSp macro="">
      <xdr:nvCxnSpPr>
        <xdr:cNvPr id="447" name="直線コネクタ 446"/>
        <xdr:cNvCxnSpPr/>
      </xdr:nvCxnSpPr>
      <xdr:spPr>
        <a:xfrm>
          <a:off x="14401800" y="2696261"/>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67564</xdr:rowOff>
    </xdr:from>
    <xdr:to>
      <xdr:col>21</xdr:col>
      <xdr:colOff>0</xdr:colOff>
      <xdr:row>15</xdr:row>
      <xdr:rowOff>124511</xdr:rowOff>
    </xdr:to>
    <xdr:cxnSp macro="">
      <xdr:nvCxnSpPr>
        <xdr:cNvPr id="450" name="直線コネクタ 449"/>
        <xdr:cNvCxnSpPr/>
      </xdr:nvCxnSpPr>
      <xdr:spPr>
        <a:xfrm>
          <a:off x="13512800" y="2639314"/>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48374</xdr:rowOff>
    </xdr:from>
    <xdr:to>
      <xdr:col>24</xdr:col>
      <xdr:colOff>609600</xdr:colOff>
      <xdr:row>15</xdr:row>
      <xdr:rowOff>149974</xdr:rowOff>
    </xdr:to>
    <xdr:sp macro="" textlink="">
      <xdr:nvSpPr>
        <xdr:cNvPr id="460" name="円/楕円 459"/>
        <xdr:cNvSpPr/>
      </xdr:nvSpPr>
      <xdr:spPr>
        <a:xfrm>
          <a:off x="16967200" y="2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20451</xdr:rowOff>
    </xdr:from>
    <xdr:ext cx="762000" cy="259045"/>
    <xdr:sp macro="" textlink="">
      <xdr:nvSpPr>
        <xdr:cNvPr id="461" name="将来負担の状況該当値テキスト"/>
        <xdr:cNvSpPr txBox="1"/>
      </xdr:nvSpPr>
      <xdr:spPr>
        <a:xfrm>
          <a:off x="17106900" y="259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95428</xdr:rowOff>
    </xdr:from>
    <xdr:to>
      <xdr:col>23</xdr:col>
      <xdr:colOff>457200</xdr:colOff>
      <xdr:row>16</xdr:row>
      <xdr:rowOff>25578</xdr:rowOff>
    </xdr:to>
    <xdr:sp macro="" textlink="">
      <xdr:nvSpPr>
        <xdr:cNvPr id="462" name="円/楕円 461"/>
        <xdr:cNvSpPr/>
      </xdr:nvSpPr>
      <xdr:spPr>
        <a:xfrm>
          <a:off x="16129000" y="2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10355</xdr:rowOff>
    </xdr:from>
    <xdr:ext cx="736600" cy="259045"/>
    <xdr:sp macro="" textlink="">
      <xdr:nvSpPr>
        <xdr:cNvPr id="463" name="テキスト ボックス 462"/>
        <xdr:cNvSpPr txBox="1"/>
      </xdr:nvSpPr>
      <xdr:spPr>
        <a:xfrm>
          <a:off x="15798800" y="275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148755</xdr:rowOff>
    </xdr:from>
    <xdr:to>
      <xdr:col>22</xdr:col>
      <xdr:colOff>254000</xdr:colOff>
      <xdr:row>16</xdr:row>
      <xdr:rowOff>78905</xdr:rowOff>
    </xdr:to>
    <xdr:sp macro="" textlink="">
      <xdr:nvSpPr>
        <xdr:cNvPr id="464" name="円/楕円 463"/>
        <xdr:cNvSpPr/>
      </xdr:nvSpPr>
      <xdr:spPr>
        <a:xfrm>
          <a:off x="15240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63682</xdr:rowOff>
    </xdr:from>
    <xdr:ext cx="762000" cy="259045"/>
    <xdr:sp macro="" textlink="">
      <xdr:nvSpPr>
        <xdr:cNvPr id="465" name="テキスト ボックス 464"/>
        <xdr:cNvSpPr txBox="1"/>
      </xdr:nvSpPr>
      <xdr:spPr>
        <a:xfrm>
          <a:off x="14909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73711</xdr:rowOff>
    </xdr:from>
    <xdr:to>
      <xdr:col>21</xdr:col>
      <xdr:colOff>50800</xdr:colOff>
      <xdr:row>16</xdr:row>
      <xdr:rowOff>3861</xdr:rowOff>
    </xdr:to>
    <xdr:sp macro="" textlink="">
      <xdr:nvSpPr>
        <xdr:cNvPr id="466" name="円/楕円 465"/>
        <xdr:cNvSpPr/>
      </xdr:nvSpPr>
      <xdr:spPr>
        <a:xfrm>
          <a:off x="14351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160088</xdr:rowOff>
    </xdr:from>
    <xdr:ext cx="762000" cy="259045"/>
    <xdr:sp macro="" textlink="">
      <xdr:nvSpPr>
        <xdr:cNvPr id="467" name="テキスト ボックス 466"/>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16764</xdr:rowOff>
    </xdr:from>
    <xdr:to>
      <xdr:col>19</xdr:col>
      <xdr:colOff>533400</xdr:colOff>
      <xdr:row>15</xdr:row>
      <xdr:rowOff>118364</xdr:rowOff>
    </xdr:to>
    <xdr:sp macro="" textlink="">
      <xdr:nvSpPr>
        <xdr:cNvPr id="468" name="円/楕円 467"/>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103141</xdr:rowOff>
    </xdr:from>
    <xdr:ext cx="762000" cy="259045"/>
    <xdr:sp macro="" textlink="">
      <xdr:nvSpPr>
        <xdr:cNvPr id="469" name="テキスト ボックス 468"/>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人件費における経常収支比率において、前年度と比較して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した。類似団体の平均との比較においては、</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ポイント上回っている。歳入面において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経常一般財源のうち地方消費税交付金や地方交付税の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によるものであ</a:t>
          </a:r>
          <a:r>
            <a:rPr kumimoji="1" lang="ja-JP" altLang="en-US" sz="1300">
              <a:solidFill>
                <a:schemeClr val="dk1"/>
              </a:solidFill>
              <a:effectLst/>
              <a:latin typeface="+mn-lt"/>
              <a:ea typeface="+mn-ea"/>
              <a:cs typeface="+mn-cs"/>
            </a:rPr>
            <a:t>る</a:t>
          </a:r>
          <a:r>
            <a:rPr kumimoji="1" lang="ja-JP" altLang="en-US" sz="12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類似団体の比較において平均を大きく上回っているため、今後も引き続き適正な定員管理の推進に努める。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58420</xdr:rowOff>
    </xdr:to>
    <xdr:cxnSp macro="">
      <xdr:nvCxnSpPr>
        <xdr:cNvPr id="66" name="直線コネクタ 65"/>
        <xdr:cNvCxnSpPr/>
      </xdr:nvCxnSpPr>
      <xdr:spPr>
        <a:xfrm>
          <a:off x="3987800" y="6893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40</xdr:row>
      <xdr:rowOff>81280</xdr:rowOff>
    </xdr:to>
    <xdr:cxnSp macro="">
      <xdr:nvCxnSpPr>
        <xdr:cNvPr id="69" name="直線コネクタ 68"/>
        <xdr:cNvCxnSpPr/>
      </xdr:nvCxnSpPr>
      <xdr:spPr>
        <a:xfrm flipV="1">
          <a:off x="3098800" y="689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81280</xdr:rowOff>
    </xdr:to>
    <xdr:cxnSp macro="">
      <xdr:nvCxnSpPr>
        <xdr:cNvPr id="72" name="直線コネクタ 71"/>
        <xdr:cNvCxnSpPr/>
      </xdr:nvCxnSpPr>
      <xdr:spPr>
        <a:xfrm>
          <a:off x="2209800" y="685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111760</xdr:rowOff>
    </xdr:to>
    <xdr:cxnSp macro="">
      <xdr:nvCxnSpPr>
        <xdr:cNvPr id="75" name="直線コネクタ 74"/>
        <xdr:cNvCxnSpPr/>
      </xdr:nvCxnSpPr>
      <xdr:spPr>
        <a:xfrm flipV="1">
          <a:off x="1320800" y="6855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7620</xdr:rowOff>
    </xdr:from>
    <xdr:to>
      <xdr:col>7</xdr:col>
      <xdr:colOff>66675</xdr:colOff>
      <xdr:row>40</xdr:row>
      <xdr:rowOff>109220</xdr:rowOff>
    </xdr:to>
    <xdr:sp macro="" textlink="">
      <xdr:nvSpPr>
        <xdr:cNvPr id="85" name="円/楕円 84"/>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87647</xdr:rowOff>
    </xdr:from>
    <xdr:ext cx="762000" cy="259045"/>
    <xdr:sp macro="" textlink="">
      <xdr:nvSpPr>
        <xdr:cNvPr id="86"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7" name="円/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30480</xdr:rowOff>
    </xdr:from>
    <xdr:to>
      <xdr:col>4</xdr:col>
      <xdr:colOff>396875</xdr:colOff>
      <xdr:row>40</xdr:row>
      <xdr:rowOff>132080</xdr:rowOff>
    </xdr:to>
    <xdr:sp macro="" textlink="">
      <xdr:nvSpPr>
        <xdr:cNvPr id="89" name="円/楕円 88"/>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116857</xdr:rowOff>
    </xdr:from>
    <xdr:ext cx="762000" cy="259045"/>
    <xdr:sp macro="" textlink="">
      <xdr:nvSpPr>
        <xdr:cNvPr id="90" name="テキスト ボックス 89"/>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1" name="円/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60960</xdr:rowOff>
    </xdr:from>
    <xdr:to>
      <xdr:col>1</xdr:col>
      <xdr:colOff>676275</xdr:colOff>
      <xdr:row>40</xdr:row>
      <xdr:rowOff>162560</xdr:rowOff>
    </xdr:to>
    <xdr:sp macro="" textlink="">
      <xdr:nvSpPr>
        <xdr:cNvPr id="93" name="円/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物件費における経常収支比率は、前年度</a:t>
          </a:r>
          <a:r>
            <a:rPr kumimoji="1" lang="ja-JP" altLang="en-US" sz="1300">
              <a:solidFill>
                <a:schemeClr val="dk1"/>
              </a:solidFill>
              <a:effectLst/>
              <a:latin typeface="+mn-lt"/>
              <a:ea typeface="+mn-ea"/>
              <a:cs typeface="+mn-cs"/>
            </a:rPr>
            <a:t>から変化なし</a:t>
          </a:r>
          <a:r>
            <a:rPr kumimoji="1" lang="ja-JP" altLang="ja-JP" sz="1300">
              <a:solidFill>
                <a:schemeClr val="dk1"/>
              </a:solidFill>
              <a:effectLst/>
              <a:latin typeface="+mn-lt"/>
              <a:ea typeface="+mn-ea"/>
              <a:cs typeface="+mn-cs"/>
            </a:rPr>
            <a:t>。類似団体との比較においては、</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ポイント上回っている。前年度比較において</a:t>
          </a:r>
          <a:r>
            <a:rPr kumimoji="1" lang="ja-JP" altLang="en-US" sz="1300">
              <a:solidFill>
                <a:schemeClr val="dk1"/>
              </a:solidFill>
              <a:effectLst/>
              <a:latin typeface="+mn-lt"/>
              <a:ea typeface="+mn-ea"/>
              <a:cs typeface="+mn-cs"/>
            </a:rPr>
            <a:t>横ばいとなっているものの、</a:t>
          </a:r>
          <a:r>
            <a:rPr kumimoji="1" lang="ja-JP" altLang="ja-JP" sz="1300">
              <a:solidFill>
                <a:schemeClr val="dk1"/>
              </a:solidFill>
              <a:effectLst/>
              <a:latin typeface="+mn-lt"/>
              <a:ea typeface="+mn-ea"/>
              <a:cs typeface="+mn-cs"/>
            </a:rPr>
            <a:t>物件費は年々増加傾向にあることから、事務事業の見直し等により一層の内部コスト削減に努める。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18</xdr:row>
      <xdr:rowOff>105229</xdr:rowOff>
    </xdr:to>
    <xdr:cxnSp macro="">
      <xdr:nvCxnSpPr>
        <xdr:cNvPr id="129" name="直線コネクタ 128"/>
        <xdr:cNvCxnSpPr/>
      </xdr:nvCxnSpPr>
      <xdr:spPr>
        <a:xfrm>
          <a:off x="15671800" y="3191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105229</xdr:rowOff>
    </xdr:from>
    <xdr:to>
      <xdr:col>22</xdr:col>
      <xdr:colOff>565150</xdr:colOff>
      <xdr:row>18</xdr:row>
      <xdr:rowOff>137886</xdr:rowOff>
    </xdr:to>
    <xdr:cxnSp macro="">
      <xdr:nvCxnSpPr>
        <xdr:cNvPr id="132" name="直線コネクタ 131"/>
        <xdr:cNvCxnSpPr/>
      </xdr:nvCxnSpPr>
      <xdr:spPr>
        <a:xfrm flipV="1">
          <a:off x="14782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137886</xdr:rowOff>
    </xdr:to>
    <xdr:cxnSp macro="">
      <xdr:nvCxnSpPr>
        <xdr:cNvPr id="135" name="直線コネクタ 134"/>
        <xdr:cNvCxnSpPr/>
      </xdr:nvCxnSpPr>
      <xdr:spPr>
        <a:xfrm>
          <a:off x="13893800" y="3115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18143</xdr:rowOff>
    </xdr:from>
    <xdr:to>
      <xdr:col>20</xdr:col>
      <xdr:colOff>158750</xdr:colOff>
      <xdr:row>18</xdr:row>
      <xdr:rowOff>29029</xdr:rowOff>
    </xdr:to>
    <xdr:cxnSp macro="">
      <xdr:nvCxnSpPr>
        <xdr:cNvPr id="138" name="直線コネクタ 137"/>
        <xdr:cNvCxnSpPr/>
      </xdr:nvCxnSpPr>
      <xdr:spPr>
        <a:xfrm>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0" name="円/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87086</xdr:rowOff>
    </xdr:from>
    <xdr:to>
      <xdr:col>21</xdr:col>
      <xdr:colOff>412750</xdr:colOff>
      <xdr:row>19</xdr:row>
      <xdr:rowOff>17236</xdr:rowOff>
    </xdr:to>
    <xdr:sp macro="" textlink="">
      <xdr:nvSpPr>
        <xdr:cNvPr id="152" name="円/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4" name="円/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138793</xdr:rowOff>
    </xdr:from>
    <xdr:to>
      <xdr:col>19</xdr:col>
      <xdr:colOff>6350</xdr:colOff>
      <xdr:row>18</xdr:row>
      <xdr:rowOff>68943</xdr:rowOff>
    </xdr:to>
    <xdr:sp macro="" textlink="">
      <xdr:nvSpPr>
        <xdr:cNvPr id="156" name="円/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扶助費における経常収支比率において、前年度と比較して</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した。類似団体の平均との比較においても、</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ポイント下回っている。前年度比較における</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した要因は</a:t>
          </a:r>
          <a:r>
            <a:rPr kumimoji="1" lang="ja-JP" altLang="en-US" sz="1300">
              <a:solidFill>
                <a:schemeClr val="dk1"/>
              </a:solidFill>
              <a:effectLst/>
              <a:latin typeface="+mn-lt"/>
              <a:ea typeface="+mn-ea"/>
              <a:cs typeface="+mn-cs"/>
            </a:rPr>
            <a:t>、障害者総合支援法に基づく各種障害福祉サービス費の支給増</a:t>
          </a:r>
          <a:r>
            <a:rPr kumimoji="1" lang="ja-JP" altLang="ja-JP" sz="1300">
              <a:solidFill>
                <a:schemeClr val="dk1"/>
              </a:solidFill>
              <a:effectLst/>
              <a:latin typeface="+mn-lt"/>
              <a:ea typeface="+mn-ea"/>
              <a:cs typeface="+mn-cs"/>
            </a:rPr>
            <a:t>によるものと考えられる。受給資格の審査等について、より一層の適正化を図ることによって執行経費の適正化に努める。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26307</xdr:rowOff>
    </xdr:from>
    <xdr:to>
      <xdr:col>7</xdr:col>
      <xdr:colOff>15875</xdr:colOff>
      <xdr:row>54</xdr:row>
      <xdr:rowOff>7257</xdr:rowOff>
    </xdr:to>
    <xdr:cxnSp macro="">
      <xdr:nvCxnSpPr>
        <xdr:cNvPr id="192" name="直線コネクタ 191"/>
        <xdr:cNvCxnSpPr/>
      </xdr:nvCxnSpPr>
      <xdr:spPr>
        <a:xfrm>
          <a:off x="3987800" y="9113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26307</xdr:rowOff>
    </xdr:from>
    <xdr:to>
      <xdr:col>5</xdr:col>
      <xdr:colOff>549275</xdr:colOff>
      <xdr:row>53</xdr:row>
      <xdr:rowOff>102507</xdr:rowOff>
    </xdr:to>
    <xdr:cxnSp macro="">
      <xdr:nvCxnSpPr>
        <xdr:cNvPr id="195" name="直線コネクタ 194"/>
        <xdr:cNvCxnSpPr/>
      </xdr:nvCxnSpPr>
      <xdr:spPr>
        <a:xfrm flipV="1">
          <a:off x="3098800" y="9113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50800</xdr:rowOff>
    </xdr:to>
    <xdr:cxnSp macro="">
      <xdr:nvCxnSpPr>
        <xdr:cNvPr id="198" name="直線コネクタ 197"/>
        <xdr:cNvCxnSpPr/>
      </xdr:nvCxnSpPr>
      <xdr:spPr>
        <a:xfrm flipV="1">
          <a:off x="2209800" y="918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72572</xdr:rowOff>
    </xdr:to>
    <xdr:cxnSp macro="">
      <xdr:nvCxnSpPr>
        <xdr:cNvPr id="201" name="直線コネクタ 200"/>
        <xdr:cNvCxnSpPr/>
      </xdr:nvCxnSpPr>
      <xdr:spPr>
        <a:xfrm flipV="1">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11" name="円/楕円 210"/>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2"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146957</xdr:rowOff>
    </xdr:from>
    <xdr:to>
      <xdr:col>5</xdr:col>
      <xdr:colOff>600075</xdr:colOff>
      <xdr:row>53</xdr:row>
      <xdr:rowOff>77107</xdr:rowOff>
    </xdr:to>
    <xdr:sp macro="" textlink="">
      <xdr:nvSpPr>
        <xdr:cNvPr id="213" name="円/楕円 212"/>
        <xdr:cNvSpPr/>
      </xdr:nvSpPr>
      <xdr:spPr>
        <a:xfrm>
          <a:off x="3937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87284</xdr:rowOff>
    </xdr:from>
    <xdr:ext cx="736600" cy="259045"/>
    <xdr:sp macro="" textlink="">
      <xdr:nvSpPr>
        <xdr:cNvPr id="214" name="テキスト ボックス 213"/>
        <xdr:cNvSpPr txBox="1"/>
      </xdr:nvSpPr>
      <xdr:spPr>
        <a:xfrm>
          <a:off x="3606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5" name="円/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9" name="円/楕円 218"/>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20" name="テキスト ボックス 219"/>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その他における経常収支比率は、前年度と比較して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。類似団体の平均との比較</a:t>
          </a:r>
          <a:r>
            <a:rPr kumimoji="1" lang="ja-JP" altLang="en-US"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ポイント下回った。前年度比較において</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した要因は、</a:t>
          </a:r>
          <a:r>
            <a:rPr kumimoji="1" lang="ja-JP" altLang="en-US" sz="1300">
              <a:solidFill>
                <a:schemeClr val="dk1"/>
              </a:solidFill>
              <a:effectLst/>
              <a:latin typeface="+mn-lt"/>
              <a:ea typeface="+mn-ea"/>
              <a:cs typeface="+mn-cs"/>
            </a:rPr>
            <a:t>歳入面において経常一般財源のうち地方消費税交付金や地方交付税の減少によるものと考えられる。</a:t>
          </a:r>
          <a:r>
            <a:rPr kumimoji="1" lang="ja-JP" altLang="en-US" sz="1300">
              <a:solidFill>
                <a:srgbClr val="FF0000"/>
              </a:solidFill>
              <a:effectLst/>
              <a:latin typeface="+mn-lt"/>
              <a:ea typeface="+mn-ea"/>
              <a:cs typeface="+mn-cs"/>
            </a:rPr>
            <a:t>　　　　　　　　</a:t>
          </a:r>
          <a:endParaRPr lang="ja-JP" altLang="ja-JP" sz="1300">
            <a:solidFill>
              <a:srgbClr val="FF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149860</xdr:rowOff>
    </xdr:to>
    <xdr:cxnSp macro="">
      <xdr:nvCxnSpPr>
        <xdr:cNvPr id="253" name="直線コネクタ 252"/>
        <xdr:cNvCxnSpPr/>
      </xdr:nvCxnSpPr>
      <xdr:spPr>
        <a:xfrm>
          <a:off x="15671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157480</xdr:rowOff>
    </xdr:to>
    <xdr:cxnSp macro="">
      <xdr:nvCxnSpPr>
        <xdr:cNvPr id="256" name="直線コネクタ 255"/>
        <xdr:cNvCxnSpPr/>
      </xdr:nvCxnSpPr>
      <xdr:spPr>
        <a:xfrm flipV="1">
          <a:off x="14782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157480</xdr:rowOff>
    </xdr:to>
    <xdr:cxnSp macro="">
      <xdr:nvCxnSpPr>
        <xdr:cNvPr id="259" name="直線コネクタ 258"/>
        <xdr:cNvCxnSpPr/>
      </xdr:nvCxnSpPr>
      <xdr:spPr>
        <a:xfrm>
          <a:off x="13893800" y="938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127000</xdr:rowOff>
    </xdr:to>
    <xdr:cxnSp macro="">
      <xdr:nvCxnSpPr>
        <xdr:cNvPr id="262" name="直線コネクタ 261"/>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72" name="円/楕円 271"/>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73"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4" name="円/楕円 273"/>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5" name="テキスト ボックス 274"/>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8" name="円/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補助費等における経常収支比率は、前年度と比較して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ポイント改善。類似団体の平均との比較においては、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ポイント上回っている。前年度比較において</a:t>
          </a:r>
          <a:r>
            <a:rPr kumimoji="1" lang="ja-JP" altLang="en-US" sz="1300">
              <a:solidFill>
                <a:schemeClr val="dk1"/>
              </a:solidFill>
              <a:effectLst/>
              <a:latin typeface="+mn-lt"/>
              <a:ea typeface="+mn-ea"/>
              <a:cs typeface="+mn-cs"/>
            </a:rPr>
            <a:t>わずかに改善したものの、</a:t>
          </a:r>
          <a:r>
            <a:rPr kumimoji="1" lang="ja-JP" altLang="ja-JP" sz="1300">
              <a:solidFill>
                <a:schemeClr val="dk1"/>
              </a:solidFill>
              <a:effectLst/>
              <a:latin typeface="+mn-lt"/>
              <a:ea typeface="+mn-ea"/>
              <a:cs typeface="+mn-cs"/>
            </a:rPr>
            <a:t>補助費等は年々増加傾向にあることから、引き続き市単独事業に係る補助金について、その費用対効果や事業の必要性等の再点検を定期的に行い経費削減に努める。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90424</xdr:rowOff>
    </xdr:to>
    <xdr:cxnSp macro="">
      <xdr:nvCxnSpPr>
        <xdr:cNvPr id="311" name="直線コネクタ 310"/>
        <xdr:cNvCxnSpPr/>
      </xdr:nvCxnSpPr>
      <xdr:spPr>
        <a:xfrm flipV="1">
          <a:off x="15671800" y="6239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99568</xdr:rowOff>
    </xdr:to>
    <xdr:cxnSp macro="">
      <xdr:nvCxnSpPr>
        <xdr:cNvPr id="314" name="直線コネクタ 313"/>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99568</xdr:rowOff>
    </xdr:to>
    <xdr:cxnSp macro="">
      <xdr:nvCxnSpPr>
        <xdr:cNvPr id="317" name="直線コネクタ 316"/>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113284</xdr:rowOff>
    </xdr:to>
    <xdr:cxnSp macro="">
      <xdr:nvCxnSpPr>
        <xdr:cNvPr id="320" name="直線コネクタ 319"/>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0" name="円/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31"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2" name="円/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4" name="円/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6" name="円/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8" name="円/楕円 337"/>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9" name="テキスト ボックス 338"/>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公債費における経常収支比率において、前年度と比較して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ポイント改善した。類似団体の平均との比較においても</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ポイント下回っている。前年度比較において改善した要因は、</a:t>
          </a:r>
          <a:r>
            <a:rPr kumimoji="1" lang="ja-JP" altLang="en-US" sz="1300">
              <a:solidFill>
                <a:schemeClr val="dk1"/>
              </a:solidFill>
              <a:effectLst/>
              <a:latin typeface="+mn-lt"/>
              <a:ea typeface="+mn-ea"/>
              <a:cs typeface="+mn-cs"/>
            </a:rPr>
            <a:t>臨時地方道整備事業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庁舎建設</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（借換債）</a:t>
          </a:r>
          <a:r>
            <a:rPr kumimoji="1" lang="ja-JP" altLang="ja-JP" sz="1300">
              <a:solidFill>
                <a:schemeClr val="dk1"/>
              </a:solidFill>
              <a:effectLst/>
              <a:latin typeface="+mn-lt"/>
              <a:ea typeface="+mn-ea"/>
              <a:cs typeface="+mn-cs"/>
            </a:rPr>
            <a:t>などの償還額が大きなものが終了したことが影響していると考えられる。今後も事業の優先度を精査し、地方債の新規発行額の抑制に努める。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125095</xdr:rowOff>
    </xdr:from>
    <xdr:to>
      <xdr:col>7</xdr:col>
      <xdr:colOff>15875</xdr:colOff>
      <xdr:row>74</xdr:row>
      <xdr:rowOff>127000</xdr:rowOff>
    </xdr:to>
    <xdr:cxnSp macro="">
      <xdr:nvCxnSpPr>
        <xdr:cNvPr id="371" name="直線コネクタ 370"/>
        <xdr:cNvCxnSpPr/>
      </xdr:nvCxnSpPr>
      <xdr:spPr>
        <a:xfrm flipV="1">
          <a:off x="3987800" y="12812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149860</xdr:rowOff>
    </xdr:to>
    <xdr:cxnSp macro="">
      <xdr:nvCxnSpPr>
        <xdr:cNvPr id="374" name="直線コネクタ 373"/>
        <xdr:cNvCxnSpPr/>
      </xdr:nvCxnSpPr>
      <xdr:spPr>
        <a:xfrm flipV="1">
          <a:off x="3098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149860</xdr:rowOff>
    </xdr:to>
    <xdr:cxnSp macro="">
      <xdr:nvCxnSpPr>
        <xdr:cNvPr id="377" name="直線コネクタ 376"/>
        <xdr:cNvCxnSpPr/>
      </xdr:nvCxnSpPr>
      <xdr:spPr>
        <a:xfrm>
          <a:off x="2209800" y="12820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132715</xdr:rowOff>
    </xdr:from>
    <xdr:to>
      <xdr:col>3</xdr:col>
      <xdr:colOff>142875</xdr:colOff>
      <xdr:row>74</xdr:row>
      <xdr:rowOff>134620</xdr:rowOff>
    </xdr:to>
    <xdr:cxnSp macro="">
      <xdr:nvCxnSpPr>
        <xdr:cNvPr id="380" name="直線コネクタ 379"/>
        <xdr:cNvCxnSpPr/>
      </xdr:nvCxnSpPr>
      <xdr:spPr>
        <a:xfrm flipV="1">
          <a:off x="1320800" y="12820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74295</xdr:rowOff>
    </xdr:from>
    <xdr:to>
      <xdr:col>7</xdr:col>
      <xdr:colOff>66675</xdr:colOff>
      <xdr:row>75</xdr:row>
      <xdr:rowOff>4445</xdr:rowOff>
    </xdr:to>
    <xdr:sp macro="" textlink="">
      <xdr:nvSpPr>
        <xdr:cNvPr id="390" name="円/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2" name="円/楕円 391"/>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3" name="テキスト ボックス 392"/>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6" name="円/楕円 395"/>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7" name="テキスト ボックス 396"/>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98" name="円/楕円 397"/>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99" name="テキスト ボックス 398"/>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公債費以外における経常収支比率は、前年度と比較して</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した。類似団体の平均との比較においては、</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ポイント上回っている。前年度比較においてした要因は、歳入面において経常一般財源のうち地方消費税交付金や地方交付税の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によるもの</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。人件費及び物件費の経常収支比率は類似団体内の順位が低いことから、更なる管理徹底を図り、健全な財政運営に努める。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79</xdr:row>
      <xdr:rowOff>20320</xdr:rowOff>
    </xdr:to>
    <xdr:cxnSp macro="">
      <xdr:nvCxnSpPr>
        <xdr:cNvPr id="432" name="直線コネクタ 431"/>
        <xdr:cNvCxnSpPr/>
      </xdr:nvCxnSpPr>
      <xdr:spPr>
        <a:xfrm>
          <a:off x="15671800" y="135153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142239</xdr:rowOff>
    </xdr:from>
    <xdr:to>
      <xdr:col>22</xdr:col>
      <xdr:colOff>565150</xdr:colOff>
      <xdr:row>79</xdr:row>
      <xdr:rowOff>46989</xdr:rowOff>
    </xdr:to>
    <xdr:cxnSp macro="">
      <xdr:nvCxnSpPr>
        <xdr:cNvPr id="435" name="直線コネクタ 434"/>
        <xdr:cNvCxnSpPr/>
      </xdr:nvCxnSpPr>
      <xdr:spPr>
        <a:xfrm flipV="1">
          <a:off x="14782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46989</xdr:rowOff>
    </xdr:to>
    <xdr:cxnSp macro="">
      <xdr:nvCxnSpPr>
        <xdr:cNvPr id="438" name="直線コネクタ 437"/>
        <xdr:cNvCxnSpPr/>
      </xdr:nvCxnSpPr>
      <xdr:spPr>
        <a:xfrm>
          <a:off x="13893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165100</xdr:rowOff>
    </xdr:from>
    <xdr:to>
      <xdr:col>20</xdr:col>
      <xdr:colOff>158750</xdr:colOff>
      <xdr:row>79</xdr:row>
      <xdr:rowOff>46989</xdr:rowOff>
    </xdr:to>
    <xdr:cxnSp macro="">
      <xdr:nvCxnSpPr>
        <xdr:cNvPr id="441" name="直線コネクタ 440"/>
        <xdr:cNvCxnSpPr/>
      </xdr:nvCxnSpPr>
      <xdr:spPr>
        <a:xfrm flipV="1">
          <a:off x="13004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140970</xdr:rowOff>
    </xdr:from>
    <xdr:to>
      <xdr:col>24</xdr:col>
      <xdr:colOff>82550</xdr:colOff>
      <xdr:row>79</xdr:row>
      <xdr:rowOff>71120</xdr:rowOff>
    </xdr:to>
    <xdr:sp macro="" textlink="">
      <xdr:nvSpPr>
        <xdr:cNvPr id="451" name="円/楕円 450"/>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113047</xdr:rowOff>
    </xdr:from>
    <xdr:ext cx="762000" cy="259045"/>
    <xdr:sp macro="" textlink="">
      <xdr:nvSpPr>
        <xdr:cNvPr id="452" name="公債費以外該当値テキスト"/>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91439</xdr:rowOff>
    </xdr:from>
    <xdr:to>
      <xdr:col>22</xdr:col>
      <xdr:colOff>615950</xdr:colOff>
      <xdr:row>79</xdr:row>
      <xdr:rowOff>21589</xdr:rowOff>
    </xdr:to>
    <xdr:sp macro="" textlink="">
      <xdr:nvSpPr>
        <xdr:cNvPr id="453" name="円/楕円 452"/>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6366</xdr:rowOff>
    </xdr:from>
    <xdr:ext cx="736600" cy="259045"/>
    <xdr:sp macro="" textlink="">
      <xdr:nvSpPr>
        <xdr:cNvPr id="454" name="テキスト ボックス 453"/>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55" name="円/楕円 454"/>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56" name="テキスト ボックス 45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57" name="円/楕円 456"/>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58" name="テキスト ボックス 457"/>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9" name="円/楕円 458"/>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60" name="テキスト ボックス 459"/>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千葉県勝浦市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39383</xdr:rowOff>
    </xdr:from>
    <xdr:to>
      <xdr:col>4</xdr:col>
      <xdr:colOff>1117600</xdr:colOff>
      <xdr:row>16</xdr:row>
      <xdr:rowOff>104762</xdr:rowOff>
    </xdr:to>
    <xdr:cxnSp macro="">
      <xdr:nvCxnSpPr>
        <xdr:cNvPr id="50" name="直線コネクタ 49"/>
        <xdr:cNvCxnSpPr/>
      </xdr:nvCxnSpPr>
      <xdr:spPr bwMode="auto">
        <a:xfrm flipV="1">
          <a:off x="5003800" y="2830208"/>
          <a:ext cx="6477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104762</xdr:rowOff>
    </xdr:from>
    <xdr:to>
      <xdr:col>4</xdr:col>
      <xdr:colOff>469900</xdr:colOff>
      <xdr:row>16</xdr:row>
      <xdr:rowOff>145174</xdr:rowOff>
    </xdr:to>
    <xdr:cxnSp macro="">
      <xdr:nvCxnSpPr>
        <xdr:cNvPr id="53" name="直線コネクタ 52"/>
        <xdr:cNvCxnSpPr/>
      </xdr:nvCxnSpPr>
      <xdr:spPr bwMode="auto">
        <a:xfrm flipV="1">
          <a:off x="4305300" y="2895587"/>
          <a:ext cx="698500" cy="4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145174</xdr:rowOff>
    </xdr:from>
    <xdr:to>
      <xdr:col>3</xdr:col>
      <xdr:colOff>904875</xdr:colOff>
      <xdr:row>17</xdr:row>
      <xdr:rowOff>51143</xdr:rowOff>
    </xdr:to>
    <xdr:cxnSp macro="">
      <xdr:nvCxnSpPr>
        <xdr:cNvPr id="56" name="直線コネクタ 55"/>
        <xdr:cNvCxnSpPr/>
      </xdr:nvCxnSpPr>
      <xdr:spPr bwMode="auto">
        <a:xfrm flipV="1">
          <a:off x="3606800" y="2935999"/>
          <a:ext cx="698500" cy="7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45987</xdr:rowOff>
    </xdr:from>
    <xdr:to>
      <xdr:col>3</xdr:col>
      <xdr:colOff>206375</xdr:colOff>
      <xdr:row>17</xdr:row>
      <xdr:rowOff>51143</xdr:rowOff>
    </xdr:to>
    <xdr:cxnSp macro="">
      <xdr:nvCxnSpPr>
        <xdr:cNvPr id="59" name="直線コネクタ 58"/>
        <xdr:cNvCxnSpPr/>
      </xdr:nvCxnSpPr>
      <xdr:spPr bwMode="auto">
        <a:xfrm>
          <a:off x="2908300" y="3008262"/>
          <a:ext cx="698500" cy="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160033</xdr:rowOff>
    </xdr:from>
    <xdr:to>
      <xdr:col>5</xdr:col>
      <xdr:colOff>34925</xdr:colOff>
      <xdr:row>16</xdr:row>
      <xdr:rowOff>90183</xdr:rowOff>
    </xdr:to>
    <xdr:sp macro="" textlink="">
      <xdr:nvSpPr>
        <xdr:cNvPr id="69" name="円/楕円 68"/>
        <xdr:cNvSpPr/>
      </xdr:nvSpPr>
      <xdr:spPr bwMode="auto">
        <a:xfrm>
          <a:off x="5600700" y="277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5110</xdr:rowOff>
    </xdr:from>
    <xdr:ext cx="762000" cy="259045"/>
    <xdr:sp macro="" textlink="">
      <xdr:nvSpPr>
        <xdr:cNvPr id="70" name="人口1人当たり決算額の推移該当値テキスト130"/>
        <xdr:cNvSpPr txBox="1"/>
      </xdr:nvSpPr>
      <xdr:spPr>
        <a:xfrm>
          <a:off x="5740400" y="262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53962</xdr:rowOff>
    </xdr:from>
    <xdr:to>
      <xdr:col>4</xdr:col>
      <xdr:colOff>520700</xdr:colOff>
      <xdr:row>16</xdr:row>
      <xdr:rowOff>155562</xdr:rowOff>
    </xdr:to>
    <xdr:sp macro="" textlink="">
      <xdr:nvSpPr>
        <xdr:cNvPr id="71" name="円/楕円 70"/>
        <xdr:cNvSpPr/>
      </xdr:nvSpPr>
      <xdr:spPr bwMode="auto">
        <a:xfrm>
          <a:off x="4953000" y="284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165739</xdr:rowOff>
    </xdr:from>
    <xdr:ext cx="736600" cy="259045"/>
    <xdr:sp macro="" textlink="">
      <xdr:nvSpPr>
        <xdr:cNvPr id="72" name="テキスト ボックス 71"/>
        <xdr:cNvSpPr txBox="1"/>
      </xdr:nvSpPr>
      <xdr:spPr>
        <a:xfrm>
          <a:off x="4622800" y="261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94374</xdr:rowOff>
    </xdr:from>
    <xdr:to>
      <xdr:col>3</xdr:col>
      <xdr:colOff>955675</xdr:colOff>
      <xdr:row>17</xdr:row>
      <xdr:rowOff>24524</xdr:rowOff>
    </xdr:to>
    <xdr:sp macro="" textlink="">
      <xdr:nvSpPr>
        <xdr:cNvPr id="73" name="円/楕円 72"/>
        <xdr:cNvSpPr/>
      </xdr:nvSpPr>
      <xdr:spPr bwMode="auto">
        <a:xfrm>
          <a:off x="42545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34701</xdr:rowOff>
    </xdr:from>
    <xdr:ext cx="762000" cy="259045"/>
    <xdr:sp macro="" textlink="">
      <xdr:nvSpPr>
        <xdr:cNvPr id="74" name="テキスト ボックス 73"/>
        <xdr:cNvSpPr txBox="1"/>
      </xdr:nvSpPr>
      <xdr:spPr>
        <a:xfrm>
          <a:off x="3924300" y="26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343</xdr:rowOff>
    </xdr:from>
    <xdr:to>
      <xdr:col>3</xdr:col>
      <xdr:colOff>257175</xdr:colOff>
      <xdr:row>17</xdr:row>
      <xdr:rowOff>101943</xdr:rowOff>
    </xdr:to>
    <xdr:sp macro="" textlink="">
      <xdr:nvSpPr>
        <xdr:cNvPr id="75" name="円/楕円 74"/>
        <xdr:cNvSpPr/>
      </xdr:nvSpPr>
      <xdr:spPr bwMode="auto">
        <a:xfrm>
          <a:off x="3556000" y="29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76" name="テキスト ボックス 75"/>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166637</xdr:rowOff>
    </xdr:from>
    <xdr:to>
      <xdr:col>2</xdr:col>
      <xdr:colOff>692150</xdr:colOff>
      <xdr:row>17</xdr:row>
      <xdr:rowOff>96787</xdr:rowOff>
    </xdr:to>
    <xdr:sp macro="" textlink="">
      <xdr:nvSpPr>
        <xdr:cNvPr id="77" name="円/楕円 76"/>
        <xdr:cNvSpPr/>
      </xdr:nvSpPr>
      <xdr:spPr bwMode="auto">
        <a:xfrm>
          <a:off x="2857500" y="295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106964</xdr:rowOff>
    </xdr:from>
    <xdr:ext cx="762000" cy="259045"/>
    <xdr:sp macro="" textlink="">
      <xdr:nvSpPr>
        <xdr:cNvPr id="78" name="テキスト ボックス 77"/>
        <xdr:cNvSpPr txBox="1"/>
      </xdr:nvSpPr>
      <xdr:spPr>
        <a:xfrm>
          <a:off x="2527300" y="272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18700</xdr:rowOff>
    </xdr:from>
    <xdr:to>
      <xdr:col>4</xdr:col>
      <xdr:colOff>1117600</xdr:colOff>
      <xdr:row>38</xdr:row>
      <xdr:rowOff>27330</xdr:rowOff>
    </xdr:to>
    <xdr:cxnSp macro="">
      <xdr:nvCxnSpPr>
        <xdr:cNvPr id="112" name="直線コネクタ 111"/>
        <xdr:cNvCxnSpPr/>
      </xdr:nvCxnSpPr>
      <xdr:spPr bwMode="auto">
        <a:xfrm>
          <a:off x="5003800" y="7486300"/>
          <a:ext cx="6477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11492</xdr:rowOff>
    </xdr:from>
    <xdr:to>
      <xdr:col>4</xdr:col>
      <xdr:colOff>469900</xdr:colOff>
      <xdr:row>38</xdr:row>
      <xdr:rowOff>18700</xdr:rowOff>
    </xdr:to>
    <xdr:cxnSp macro="">
      <xdr:nvCxnSpPr>
        <xdr:cNvPr id="115" name="直線コネクタ 114"/>
        <xdr:cNvCxnSpPr/>
      </xdr:nvCxnSpPr>
      <xdr:spPr bwMode="auto">
        <a:xfrm>
          <a:off x="4305300" y="7479092"/>
          <a:ext cx="698500" cy="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11492</xdr:rowOff>
    </xdr:from>
    <xdr:to>
      <xdr:col>3</xdr:col>
      <xdr:colOff>904875</xdr:colOff>
      <xdr:row>38</xdr:row>
      <xdr:rowOff>18137</xdr:rowOff>
    </xdr:to>
    <xdr:cxnSp macro="">
      <xdr:nvCxnSpPr>
        <xdr:cNvPr id="118" name="直線コネクタ 117"/>
        <xdr:cNvCxnSpPr/>
      </xdr:nvCxnSpPr>
      <xdr:spPr bwMode="auto">
        <a:xfrm flipV="1">
          <a:off x="3606800" y="7479092"/>
          <a:ext cx="698500" cy="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13504</xdr:rowOff>
    </xdr:from>
    <xdr:to>
      <xdr:col>3</xdr:col>
      <xdr:colOff>206375</xdr:colOff>
      <xdr:row>38</xdr:row>
      <xdr:rowOff>18137</xdr:rowOff>
    </xdr:to>
    <xdr:cxnSp macro="">
      <xdr:nvCxnSpPr>
        <xdr:cNvPr id="121" name="直線コネクタ 120"/>
        <xdr:cNvCxnSpPr/>
      </xdr:nvCxnSpPr>
      <xdr:spPr bwMode="auto">
        <a:xfrm>
          <a:off x="2908300" y="7481104"/>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319430</xdr:rowOff>
    </xdr:from>
    <xdr:to>
      <xdr:col>5</xdr:col>
      <xdr:colOff>34925</xdr:colOff>
      <xdr:row>38</xdr:row>
      <xdr:rowOff>78130</xdr:rowOff>
    </xdr:to>
    <xdr:sp macro="" textlink="">
      <xdr:nvSpPr>
        <xdr:cNvPr id="131" name="円/楕円 130"/>
        <xdr:cNvSpPr/>
      </xdr:nvSpPr>
      <xdr:spPr bwMode="auto">
        <a:xfrm>
          <a:off x="5600700" y="744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310800</xdr:rowOff>
    </xdr:from>
    <xdr:to>
      <xdr:col>4</xdr:col>
      <xdr:colOff>520700</xdr:colOff>
      <xdr:row>38</xdr:row>
      <xdr:rowOff>69500</xdr:rowOff>
    </xdr:to>
    <xdr:sp macro="" textlink="">
      <xdr:nvSpPr>
        <xdr:cNvPr id="133" name="円/楕円 132"/>
        <xdr:cNvSpPr/>
      </xdr:nvSpPr>
      <xdr:spPr bwMode="auto">
        <a:xfrm>
          <a:off x="4953000" y="743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54277</xdr:rowOff>
    </xdr:from>
    <xdr:ext cx="736600" cy="259045"/>
    <xdr:sp macro="" textlink="">
      <xdr:nvSpPr>
        <xdr:cNvPr id="134" name="テキスト ボックス 133"/>
        <xdr:cNvSpPr txBox="1"/>
      </xdr:nvSpPr>
      <xdr:spPr>
        <a:xfrm>
          <a:off x="4622800" y="752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303592</xdr:rowOff>
    </xdr:from>
    <xdr:to>
      <xdr:col>3</xdr:col>
      <xdr:colOff>955675</xdr:colOff>
      <xdr:row>38</xdr:row>
      <xdr:rowOff>62292</xdr:rowOff>
    </xdr:to>
    <xdr:sp macro="" textlink="">
      <xdr:nvSpPr>
        <xdr:cNvPr id="135" name="円/楕円 134"/>
        <xdr:cNvSpPr/>
      </xdr:nvSpPr>
      <xdr:spPr bwMode="auto">
        <a:xfrm>
          <a:off x="4254500" y="74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47069</xdr:rowOff>
    </xdr:from>
    <xdr:ext cx="762000" cy="259045"/>
    <xdr:sp macro="" textlink="">
      <xdr:nvSpPr>
        <xdr:cNvPr id="136" name="テキスト ボックス 135"/>
        <xdr:cNvSpPr txBox="1"/>
      </xdr:nvSpPr>
      <xdr:spPr>
        <a:xfrm>
          <a:off x="3924300" y="75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310237</xdr:rowOff>
    </xdr:from>
    <xdr:to>
      <xdr:col>3</xdr:col>
      <xdr:colOff>257175</xdr:colOff>
      <xdr:row>38</xdr:row>
      <xdr:rowOff>68937</xdr:rowOff>
    </xdr:to>
    <xdr:sp macro="" textlink="">
      <xdr:nvSpPr>
        <xdr:cNvPr id="137" name="円/楕円 136"/>
        <xdr:cNvSpPr/>
      </xdr:nvSpPr>
      <xdr:spPr bwMode="auto">
        <a:xfrm>
          <a:off x="3556000" y="743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53714</xdr:rowOff>
    </xdr:from>
    <xdr:ext cx="762000" cy="259045"/>
    <xdr:sp macro="" textlink="">
      <xdr:nvSpPr>
        <xdr:cNvPr id="138" name="テキスト ボックス 137"/>
        <xdr:cNvSpPr txBox="1"/>
      </xdr:nvSpPr>
      <xdr:spPr>
        <a:xfrm>
          <a:off x="3225800" y="75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305604</xdr:rowOff>
    </xdr:from>
    <xdr:to>
      <xdr:col>2</xdr:col>
      <xdr:colOff>692150</xdr:colOff>
      <xdr:row>38</xdr:row>
      <xdr:rowOff>64304</xdr:rowOff>
    </xdr:to>
    <xdr:sp macro="" textlink="">
      <xdr:nvSpPr>
        <xdr:cNvPr id="139" name="円/楕円 138"/>
        <xdr:cNvSpPr/>
      </xdr:nvSpPr>
      <xdr:spPr bwMode="auto">
        <a:xfrm>
          <a:off x="2857500" y="743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49081</xdr:rowOff>
    </xdr:from>
    <xdr:ext cx="762000" cy="259045"/>
    <xdr:sp macro="" textlink="">
      <xdr:nvSpPr>
        <xdr:cNvPr id="140" name="テキスト ボックス 139"/>
        <xdr:cNvSpPr txBox="1"/>
      </xdr:nvSpPr>
      <xdr:spPr>
        <a:xfrm>
          <a:off x="2527300" y="751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110046</xdr:rowOff>
    </xdr:from>
    <xdr:to>
      <xdr:col>6</xdr:col>
      <xdr:colOff>511175</xdr:colOff>
      <xdr:row>34</xdr:row>
      <xdr:rowOff>122961</xdr:rowOff>
    </xdr:to>
    <xdr:cxnSp macro="">
      <xdr:nvCxnSpPr>
        <xdr:cNvPr id="61" name="直線コネクタ 60"/>
        <xdr:cNvCxnSpPr/>
      </xdr:nvCxnSpPr>
      <xdr:spPr>
        <a:xfrm flipV="1">
          <a:off x="3797300" y="5939346"/>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122961</xdr:rowOff>
    </xdr:from>
    <xdr:to>
      <xdr:col>5</xdr:col>
      <xdr:colOff>358775</xdr:colOff>
      <xdr:row>34</xdr:row>
      <xdr:rowOff>167424</xdr:rowOff>
    </xdr:to>
    <xdr:cxnSp macro="">
      <xdr:nvCxnSpPr>
        <xdr:cNvPr id="64" name="直線コネクタ 63"/>
        <xdr:cNvCxnSpPr/>
      </xdr:nvCxnSpPr>
      <xdr:spPr>
        <a:xfrm flipV="1">
          <a:off x="2908300" y="5952261"/>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167424</xdr:rowOff>
    </xdr:from>
    <xdr:to>
      <xdr:col>4</xdr:col>
      <xdr:colOff>155575</xdr:colOff>
      <xdr:row>35</xdr:row>
      <xdr:rowOff>41973</xdr:rowOff>
    </xdr:to>
    <xdr:cxnSp macro="">
      <xdr:nvCxnSpPr>
        <xdr:cNvPr id="67" name="直線コネクタ 66"/>
        <xdr:cNvCxnSpPr/>
      </xdr:nvCxnSpPr>
      <xdr:spPr>
        <a:xfrm flipV="1">
          <a:off x="2019300" y="5996724"/>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7975</xdr:rowOff>
    </xdr:from>
    <xdr:to>
      <xdr:col>2</xdr:col>
      <xdr:colOff>638175</xdr:colOff>
      <xdr:row>35</xdr:row>
      <xdr:rowOff>41973</xdr:rowOff>
    </xdr:to>
    <xdr:cxnSp macro="">
      <xdr:nvCxnSpPr>
        <xdr:cNvPr id="70" name="直線コネクタ 69"/>
        <xdr:cNvCxnSpPr/>
      </xdr:nvCxnSpPr>
      <xdr:spPr>
        <a:xfrm>
          <a:off x="1130300" y="6008725"/>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59246</xdr:rowOff>
    </xdr:from>
    <xdr:to>
      <xdr:col>6</xdr:col>
      <xdr:colOff>561975</xdr:colOff>
      <xdr:row>34</xdr:row>
      <xdr:rowOff>160846</xdr:rowOff>
    </xdr:to>
    <xdr:sp macro="" textlink="">
      <xdr:nvSpPr>
        <xdr:cNvPr id="80" name="円/楕円 79"/>
        <xdr:cNvSpPr/>
      </xdr:nvSpPr>
      <xdr:spPr>
        <a:xfrm>
          <a:off x="4584700" y="58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82123</xdr:rowOff>
    </xdr:from>
    <xdr:ext cx="534377" cy="259045"/>
    <xdr:sp macro="" textlink="">
      <xdr:nvSpPr>
        <xdr:cNvPr id="81" name="人件費該当値テキスト"/>
        <xdr:cNvSpPr txBox="1"/>
      </xdr:nvSpPr>
      <xdr:spPr>
        <a:xfrm>
          <a:off x="4686300" y="5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72161</xdr:rowOff>
    </xdr:from>
    <xdr:to>
      <xdr:col>5</xdr:col>
      <xdr:colOff>409575</xdr:colOff>
      <xdr:row>35</xdr:row>
      <xdr:rowOff>2311</xdr:rowOff>
    </xdr:to>
    <xdr:sp macro="" textlink="">
      <xdr:nvSpPr>
        <xdr:cNvPr id="82" name="円/楕円 81"/>
        <xdr:cNvSpPr/>
      </xdr:nvSpPr>
      <xdr:spPr>
        <a:xfrm>
          <a:off x="3746500" y="5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18838</xdr:rowOff>
    </xdr:from>
    <xdr:ext cx="534377" cy="259045"/>
    <xdr:sp macro="" textlink="">
      <xdr:nvSpPr>
        <xdr:cNvPr id="83" name="テキスト ボックス 82"/>
        <xdr:cNvSpPr txBox="1"/>
      </xdr:nvSpPr>
      <xdr:spPr>
        <a:xfrm>
          <a:off x="3530111" y="56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116624</xdr:rowOff>
    </xdr:from>
    <xdr:to>
      <xdr:col>4</xdr:col>
      <xdr:colOff>206375</xdr:colOff>
      <xdr:row>35</xdr:row>
      <xdr:rowOff>46774</xdr:rowOff>
    </xdr:to>
    <xdr:sp macro="" textlink="">
      <xdr:nvSpPr>
        <xdr:cNvPr id="84" name="円/楕円 83"/>
        <xdr:cNvSpPr/>
      </xdr:nvSpPr>
      <xdr:spPr>
        <a:xfrm>
          <a:off x="2857500" y="5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63301</xdr:rowOff>
    </xdr:from>
    <xdr:ext cx="534377" cy="259045"/>
    <xdr:sp macro="" textlink="">
      <xdr:nvSpPr>
        <xdr:cNvPr id="85" name="テキスト ボックス 84"/>
        <xdr:cNvSpPr txBox="1"/>
      </xdr:nvSpPr>
      <xdr:spPr>
        <a:xfrm>
          <a:off x="2641111" y="57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162623</xdr:rowOff>
    </xdr:from>
    <xdr:to>
      <xdr:col>3</xdr:col>
      <xdr:colOff>3175</xdr:colOff>
      <xdr:row>35</xdr:row>
      <xdr:rowOff>92773</xdr:rowOff>
    </xdr:to>
    <xdr:sp macro="" textlink="">
      <xdr:nvSpPr>
        <xdr:cNvPr id="86" name="円/楕円 85"/>
        <xdr:cNvSpPr/>
      </xdr:nvSpPr>
      <xdr:spPr>
        <a:xfrm>
          <a:off x="1968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109300</xdr:rowOff>
    </xdr:from>
    <xdr:ext cx="534377" cy="259045"/>
    <xdr:sp macro="" textlink="">
      <xdr:nvSpPr>
        <xdr:cNvPr id="87" name="テキスト ボックス 86"/>
        <xdr:cNvSpPr txBox="1"/>
      </xdr:nvSpPr>
      <xdr:spPr>
        <a:xfrm>
          <a:off x="1752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128625</xdr:rowOff>
    </xdr:from>
    <xdr:to>
      <xdr:col>1</xdr:col>
      <xdr:colOff>485775</xdr:colOff>
      <xdr:row>35</xdr:row>
      <xdr:rowOff>58775</xdr:rowOff>
    </xdr:to>
    <xdr:sp macro="" textlink="">
      <xdr:nvSpPr>
        <xdr:cNvPr id="88" name="円/楕円 87"/>
        <xdr:cNvSpPr/>
      </xdr:nvSpPr>
      <xdr:spPr>
        <a:xfrm>
          <a:off x="1079500" y="59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75302</xdr:rowOff>
    </xdr:from>
    <xdr:ext cx="534377" cy="259045"/>
    <xdr:sp macro="" textlink="">
      <xdr:nvSpPr>
        <xdr:cNvPr id="89" name="テキスト ボックス 88"/>
        <xdr:cNvSpPr txBox="1"/>
      </xdr:nvSpPr>
      <xdr:spPr>
        <a:xfrm>
          <a:off x="863111" y="57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44094</xdr:rowOff>
    </xdr:from>
    <xdr:to>
      <xdr:col>6</xdr:col>
      <xdr:colOff>511175</xdr:colOff>
      <xdr:row>55</xdr:row>
      <xdr:rowOff>11976</xdr:rowOff>
    </xdr:to>
    <xdr:cxnSp macro="">
      <xdr:nvCxnSpPr>
        <xdr:cNvPr id="119" name="直線コネクタ 118"/>
        <xdr:cNvCxnSpPr/>
      </xdr:nvCxnSpPr>
      <xdr:spPr>
        <a:xfrm flipV="1">
          <a:off x="3797300" y="9302394"/>
          <a:ext cx="8382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11976</xdr:rowOff>
    </xdr:from>
    <xdr:to>
      <xdr:col>5</xdr:col>
      <xdr:colOff>358775</xdr:colOff>
      <xdr:row>55</xdr:row>
      <xdr:rowOff>168593</xdr:rowOff>
    </xdr:to>
    <xdr:cxnSp macro="">
      <xdr:nvCxnSpPr>
        <xdr:cNvPr id="122" name="直線コネクタ 121"/>
        <xdr:cNvCxnSpPr/>
      </xdr:nvCxnSpPr>
      <xdr:spPr>
        <a:xfrm flipV="1">
          <a:off x="2908300" y="9441726"/>
          <a:ext cx="889000" cy="1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168593</xdr:rowOff>
    </xdr:from>
    <xdr:to>
      <xdr:col>4</xdr:col>
      <xdr:colOff>155575</xdr:colOff>
      <xdr:row>56</xdr:row>
      <xdr:rowOff>17818</xdr:rowOff>
    </xdr:to>
    <xdr:cxnSp macro="">
      <xdr:nvCxnSpPr>
        <xdr:cNvPr id="125" name="直線コネクタ 124"/>
        <xdr:cNvCxnSpPr/>
      </xdr:nvCxnSpPr>
      <xdr:spPr>
        <a:xfrm flipV="1">
          <a:off x="2019300" y="9598343"/>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17818</xdr:rowOff>
    </xdr:from>
    <xdr:to>
      <xdr:col>2</xdr:col>
      <xdr:colOff>638175</xdr:colOff>
      <xdr:row>56</xdr:row>
      <xdr:rowOff>70256</xdr:rowOff>
    </xdr:to>
    <xdr:cxnSp macro="">
      <xdr:nvCxnSpPr>
        <xdr:cNvPr id="128" name="直線コネクタ 127"/>
        <xdr:cNvCxnSpPr/>
      </xdr:nvCxnSpPr>
      <xdr:spPr>
        <a:xfrm flipV="1">
          <a:off x="1130300" y="9619018"/>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164744</xdr:rowOff>
    </xdr:from>
    <xdr:to>
      <xdr:col>6</xdr:col>
      <xdr:colOff>561975</xdr:colOff>
      <xdr:row>54</xdr:row>
      <xdr:rowOff>94894</xdr:rowOff>
    </xdr:to>
    <xdr:sp macro="" textlink="">
      <xdr:nvSpPr>
        <xdr:cNvPr id="138" name="円/楕円 137"/>
        <xdr:cNvSpPr/>
      </xdr:nvSpPr>
      <xdr:spPr>
        <a:xfrm>
          <a:off x="4584700" y="92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16171</xdr:rowOff>
    </xdr:from>
    <xdr:ext cx="534377" cy="259045"/>
    <xdr:sp macro="" textlink="">
      <xdr:nvSpPr>
        <xdr:cNvPr id="139" name="物件費該当値テキスト"/>
        <xdr:cNvSpPr txBox="1"/>
      </xdr:nvSpPr>
      <xdr:spPr>
        <a:xfrm>
          <a:off x="4686300" y="91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132626</xdr:rowOff>
    </xdr:from>
    <xdr:to>
      <xdr:col>5</xdr:col>
      <xdr:colOff>409575</xdr:colOff>
      <xdr:row>55</xdr:row>
      <xdr:rowOff>62776</xdr:rowOff>
    </xdr:to>
    <xdr:sp macro="" textlink="">
      <xdr:nvSpPr>
        <xdr:cNvPr id="140" name="円/楕円 139"/>
        <xdr:cNvSpPr/>
      </xdr:nvSpPr>
      <xdr:spPr>
        <a:xfrm>
          <a:off x="3746500" y="93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79303</xdr:rowOff>
    </xdr:from>
    <xdr:ext cx="534377" cy="259045"/>
    <xdr:sp macro="" textlink="">
      <xdr:nvSpPr>
        <xdr:cNvPr id="141" name="テキスト ボックス 140"/>
        <xdr:cNvSpPr txBox="1"/>
      </xdr:nvSpPr>
      <xdr:spPr>
        <a:xfrm>
          <a:off x="3530111" y="91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117793</xdr:rowOff>
    </xdr:from>
    <xdr:to>
      <xdr:col>4</xdr:col>
      <xdr:colOff>206375</xdr:colOff>
      <xdr:row>56</xdr:row>
      <xdr:rowOff>47943</xdr:rowOff>
    </xdr:to>
    <xdr:sp macro="" textlink="">
      <xdr:nvSpPr>
        <xdr:cNvPr id="142" name="円/楕円 141"/>
        <xdr:cNvSpPr/>
      </xdr:nvSpPr>
      <xdr:spPr>
        <a:xfrm>
          <a:off x="2857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64470</xdr:rowOff>
    </xdr:from>
    <xdr:ext cx="534377" cy="259045"/>
    <xdr:sp macro="" textlink="">
      <xdr:nvSpPr>
        <xdr:cNvPr id="143" name="テキスト ボックス 142"/>
        <xdr:cNvSpPr txBox="1"/>
      </xdr:nvSpPr>
      <xdr:spPr>
        <a:xfrm>
          <a:off x="2641111" y="93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138468</xdr:rowOff>
    </xdr:from>
    <xdr:to>
      <xdr:col>3</xdr:col>
      <xdr:colOff>3175</xdr:colOff>
      <xdr:row>56</xdr:row>
      <xdr:rowOff>68618</xdr:rowOff>
    </xdr:to>
    <xdr:sp macro="" textlink="">
      <xdr:nvSpPr>
        <xdr:cNvPr id="144" name="円/楕円 143"/>
        <xdr:cNvSpPr/>
      </xdr:nvSpPr>
      <xdr:spPr>
        <a:xfrm>
          <a:off x="19685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85145</xdr:rowOff>
    </xdr:from>
    <xdr:ext cx="534377" cy="259045"/>
    <xdr:sp macro="" textlink="">
      <xdr:nvSpPr>
        <xdr:cNvPr id="145" name="テキスト ボックス 144"/>
        <xdr:cNvSpPr txBox="1"/>
      </xdr:nvSpPr>
      <xdr:spPr>
        <a:xfrm>
          <a:off x="1752111" y="93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19456</xdr:rowOff>
    </xdr:from>
    <xdr:to>
      <xdr:col>1</xdr:col>
      <xdr:colOff>485775</xdr:colOff>
      <xdr:row>56</xdr:row>
      <xdr:rowOff>121056</xdr:rowOff>
    </xdr:to>
    <xdr:sp macro="" textlink="">
      <xdr:nvSpPr>
        <xdr:cNvPr id="146" name="円/楕円 145"/>
        <xdr:cNvSpPr/>
      </xdr:nvSpPr>
      <xdr:spPr>
        <a:xfrm>
          <a:off x="1079500" y="96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137583</xdr:rowOff>
    </xdr:from>
    <xdr:ext cx="534377" cy="259045"/>
    <xdr:sp macro="" textlink="">
      <xdr:nvSpPr>
        <xdr:cNvPr id="147" name="テキスト ボックス 146"/>
        <xdr:cNvSpPr txBox="1"/>
      </xdr:nvSpPr>
      <xdr:spPr>
        <a:xfrm>
          <a:off x="863111" y="93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17986</xdr:rowOff>
    </xdr:from>
    <xdr:to>
      <xdr:col>6</xdr:col>
      <xdr:colOff>511175</xdr:colOff>
      <xdr:row>79</xdr:row>
      <xdr:rowOff>19456</xdr:rowOff>
    </xdr:to>
    <xdr:cxnSp macro="">
      <xdr:nvCxnSpPr>
        <xdr:cNvPr id="178" name="直線コネクタ 177"/>
        <xdr:cNvCxnSpPr/>
      </xdr:nvCxnSpPr>
      <xdr:spPr>
        <a:xfrm flipV="1">
          <a:off x="3797300" y="1356253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19456</xdr:rowOff>
    </xdr:from>
    <xdr:to>
      <xdr:col>5</xdr:col>
      <xdr:colOff>358775</xdr:colOff>
      <xdr:row>79</xdr:row>
      <xdr:rowOff>20763</xdr:rowOff>
    </xdr:to>
    <xdr:cxnSp macro="">
      <xdr:nvCxnSpPr>
        <xdr:cNvPr id="181" name="直線コネクタ 180"/>
        <xdr:cNvCxnSpPr/>
      </xdr:nvCxnSpPr>
      <xdr:spPr>
        <a:xfrm flipV="1">
          <a:off x="2908300" y="1356400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16614</xdr:rowOff>
    </xdr:from>
    <xdr:to>
      <xdr:col>4</xdr:col>
      <xdr:colOff>155575</xdr:colOff>
      <xdr:row>79</xdr:row>
      <xdr:rowOff>20763</xdr:rowOff>
    </xdr:to>
    <xdr:cxnSp macro="">
      <xdr:nvCxnSpPr>
        <xdr:cNvPr id="184" name="直線コネクタ 183"/>
        <xdr:cNvCxnSpPr/>
      </xdr:nvCxnSpPr>
      <xdr:spPr>
        <a:xfrm>
          <a:off x="2019300" y="13561164"/>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16614</xdr:rowOff>
    </xdr:from>
    <xdr:to>
      <xdr:col>2</xdr:col>
      <xdr:colOff>638175</xdr:colOff>
      <xdr:row>79</xdr:row>
      <xdr:rowOff>17594</xdr:rowOff>
    </xdr:to>
    <xdr:cxnSp macro="">
      <xdr:nvCxnSpPr>
        <xdr:cNvPr id="187" name="直線コネクタ 186"/>
        <xdr:cNvCxnSpPr/>
      </xdr:nvCxnSpPr>
      <xdr:spPr>
        <a:xfrm flipV="1">
          <a:off x="1130300" y="1356116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138636</xdr:rowOff>
    </xdr:from>
    <xdr:to>
      <xdr:col>6</xdr:col>
      <xdr:colOff>561975</xdr:colOff>
      <xdr:row>79</xdr:row>
      <xdr:rowOff>68786</xdr:rowOff>
    </xdr:to>
    <xdr:sp macro="" textlink="">
      <xdr:nvSpPr>
        <xdr:cNvPr id="197" name="円/楕円 196"/>
        <xdr:cNvSpPr/>
      </xdr:nvSpPr>
      <xdr:spPr>
        <a:xfrm>
          <a:off x="4584700" y="135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53563</xdr:rowOff>
    </xdr:from>
    <xdr:ext cx="469744" cy="259045"/>
    <xdr:sp macro="" textlink="">
      <xdr:nvSpPr>
        <xdr:cNvPr id="198" name="維持補修費該当値テキスト"/>
        <xdr:cNvSpPr txBox="1"/>
      </xdr:nvSpPr>
      <xdr:spPr>
        <a:xfrm>
          <a:off x="4686300" y="1342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140106</xdr:rowOff>
    </xdr:from>
    <xdr:to>
      <xdr:col>5</xdr:col>
      <xdr:colOff>409575</xdr:colOff>
      <xdr:row>79</xdr:row>
      <xdr:rowOff>70256</xdr:rowOff>
    </xdr:to>
    <xdr:sp macro="" textlink="">
      <xdr:nvSpPr>
        <xdr:cNvPr id="199" name="円/楕円 198"/>
        <xdr:cNvSpPr/>
      </xdr:nvSpPr>
      <xdr:spPr>
        <a:xfrm>
          <a:off x="3746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61383</xdr:rowOff>
    </xdr:from>
    <xdr:ext cx="469744" cy="259045"/>
    <xdr:sp macro="" textlink="">
      <xdr:nvSpPr>
        <xdr:cNvPr id="200" name="テキスト ボックス 199"/>
        <xdr:cNvSpPr txBox="1"/>
      </xdr:nvSpPr>
      <xdr:spPr>
        <a:xfrm>
          <a:off x="3562427"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141413</xdr:rowOff>
    </xdr:from>
    <xdr:to>
      <xdr:col>4</xdr:col>
      <xdr:colOff>206375</xdr:colOff>
      <xdr:row>79</xdr:row>
      <xdr:rowOff>71563</xdr:rowOff>
    </xdr:to>
    <xdr:sp macro="" textlink="">
      <xdr:nvSpPr>
        <xdr:cNvPr id="201" name="円/楕円 200"/>
        <xdr:cNvSpPr/>
      </xdr:nvSpPr>
      <xdr:spPr>
        <a:xfrm>
          <a:off x="2857500" y="135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62690</xdr:rowOff>
    </xdr:from>
    <xdr:ext cx="469744" cy="259045"/>
    <xdr:sp macro="" textlink="">
      <xdr:nvSpPr>
        <xdr:cNvPr id="202" name="テキスト ボックス 201"/>
        <xdr:cNvSpPr txBox="1"/>
      </xdr:nvSpPr>
      <xdr:spPr>
        <a:xfrm>
          <a:off x="2673427" y="1360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137264</xdr:rowOff>
    </xdr:from>
    <xdr:to>
      <xdr:col>3</xdr:col>
      <xdr:colOff>3175</xdr:colOff>
      <xdr:row>79</xdr:row>
      <xdr:rowOff>67414</xdr:rowOff>
    </xdr:to>
    <xdr:sp macro="" textlink="">
      <xdr:nvSpPr>
        <xdr:cNvPr id="203" name="円/楕円 202"/>
        <xdr:cNvSpPr/>
      </xdr:nvSpPr>
      <xdr:spPr>
        <a:xfrm>
          <a:off x="1968500" y="13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58541</xdr:rowOff>
    </xdr:from>
    <xdr:ext cx="469744" cy="259045"/>
    <xdr:sp macro="" textlink="">
      <xdr:nvSpPr>
        <xdr:cNvPr id="204" name="テキスト ボックス 203"/>
        <xdr:cNvSpPr txBox="1"/>
      </xdr:nvSpPr>
      <xdr:spPr>
        <a:xfrm>
          <a:off x="1784427" y="1360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138244</xdr:rowOff>
    </xdr:from>
    <xdr:to>
      <xdr:col>1</xdr:col>
      <xdr:colOff>485775</xdr:colOff>
      <xdr:row>79</xdr:row>
      <xdr:rowOff>68394</xdr:rowOff>
    </xdr:to>
    <xdr:sp macro="" textlink="">
      <xdr:nvSpPr>
        <xdr:cNvPr id="205" name="円/楕円 204"/>
        <xdr:cNvSpPr/>
      </xdr:nvSpPr>
      <xdr:spPr>
        <a:xfrm>
          <a:off x="1079500" y="13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59521</xdr:rowOff>
    </xdr:from>
    <xdr:ext cx="469744" cy="259045"/>
    <xdr:sp macro="" textlink="">
      <xdr:nvSpPr>
        <xdr:cNvPr id="206" name="テキスト ボックス 205"/>
        <xdr:cNvSpPr txBox="1"/>
      </xdr:nvSpPr>
      <xdr:spPr>
        <a:xfrm>
          <a:off x="895427" y="136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136385</xdr:rowOff>
    </xdr:from>
    <xdr:to>
      <xdr:col>6</xdr:col>
      <xdr:colOff>511175</xdr:colOff>
      <xdr:row>99</xdr:row>
      <xdr:rowOff>97955</xdr:rowOff>
    </xdr:to>
    <xdr:cxnSp macro="">
      <xdr:nvCxnSpPr>
        <xdr:cNvPr id="236" name="直線コネクタ 235"/>
        <xdr:cNvCxnSpPr/>
      </xdr:nvCxnSpPr>
      <xdr:spPr>
        <a:xfrm flipV="1">
          <a:off x="3797300" y="16938485"/>
          <a:ext cx="838200" cy="1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46546</xdr:rowOff>
    </xdr:from>
    <xdr:to>
      <xdr:col>5</xdr:col>
      <xdr:colOff>358775</xdr:colOff>
      <xdr:row>99</xdr:row>
      <xdr:rowOff>97955</xdr:rowOff>
    </xdr:to>
    <xdr:cxnSp macro="">
      <xdr:nvCxnSpPr>
        <xdr:cNvPr id="239" name="直線コネクタ 238"/>
        <xdr:cNvCxnSpPr/>
      </xdr:nvCxnSpPr>
      <xdr:spPr>
        <a:xfrm>
          <a:off x="2908300" y="17020096"/>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46546</xdr:rowOff>
    </xdr:from>
    <xdr:to>
      <xdr:col>4</xdr:col>
      <xdr:colOff>155575</xdr:colOff>
      <xdr:row>99</xdr:row>
      <xdr:rowOff>89776</xdr:rowOff>
    </xdr:to>
    <xdr:cxnSp macro="">
      <xdr:nvCxnSpPr>
        <xdr:cNvPr id="242" name="直線コネクタ 241"/>
        <xdr:cNvCxnSpPr/>
      </xdr:nvCxnSpPr>
      <xdr:spPr>
        <a:xfrm flipV="1">
          <a:off x="2019300" y="17020096"/>
          <a:ext cx="889000" cy="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84213</xdr:rowOff>
    </xdr:from>
    <xdr:to>
      <xdr:col>2</xdr:col>
      <xdr:colOff>638175</xdr:colOff>
      <xdr:row>99</xdr:row>
      <xdr:rowOff>89776</xdr:rowOff>
    </xdr:to>
    <xdr:cxnSp macro="">
      <xdr:nvCxnSpPr>
        <xdr:cNvPr id="245" name="直線コネクタ 244"/>
        <xdr:cNvCxnSpPr/>
      </xdr:nvCxnSpPr>
      <xdr:spPr>
        <a:xfrm>
          <a:off x="1130300" y="1705776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85585</xdr:rowOff>
    </xdr:from>
    <xdr:to>
      <xdr:col>6</xdr:col>
      <xdr:colOff>561975</xdr:colOff>
      <xdr:row>99</xdr:row>
      <xdr:rowOff>15735</xdr:rowOff>
    </xdr:to>
    <xdr:sp macro="" textlink="">
      <xdr:nvSpPr>
        <xdr:cNvPr id="255" name="円/楕円 254"/>
        <xdr:cNvSpPr/>
      </xdr:nvSpPr>
      <xdr:spPr>
        <a:xfrm>
          <a:off x="4584700" y="168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64012</xdr:rowOff>
    </xdr:from>
    <xdr:ext cx="534377" cy="259045"/>
    <xdr:sp macro="" textlink="">
      <xdr:nvSpPr>
        <xdr:cNvPr id="256" name="扶助費該当値テキスト"/>
        <xdr:cNvSpPr txBox="1"/>
      </xdr:nvSpPr>
      <xdr:spPr>
        <a:xfrm>
          <a:off x="4686300" y="168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66,261</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47155</xdr:rowOff>
    </xdr:from>
    <xdr:to>
      <xdr:col>5</xdr:col>
      <xdr:colOff>409575</xdr:colOff>
      <xdr:row>99</xdr:row>
      <xdr:rowOff>148755</xdr:rowOff>
    </xdr:to>
    <xdr:sp macro="" textlink="">
      <xdr:nvSpPr>
        <xdr:cNvPr id="257" name="円/楕円 256"/>
        <xdr:cNvSpPr/>
      </xdr:nvSpPr>
      <xdr:spPr>
        <a:xfrm>
          <a:off x="3746500" y="170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139882</xdr:rowOff>
    </xdr:from>
    <xdr:ext cx="534377" cy="259045"/>
    <xdr:sp macro="" textlink="">
      <xdr:nvSpPr>
        <xdr:cNvPr id="258" name="テキスト ボックス 257"/>
        <xdr:cNvSpPr txBox="1"/>
      </xdr:nvSpPr>
      <xdr:spPr>
        <a:xfrm>
          <a:off x="3530111" y="171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167196</xdr:rowOff>
    </xdr:from>
    <xdr:to>
      <xdr:col>4</xdr:col>
      <xdr:colOff>206375</xdr:colOff>
      <xdr:row>99</xdr:row>
      <xdr:rowOff>97346</xdr:rowOff>
    </xdr:to>
    <xdr:sp macro="" textlink="">
      <xdr:nvSpPr>
        <xdr:cNvPr id="259" name="円/楕円 258"/>
        <xdr:cNvSpPr/>
      </xdr:nvSpPr>
      <xdr:spPr>
        <a:xfrm>
          <a:off x="2857500" y="169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88473</xdr:rowOff>
    </xdr:from>
    <xdr:ext cx="534377" cy="259045"/>
    <xdr:sp macro="" textlink="">
      <xdr:nvSpPr>
        <xdr:cNvPr id="260" name="テキスト ボックス 259"/>
        <xdr:cNvSpPr txBox="1"/>
      </xdr:nvSpPr>
      <xdr:spPr>
        <a:xfrm>
          <a:off x="2641111" y="170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38976</xdr:rowOff>
    </xdr:from>
    <xdr:to>
      <xdr:col>3</xdr:col>
      <xdr:colOff>3175</xdr:colOff>
      <xdr:row>99</xdr:row>
      <xdr:rowOff>140576</xdr:rowOff>
    </xdr:to>
    <xdr:sp macro="" textlink="">
      <xdr:nvSpPr>
        <xdr:cNvPr id="261" name="円/楕円 260"/>
        <xdr:cNvSpPr/>
      </xdr:nvSpPr>
      <xdr:spPr>
        <a:xfrm>
          <a:off x="1968500" y="170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131703</xdr:rowOff>
    </xdr:from>
    <xdr:ext cx="534377" cy="259045"/>
    <xdr:sp macro="" textlink="">
      <xdr:nvSpPr>
        <xdr:cNvPr id="262" name="テキスト ボックス 261"/>
        <xdr:cNvSpPr txBox="1"/>
      </xdr:nvSpPr>
      <xdr:spPr>
        <a:xfrm>
          <a:off x="1752111" y="171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33413</xdr:rowOff>
    </xdr:from>
    <xdr:to>
      <xdr:col>1</xdr:col>
      <xdr:colOff>485775</xdr:colOff>
      <xdr:row>99</xdr:row>
      <xdr:rowOff>135013</xdr:rowOff>
    </xdr:to>
    <xdr:sp macro="" textlink="">
      <xdr:nvSpPr>
        <xdr:cNvPr id="263" name="円/楕円 262"/>
        <xdr:cNvSpPr/>
      </xdr:nvSpPr>
      <xdr:spPr>
        <a:xfrm>
          <a:off x="1079500" y="170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126140</xdr:rowOff>
    </xdr:from>
    <xdr:ext cx="534377" cy="259045"/>
    <xdr:sp macro="" textlink="">
      <xdr:nvSpPr>
        <xdr:cNvPr id="264" name="テキスト ボックス 263"/>
        <xdr:cNvSpPr txBox="1"/>
      </xdr:nvSpPr>
      <xdr:spPr>
        <a:xfrm>
          <a:off x="863111" y="170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22828</xdr:rowOff>
    </xdr:from>
    <xdr:to>
      <xdr:col>15</xdr:col>
      <xdr:colOff>180975</xdr:colOff>
      <xdr:row>37</xdr:row>
      <xdr:rowOff>19628</xdr:rowOff>
    </xdr:to>
    <xdr:cxnSp macro="">
      <xdr:nvCxnSpPr>
        <xdr:cNvPr id="297" name="直線コネクタ 296"/>
        <xdr:cNvCxnSpPr/>
      </xdr:nvCxnSpPr>
      <xdr:spPr>
        <a:xfrm flipV="1">
          <a:off x="9639300" y="6195028"/>
          <a:ext cx="8382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19628</xdr:rowOff>
    </xdr:from>
    <xdr:to>
      <xdr:col>14</xdr:col>
      <xdr:colOff>28575</xdr:colOff>
      <xdr:row>37</xdr:row>
      <xdr:rowOff>98380</xdr:rowOff>
    </xdr:to>
    <xdr:cxnSp macro="">
      <xdr:nvCxnSpPr>
        <xdr:cNvPr id="300" name="直線コネクタ 299"/>
        <xdr:cNvCxnSpPr/>
      </xdr:nvCxnSpPr>
      <xdr:spPr>
        <a:xfrm flipV="1">
          <a:off x="8750300" y="6363278"/>
          <a:ext cx="8890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98380</xdr:rowOff>
    </xdr:from>
    <xdr:to>
      <xdr:col>12</xdr:col>
      <xdr:colOff>511175</xdr:colOff>
      <xdr:row>37</xdr:row>
      <xdr:rowOff>135214</xdr:rowOff>
    </xdr:to>
    <xdr:cxnSp macro="">
      <xdr:nvCxnSpPr>
        <xdr:cNvPr id="303" name="直線コネクタ 302"/>
        <xdr:cNvCxnSpPr/>
      </xdr:nvCxnSpPr>
      <xdr:spPr>
        <a:xfrm flipV="1">
          <a:off x="7861300" y="6442030"/>
          <a:ext cx="889000" cy="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135214</xdr:rowOff>
    </xdr:from>
    <xdr:to>
      <xdr:col>11</xdr:col>
      <xdr:colOff>307975</xdr:colOff>
      <xdr:row>37</xdr:row>
      <xdr:rowOff>149196</xdr:rowOff>
    </xdr:to>
    <xdr:cxnSp macro="">
      <xdr:nvCxnSpPr>
        <xdr:cNvPr id="306" name="直線コネクタ 305"/>
        <xdr:cNvCxnSpPr/>
      </xdr:nvCxnSpPr>
      <xdr:spPr>
        <a:xfrm flipV="1">
          <a:off x="6972300" y="6478864"/>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143478</xdr:rowOff>
    </xdr:from>
    <xdr:to>
      <xdr:col>15</xdr:col>
      <xdr:colOff>231775</xdr:colOff>
      <xdr:row>36</xdr:row>
      <xdr:rowOff>73628</xdr:rowOff>
    </xdr:to>
    <xdr:sp macro="" textlink="">
      <xdr:nvSpPr>
        <xdr:cNvPr id="316" name="円/楕円 315"/>
        <xdr:cNvSpPr/>
      </xdr:nvSpPr>
      <xdr:spPr>
        <a:xfrm>
          <a:off x="10426700" y="61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166355</xdr:rowOff>
    </xdr:from>
    <xdr:ext cx="534377" cy="259045"/>
    <xdr:sp macro="" textlink="">
      <xdr:nvSpPr>
        <xdr:cNvPr id="317" name="補助費等該当値テキスト"/>
        <xdr:cNvSpPr txBox="1"/>
      </xdr:nvSpPr>
      <xdr:spPr>
        <a:xfrm>
          <a:off x="10528300" y="59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140278</xdr:rowOff>
    </xdr:from>
    <xdr:to>
      <xdr:col>14</xdr:col>
      <xdr:colOff>79375</xdr:colOff>
      <xdr:row>37</xdr:row>
      <xdr:rowOff>70428</xdr:rowOff>
    </xdr:to>
    <xdr:sp macro="" textlink="">
      <xdr:nvSpPr>
        <xdr:cNvPr id="318" name="円/楕円 317"/>
        <xdr:cNvSpPr/>
      </xdr:nvSpPr>
      <xdr:spPr>
        <a:xfrm>
          <a:off x="9588500" y="63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61555</xdr:rowOff>
    </xdr:from>
    <xdr:ext cx="534377" cy="259045"/>
    <xdr:sp macro="" textlink="">
      <xdr:nvSpPr>
        <xdr:cNvPr id="319" name="テキスト ボックス 318"/>
        <xdr:cNvSpPr txBox="1"/>
      </xdr:nvSpPr>
      <xdr:spPr>
        <a:xfrm>
          <a:off x="9372111" y="6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47580</xdr:rowOff>
    </xdr:from>
    <xdr:to>
      <xdr:col>12</xdr:col>
      <xdr:colOff>561975</xdr:colOff>
      <xdr:row>37</xdr:row>
      <xdr:rowOff>149180</xdr:rowOff>
    </xdr:to>
    <xdr:sp macro="" textlink="">
      <xdr:nvSpPr>
        <xdr:cNvPr id="320" name="円/楕円 319"/>
        <xdr:cNvSpPr/>
      </xdr:nvSpPr>
      <xdr:spPr>
        <a:xfrm>
          <a:off x="8699500" y="63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140308</xdr:rowOff>
    </xdr:from>
    <xdr:ext cx="534377" cy="259045"/>
    <xdr:sp macro="" textlink="">
      <xdr:nvSpPr>
        <xdr:cNvPr id="321" name="テキスト ボックス 320"/>
        <xdr:cNvSpPr txBox="1"/>
      </xdr:nvSpPr>
      <xdr:spPr>
        <a:xfrm>
          <a:off x="8483111" y="6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84414</xdr:rowOff>
    </xdr:from>
    <xdr:to>
      <xdr:col>11</xdr:col>
      <xdr:colOff>358775</xdr:colOff>
      <xdr:row>38</xdr:row>
      <xdr:rowOff>14563</xdr:rowOff>
    </xdr:to>
    <xdr:sp macro="" textlink="">
      <xdr:nvSpPr>
        <xdr:cNvPr id="322" name="円/楕円 321"/>
        <xdr:cNvSpPr/>
      </xdr:nvSpPr>
      <xdr:spPr>
        <a:xfrm>
          <a:off x="7810500" y="6428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5690</xdr:rowOff>
    </xdr:from>
    <xdr:ext cx="534377" cy="259045"/>
    <xdr:sp macro="" textlink="">
      <xdr:nvSpPr>
        <xdr:cNvPr id="323" name="テキスト ボックス 322"/>
        <xdr:cNvSpPr txBox="1"/>
      </xdr:nvSpPr>
      <xdr:spPr>
        <a:xfrm>
          <a:off x="7594111" y="65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98396</xdr:rowOff>
    </xdr:from>
    <xdr:to>
      <xdr:col>10</xdr:col>
      <xdr:colOff>155575</xdr:colOff>
      <xdr:row>38</xdr:row>
      <xdr:rowOff>28546</xdr:rowOff>
    </xdr:to>
    <xdr:sp macro="" textlink="">
      <xdr:nvSpPr>
        <xdr:cNvPr id="324" name="円/楕円 323"/>
        <xdr:cNvSpPr/>
      </xdr:nvSpPr>
      <xdr:spPr>
        <a:xfrm>
          <a:off x="6921500" y="64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19673</xdr:rowOff>
    </xdr:from>
    <xdr:ext cx="534377" cy="259045"/>
    <xdr:sp macro="" textlink="">
      <xdr:nvSpPr>
        <xdr:cNvPr id="325" name="テキスト ボックス 324"/>
        <xdr:cNvSpPr txBox="1"/>
      </xdr:nvSpPr>
      <xdr:spPr>
        <a:xfrm>
          <a:off x="6705111" y="6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7647</xdr:rowOff>
    </xdr:from>
    <xdr:to>
      <xdr:col>15</xdr:col>
      <xdr:colOff>180975</xdr:colOff>
      <xdr:row>58</xdr:row>
      <xdr:rowOff>54885</xdr:rowOff>
    </xdr:to>
    <xdr:cxnSp macro="">
      <xdr:nvCxnSpPr>
        <xdr:cNvPr id="352" name="直線コネクタ 351"/>
        <xdr:cNvCxnSpPr/>
      </xdr:nvCxnSpPr>
      <xdr:spPr>
        <a:xfrm flipV="1">
          <a:off x="9639300" y="9951747"/>
          <a:ext cx="8382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110590</xdr:rowOff>
    </xdr:from>
    <xdr:to>
      <xdr:col>14</xdr:col>
      <xdr:colOff>28575</xdr:colOff>
      <xdr:row>58</xdr:row>
      <xdr:rowOff>54885</xdr:rowOff>
    </xdr:to>
    <xdr:cxnSp macro="">
      <xdr:nvCxnSpPr>
        <xdr:cNvPr id="355" name="直線コネクタ 354"/>
        <xdr:cNvCxnSpPr/>
      </xdr:nvCxnSpPr>
      <xdr:spPr>
        <a:xfrm>
          <a:off x="8750300" y="9368890"/>
          <a:ext cx="889000" cy="6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49778</xdr:rowOff>
    </xdr:from>
    <xdr:to>
      <xdr:col>12</xdr:col>
      <xdr:colOff>511175</xdr:colOff>
      <xdr:row>54</xdr:row>
      <xdr:rowOff>110590</xdr:rowOff>
    </xdr:to>
    <xdr:cxnSp macro="">
      <xdr:nvCxnSpPr>
        <xdr:cNvPr id="358" name="直線コネクタ 357"/>
        <xdr:cNvCxnSpPr/>
      </xdr:nvCxnSpPr>
      <xdr:spPr>
        <a:xfrm>
          <a:off x="7861300" y="9308078"/>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49778</xdr:rowOff>
    </xdr:from>
    <xdr:to>
      <xdr:col>11</xdr:col>
      <xdr:colOff>307975</xdr:colOff>
      <xdr:row>58</xdr:row>
      <xdr:rowOff>9238</xdr:rowOff>
    </xdr:to>
    <xdr:cxnSp macro="">
      <xdr:nvCxnSpPr>
        <xdr:cNvPr id="361" name="直線コネクタ 360"/>
        <xdr:cNvCxnSpPr/>
      </xdr:nvCxnSpPr>
      <xdr:spPr>
        <a:xfrm flipV="1">
          <a:off x="6972300" y="9308078"/>
          <a:ext cx="889000" cy="6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128297</xdr:rowOff>
    </xdr:from>
    <xdr:to>
      <xdr:col>15</xdr:col>
      <xdr:colOff>231775</xdr:colOff>
      <xdr:row>58</xdr:row>
      <xdr:rowOff>58447</xdr:rowOff>
    </xdr:to>
    <xdr:sp macro="" textlink="">
      <xdr:nvSpPr>
        <xdr:cNvPr id="371" name="円/楕円 370"/>
        <xdr:cNvSpPr/>
      </xdr:nvSpPr>
      <xdr:spPr>
        <a:xfrm>
          <a:off x="104267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43224</xdr:rowOff>
    </xdr:from>
    <xdr:ext cx="534377" cy="259045"/>
    <xdr:sp macro="" textlink="">
      <xdr:nvSpPr>
        <xdr:cNvPr id="372" name="普通建設事業費該当値テキスト"/>
        <xdr:cNvSpPr txBox="1"/>
      </xdr:nvSpPr>
      <xdr:spPr>
        <a:xfrm>
          <a:off x="10528300" y="98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4085</xdr:rowOff>
    </xdr:from>
    <xdr:to>
      <xdr:col>14</xdr:col>
      <xdr:colOff>79375</xdr:colOff>
      <xdr:row>58</xdr:row>
      <xdr:rowOff>105685</xdr:rowOff>
    </xdr:to>
    <xdr:sp macro="" textlink="">
      <xdr:nvSpPr>
        <xdr:cNvPr id="373" name="円/楕円 372"/>
        <xdr:cNvSpPr/>
      </xdr:nvSpPr>
      <xdr:spPr>
        <a:xfrm>
          <a:off x="9588500" y="9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96812</xdr:rowOff>
    </xdr:from>
    <xdr:ext cx="534377" cy="259045"/>
    <xdr:sp macro="" textlink="">
      <xdr:nvSpPr>
        <xdr:cNvPr id="374" name="テキスト ボックス 373"/>
        <xdr:cNvSpPr txBox="1"/>
      </xdr:nvSpPr>
      <xdr:spPr>
        <a:xfrm>
          <a:off x="9372111" y="100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59790</xdr:rowOff>
    </xdr:from>
    <xdr:to>
      <xdr:col>12</xdr:col>
      <xdr:colOff>561975</xdr:colOff>
      <xdr:row>54</xdr:row>
      <xdr:rowOff>161390</xdr:rowOff>
    </xdr:to>
    <xdr:sp macro="" textlink="">
      <xdr:nvSpPr>
        <xdr:cNvPr id="375" name="円/楕円 374"/>
        <xdr:cNvSpPr/>
      </xdr:nvSpPr>
      <xdr:spPr>
        <a:xfrm>
          <a:off x="8699500" y="93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6467</xdr:rowOff>
    </xdr:from>
    <xdr:ext cx="599010" cy="259045"/>
    <xdr:sp macro="" textlink="">
      <xdr:nvSpPr>
        <xdr:cNvPr id="376" name="テキスト ボックス 375"/>
        <xdr:cNvSpPr txBox="1"/>
      </xdr:nvSpPr>
      <xdr:spPr>
        <a:xfrm>
          <a:off x="8450794" y="90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170428</xdr:rowOff>
    </xdr:from>
    <xdr:to>
      <xdr:col>11</xdr:col>
      <xdr:colOff>358775</xdr:colOff>
      <xdr:row>54</xdr:row>
      <xdr:rowOff>100578</xdr:rowOff>
    </xdr:to>
    <xdr:sp macro="" textlink="">
      <xdr:nvSpPr>
        <xdr:cNvPr id="377" name="円/楕円 376"/>
        <xdr:cNvSpPr/>
      </xdr:nvSpPr>
      <xdr:spPr>
        <a:xfrm>
          <a:off x="7810500" y="92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117105</xdr:rowOff>
    </xdr:from>
    <xdr:ext cx="599010" cy="259045"/>
    <xdr:sp macro="" textlink="">
      <xdr:nvSpPr>
        <xdr:cNvPr id="378" name="テキスト ボックス 377"/>
        <xdr:cNvSpPr txBox="1"/>
      </xdr:nvSpPr>
      <xdr:spPr>
        <a:xfrm>
          <a:off x="7561794" y="90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129888</xdr:rowOff>
    </xdr:from>
    <xdr:to>
      <xdr:col>10</xdr:col>
      <xdr:colOff>155575</xdr:colOff>
      <xdr:row>58</xdr:row>
      <xdr:rowOff>60038</xdr:rowOff>
    </xdr:to>
    <xdr:sp macro="" textlink="">
      <xdr:nvSpPr>
        <xdr:cNvPr id="379" name="円/楕円 378"/>
        <xdr:cNvSpPr/>
      </xdr:nvSpPr>
      <xdr:spPr>
        <a:xfrm>
          <a:off x="6921500" y="99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51165</xdr:rowOff>
    </xdr:from>
    <xdr:ext cx="534377" cy="259045"/>
    <xdr:sp macro="" textlink="">
      <xdr:nvSpPr>
        <xdr:cNvPr id="380" name="テキスト ボックス 379"/>
        <xdr:cNvSpPr txBox="1"/>
      </xdr:nvSpPr>
      <xdr:spPr>
        <a:xfrm>
          <a:off x="6705111" y="99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102026</xdr:rowOff>
    </xdr:from>
    <xdr:to>
      <xdr:col>15</xdr:col>
      <xdr:colOff>180975</xdr:colOff>
      <xdr:row>79</xdr:row>
      <xdr:rowOff>13193</xdr:rowOff>
    </xdr:to>
    <xdr:cxnSp macro="">
      <xdr:nvCxnSpPr>
        <xdr:cNvPr id="409" name="直線コネクタ 408"/>
        <xdr:cNvCxnSpPr/>
      </xdr:nvCxnSpPr>
      <xdr:spPr>
        <a:xfrm>
          <a:off x="9639300" y="13475126"/>
          <a:ext cx="838200" cy="8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43893</xdr:rowOff>
    </xdr:from>
    <xdr:to>
      <xdr:col>14</xdr:col>
      <xdr:colOff>28575</xdr:colOff>
      <xdr:row>78</xdr:row>
      <xdr:rowOff>102026</xdr:rowOff>
    </xdr:to>
    <xdr:cxnSp macro="">
      <xdr:nvCxnSpPr>
        <xdr:cNvPr id="412" name="直線コネクタ 411"/>
        <xdr:cNvCxnSpPr/>
      </xdr:nvCxnSpPr>
      <xdr:spPr>
        <a:xfrm>
          <a:off x="8750300" y="12559743"/>
          <a:ext cx="889000" cy="9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133843</xdr:rowOff>
    </xdr:from>
    <xdr:to>
      <xdr:col>15</xdr:col>
      <xdr:colOff>231775</xdr:colOff>
      <xdr:row>79</xdr:row>
      <xdr:rowOff>63993</xdr:rowOff>
    </xdr:to>
    <xdr:sp macro="" textlink="">
      <xdr:nvSpPr>
        <xdr:cNvPr id="422" name="円/楕円 421"/>
        <xdr:cNvSpPr/>
      </xdr:nvSpPr>
      <xdr:spPr>
        <a:xfrm>
          <a:off x="10426700" y="135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48770</xdr:rowOff>
    </xdr:from>
    <xdr:ext cx="469744" cy="259045"/>
    <xdr:sp macro="" textlink="">
      <xdr:nvSpPr>
        <xdr:cNvPr id="423" name="普通建設事業費 （ うち新規整備　）該当値テキスト"/>
        <xdr:cNvSpPr txBox="1"/>
      </xdr:nvSpPr>
      <xdr:spPr>
        <a:xfrm>
          <a:off x="10528300" y="134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51226</xdr:rowOff>
    </xdr:from>
    <xdr:to>
      <xdr:col>14</xdr:col>
      <xdr:colOff>79375</xdr:colOff>
      <xdr:row>78</xdr:row>
      <xdr:rowOff>152826</xdr:rowOff>
    </xdr:to>
    <xdr:sp macro="" textlink="">
      <xdr:nvSpPr>
        <xdr:cNvPr id="424" name="円/楕円 423"/>
        <xdr:cNvSpPr/>
      </xdr:nvSpPr>
      <xdr:spPr>
        <a:xfrm>
          <a:off x="9588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143953</xdr:rowOff>
    </xdr:from>
    <xdr:ext cx="534377" cy="259045"/>
    <xdr:sp macro="" textlink="">
      <xdr:nvSpPr>
        <xdr:cNvPr id="425" name="テキスト ボックス 424"/>
        <xdr:cNvSpPr txBox="1"/>
      </xdr:nvSpPr>
      <xdr:spPr>
        <a:xfrm>
          <a:off x="9372111" y="135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164543</xdr:rowOff>
    </xdr:from>
    <xdr:to>
      <xdr:col>12</xdr:col>
      <xdr:colOff>561975</xdr:colOff>
      <xdr:row>73</xdr:row>
      <xdr:rowOff>94693</xdr:rowOff>
    </xdr:to>
    <xdr:sp macro="" textlink="">
      <xdr:nvSpPr>
        <xdr:cNvPr id="426" name="円/楕円 425"/>
        <xdr:cNvSpPr/>
      </xdr:nvSpPr>
      <xdr:spPr>
        <a:xfrm>
          <a:off x="8699500" y="125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111220</xdr:rowOff>
    </xdr:from>
    <xdr:ext cx="599010" cy="259045"/>
    <xdr:sp macro="" textlink="">
      <xdr:nvSpPr>
        <xdr:cNvPr id="427" name="テキスト ボックス 426"/>
        <xdr:cNvSpPr txBox="1"/>
      </xdr:nvSpPr>
      <xdr:spPr>
        <a:xfrm>
          <a:off x="8450794" y="1228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82384</xdr:rowOff>
    </xdr:from>
    <xdr:to>
      <xdr:col>15</xdr:col>
      <xdr:colOff>180975</xdr:colOff>
      <xdr:row>98</xdr:row>
      <xdr:rowOff>15261</xdr:rowOff>
    </xdr:to>
    <xdr:cxnSp macro="">
      <xdr:nvCxnSpPr>
        <xdr:cNvPr id="452" name="直線コネクタ 451"/>
        <xdr:cNvCxnSpPr/>
      </xdr:nvCxnSpPr>
      <xdr:spPr>
        <a:xfrm flipV="1">
          <a:off x="9639300" y="16713034"/>
          <a:ext cx="838200" cy="10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141208</xdr:rowOff>
    </xdr:from>
    <xdr:to>
      <xdr:col>14</xdr:col>
      <xdr:colOff>28575</xdr:colOff>
      <xdr:row>98</xdr:row>
      <xdr:rowOff>15261</xdr:rowOff>
    </xdr:to>
    <xdr:cxnSp macro="">
      <xdr:nvCxnSpPr>
        <xdr:cNvPr id="455" name="直線コネクタ 454"/>
        <xdr:cNvCxnSpPr/>
      </xdr:nvCxnSpPr>
      <xdr:spPr>
        <a:xfrm>
          <a:off x="8750300" y="16771858"/>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31584</xdr:rowOff>
    </xdr:from>
    <xdr:to>
      <xdr:col>15</xdr:col>
      <xdr:colOff>231775</xdr:colOff>
      <xdr:row>97</xdr:row>
      <xdr:rowOff>133184</xdr:rowOff>
    </xdr:to>
    <xdr:sp macro="" textlink="">
      <xdr:nvSpPr>
        <xdr:cNvPr id="465" name="円/楕円 464"/>
        <xdr:cNvSpPr/>
      </xdr:nvSpPr>
      <xdr:spPr>
        <a:xfrm>
          <a:off x="10426700" y="166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117961</xdr:rowOff>
    </xdr:from>
    <xdr:ext cx="534377" cy="259045"/>
    <xdr:sp macro="" textlink="">
      <xdr:nvSpPr>
        <xdr:cNvPr id="466" name="普通建設事業費 （ うち更新整備　）該当値テキスト"/>
        <xdr:cNvSpPr txBox="1"/>
      </xdr:nvSpPr>
      <xdr:spPr>
        <a:xfrm>
          <a:off x="10528300" y="165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135911</xdr:rowOff>
    </xdr:from>
    <xdr:to>
      <xdr:col>14</xdr:col>
      <xdr:colOff>79375</xdr:colOff>
      <xdr:row>98</xdr:row>
      <xdr:rowOff>66061</xdr:rowOff>
    </xdr:to>
    <xdr:sp macro="" textlink="">
      <xdr:nvSpPr>
        <xdr:cNvPr id="467" name="円/楕円 466"/>
        <xdr:cNvSpPr/>
      </xdr:nvSpPr>
      <xdr:spPr>
        <a:xfrm>
          <a:off x="9588500" y="167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57188</xdr:rowOff>
    </xdr:from>
    <xdr:ext cx="469744" cy="259045"/>
    <xdr:sp macro="" textlink="">
      <xdr:nvSpPr>
        <xdr:cNvPr id="468" name="テキスト ボックス 467"/>
        <xdr:cNvSpPr txBox="1"/>
      </xdr:nvSpPr>
      <xdr:spPr>
        <a:xfrm>
          <a:off x="9404427" y="168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90408</xdr:rowOff>
    </xdr:from>
    <xdr:to>
      <xdr:col>12</xdr:col>
      <xdr:colOff>561975</xdr:colOff>
      <xdr:row>98</xdr:row>
      <xdr:rowOff>20558</xdr:rowOff>
    </xdr:to>
    <xdr:sp macro="" textlink="">
      <xdr:nvSpPr>
        <xdr:cNvPr id="469" name="円/楕円 468"/>
        <xdr:cNvSpPr/>
      </xdr:nvSpPr>
      <xdr:spPr>
        <a:xfrm>
          <a:off x="8699500" y="167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11685</xdr:rowOff>
    </xdr:from>
    <xdr:ext cx="469744" cy="259045"/>
    <xdr:sp macro="" textlink="">
      <xdr:nvSpPr>
        <xdr:cNvPr id="470" name="テキスト ボックス 469"/>
        <xdr:cNvSpPr txBox="1"/>
      </xdr:nvSpPr>
      <xdr:spPr>
        <a:xfrm>
          <a:off x="8515427" y="1681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78367</xdr:rowOff>
    </xdr:from>
    <xdr:to>
      <xdr:col>23</xdr:col>
      <xdr:colOff>517525</xdr:colOff>
      <xdr:row>38</xdr:row>
      <xdr:rowOff>111765</xdr:rowOff>
    </xdr:to>
    <xdr:cxnSp macro="">
      <xdr:nvCxnSpPr>
        <xdr:cNvPr id="497" name="直線コネクタ 496"/>
        <xdr:cNvCxnSpPr/>
      </xdr:nvCxnSpPr>
      <xdr:spPr>
        <a:xfrm flipV="1">
          <a:off x="15481300" y="6593467"/>
          <a:ext cx="8382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56924</xdr:rowOff>
    </xdr:from>
    <xdr:to>
      <xdr:col>22</xdr:col>
      <xdr:colOff>365125</xdr:colOff>
      <xdr:row>38</xdr:row>
      <xdr:rowOff>111765</xdr:rowOff>
    </xdr:to>
    <xdr:cxnSp macro="">
      <xdr:nvCxnSpPr>
        <xdr:cNvPr id="500" name="直線コネクタ 499"/>
        <xdr:cNvCxnSpPr/>
      </xdr:nvCxnSpPr>
      <xdr:spPr>
        <a:xfrm>
          <a:off x="14592300" y="6572024"/>
          <a:ext cx="889000" cy="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56924</xdr:rowOff>
    </xdr:from>
    <xdr:to>
      <xdr:col>21</xdr:col>
      <xdr:colOff>161925</xdr:colOff>
      <xdr:row>38</xdr:row>
      <xdr:rowOff>122075</xdr:rowOff>
    </xdr:to>
    <xdr:cxnSp macro="">
      <xdr:nvCxnSpPr>
        <xdr:cNvPr id="503" name="直線コネクタ 502"/>
        <xdr:cNvCxnSpPr/>
      </xdr:nvCxnSpPr>
      <xdr:spPr>
        <a:xfrm flipV="1">
          <a:off x="13703300" y="65720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113731</xdr:rowOff>
    </xdr:from>
    <xdr:to>
      <xdr:col>19</xdr:col>
      <xdr:colOff>644525</xdr:colOff>
      <xdr:row>38</xdr:row>
      <xdr:rowOff>122075</xdr:rowOff>
    </xdr:to>
    <xdr:cxnSp macro="">
      <xdr:nvCxnSpPr>
        <xdr:cNvPr id="506" name="直線コネクタ 505"/>
        <xdr:cNvCxnSpPr/>
      </xdr:nvCxnSpPr>
      <xdr:spPr>
        <a:xfrm>
          <a:off x="12814300" y="662883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27567</xdr:rowOff>
    </xdr:from>
    <xdr:to>
      <xdr:col>23</xdr:col>
      <xdr:colOff>568325</xdr:colOff>
      <xdr:row>38</xdr:row>
      <xdr:rowOff>129167</xdr:rowOff>
    </xdr:to>
    <xdr:sp macro="" textlink="">
      <xdr:nvSpPr>
        <xdr:cNvPr id="516" name="円/楕円 515"/>
        <xdr:cNvSpPr/>
      </xdr:nvSpPr>
      <xdr:spPr>
        <a:xfrm>
          <a:off x="16268700" y="6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60965</xdr:rowOff>
    </xdr:from>
    <xdr:to>
      <xdr:col>22</xdr:col>
      <xdr:colOff>415925</xdr:colOff>
      <xdr:row>38</xdr:row>
      <xdr:rowOff>162565</xdr:rowOff>
    </xdr:to>
    <xdr:sp macro="" textlink="">
      <xdr:nvSpPr>
        <xdr:cNvPr id="518" name="円/楕円 517"/>
        <xdr:cNvSpPr/>
      </xdr:nvSpPr>
      <xdr:spPr>
        <a:xfrm>
          <a:off x="15430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153692</xdr:rowOff>
    </xdr:from>
    <xdr:ext cx="469744" cy="259045"/>
    <xdr:sp macro="" textlink="">
      <xdr:nvSpPr>
        <xdr:cNvPr id="519" name="テキスト ボックス 518"/>
        <xdr:cNvSpPr txBox="1"/>
      </xdr:nvSpPr>
      <xdr:spPr>
        <a:xfrm>
          <a:off x="15246427" y="666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6124</xdr:rowOff>
    </xdr:from>
    <xdr:to>
      <xdr:col>21</xdr:col>
      <xdr:colOff>212725</xdr:colOff>
      <xdr:row>38</xdr:row>
      <xdr:rowOff>107724</xdr:rowOff>
    </xdr:to>
    <xdr:sp macro="" textlink="">
      <xdr:nvSpPr>
        <xdr:cNvPr id="520" name="円/楕円 519"/>
        <xdr:cNvSpPr/>
      </xdr:nvSpPr>
      <xdr:spPr>
        <a:xfrm>
          <a:off x="14541500" y="6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98851</xdr:rowOff>
    </xdr:from>
    <xdr:ext cx="469744" cy="259045"/>
    <xdr:sp macro="" textlink="">
      <xdr:nvSpPr>
        <xdr:cNvPr id="521" name="テキスト ボックス 520"/>
        <xdr:cNvSpPr txBox="1"/>
      </xdr:nvSpPr>
      <xdr:spPr>
        <a:xfrm>
          <a:off x="14357427" y="6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71275</xdr:rowOff>
    </xdr:from>
    <xdr:to>
      <xdr:col>20</xdr:col>
      <xdr:colOff>9525</xdr:colOff>
      <xdr:row>39</xdr:row>
      <xdr:rowOff>1425</xdr:rowOff>
    </xdr:to>
    <xdr:sp macro="" textlink="">
      <xdr:nvSpPr>
        <xdr:cNvPr id="522" name="円/楕円 521"/>
        <xdr:cNvSpPr/>
      </xdr:nvSpPr>
      <xdr:spPr>
        <a:xfrm>
          <a:off x="13652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164002</xdr:rowOff>
    </xdr:from>
    <xdr:ext cx="378565" cy="259045"/>
    <xdr:sp macro="" textlink="">
      <xdr:nvSpPr>
        <xdr:cNvPr id="523" name="テキスト ボックス 522"/>
        <xdr:cNvSpPr txBox="1"/>
      </xdr:nvSpPr>
      <xdr:spPr>
        <a:xfrm>
          <a:off x="13514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62931</xdr:rowOff>
    </xdr:from>
    <xdr:to>
      <xdr:col>18</xdr:col>
      <xdr:colOff>492125</xdr:colOff>
      <xdr:row>38</xdr:row>
      <xdr:rowOff>164531</xdr:rowOff>
    </xdr:to>
    <xdr:sp macro="" textlink="">
      <xdr:nvSpPr>
        <xdr:cNvPr id="524" name="円/楕円 523"/>
        <xdr:cNvSpPr/>
      </xdr:nvSpPr>
      <xdr:spPr>
        <a:xfrm>
          <a:off x="12763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155658</xdr:rowOff>
    </xdr:from>
    <xdr:ext cx="469744" cy="259045"/>
    <xdr:sp macro="" textlink="">
      <xdr:nvSpPr>
        <xdr:cNvPr id="525" name="テキスト ボックス 524"/>
        <xdr:cNvSpPr txBox="1"/>
      </xdr:nvSpPr>
      <xdr:spPr>
        <a:xfrm>
          <a:off x="12579427" y="667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41512</xdr:rowOff>
    </xdr:from>
    <xdr:to>
      <xdr:col>23</xdr:col>
      <xdr:colOff>517525</xdr:colOff>
      <xdr:row>78</xdr:row>
      <xdr:rowOff>44903</xdr:rowOff>
    </xdr:to>
    <xdr:cxnSp macro="">
      <xdr:nvCxnSpPr>
        <xdr:cNvPr id="611" name="直線コネクタ 610"/>
        <xdr:cNvCxnSpPr/>
      </xdr:nvCxnSpPr>
      <xdr:spPr>
        <a:xfrm>
          <a:off x="15481300" y="1341461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41135</xdr:rowOff>
    </xdr:from>
    <xdr:to>
      <xdr:col>22</xdr:col>
      <xdr:colOff>365125</xdr:colOff>
      <xdr:row>78</xdr:row>
      <xdr:rowOff>41512</xdr:rowOff>
    </xdr:to>
    <xdr:cxnSp macro="">
      <xdr:nvCxnSpPr>
        <xdr:cNvPr id="614" name="直線コネクタ 613"/>
        <xdr:cNvCxnSpPr/>
      </xdr:nvCxnSpPr>
      <xdr:spPr>
        <a:xfrm>
          <a:off x="14592300" y="1341423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41135</xdr:rowOff>
    </xdr:from>
    <xdr:to>
      <xdr:col>21</xdr:col>
      <xdr:colOff>161925</xdr:colOff>
      <xdr:row>78</xdr:row>
      <xdr:rowOff>50836</xdr:rowOff>
    </xdr:to>
    <xdr:cxnSp macro="">
      <xdr:nvCxnSpPr>
        <xdr:cNvPr id="617" name="直線コネクタ 616"/>
        <xdr:cNvCxnSpPr/>
      </xdr:nvCxnSpPr>
      <xdr:spPr>
        <a:xfrm flipV="1">
          <a:off x="13703300" y="1341423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50836</xdr:rowOff>
    </xdr:from>
    <xdr:to>
      <xdr:col>19</xdr:col>
      <xdr:colOff>644525</xdr:colOff>
      <xdr:row>78</xdr:row>
      <xdr:rowOff>52595</xdr:rowOff>
    </xdr:to>
    <xdr:cxnSp macro="">
      <xdr:nvCxnSpPr>
        <xdr:cNvPr id="620" name="直線コネクタ 619"/>
        <xdr:cNvCxnSpPr/>
      </xdr:nvCxnSpPr>
      <xdr:spPr>
        <a:xfrm flipV="1">
          <a:off x="12814300" y="13423936"/>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165553</xdr:rowOff>
    </xdr:from>
    <xdr:to>
      <xdr:col>23</xdr:col>
      <xdr:colOff>568325</xdr:colOff>
      <xdr:row>78</xdr:row>
      <xdr:rowOff>95703</xdr:rowOff>
    </xdr:to>
    <xdr:sp macro="" textlink="">
      <xdr:nvSpPr>
        <xdr:cNvPr id="630" name="円/楕円 629"/>
        <xdr:cNvSpPr/>
      </xdr:nvSpPr>
      <xdr:spPr>
        <a:xfrm>
          <a:off x="16268700" y="13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80480</xdr:rowOff>
    </xdr:from>
    <xdr:ext cx="534377" cy="259045"/>
    <xdr:sp macro="" textlink="">
      <xdr:nvSpPr>
        <xdr:cNvPr id="631" name="公債費該当値テキスト"/>
        <xdr:cNvSpPr txBox="1"/>
      </xdr:nvSpPr>
      <xdr:spPr>
        <a:xfrm>
          <a:off x="16370300" y="132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162162</xdr:rowOff>
    </xdr:from>
    <xdr:to>
      <xdr:col>22</xdr:col>
      <xdr:colOff>415925</xdr:colOff>
      <xdr:row>78</xdr:row>
      <xdr:rowOff>92312</xdr:rowOff>
    </xdr:to>
    <xdr:sp macro="" textlink="">
      <xdr:nvSpPr>
        <xdr:cNvPr id="632" name="円/楕円 631"/>
        <xdr:cNvSpPr/>
      </xdr:nvSpPr>
      <xdr:spPr>
        <a:xfrm>
          <a:off x="15430500" y="133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83439</xdr:rowOff>
    </xdr:from>
    <xdr:ext cx="534377" cy="259045"/>
    <xdr:sp macro="" textlink="">
      <xdr:nvSpPr>
        <xdr:cNvPr id="633" name="テキスト ボックス 632"/>
        <xdr:cNvSpPr txBox="1"/>
      </xdr:nvSpPr>
      <xdr:spPr>
        <a:xfrm>
          <a:off x="15214111" y="134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161785</xdr:rowOff>
    </xdr:from>
    <xdr:to>
      <xdr:col>21</xdr:col>
      <xdr:colOff>212725</xdr:colOff>
      <xdr:row>78</xdr:row>
      <xdr:rowOff>91935</xdr:rowOff>
    </xdr:to>
    <xdr:sp macro="" textlink="">
      <xdr:nvSpPr>
        <xdr:cNvPr id="634" name="円/楕円 633"/>
        <xdr:cNvSpPr/>
      </xdr:nvSpPr>
      <xdr:spPr>
        <a:xfrm>
          <a:off x="14541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83062</xdr:rowOff>
    </xdr:from>
    <xdr:ext cx="534377" cy="259045"/>
    <xdr:sp macro="" textlink="">
      <xdr:nvSpPr>
        <xdr:cNvPr id="635" name="テキスト ボックス 634"/>
        <xdr:cNvSpPr txBox="1"/>
      </xdr:nvSpPr>
      <xdr:spPr>
        <a:xfrm>
          <a:off x="14325111" y="134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xdr:rowOff>
    </xdr:from>
    <xdr:to>
      <xdr:col>20</xdr:col>
      <xdr:colOff>9525</xdr:colOff>
      <xdr:row>78</xdr:row>
      <xdr:rowOff>101636</xdr:rowOff>
    </xdr:to>
    <xdr:sp macro="" textlink="">
      <xdr:nvSpPr>
        <xdr:cNvPr id="636" name="円/楕円 635"/>
        <xdr:cNvSpPr/>
      </xdr:nvSpPr>
      <xdr:spPr>
        <a:xfrm>
          <a:off x="13652500" y="133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92763</xdr:rowOff>
    </xdr:from>
    <xdr:ext cx="534377" cy="259045"/>
    <xdr:sp macro="" textlink="">
      <xdr:nvSpPr>
        <xdr:cNvPr id="637" name="テキスト ボックス 636"/>
        <xdr:cNvSpPr txBox="1"/>
      </xdr:nvSpPr>
      <xdr:spPr>
        <a:xfrm>
          <a:off x="13436111" y="134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1795</xdr:rowOff>
    </xdr:from>
    <xdr:to>
      <xdr:col>18</xdr:col>
      <xdr:colOff>492125</xdr:colOff>
      <xdr:row>78</xdr:row>
      <xdr:rowOff>103395</xdr:rowOff>
    </xdr:to>
    <xdr:sp macro="" textlink="">
      <xdr:nvSpPr>
        <xdr:cNvPr id="638" name="円/楕円 637"/>
        <xdr:cNvSpPr/>
      </xdr:nvSpPr>
      <xdr:spPr>
        <a:xfrm>
          <a:off x="12763500" y="133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94522</xdr:rowOff>
    </xdr:from>
    <xdr:ext cx="534377" cy="259045"/>
    <xdr:sp macro="" textlink="">
      <xdr:nvSpPr>
        <xdr:cNvPr id="639" name="テキスト ボックス 638"/>
        <xdr:cNvSpPr txBox="1"/>
      </xdr:nvSpPr>
      <xdr:spPr>
        <a:xfrm>
          <a:off x="12547111" y="134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4956</xdr:rowOff>
    </xdr:from>
    <xdr:to>
      <xdr:col>23</xdr:col>
      <xdr:colOff>517525</xdr:colOff>
      <xdr:row>97</xdr:row>
      <xdr:rowOff>112100</xdr:rowOff>
    </xdr:to>
    <xdr:cxnSp macro="">
      <xdr:nvCxnSpPr>
        <xdr:cNvPr id="668" name="直線コネクタ 667"/>
        <xdr:cNvCxnSpPr/>
      </xdr:nvCxnSpPr>
      <xdr:spPr>
        <a:xfrm flipV="1">
          <a:off x="15481300" y="15606906"/>
          <a:ext cx="838200" cy="11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112100</xdr:rowOff>
    </xdr:from>
    <xdr:to>
      <xdr:col>22</xdr:col>
      <xdr:colOff>365125</xdr:colOff>
      <xdr:row>98</xdr:row>
      <xdr:rowOff>64018</xdr:rowOff>
    </xdr:to>
    <xdr:cxnSp macro="">
      <xdr:nvCxnSpPr>
        <xdr:cNvPr id="671" name="直線コネクタ 670"/>
        <xdr:cNvCxnSpPr/>
      </xdr:nvCxnSpPr>
      <xdr:spPr>
        <a:xfrm flipV="1">
          <a:off x="14592300" y="16742750"/>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83068</xdr:rowOff>
    </xdr:from>
    <xdr:to>
      <xdr:col>21</xdr:col>
      <xdr:colOff>161925</xdr:colOff>
      <xdr:row>98</xdr:row>
      <xdr:rowOff>64018</xdr:rowOff>
    </xdr:to>
    <xdr:cxnSp macro="">
      <xdr:nvCxnSpPr>
        <xdr:cNvPr id="674" name="直線コネクタ 673"/>
        <xdr:cNvCxnSpPr/>
      </xdr:nvCxnSpPr>
      <xdr:spPr>
        <a:xfrm>
          <a:off x="13703300" y="1671371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83068</xdr:rowOff>
    </xdr:from>
    <xdr:to>
      <xdr:col>19</xdr:col>
      <xdr:colOff>644525</xdr:colOff>
      <xdr:row>98</xdr:row>
      <xdr:rowOff>85682</xdr:rowOff>
    </xdr:to>
    <xdr:cxnSp macro="">
      <xdr:nvCxnSpPr>
        <xdr:cNvPr id="677" name="直線コネクタ 676"/>
        <xdr:cNvCxnSpPr/>
      </xdr:nvCxnSpPr>
      <xdr:spPr>
        <a:xfrm flipV="1">
          <a:off x="12814300" y="16713718"/>
          <a:ext cx="889000" cy="17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125606</xdr:rowOff>
    </xdr:from>
    <xdr:to>
      <xdr:col>23</xdr:col>
      <xdr:colOff>568325</xdr:colOff>
      <xdr:row>91</xdr:row>
      <xdr:rowOff>55756</xdr:rowOff>
    </xdr:to>
    <xdr:sp macro="" textlink="">
      <xdr:nvSpPr>
        <xdr:cNvPr id="687" name="円/楕円 686"/>
        <xdr:cNvSpPr/>
      </xdr:nvSpPr>
      <xdr:spPr>
        <a:xfrm>
          <a:off x="16268700" y="155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78633</xdr:rowOff>
    </xdr:from>
    <xdr:ext cx="599010" cy="259045"/>
    <xdr:sp macro="" textlink="">
      <xdr:nvSpPr>
        <xdr:cNvPr id="688" name="積立金該当値テキスト"/>
        <xdr:cNvSpPr txBox="1"/>
      </xdr:nvSpPr>
      <xdr:spPr>
        <a:xfrm>
          <a:off x="16370300" y="1550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61300</xdr:rowOff>
    </xdr:from>
    <xdr:to>
      <xdr:col>22</xdr:col>
      <xdr:colOff>415925</xdr:colOff>
      <xdr:row>97</xdr:row>
      <xdr:rowOff>162900</xdr:rowOff>
    </xdr:to>
    <xdr:sp macro="" textlink="">
      <xdr:nvSpPr>
        <xdr:cNvPr id="689" name="円/楕円 688"/>
        <xdr:cNvSpPr/>
      </xdr:nvSpPr>
      <xdr:spPr>
        <a:xfrm>
          <a:off x="15430500" y="16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7977</xdr:rowOff>
    </xdr:from>
    <xdr:ext cx="534377" cy="259045"/>
    <xdr:sp macro="" textlink="">
      <xdr:nvSpPr>
        <xdr:cNvPr id="690" name="テキスト ボックス 689"/>
        <xdr:cNvSpPr txBox="1"/>
      </xdr:nvSpPr>
      <xdr:spPr>
        <a:xfrm>
          <a:off x="15214111" y="164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13218</xdr:rowOff>
    </xdr:from>
    <xdr:to>
      <xdr:col>21</xdr:col>
      <xdr:colOff>212725</xdr:colOff>
      <xdr:row>98</xdr:row>
      <xdr:rowOff>114818</xdr:rowOff>
    </xdr:to>
    <xdr:sp macro="" textlink="">
      <xdr:nvSpPr>
        <xdr:cNvPr id="691" name="円/楕円 690"/>
        <xdr:cNvSpPr/>
      </xdr:nvSpPr>
      <xdr:spPr>
        <a:xfrm>
          <a:off x="14541500" y="168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105945</xdr:rowOff>
    </xdr:from>
    <xdr:ext cx="534377" cy="259045"/>
    <xdr:sp macro="" textlink="">
      <xdr:nvSpPr>
        <xdr:cNvPr id="692" name="テキスト ボックス 691"/>
        <xdr:cNvSpPr txBox="1"/>
      </xdr:nvSpPr>
      <xdr:spPr>
        <a:xfrm>
          <a:off x="14325111" y="169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32268</xdr:rowOff>
    </xdr:from>
    <xdr:to>
      <xdr:col>20</xdr:col>
      <xdr:colOff>9525</xdr:colOff>
      <xdr:row>97</xdr:row>
      <xdr:rowOff>133868</xdr:rowOff>
    </xdr:to>
    <xdr:sp macro="" textlink="">
      <xdr:nvSpPr>
        <xdr:cNvPr id="693" name="円/楕円 692"/>
        <xdr:cNvSpPr/>
      </xdr:nvSpPr>
      <xdr:spPr>
        <a:xfrm>
          <a:off x="13652500" y="166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150395</xdr:rowOff>
    </xdr:from>
    <xdr:ext cx="534377" cy="259045"/>
    <xdr:sp macro="" textlink="">
      <xdr:nvSpPr>
        <xdr:cNvPr id="694" name="テキスト ボックス 693"/>
        <xdr:cNvSpPr txBox="1"/>
      </xdr:nvSpPr>
      <xdr:spPr>
        <a:xfrm>
          <a:off x="13436111" y="164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34882</xdr:rowOff>
    </xdr:from>
    <xdr:to>
      <xdr:col>18</xdr:col>
      <xdr:colOff>492125</xdr:colOff>
      <xdr:row>98</xdr:row>
      <xdr:rowOff>136482</xdr:rowOff>
    </xdr:to>
    <xdr:sp macro="" textlink="">
      <xdr:nvSpPr>
        <xdr:cNvPr id="695" name="円/楕円 694"/>
        <xdr:cNvSpPr/>
      </xdr:nvSpPr>
      <xdr:spPr>
        <a:xfrm>
          <a:off x="12763500" y="168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127609</xdr:rowOff>
    </xdr:from>
    <xdr:ext cx="534377" cy="259045"/>
    <xdr:sp macro="" textlink="">
      <xdr:nvSpPr>
        <xdr:cNvPr id="696" name="テキスト ボックス 695"/>
        <xdr:cNvSpPr txBox="1"/>
      </xdr:nvSpPr>
      <xdr:spPr>
        <a:xfrm>
          <a:off x="12547111" y="169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159188</xdr:rowOff>
    </xdr:from>
    <xdr:to>
      <xdr:col>32</xdr:col>
      <xdr:colOff>187325</xdr:colOff>
      <xdr:row>38</xdr:row>
      <xdr:rowOff>160274</xdr:rowOff>
    </xdr:to>
    <xdr:cxnSp macro="">
      <xdr:nvCxnSpPr>
        <xdr:cNvPr id="725" name="直線コネクタ 724"/>
        <xdr:cNvCxnSpPr/>
      </xdr:nvCxnSpPr>
      <xdr:spPr>
        <a:xfrm flipV="1">
          <a:off x="21323300" y="6674288"/>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160274</xdr:rowOff>
    </xdr:from>
    <xdr:to>
      <xdr:col>31</xdr:col>
      <xdr:colOff>34925</xdr:colOff>
      <xdr:row>38</xdr:row>
      <xdr:rowOff>169990</xdr:rowOff>
    </xdr:to>
    <xdr:cxnSp macro="">
      <xdr:nvCxnSpPr>
        <xdr:cNvPr id="728" name="直線コネクタ 727"/>
        <xdr:cNvCxnSpPr/>
      </xdr:nvCxnSpPr>
      <xdr:spPr>
        <a:xfrm flipV="1">
          <a:off x="20434300" y="667537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169990</xdr:rowOff>
    </xdr:from>
    <xdr:to>
      <xdr:col>29</xdr:col>
      <xdr:colOff>517525</xdr:colOff>
      <xdr:row>39</xdr:row>
      <xdr:rowOff>10008</xdr:rowOff>
    </xdr:to>
    <xdr:cxnSp macro="">
      <xdr:nvCxnSpPr>
        <xdr:cNvPr id="731" name="直線コネクタ 730"/>
        <xdr:cNvCxnSpPr/>
      </xdr:nvCxnSpPr>
      <xdr:spPr>
        <a:xfrm flipV="1">
          <a:off x="19545300" y="6685090"/>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10008</xdr:rowOff>
    </xdr:from>
    <xdr:to>
      <xdr:col>28</xdr:col>
      <xdr:colOff>314325</xdr:colOff>
      <xdr:row>39</xdr:row>
      <xdr:rowOff>16846</xdr:rowOff>
    </xdr:to>
    <xdr:cxnSp macro="">
      <xdr:nvCxnSpPr>
        <xdr:cNvPr id="734" name="直線コネクタ 733"/>
        <xdr:cNvCxnSpPr/>
      </xdr:nvCxnSpPr>
      <xdr:spPr>
        <a:xfrm flipV="1">
          <a:off x="18656300" y="6696558"/>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108388</xdr:rowOff>
    </xdr:from>
    <xdr:to>
      <xdr:col>32</xdr:col>
      <xdr:colOff>238125</xdr:colOff>
      <xdr:row>39</xdr:row>
      <xdr:rowOff>38538</xdr:rowOff>
    </xdr:to>
    <xdr:sp macro="" textlink="">
      <xdr:nvSpPr>
        <xdr:cNvPr id="744" name="円/楕円 743"/>
        <xdr:cNvSpPr/>
      </xdr:nvSpPr>
      <xdr:spPr>
        <a:xfrm>
          <a:off x="22110700" y="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67765</xdr:rowOff>
    </xdr:from>
    <xdr:ext cx="469744" cy="259045"/>
    <xdr:sp macro="" textlink="">
      <xdr:nvSpPr>
        <xdr:cNvPr id="745" name="投資及び出資金該当値テキスト"/>
        <xdr:cNvSpPr txBox="1"/>
      </xdr:nvSpPr>
      <xdr:spPr>
        <a:xfrm>
          <a:off x="22212300" y="641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109474</xdr:rowOff>
    </xdr:from>
    <xdr:to>
      <xdr:col>31</xdr:col>
      <xdr:colOff>85725</xdr:colOff>
      <xdr:row>39</xdr:row>
      <xdr:rowOff>39624</xdr:rowOff>
    </xdr:to>
    <xdr:sp macro="" textlink="">
      <xdr:nvSpPr>
        <xdr:cNvPr id="746" name="円/楕円 745"/>
        <xdr:cNvSpPr/>
      </xdr:nvSpPr>
      <xdr:spPr>
        <a:xfrm>
          <a:off x="21272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56151</xdr:rowOff>
    </xdr:from>
    <xdr:ext cx="469744" cy="259045"/>
    <xdr:sp macro="" textlink="">
      <xdr:nvSpPr>
        <xdr:cNvPr id="747" name="テキスト ボックス 746"/>
        <xdr:cNvSpPr txBox="1"/>
      </xdr:nvSpPr>
      <xdr:spPr>
        <a:xfrm>
          <a:off x="21088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119190</xdr:rowOff>
    </xdr:from>
    <xdr:to>
      <xdr:col>29</xdr:col>
      <xdr:colOff>568325</xdr:colOff>
      <xdr:row>39</xdr:row>
      <xdr:rowOff>49340</xdr:rowOff>
    </xdr:to>
    <xdr:sp macro="" textlink="">
      <xdr:nvSpPr>
        <xdr:cNvPr id="748" name="円/楕円 747"/>
        <xdr:cNvSpPr/>
      </xdr:nvSpPr>
      <xdr:spPr>
        <a:xfrm>
          <a:off x="20383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65867</xdr:rowOff>
    </xdr:from>
    <xdr:ext cx="469744" cy="259045"/>
    <xdr:sp macro="" textlink="">
      <xdr:nvSpPr>
        <xdr:cNvPr id="749" name="テキスト ボックス 748"/>
        <xdr:cNvSpPr txBox="1"/>
      </xdr:nvSpPr>
      <xdr:spPr>
        <a:xfrm>
          <a:off x="20199427" y="6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130658</xdr:rowOff>
    </xdr:from>
    <xdr:to>
      <xdr:col>28</xdr:col>
      <xdr:colOff>365125</xdr:colOff>
      <xdr:row>39</xdr:row>
      <xdr:rowOff>60808</xdr:rowOff>
    </xdr:to>
    <xdr:sp macro="" textlink="">
      <xdr:nvSpPr>
        <xdr:cNvPr id="750" name="円/楕円 749"/>
        <xdr:cNvSpPr/>
      </xdr:nvSpPr>
      <xdr:spPr>
        <a:xfrm>
          <a:off x="19494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77335</xdr:rowOff>
    </xdr:from>
    <xdr:ext cx="469744" cy="259045"/>
    <xdr:sp macro="" textlink="">
      <xdr:nvSpPr>
        <xdr:cNvPr id="751" name="テキスト ボックス 750"/>
        <xdr:cNvSpPr txBox="1"/>
      </xdr:nvSpPr>
      <xdr:spPr>
        <a:xfrm>
          <a:off x="19310427" y="64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137496</xdr:rowOff>
    </xdr:from>
    <xdr:to>
      <xdr:col>27</xdr:col>
      <xdr:colOff>161925</xdr:colOff>
      <xdr:row>39</xdr:row>
      <xdr:rowOff>67646</xdr:rowOff>
    </xdr:to>
    <xdr:sp macro="" textlink="">
      <xdr:nvSpPr>
        <xdr:cNvPr id="752" name="円/楕円 751"/>
        <xdr:cNvSpPr/>
      </xdr:nvSpPr>
      <xdr:spPr>
        <a:xfrm>
          <a:off x="18605500" y="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58773</xdr:rowOff>
    </xdr:from>
    <xdr:ext cx="469744" cy="259045"/>
    <xdr:sp macro="" textlink="">
      <xdr:nvSpPr>
        <xdr:cNvPr id="753" name="テキスト ボックス 752"/>
        <xdr:cNvSpPr txBox="1"/>
      </xdr:nvSpPr>
      <xdr:spPr>
        <a:xfrm>
          <a:off x="18421427" y="67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70565</xdr:rowOff>
    </xdr:from>
    <xdr:to>
      <xdr:col>32</xdr:col>
      <xdr:colOff>187325</xdr:colOff>
      <xdr:row>59</xdr:row>
      <xdr:rowOff>73340</xdr:rowOff>
    </xdr:to>
    <xdr:cxnSp macro="">
      <xdr:nvCxnSpPr>
        <xdr:cNvPr id="784" name="直線コネクタ 783"/>
        <xdr:cNvCxnSpPr/>
      </xdr:nvCxnSpPr>
      <xdr:spPr>
        <a:xfrm>
          <a:off x="21323300" y="10186115"/>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68965</xdr:rowOff>
    </xdr:from>
    <xdr:to>
      <xdr:col>31</xdr:col>
      <xdr:colOff>34925</xdr:colOff>
      <xdr:row>59</xdr:row>
      <xdr:rowOff>70565</xdr:rowOff>
    </xdr:to>
    <xdr:cxnSp macro="">
      <xdr:nvCxnSpPr>
        <xdr:cNvPr id="787" name="直線コネクタ 786"/>
        <xdr:cNvCxnSpPr/>
      </xdr:nvCxnSpPr>
      <xdr:spPr>
        <a:xfrm>
          <a:off x="20434300" y="101845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67952</xdr:rowOff>
    </xdr:from>
    <xdr:to>
      <xdr:col>29</xdr:col>
      <xdr:colOff>517525</xdr:colOff>
      <xdr:row>59</xdr:row>
      <xdr:rowOff>68965</xdr:rowOff>
    </xdr:to>
    <xdr:cxnSp macro="">
      <xdr:nvCxnSpPr>
        <xdr:cNvPr id="790" name="直線コネクタ 789"/>
        <xdr:cNvCxnSpPr/>
      </xdr:nvCxnSpPr>
      <xdr:spPr>
        <a:xfrm>
          <a:off x="19545300" y="1018350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64393</xdr:rowOff>
    </xdr:from>
    <xdr:to>
      <xdr:col>28</xdr:col>
      <xdr:colOff>314325</xdr:colOff>
      <xdr:row>59</xdr:row>
      <xdr:rowOff>67952</xdr:rowOff>
    </xdr:to>
    <xdr:cxnSp macro="">
      <xdr:nvCxnSpPr>
        <xdr:cNvPr id="793" name="直線コネクタ 792"/>
        <xdr:cNvCxnSpPr/>
      </xdr:nvCxnSpPr>
      <xdr:spPr>
        <a:xfrm>
          <a:off x="18656300" y="10179943"/>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22540</xdr:rowOff>
    </xdr:from>
    <xdr:to>
      <xdr:col>32</xdr:col>
      <xdr:colOff>238125</xdr:colOff>
      <xdr:row>59</xdr:row>
      <xdr:rowOff>124140</xdr:rowOff>
    </xdr:to>
    <xdr:sp macro="" textlink="">
      <xdr:nvSpPr>
        <xdr:cNvPr id="803" name="円/楕円 802"/>
        <xdr:cNvSpPr/>
      </xdr:nvSpPr>
      <xdr:spPr>
        <a:xfrm>
          <a:off x="22110700" y="10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108917</xdr:rowOff>
    </xdr:from>
    <xdr:ext cx="378565" cy="259045"/>
    <xdr:sp macro="" textlink="">
      <xdr:nvSpPr>
        <xdr:cNvPr id="804" name="貸付金該当値テキスト"/>
        <xdr:cNvSpPr txBox="1"/>
      </xdr:nvSpPr>
      <xdr:spPr>
        <a:xfrm>
          <a:off x="22212300" y="1005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19765</xdr:rowOff>
    </xdr:from>
    <xdr:to>
      <xdr:col>31</xdr:col>
      <xdr:colOff>85725</xdr:colOff>
      <xdr:row>59</xdr:row>
      <xdr:rowOff>121365</xdr:rowOff>
    </xdr:to>
    <xdr:sp macro="" textlink="">
      <xdr:nvSpPr>
        <xdr:cNvPr id="805" name="円/楕円 804"/>
        <xdr:cNvSpPr/>
      </xdr:nvSpPr>
      <xdr:spPr>
        <a:xfrm>
          <a:off x="212725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112492</xdr:rowOff>
    </xdr:from>
    <xdr:ext cx="378565" cy="259045"/>
    <xdr:sp macro="" textlink="">
      <xdr:nvSpPr>
        <xdr:cNvPr id="806" name="テキスト ボックス 805"/>
        <xdr:cNvSpPr txBox="1"/>
      </xdr:nvSpPr>
      <xdr:spPr>
        <a:xfrm>
          <a:off x="21134017" y="10228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18165</xdr:rowOff>
    </xdr:from>
    <xdr:to>
      <xdr:col>29</xdr:col>
      <xdr:colOff>568325</xdr:colOff>
      <xdr:row>59</xdr:row>
      <xdr:rowOff>119765</xdr:rowOff>
    </xdr:to>
    <xdr:sp macro="" textlink="">
      <xdr:nvSpPr>
        <xdr:cNvPr id="807" name="円/楕円 806"/>
        <xdr:cNvSpPr/>
      </xdr:nvSpPr>
      <xdr:spPr>
        <a:xfrm>
          <a:off x="20383500" y="101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110892</xdr:rowOff>
    </xdr:from>
    <xdr:ext cx="378565" cy="259045"/>
    <xdr:sp macro="" textlink="">
      <xdr:nvSpPr>
        <xdr:cNvPr id="808" name="テキスト ボックス 807"/>
        <xdr:cNvSpPr txBox="1"/>
      </xdr:nvSpPr>
      <xdr:spPr>
        <a:xfrm>
          <a:off x="20245017" y="10226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17152</xdr:rowOff>
    </xdr:from>
    <xdr:to>
      <xdr:col>28</xdr:col>
      <xdr:colOff>365125</xdr:colOff>
      <xdr:row>59</xdr:row>
      <xdr:rowOff>118752</xdr:rowOff>
    </xdr:to>
    <xdr:sp macro="" textlink="">
      <xdr:nvSpPr>
        <xdr:cNvPr id="809" name="円/楕円 808"/>
        <xdr:cNvSpPr/>
      </xdr:nvSpPr>
      <xdr:spPr>
        <a:xfrm>
          <a:off x="19494500" y="10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109879</xdr:rowOff>
    </xdr:from>
    <xdr:ext cx="378565" cy="259045"/>
    <xdr:sp macro="" textlink="">
      <xdr:nvSpPr>
        <xdr:cNvPr id="810" name="テキスト ボックス 809"/>
        <xdr:cNvSpPr txBox="1"/>
      </xdr:nvSpPr>
      <xdr:spPr>
        <a:xfrm>
          <a:off x="19356017" y="102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13593</xdr:rowOff>
    </xdr:from>
    <xdr:to>
      <xdr:col>27</xdr:col>
      <xdr:colOff>161925</xdr:colOff>
      <xdr:row>59</xdr:row>
      <xdr:rowOff>115193</xdr:rowOff>
    </xdr:to>
    <xdr:sp macro="" textlink="">
      <xdr:nvSpPr>
        <xdr:cNvPr id="811" name="円/楕円 810"/>
        <xdr:cNvSpPr/>
      </xdr:nvSpPr>
      <xdr:spPr>
        <a:xfrm>
          <a:off x="18605500" y="101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106320</xdr:rowOff>
    </xdr:from>
    <xdr:ext cx="469744" cy="259045"/>
    <xdr:sp macro="" textlink="">
      <xdr:nvSpPr>
        <xdr:cNvPr id="812" name="テキスト ボックス 811"/>
        <xdr:cNvSpPr txBox="1"/>
      </xdr:nvSpPr>
      <xdr:spPr>
        <a:xfrm>
          <a:off x="18421427" y="102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140550</xdr:rowOff>
    </xdr:from>
    <xdr:to>
      <xdr:col>32</xdr:col>
      <xdr:colOff>187325</xdr:colOff>
      <xdr:row>76</xdr:row>
      <xdr:rowOff>142509</xdr:rowOff>
    </xdr:to>
    <xdr:cxnSp macro="">
      <xdr:nvCxnSpPr>
        <xdr:cNvPr id="844" name="直線コネクタ 843"/>
        <xdr:cNvCxnSpPr/>
      </xdr:nvCxnSpPr>
      <xdr:spPr>
        <a:xfrm>
          <a:off x="21323300" y="1317075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140550</xdr:rowOff>
    </xdr:from>
    <xdr:to>
      <xdr:col>31</xdr:col>
      <xdr:colOff>34925</xdr:colOff>
      <xdr:row>77</xdr:row>
      <xdr:rowOff>33662</xdr:rowOff>
    </xdr:to>
    <xdr:cxnSp macro="">
      <xdr:nvCxnSpPr>
        <xdr:cNvPr id="847" name="直線コネクタ 846"/>
        <xdr:cNvCxnSpPr/>
      </xdr:nvCxnSpPr>
      <xdr:spPr>
        <a:xfrm flipV="1">
          <a:off x="20434300" y="13170750"/>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33662</xdr:rowOff>
    </xdr:from>
    <xdr:to>
      <xdr:col>29</xdr:col>
      <xdr:colOff>517525</xdr:colOff>
      <xdr:row>77</xdr:row>
      <xdr:rowOff>90044</xdr:rowOff>
    </xdr:to>
    <xdr:cxnSp macro="">
      <xdr:nvCxnSpPr>
        <xdr:cNvPr id="850" name="直線コネクタ 849"/>
        <xdr:cNvCxnSpPr/>
      </xdr:nvCxnSpPr>
      <xdr:spPr>
        <a:xfrm flipV="1">
          <a:off x="19545300" y="13235312"/>
          <a:ext cx="8890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90044</xdr:rowOff>
    </xdr:from>
    <xdr:to>
      <xdr:col>28</xdr:col>
      <xdr:colOff>314325</xdr:colOff>
      <xdr:row>77</xdr:row>
      <xdr:rowOff>119796</xdr:rowOff>
    </xdr:to>
    <xdr:cxnSp macro="">
      <xdr:nvCxnSpPr>
        <xdr:cNvPr id="853" name="直線コネクタ 852"/>
        <xdr:cNvCxnSpPr/>
      </xdr:nvCxnSpPr>
      <xdr:spPr>
        <a:xfrm flipV="1">
          <a:off x="18656300" y="13291694"/>
          <a:ext cx="8890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91709</xdr:rowOff>
    </xdr:from>
    <xdr:to>
      <xdr:col>32</xdr:col>
      <xdr:colOff>238125</xdr:colOff>
      <xdr:row>77</xdr:row>
      <xdr:rowOff>21859</xdr:rowOff>
    </xdr:to>
    <xdr:sp macro="" textlink="">
      <xdr:nvSpPr>
        <xdr:cNvPr id="863" name="円/楕円 862"/>
        <xdr:cNvSpPr/>
      </xdr:nvSpPr>
      <xdr:spPr>
        <a:xfrm>
          <a:off x="221107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70136</xdr:rowOff>
    </xdr:from>
    <xdr:ext cx="534377" cy="259045"/>
    <xdr:sp macro="" textlink="">
      <xdr:nvSpPr>
        <xdr:cNvPr id="864" name="繰出金該当値テキスト"/>
        <xdr:cNvSpPr txBox="1"/>
      </xdr:nvSpPr>
      <xdr:spPr>
        <a:xfrm>
          <a:off x="22212300" y="131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89750</xdr:rowOff>
    </xdr:from>
    <xdr:to>
      <xdr:col>31</xdr:col>
      <xdr:colOff>85725</xdr:colOff>
      <xdr:row>77</xdr:row>
      <xdr:rowOff>19900</xdr:rowOff>
    </xdr:to>
    <xdr:sp macro="" textlink="">
      <xdr:nvSpPr>
        <xdr:cNvPr id="865" name="円/楕円 864"/>
        <xdr:cNvSpPr/>
      </xdr:nvSpPr>
      <xdr:spPr>
        <a:xfrm>
          <a:off x="21272500" y="131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11027</xdr:rowOff>
    </xdr:from>
    <xdr:ext cx="534377" cy="259045"/>
    <xdr:sp macro="" textlink="">
      <xdr:nvSpPr>
        <xdr:cNvPr id="866" name="テキスト ボックス 865"/>
        <xdr:cNvSpPr txBox="1"/>
      </xdr:nvSpPr>
      <xdr:spPr>
        <a:xfrm>
          <a:off x="21056111" y="132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154312</xdr:rowOff>
    </xdr:from>
    <xdr:to>
      <xdr:col>29</xdr:col>
      <xdr:colOff>568325</xdr:colOff>
      <xdr:row>77</xdr:row>
      <xdr:rowOff>84462</xdr:rowOff>
    </xdr:to>
    <xdr:sp macro="" textlink="">
      <xdr:nvSpPr>
        <xdr:cNvPr id="867" name="円/楕円 866"/>
        <xdr:cNvSpPr/>
      </xdr:nvSpPr>
      <xdr:spPr>
        <a:xfrm>
          <a:off x="20383500" y="131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75589</xdr:rowOff>
    </xdr:from>
    <xdr:ext cx="534377" cy="259045"/>
    <xdr:sp macro="" textlink="">
      <xdr:nvSpPr>
        <xdr:cNvPr id="868" name="テキスト ボックス 867"/>
        <xdr:cNvSpPr txBox="1"/>
      </xdr:nvSpPr>
      <xdr:spPr>
        <a:xfrm>
          <a:off x="20167111" y="13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39244</xdr:rowOff>
    </xdr:from>
    <xdr:to>
      <xdr:col>28</xdr:col>
      <xdr:colOff>365125</xdr:colOff>
      <xdr:row>77</xdr:row>
      <xdr:rowOff>140844</xdr:rowOff>
    </xdr:to>
    <xdr:sp macro="" textlink="">
      <xdr:nvSpPr>
        <xdr:cNvPr id="869" name="円/楕円 868"/>
        <xdr:cNvSpPr/>
      </xdr:nvSpPr>
      <xdr:spPr>
        <a:xfrm>
          <a:off x="19494500" y="132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131971</xdr:rowOff>
    </xdr:from>
    <xdr:ext cx="534377" cy="259045"/>
    <xdr:sp macro="" textlink="">
      <xdr:nvSpPr>
        <xdr:cNvPr id="870" name="テキスト ボックス 869"/>
        <xdr:cNvSpPr txBox="1"/>
      </xdr:nvSpPr>
      <xdr:spPr>
        <a:xfrm>
          <a:off x="19278111" y="133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68996</xdr:rowOff>
    </xdr:from>
    <xdr:to>
      <xdr:col>27</xdr:col>
      <xdr:colOff>161925</xdr:colOff>
      <xdr:row>77</xdr:row>
      <xdr:rowOff>170596</xdr:rowOff>
    </xdr:to>
    <xdr:sp macro="" textlink="">
      <xdr:nvSpPr>
        <xdr:cNvPr id="871" name="円/楕円 870"/>
        <xdr:cNvSpPr/>
      </xdr:nvSpPr>
      <xdr:spPr>
        <a:xfrm>
          <a:off x="18605500" y="132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161723</xdr:rowOff>
    </xdr:from>
    <xdr:ext cx="534377" cy="259045"/>
    <xdr:sp macro="" textlink="">
      <xdr:nvSpPr>
        <xdr:cNvPr id="872" name="テキスト ボックス 871"/>
        <xdr:cNvSpPr txBox="1"/>
      </xdr:nvSpPr>
      <xdr:spPr>
        <a:xfrm>
          <a:off x="18389111" y="133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歳出総額は、住民一人当たり</a:t>
          </a:r>
          <a:r>
            <a:rPr kumimoji="1" lang="en-US" altLang="ja-JP" sz="1300">
              <a:solidFill>
                <a:sysClr val="windowText" lastClr="000000"/>
              </a:solidFill>
              <a:effectLst/>
              <a:latin typeface="+mn-lt"/>
              <a:ea typeface="+mn-ea"/>
              <a:cs typeface="+mn-cs"/>
            </a:rPr>
            <a:t>639,088</a:t>
          </a:r>
          <a:r>
            <a:rPr kumimoji="1" lang="ja-JP" altLang="ja-JP" sz="1300">
              <a:solidFill>
                <a:sysClr val="windowText" lastClr="000000"/>
              </a:solidFill>
              <a:effectLst/>
              <a:latin typeface="+mn-lt"/>
              <a:ea typeface="+mn-ea"/>
              <a:cs typeface="+mn-cs"/>
            </a:rPr>
            <a:t>円となっている。主な構成項目である人件費は、住民一人当たり</a:t>
          </a:r>
          <a:r>
            <a:rPr kumimoji="1" lang="en-US" altLang="ja-JP" sz="1300">
              <a:solidFill>
                <a:sysClr val="windowText" lastClr="000000"/>
              </a:solidFill>
              <a:effectLst/>
              <a:latin typeface="+mn-lt"/>
              <a:ea typeface="+mn-ea"/>
              <a:cs typeface="+mn-cs"/>
            </a:rPr>
            <a:t>92,335</a:t>
          </a:r>
          <a:r>
            <a:rPr kumimoji="1" lang="ja-JP" altLang="ja-JP" sz="1300">
              <a:solidFill>
                <a:sysClr val="windowText" lastClr="000000"/>
              </a:solidFill>
              <a:effectLst/>
              <a:latin typeface="+mn-lt"/>
              <a:ea typeface="+mn-ea"/>
              <a:cs typeface="+mn-cs"/>
            </a:rPr>
            <a:t>円となっており、国の要請に基づく減額を受け入れ時限的に給料の減額措置を実施した平成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年度に、決算額が減となり</a:t>
          </a:r>
          <a:r>
            <a:rPr kumimoji="1" lang="en-US" altLang="ja-JP" sz="1300">
              <a:solidFill>
                <a:sysClr val="windowText" lastClr="000000"/>
              </a:solidFill>
              <a:effectLst/>
              <a:latin typeface="+mn-lt"/>
              <a:ea typeface="+mn-ea"/>
              <a:cs typeface="+mn-cs"/>
            </a:rPr>
            <a:t>1,680</a:t>
          </a:r>
          <a:r>
            <a:rPr kumimoji="1" lang="ja-JP" altLang="ja-JP" sz="1300">
              <a:solidFill>
                <a:sysClr val="windowText" lastClr="000000"/>
              </a:solidFill>
              <a:effectLst/>
              <a:latin typeface="+mn-lt"/>
              <a:ea typeface="+mn-ea"/>
              <a:cs typeface="+mn-cs"/>
            </a:rPr>
            <a:t>百万円になって以降、年々増加している。これは、毎年の人事委員勧告によるものと、勤続</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年から</a:t>
          </a:r>
          <a:r>
            <a:rPr kumimoji="1" lang="en-US" altLang="ja-JP" sz="1300">
              <a:solidFill>
                <a:sysClr val="windowText" lastClr="000000"/>
              </a:solidFill>
              <a:effectLst/>
              <a:latin typeface="+mn-lt"/>
              <a:ea typeface="+mn-ea"/>
              <a:cs typeface="+mn-cs"/>
            </a:rPr>
            <a:t>35</a:t>
          </a:r>
          <a:r>
            <a:rPr kumimoji="1" lang="ja-JP" altLang="ja-JP" sz="1300">
              <a:solidFill>
                <a:sysClr val="windowText" lastClr="000000"/>
              </a:solidFill>
              <a:effectLst/>
              <a:latin typeface="+mn-lt"/>
              <a:ea typeface="+mn-ea"/>
              <a:cs typeface="+mn-cs"/>
            </a:rPr>
            <a:t>年の階層職員の給料が国の水準を上回っていることが影響している。今後については、高年齢層の職員が退職することにより改善が図られると考えるが、更なる給与制度の適正化を行い人件費の抑制に努める。</a:t>
          </a:r>
          <a:r>
            <a:rPr kumimoji="1" lang="ja-JP" altLang="en-US" sz="1300">
              <a:solidFill>
                <a:sysClr val="windowText" lastClr="000000"/>
              </a:solidFill>
              <a:effectLst/>
              <a:latin typeface="+mn-lt"/>
              <a:ea typeface="+mn-ea"/>
              <a:cs typeface="+mn-cs"/>
            </a:rPr>
            <a:t>また、積立金について</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185,183</a:t>
          </a:r>
          <a:r>
            <a:rPr kumimoji="1" lang="ja-JP" altLang="ja-JP" sz="1300">
              <a:solidFill>
                <a:schemeClr val="dk1"/>
              </a:solidFill>
              <a:effectLst/>
              <a:latin typeface="+mn-lt"/>
              <a:ea typeface="+mn-ea"/>
              <a:cs typeface="+mn-cs"/>
            </a:rPr>
            <a:t>円となっており、前年度と比較し</a:t>
          </a:r>
          <a:r>
            <a:rPr kumimoji="1" lang="en-US" altLang="ja-JP" sz="1300">
              <a:solidFill>
                <a:schemeClr val="dk1"/>
              </a:solidFill>
              <a:effectLst/>
              <a:latin typeface="+mn-lt"/>
              <a:ea typeface="+mn-ea"/>
              <a:cs typeface="+mn-cs"/>
            </a:rPr>
            <a:t>149,061</a:t>
          </a:r>
          <a:r>
            <a:rPr kumimoji="1" lang="ja-JP" altLang="ja-JP" sz="1300">
              <a:solidFill>
                <a:schemeClr val="dk1"/>
              </a:solidFill>
              <a:effectLst/>
              <a:latin typeface="+mn-lt"/>
              <a:ea typeface="+mn-ea"/>
              <a:cs typeface="+mn-cs"/>
            </a:rPr>
            <a:t>円増加し、急増している。これは好調に推移したふるさと納税</a:t>
          </a:r>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、「ふるさと応援</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」の増加によるものである。</a:t>
          </a:r>
          <a:r>
            <a:rPr kumimoji="1" lang="ja-JP" altLang="en-US" sz="1300">
              <a:solidFill>
                <a:schemeClr val="dk1"/>
              </a:solidFill>
              <a:effectLst/>
              <a:latin typeface="+mn-lt"/>
              <a:ea typeface="+mn-ea"/>
              <a:cs typeface="+mn-cs"/>
            </a:rPr>
            <a:t>今後も将来を見据えた</a:t>
          </a:r>
          <a:r>
            <a:rPr kumimoji="1" lang="ja-JP" altLang="ja-JP" sz="1300">
              <a:solidFill>
                <a:schemeClr val="dk1"/>
              </a:solidFill>
              <a:effectLst/>
              <a:latin typeface="+mn-lt"/>
              <a:ea typeface="+mn-ea"/>
              <a:cs typeface="+mn-cs"/>
            </a:rPr>
            <a:t>健全な財政運営に努める。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千葉県勝浦市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18,514
18,356
93.96
12,162,925
11,832,081
312,868
5,064,330
8,842,273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91.1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44069</xdr:rowOff>
    </xdr:from>
    <xdr:to>
      <xdr:col>6</xdr:col>
      <xdr:colOff>511175</xdr:colOff>
      <xdr:row>32</xdr:row>
      <xdr:rowOff>162941</xdr:rowOff>
    </xdr:to>
    <xdr:cxnSp macro="">
      <xdr:nvCxnSpPr>
        <xdr:cNvPr id="61" name="直線コネクタ 60"/>
        <xdr:cNvCxnSpPr/>
      </xdr:nvCxnSpPr>
      <xdr:spPr>
        <a:xfrm>
          <a:off x="3797300" y="5530469"/>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44069</xdr:rowOff>
    </xdr:from>
    <xdr:to>
      <xdr:col>5</xdr:col>
      <xdr:colOff>358775</xdr:colOff>
      <xdr:row>32</xdr:row>
      <xdr:rowOff>56452</xdr:rowOff>
    </xdr:to>
    <xdr:cxnSp macro="">
      <xdr:nvCxnSpPr>
        <xdr:cNvPr id="64" name="直線コネクタ 63"/>
        <xdr:cNvCxnSpPr/>
      </xdr:nvCxnSpPr>
      <xdr:spPr>
        <a:xfrm flipV="1">
          <a:off x="2908300" y="553046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56452</xdr:rowOff>
    </xdr:from>
    <xdr:to>
      <xdr:col>4</xdr:col>
      <xdr:colOff>155575</xdr:colOff>
      <xdr:row>32</xdr:row>
      <xdr:rowOff>127317</xdr:rowOff>
    </xdr:to>
    <xdr:cxnSp macro="">
      <xdr:nvCxnSpPr>
        <xdr:cNvPr id="67" name="直線コネクタ 66"/>
        <xdr:cNvCxnSpPr/>
      </xdr:nvCxnSpPr>
      <xdr:spPr>
        <a:xfrm flipV="1">
          <a:off x="2019300" y="554285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108648</xdr:rowOff>
    </xdr:from>
    <xdr:to>
      <xdr:col>2</xdr:col>
      <xdr:colOff>638175</xdr:colOff>
      <xdr:row>32</xdr:row>
      <xdr:rowOff>127317</xdr:rowOff>
    </xdr:to>
    <xdr:cxnSp macro="">
      <xdr:nvCxnSpPr>
        <xdr:cNvPr id="70" name="直線コネクタ 69"/>
        <xdr:cNvCxnSpPr/>
      </xdr:nvCxnSpPr>
      <xdr:spPr>
        <a:xfrm>
          <a:off x="1130300" y="559504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112141</xdr:rowOff>
    </xdr:from>
    <xdr:to>
      <xdr:col>6</xdr:col>
      <xdr:colOff>561975</xdr:colOff>
      <xdr:row>33</xdr:row>
      <xdr:rowOff>42291</xdr:rowOff>
    </xdr:to>
    <xdr:sp macro="" textlink="">
      <xdr:nvSpPr>
        <xdr:cNvPr id="80" name="円/楕円 79"/>
        <xdr:cNvSpPr/>
      </xdr:nvSpPr>
      <xdr:spPr>
        <a:xfrm>
          <a:off x="45847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135018</xdr:rowOff>
    </xdr:from>
    <xdr:ext cx="469744" cy="259045"/>
    <xdr:sp macro="" textlink="">
      <xdr:nvSpPr>
        <xdr:cNvPr id="81" name="議会費該当値テキスト"/>
        <xdr:cNvSpPr txBox="1"/>
      </xdr:nvSpPr>
      <xdr:spPr>
        <a:xfrm>
          <a:off x="4686300" y="544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164719</xdr:rowOff>
    </xdr:from>
    <xdr:to>
      <xdr:col>5</xdr:col>
      <xdr:colOff>409575</xdr:colOff>
      <xdr:row>32</xdr:row>
      <xdr:rowOff>94869</xdr:rowOff>
    </xdr:to>
    <xdr:sp macro="" textlink="">
      <xdr:nvSpPr>
        <xdr:cNvPr id="82" name="円/楕円 81"/>
        <xdr:cNvSpPr/>
      </xdr:nvSpPr>
      <xdr:spPr>
        <a:xfrm>
          <a:off x="3746500" y="54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111396</xdr:rowOff>
    </xdr:from>
    <xdr:ext cx="469744" cy="259045"/>
    <xdr:sp macro="" textlink="">
      <xdr:nvSpPr>
        <xdr:cNvPr id="83" name="テキスト ボックス 82"/>
        <xdr:cNvSpPr txBox="1"/>
      </xdr:nvSpPr>
      <xdr:spPr>
        <a:xfrm>
          <a:off x="3562427" y="52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5652</xdr:rowOff>
    </xdr:from>
    <xdr:to>
      <xdr:col>4</xdr:col>
      <xdr:colOff>206375</xdr:colOff>
      <xdr:row>32</xdr:row>
      <xdr:rowOff>107252</xdr:rowOff>
    </xdr:to>
    <xdr:sp macro="" textlink="">
      <xdr:nvSpPr>
        <xdr:cNvPr id="84" name="円/楕円 83"/>
        <xdr:cNvSpPr/>
      </xdr:nvSpPr>
      <xdr:spPr>
        <a:xfrm>
          <a:off x="2857500" y="54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123779</xdr:rowOff>
    </xdr:from>
    <xdr:ext cx="469744" cy="259045"/>
    <xdr:sp macro="" textlink="">
      <xdr:nvSpPr>
        <xdr:cNvPr id="85" name="テキスト ボックス 84"/>
        <xdr:cNvSpPr txBox="1"/>
      </xdr:nvSpPr>
      <xdr:spPr>
        <a:xfrm>
          <a:off x="2673427" y="526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76517</xdr:rowOff>
    </xdr:from>
    <xdr:to>
      <xdr:col>3</xdr:col>
      <xdr:colOff>3175</xdr:colOff>
      <xdr:row>33</xdr:row>
      <xdr:rowOff>6667</xdr:rowOff>
    </xdr:to>
    <xdr:sp macro="" textlink="">
      <xdr:nvSpPr>
        <xdr:cNvPr id="86" name="円/楕円 85"/>
        <xdr:cNvSpPr/>
      </xdr:nvSpPr>
      <xdr:spPr>
        <a:xfrm>
          <a:off x="1968500" y="5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23194</xdr:rowOff>
    </xdr:from>
    <xdr:ext cx="469744" cy="259045"/>
    <xdr:sp macro="" textlink="">
      <xdr:nvSpPr>
        <xdr:cNvPr id="87" name="テキスト ボックス 86"/>
        <xdr:cNvSpPr txBox="1"/>
      </xdr:nvSpPr>
      <xdr:spPr>
        <a:xfrm>
          <a:off x="1784427"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57848</xdr:rowOff>
    </xdr:from>
    <xdr:to>
      <xdr:col>1</xdr:col>
      <xdr:colOff>485775</xdr:colOff>
      <xdr:row>32</xdr:row>
      <xdr:rowOff>159448</xdr:rowOff>
    </xdr:to>
    <xdr:sp macro="" textlink="">
      <xdr:nvSpPr>
        <xdr:cNvPr id="88" name="円/楕円 87"/>
        <xdr:cNvSpPr/>
      </xdr:nvSpPr>
      <xdr:spPr>
        <a:xfrm>
          <a:off x="1079500" y="55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4525</xdr:rowOff>
    </xdr:from>
    <xdr:ext cx="469744" cy="259045"/>
    <xdr:sp macro="" textlink="">
      <xdr:nvSpPr>
        <xdr:cNvPr id="89" name="テキスト ボックス 88"/>
        <xdr:cNvSpPr txBox="1"/>
      </xdr:nvSpPr>
      <xdr:spPr>
        <a:xfrm>
          <a:off x="895427" y="531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48301</xdr:rowOff>
    </xdr:from>
    <xdr:to>
      <xdr:col>6</xdr:col>
      <xdr:colOff>511175</xdr:colOff>
      <xdr:row>56</xdr:row>
      <xdr:rowOff>6266</xdr:rowOff>
    </xdr:to>
    <xdr:cxnSp macro="">
      <xdr:nvCxnSpPr>
        <xdr:cNvPr id="116" name="直線コネクタ 115"/>
        <xdr:cNvCxnSpPr/>
      </xdr:nvCxnSpPr>
      <xdr:spPr>
        <a:xfrm flipV="1">
          <a:off x="3797300" y="8792251"/>
          <a:ext cx="838200" cy="8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168128</xdr:rowOff>
    </xdr:from>
    <xdr:to>
      <xdr:col>5</xdr:col>
      <xdr:colOff>358775</xdr:colOff>
      <xdr:row>56</xdr:row>
      <xdr:rowOff>6266</xdr:rowOff>
    </xdr:to>
    <xdr:cxnSp macro="">
      <xdr:nvCxnSpPr>
        <xdr:cNvPr id="119" name="直線コネクタ 118"/>
        <xdr:cNvCxnSpPr/>
      </xdr:nvCxnSpPr>
      <xdr:spPr>
        <a:xfrm>
          <a:off x="2908300" y="9254978"/>
          <a:ext cx="889000" cy="3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168128</xdr:rowOff>
    </xdr:from>
    <xdr:to>
      <xdr:col>4</xdr:col>
      <xdr:colOff>155575</xdr:colOff>
      <xdr:row>55</xdr:row>
      <xdr:rowOff>81791</xdr:rowOff>
    </xdr:to>
    <xdr:cxnSp macro="">
      <xdr:nvCxnSpPr>
        <xdr:cNvPr id="122" name="直線コネクタ 121"/>
        <xdr:cNvCxnSpPr/>
      </xdr:nvCxnSpPr>
      <xdr:spPr>
        <a:xfrm flipV="1">
          <a:off x="2019300" y="9254978"/>
          <a:ext cx="889000" cy="2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81791</xdr:rowOff>
    </xdr:from>
    <xdr:to>
      <xdr:col>2</xdr:col>
      <xdr:colOff>638175</xdr:colOff>
      <xdr:row>57</xdr:row>
      <xdr:rowOff>9197</xdr:rowOff>
    </xdr:to>
    <xdr:cxnSp macro="">
      <xdr:nvCxnSpPr>
        <xdr:cNvPr id="125" name="直線コネクタ 124"/>
        <xdr:cNvCxnSpPr/>
      </xdr:nvCxnSpPr>
      <xdr:spPr>
        <a:xfrm flipV="1">
          <a:off x="1130300" y="9511541"/>
          <a:ext cx="889000" cy="2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168951</xdr:rowOff>
    </xdr:from>
    <xdr:to>
      <xdr:col>6</xdr:col>
      <xdr:colOff>561975</xdr:colOff>
      <xdr:row>51</xdr:row>
      <xdr:rowOff>99101</xdr:rowOff>
    </xdr:to>
    <xdr:sp macro="" textlink="">
      <xdr:nvSpPr>
        <xdr:cNvPr id="135" name="円/楕円 134"/>
        <xdr:cNvSpPr/>
      </xdr:nvSpPr>
      <xdr:spPr>
        <a:xfrm>
          <a:off x="4584700" y="8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121978</xdr:rowOff>
    </xdr:from>
    <xdr:ext cx="599010" cy="259045"/>
    <xdr:sp macro="" textlink="">
      <xdr:nvSpPr>
        <xdr:cNvPr id="136" name="総務費該当値テキスト"/>
        <xdr:cNvSpPr txBox="1"/>
      </xdr:nvSpPr>
      <xdr:spPr>
        <a:xfrm>
          <a:off x="4686300" y="86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126916</xdr:rowOff>
    </xdr:from>
    <xdr:to>
      <xdr:col>5</xdr:col>
      <xdr:colOff>409575</xdr:colOff>
      <xdr:row>56</xdr:row>
      <xdr:rowOff>57066</xdr:rowOff>
    </xdr:to>
    <xdr:sp macro="" textlink="">
      <xdr:nvSpPr>
        <xdr:cNvPr id="137" name="円/楕円 136"/>
        <xdr:cNvSpPr/>
      </xdr:nvSpPr>
      <xdr:spPr>
        <a:xfrm>
          <a:off x="3746500" y="95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73593</xdr:rowOff>
    </xdr:from>
    <xdr:ext cx="599010" cy="259045"/>
    <xdr:sp macro="" textlink="">
      <xdr:nvSpPr>
        <xdr:cNvPr id="138" name="テキスト ボックス 137"/>
        <xdr:cNvSpPr txBox="1"/>
      </xdr:nvSpPr>
      <xdr:spPr>
        <a:xfrm>
          <a:off x="3497794" y="93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117328</xdr:rowOff>
    </xdr:from>
    <xdr:to>
      <xdr:col>4</xdr:col>
      <xdr:colOff>206375</xdr:colOff>
      <xdr:row>54</xdr:row>
      <xdr:rowOff>47478</xdr:rowOff>
    </xdr:to>
    <xdr:sp macro="" textlink="">
      <xdr:nvSpPr>
        <xdr:cNvPr id="139" name="円/楕円 138"/>
        <xdr:cNvSpPr/>
      </xdr:nvSpPr>
      <xdr:spPr>
        <a:xfrm>
          <a:off x="2857500" y="9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64005</xdr:rowOff>
    </xdr:from>
    <xdr:ext cx="599010" cy="259045"/>
    <xdr:sp macro="" textlink="">
      <xdr:nvSpPr>
        <xdr:cNvPr id="140" name="テキスト ボックス 139"/>
        <xdr:cNvSpPr txBox="1"/>
      </xdr:nvSpPr>
      <xdr:spPr>
        <a:xfrm>
          <a:off x="2608794" y="89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30991</xdr:rowOff>
    </xdr:from>
    <xdr:to>
      <xdr:col>3</xdr:col>
      <xdr:colOff>3175</xdr:colOff>
      <xdr:row>55</xdr:row>
      <xdr:rowOff>132591</xdr:rowOff>
    </xdr:to>
    <xdr:sp macro="" textlink="">
      <xdr:nvSpPr>
        <xdr:cNvPr id="141" name="円/楕円 140"/>
        <xdr:cNvSpPr/>
      </xdr:nvSpPr>
      <xdr:spPr>
        <a:xfrm>
          <a:off x="1968500" y="94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149118</xdr:rowOff>
    </xdr:from>
    <xdr:ext cx="599010" cy="259045"/>
    <xdr:sp macro="" textlink="">
      <xdr:nvSpPr>
        <xdr:cNvPr id="142" name="テキスト ボックス 141"/>
        <xdr:cNvSpPr txBox="1"/>
      </xdr:nvSpPr>
      <xdr:spPr>
        <a:xfrm>
          <a:off x="1719794" y="92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129847</xdr:rowOff>
    </xdr:from>
    <xdr:to>
      <xdr:col>1</xdr:col>
      <xdr:colOff>485775</xdr:colOff>
      <xdr:row>57</xdr:row>
      <xdr:rowOff>59997</xdr:rowOff>
    </xdr:to>
    <xdr:sp macro="" textlink="">
      <xdr:nvSpPr>
        <xdr:cNvPr id="143" name="円/楕円 142"/>
        <xdr:cNvSpPr/>
      </xdr:nvSpPr>
      <xdr:spPr>
        <a:xfrm>
          <a:off x="1079500" y="97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51124</xdr:rowOff>
    </xdr:from>
    <xdr:ext cx="534377" cy="259045"/>
    <xdr:sp macro="" textlink="">
      <xdr:nvSpPr>
        <xdr:cNvPr id="144" name="テキスト ボックス 143"/>
        <xdr:cNvSpPr txBox="1"/>
      </xdr:nvSpPr>
      <xdr:spPr>
        <a:xfrm>
          <a:off x="863111" y="98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85545</xdr:rowOff>
    </xdr:from>
    <xdr:to>
      <xdr:col>6</xdr:col>
      <xdr:colOff>511175</xdr:colOff>
      <xdr:row>77</xdr:row>
      <xdr:rowOff>149169</xdr:rowOff>
    </xdr:to>
    <xdr:cxnSp macro="">
      <xdr:nvCxnSpPr>
        <xdr:cNvPr id="172" name="直線コネクタ 171"/>
        <xdr:cNvCxnSpPr/>
      </xdr:nvCxnSpPr>
      <xdr:spPr>
        <a:xfrm flipV="1">
          <a:off x="3797300" y="13287195"/>
          <a:ext cx="838200" cy="6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140605</xdr:rowOff>
    </xdr:from>
    <xdr:to>
      <xdr:col>5</xdr:col>
      <xdr:colOff>358775</xdr:colOff>
      <xdr:row>77</xdr:row>
      <xdr:rowOff>149169</xdr:rowOff>
    </xdr:to>
    <xdr:cxnSp macro="">
      <xdr:nvCxnSpPr>
        <xdr:cNvPr id="175" name="直線コネクタ 174"/>
        <xdr:cNvCxnSpPr/>
      </xdr:nvCxnSpPr>
      <xdr:spPr>
        <a:xfrm>
          <a:off x="2908300" y="13342255"/>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140605</xdr:rowOff>
    </xdr:from>
    <xdr:to>
      <xdr:col>4</xdr:col>
      <xdr:colOff>155575</xdr:colOff>
      <xdr:row>78</xdr:row>
      <xdr:rowOff>28386</xdr:rowOff>
    </xdr:to>
    <xdr:cxnSp macro="">
      <xdr:nvCxnSpPr>
        <xdr:cNvPr id="178" name="直線コネクタ 177"/>
        <xdr:cNvCxnSpPr/>
      </xdr:nvCxnSpPr>
      <xdr:spPr>
        <a:xfrm flipV="1">
          <a:off x="2019300" y="13342255"/>
          <a:ext cx="889000" cy="5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17157</xdr:rowOff>
    </xdr:from>
    <xdr:to>
      <xdr:col>2</xdr:col>
      <xdr:colOff>638175</xdr:colOff>
      <xdr:row>78</xdr:row>
      <xdr:rowOff>28386</xdr:rowOff>
    </xdr:to>
    <xdr:cxnSp macro="">
      <xdr:nvCxnSpPr>
        <xdr:cNvPr id="181" name="直線コネクタ 180"/>
        <xdr:cNvCxnSpPr/>
      </xdr:nvCxnSpPr>
      <xdr:spPr>
        <a:xfrm>
          <a:off x="1130300" y="13390257"/>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34745</xdr:rowOff>
    </xdr:from>
    <xdr:to>
      <xdr:col>6</xdr:col>
      <xdr:colOff>561975</xdr:colOff>
      <xdr:row>77</xdr:row>
      <xdr:rowOff>136345</xdr:rowOff>
    </xdr:to>
    <xdr:sp macro="" textlink="">
      <xdr:nvSpPr>
        <xdr:cNvPr id="191" name="円/楕円 190"/>
        <xdr:cNvSpPr/>
      </xdr:nvSpPr>
      <xdr:spPr>
        <a:xfrm>
          <a:off x="4584700" y="132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13172</xdr:rowOff>
    </xdr:from>
    <xdr:ext cx="599010" cy="259045"/>
    <xdr:sp macro="" textlink="">
      <xdr:nvSpPr>
        <xdr:cNvPr id="192" name="民生費該当値テキスト"/>
        <xdr:cNvSpPr txBox="1"/>
      </xdr:nvSpPr>
      <xdr:spPr>
        <a:xfrm>
          <a:off x="4686300" y="132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98369</xdr:rowOff>
    </xdr:from>
    <xdr:to>
      <xdr:col>5</xdr:col>
      <xdr:colOff>409575</xdr:colOff>
      <xdr:row>78</xdr:row>
      <xdr:rowOff>28519</xdr:rowOff>
    </xdr:to>
    <xdr:sp macro="" textlink="">
      <xdr:nvSpPr>
        <xdr:cNvPr id="193" name="円/楕円 192"/>
        <xdr:cNvSpPr/>
      </xdr:nvSpPr>
      <xdr:spPr>
        <a:xfrm>
          <a:off x="3746500" y="133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19646</xdr:rowOff>
    </xdr:from>
    <xdr:ext cx="599010" cy="259045"/>
    <xdr:sp macro="" textlink="">
      <xdr:nvSpPr>
        <xdr:cNvPr id="194" name="テキスト ボックス 193"/>
        <xdr:cNvSpPr txBox="1"/>
      </xdr:nvSpPr>
      <xdr:spPr>
        <a:xfrm>
          <a:off x="3497794" y="1339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89805</xdr:rowOff>
    </xdr:from>
    <xdr:to>
      <xdr:col>4</xdr:col>
      <xdr:colOff>206375</xdr:colOff>
      <xdr:row>78</xdr:row>
      <xdr:rowOff>19955</xdr:rowOff>
    </xdr:to>
    <xdr:sp macro="" textlink="">
      <xdr:nvSpPr>
        <xdr:cNvPr id="195" name="円/楕円 194"/>
        <xdr:cNvSpPr/>
      </xdr:nvSpPr>
      <xdr:spPr>
        <a:xfrm>
          <a:off x="2857500" y="13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11082</xdr:rowOff>
    </xdr:from>
    <xdr:ext cx="599010" cy="259045"/>
    <xdr:sp macro="" textlink="">
      <xdr:nvSpPr>
        <xdr:cNvPr id="196" name="テキスト ボックス 195"/>
        <xdr:cNvSpPr txBox="1"/>
      </xdr:nvSpPr>
      <xdr:spPr>
        <a:xfrm>
          <a:off x="2608794" y="1338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149036</xdr:rowOff>
    </xdr:from>
    <xdr:to>
      <xdr:col>3</xdr:col>
      <xdr:colOff>3175</xdr:colOff>
      <xdr:row>78</xdr:row>
      <xdr:rowOff>79186</xdr:rowOff>
    </xdr:to>
    <xdr:sp macro="" textlink="">
      <xdr:nvSpPr>
        <xdr:cNvPr id="197" name="円/楕円 196"/>
        <xdr:cNvSpPr/>
      </xdr:nvSpPr>
      <xdr:spPr>
        <a:xfrm>
          <a:off x="1968500" y="133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70313</xdr:rowOff>
    </xdr:from>
    <xdr:ext cx="599010" cy="259045"/>
    <xdr:sp macro="" textlink="">
      <xdr:nvSpPr>
        <xdr:cNvPr id="198" name="テキスト ボックス 197"/>
        <xdr:cNvSpPr txBox="1"/>
      </xdr:nvSpPr>
      <xdr:spPr>
        <a:xfrm>
          <a:off x="1719794" y="134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137807</xdr:rowOff>
    </xdr:from>
    <xdr:to>
      <xdr:col>1</xdr:col>
      <xdr:colOff>485775</xdr:colOff>
      <xdr:row>78</xdr:row>
      <xdr:rowOff>67957</xdr:rowOff>
    </xdr:to>
    <xdr:sp macro="" textlink="">
      <xdr:nvSpPr>
        <xdr:cNvPr id="199" name="円/楕円 198"/>
        <xdr:cNvSpPr/>
      </xdr:nvSpPr>
      <xdr:spPr>
        <a:xfrm>
          <a:off x="1079500" y="13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59084</xdr:rowOff>
    </xdr:from>
    <xdr:ext cx="599010" cy="259045"/>
    <xdr:sp macro="" textlink="">
      <xdr:nvSpPr>
        <xdr:cNvPr id="200" name="テキスト ボックス 199"/>
        <xdr:cNvSpPr txBox="1"/>
      </xdr:nvSpPr>
      <xdr:spPr>
        <a:xfrm>
          <a:off x="830794" y="1343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139015</xdr:rowOff>
    </xdr:from>
    <xdr:to>
      <xdr:col>6</xdr:col>
      <xdr:colOff>511175</xdr:colOff>
      <xdr:row>96</xdr:row>
      <xdr:rowOff>145650</xdr:rowOff>
    </xdr:to>
    <xdr:cxnSp macro="">
      <xdr:nvCxnSpPr>
        <xdr:cNvPr id="225" name="直線コネクタ 224"/>
        <xdr:cNvCxnSpPr/>
      </xdr:nvCxnSpPr>
      <xdr:spPr>
        <a:xfrm flipV="1">
          <a:off x="3797300" y="16598215"/>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145650</xdr:rowOff>
    </xdr:from>
    <xdr:to>
      <xdr:col>5</xdr:col>
      <xdr:colOff>358775</xdr:colOff>
      <xdr:row>96</xdr:row>
      <xdr:rowOff>150388</xdr:rowOff>
    </xdr:to>
    <xdr:cxnSp macro="">
      <xdr:nvCxnSpPr>
        <xdr:cNvPr id="228" name="直線コネクタ 227"/>
        <xdr:cNvCxnSpPr/>
      </xdr:nvCxnSpPr>
      <xdr:spPr>
        <a:xfrm flipV="1">
          <a:off x="2908300" y="16604850"/>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150388</xdr:rowOff>
    </xdr:from>
    <xdr:to>
      <xdr:col>4</xdr:col>
      <xdr:colOff>155575</xdr:colOff>
      <xdr:row>96</xdr:row>
      <xdr:rowOff>156753</xdr:rowOff>
    </xdr:to>
    <xdr:cxnSp macro="">
      <xdr:nvCxnSpPr>
        <xdr:cNvPr id="231" name="直線コネクタ 230"/>
        <xdr:cNvCxnSpPr/>
      </xdr:nvCxnSpPr>
      <xdr:spPr>
        <a:xfrm flipV="1">
          <a:off x="2019300" y="16609588"/>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151279</xdr:rowOff>
    </xdr:from>
    <xdr:to>
      <xdr:col>2</xdr:col>
      <xdr:colOff>638175</xdr:colOff>
      <xdr:row>96</xdr:row>
      <xdr:rowOff>156753</xdr:rowOff>
    </xdr:to>
    <xdr:cxnSp macro="">
      <xdr:nvCxnSpPr>
        <xdr:cNvPr id="234" name="直線コネクタ 233"/>
        <xdr:cNvCxnSpPr/>
      </xdr:nvCxnSpPr>
      <xdr:spPr>
        <a:xfrm>
          <a:off x="1130300" y="16610479"/>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88215</xdr:rowOff>
    </xdr:from>
    <xdr:to>
      <xdr:col>6</xdr:col>
      <xdr:colOff>561975</xdr:colOff>
      <xdr:row>97</xdr:row>
      <xdr:rowOff>18365</xdr:rowOff>
    </xdr:to>
    <xdr:sp macro="" textlink="">
      <xdr:nvSpPr>
        <xdr:cNvPr id="244" name="円/楕円 243"/>
        <xdr:cNvSpPr/>
      </xdr:nvSpPr>
      <xdr:spPr>
        <a:xfrm>
          <a:off x="45847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3142</xdr:rowOff>
    </xdr:from>
    <xdr:ext cx="534377" cy="259045"/>
    <xdr:sp macro="" textlink="">
      <xdr:nvSpPr>
        <xdr:cNvPr id="245" name="衛生費該当値テキスト"/>
        <xdr:cNvSpPr txBox="1"/>
      </xdr:nvSpPr>
      <xdr:spPr>
        <a:xfrm>
          <a:off x="4686300" y="164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94850</xdr:rowOff>
    </xdr:from>
    <xdr:to>
      <xdr:col>5</xdr:col>
      <xdr:colOff>409575</xdr:colOff>
      <xdr:row>97</xdr:row>
      <xdr:rowOff>25000</xdr:rowOff>
    </xdr:to>
    <xdr:sp macro="" textlink="">
      <xdr:nvSpPr>
        <xdr:cNvPr id="246" name="円/楕円 245"/>
        <xdr:cNvSpPr/>
      </xdr:nvSpPr>
      <xdr:spPr>
        <a:xfrm>
          <a:off x="3746500" y="16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16127</xdr:rowOff>
    </xdr:from>
    <xdr:ext cx="534377" cy="259045"/>
    <xdr:sp macro="" textlink="">
      <xdr:nvSpPr>
        <xdr:cNvPr id="247" name="テキスト ボックス 246"/>
        <xdr:cNvSpPr txBox="1"/>
      </xdr:nvSpPr>
      <xdr:spPr>
        <a:xfrm>
          <a:off x="3530111" y="166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99588</xdr:rowOff>
    </xdr:from>
    <xdr:to>
      <xdr:col>4</xdr:col>
      <xdr:colOff>206375</xdr:colOff>
      <xdr:row>97</xdr:row>
      <xdr:rowOff>29738</xdr:rowOff>
    </xdr:to>
    <xdr:sp macro="" textlink="">
      <xdr:nvSpPr>
        <xdr:cNvPr id="248" name="円/楕円 247"/>
        <xdr:cNvSpPr/>
      </xdr:nvSpPr>
      <xdr:spPr>
        <a:xfrm>
          <a:off x="2857500" y="1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20865</xdr:rowOff>
    </xdr:from>
    <xdr:ext cx="534377" cy="259045"/>
    <xdr:sp macro="" textlink="">
      <xdr:nvSpPr>
        <xdr:cNvPr id="249" name="テキスト ボックス 248"/>
        <xdr:cNvSpPr txBox="1"/>
      </xdr:nvSpPr>
      <xdr:spPr>
        <a:xfrm>
          <a:off x="2641111" y="166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105953</xdr:rowOff>
    </xdr:from>
    <xdr:to>
      <xdr:col>3</xdr:col>
      <xdr:colOff>3175</xdr:colOff>
      <xdr:row>97</xdr:row>
      <xdr:rowOff>36103</xdr:rowOff>
    </xdr:to>
    <xdr:sp macro="" textlink="">
      <xdr:nvSpPr>
        <xdr:cNvPr id="250" name="円/楕円 249"/>
        <xdr:cNvSpPr/>
      </xdr:nvSpPr>
      <xdr:spPr>
        <a:xfrm>
          <a:off x="1968500" y="165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27230</xdr:rowOff>
    </xdr:from>
    <xdr:ext cx="534377" cy="259045"/>
    <xdr:sp macro="" textlink="">
      <xdr:nvSpPr>
        <xdr:cNvPr id="251" name="テキスト ボックス 250"/>
        <xdr:cNvSpPr txBox="1"/>
      </xdr:nvSpPr>
      <xdr:spPr>
        <a:xfrm>
          <a:off x="1752111" y="16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100479</xdr:rowOff>
    </xdr:from>
    <xdr:to>
      <xdr:col>1</xdr:col>
      <xdr:colOff>485775</xdr:colOff>
      <xdr:row>97</xdr:row>
      <xdr:rowOff>30629</xdr:rowOff>
    </xdr:to>
    <xdr:sp macro="" textlink="">
      <xdr:nvSpPr>
        <xdr:cNvPr id="252" name="円/楕円 251"/>
        <xdr:cNvSpPr/>
      </xdr:nvSpPr>
      <xdr:spPr>
        <a:xfrm>
          <a:off x="1079500" y="165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21756</xdr:rowOff>
    </xdr:from>
    <xdr:ext cx="534377" cy="259045"/>
    <xdr:sp macro="" textlink="">
      <xdr:nvSpPr>
        <xdr:cNvPr id="253" name="テキスト ボックス 252"/>
        <xdr:cNvSpPr txBox="1"/>
      </xdr:nvSpPr>
      <xdr:spPr>
        <a:xfrm>
          <a:off x="863111" y="16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0" name="直線コネクタ 27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3" name="直線コネクタ 28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8374</xdr:rowOff>
    </xdr:from>
    <xdr:ext cx="378565" cy="259045"/>
    <xdr:sp macro="" textlink="">
      <xdr:nvSpPr>
        <xdr:cNvPr id="285" name="テキスト ボックス 284"/>
        <xdr:cNvSpPr txBox="1"/>
      </xdr:nvSpPr>
      <xdr:spPr>
        <a:xfrm>
          <a:off x="9450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166903</xdr:rowOff>
    </xdr:from>
    <xdr:to>
      <xdr:col>12</xdr:col>
      <xdr:colOff>511175</xdr:colOff>
      <xdr:row>38</xdr:row>
      <xdr:rowOff>139700</xdr:rowOff>
    </xdr:to>
    <xdr:cxnSp macro="">
      <xdr:nvCxnSpPr>
        <xdr:cNvPr id="286" name="直線コネクタ 285"/>
        <xdr:cNvCxnSpPr/>
      </xdr:nvCxnSpPr>
      <xdr:spPr>
        <a:xfrm>
          <a:off x="7861300" y="5824753"/>
          <a:ext cx="889000" cy="8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88" name="テキスト ボックス 287"/>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3912</xdr:rowOff>
    </xdr:from>
    <xdr:to>
      <xdr:col>11</xdr:col>
      <xdr:colOff>307975</xdr:colOff>
      <xdr:row>33</xdr:row>
      <xdr:rowOff>166903</xdr:rowOff>
    </xdr:to>
    <xdr:cxnSp macro="">
      <xdr:nvCxnSpPr>
        <xdr:cNvPr id="289" name="直線コネクタ 288"/>
        <xdr:cNvCxnSpPr/>
      </xdr:nvCxnSpPr>
      <xdr:spPr>
        <a:xfrm>
          <a:off x="6972300" y="5490312"/>
          <a:ext cx="889000" cy="3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299" name="円/楕円 29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1" name="円/楕円 30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2" name="テキスト ボックス 301"/>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3" name="円/楕円 30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4" name="テキスト ボックス 303"/>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116103</xdr:rowOff>
    </xdr:from>
    <xdr:to>
      <xdr:col>11</xdr:col>
      <xdr:colOff>358775</xdr:colOff>
      <xdr:row>34</xdr:row>
      <xdr:rowOff>46253</xdr:rowOff>
    </xdr:to>
    <xdr:sp macro="" textlink="">
      <xdr:nvSpPr>
        <xdr:cNvPr id="305" name="円/楕円 304"/>
        <xdr:cNvSpPr/>
      </xdr:nvSpPr>
      <xdr:spPr>
        <a:xfrm>
          <a:off x="7810500" y="5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62780</xdr:rowOff>
    </xdr:from>
    <xdr:ext cx="469744" cy="259045"/>
    <xdr:sp macro="" textlink="">
      <xdr:nvSpPr>
        <xdr:cNvPr id="306" name="テキスト ボックス 305"/>
        <xdr:cNvSpPr txBox="1"/>
      </xdr:nvSpPr>
      <xdr:spPr>
        <a:xfrm>
          <a:off x="7626427" y="55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124562</xdr:rowOff>
    </xdr:from>
    <xdr:to>
      <xdr:col>10</xdr:col>
      <xdr:colOff>155575</xdr:colOff>
      <xdr:row>32</xdr:row>
      <xdr:rowOff>54712</xdr:rowOff>
    </xdr:to>
    <xdr:sp macro="" textlink="">
      <xdr:nvSpPr>
        <xdr:cNvPr id="307" name="円/楕円 306"/>
        <xdr:cNvSpPr/>
      </xdr:nvSpPr>
      <xdr:spPr>
        <a:xfrm>
          <a:off x="6921500" y="5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71239</xdr:rowOff>
    </xdr:from>
    <xdr:ext cx="469744" cy="259045"/>
    <xdr:sp macro="" textlink="">
      <xdr:nvSpPr>
        <xdr:cNvPr id="308" name="テキスト ボックス 307"/>
        <xdr:cNvSpPr txBox="1"/>
      </xdr:nvSpPr>
      <xdr:spPr>
        <a:xfrm>
          <a:off x="6737427" y="521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29553</xdr:rowOff>
    </xdr:from>
    <xdr:to>
      <xdr:col>15</xdr:col>
      <xdr:colOff>180975</xdr:colOff>
      <xdr:row>58</xdr:row>
      <xdr:rowOff>65481</xdr:rowOff>
    </xdr:to>
    <xdr:cxnSp macro="">
      <xdr:nvCxnSpPr>
        <xdr:cNvPr id="337" name="直線コネクタ 336"/>
        <xdr:cNvCxnSpPr/>
      </xdr:nvCxnSpPr>
      <xdr:spPr>
        <a:xfrm flipV="1">
          <a:off x="9639300" y="9973653"/>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38"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34785</xdr:rowOff>
    </xdr:from>
    <xdr:to>
      <xdr:col>14</xdr:col>
      <xdr:colOff>28575</xdr:colOff>
      <xdr:row>58</xdr:row>
      <xdr:rowOff>65481</xdr:rowOff>
    </xdr:to>
    <xdr:cxnSp macro="">
      <xdr:nvCxnSpPr>
        <xdr:cNvPr id="340" name="直線コネクタ 339"/>
        <xdr:cNvCxnSpPr/>
      </xdr:nvCxnSpPr>
      <xdr:spPr>
        <a:xfrm>
          <a:off x="8750300" y="9978885"/>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2" name="テキスト ボックス 341"/>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31229</xdr:rowOff>
    </xdr:from>
    <xdr:to>
      <xdr:col>12</xdr:col>
      <xdr:colOff>511175</xdr:colOff>
      <xdr:row>58</xdr:row>
      <xdr:rowOff>34785</xdr:rowOff>
    </xdr:to>
    <xdr:cxnSp macro="">
      <xdr:nvCxnSpPr>
        <xdr:cNvPr id="343" name="直線コネクタ 342"/>
        <xdr:cNvCxnSpPr/>
      </xdr:nvCxnSpPr>
      <xdr:spPr>
        <a:xfrm>
          <a:off x="7861300" y="9803879"/>
          <a:ext cx="889000" cy="1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5" name="テキスト ボックス 344"/>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31229</xdr:rowOff>
    </xdr:from>
    <xdr:to>
      <xdr:col>11</xdr:col>
      <xdr:colOff>307975</xdr:colOff>
      <xdr:row>58</xdr:row>
      <xdr:rowOff>65481</xdr:rowOff>
    </xdr:to>
    <xdr:cxnSp macro="">
      <xdr:nvCxnSpPr>
        <xdr:cNvPr id="346" name="直線コネクタ 345"/>
        <xdr:cNvCxnSpPr/>
      </xdr:nvCxnSpPr>
      <xdr:spPr>
        <a:xfrm flipV="1">
          <a:off x="6972300" y="9803879"/>
          <a:ext cx="889000" cy="20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48" name="テキスト ボックス 347"/>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0" name="テキスト ボックス 349"/>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150203</xdr:rowOff>
    </xdr:from>
    <xdr:to>
      <xdr:col>15</xdr:col>
      <xdr:colOff>231775</xdr:colOff>
      <xdr:row>58</xdr:row>
      <xdr:rowOff>80353</xdr:rowOff>
    </xdr:to>
    <xdr:sp macro="" textlink="">
      <xdr:nvSpPr>
        <xdr:cNvPr id="356" name="円/楕円 355"/>
        <xdr:cNvSpPr/>
      </xdr:nvSpPr>
      <xdr:spPr>
        <a:xfrm>
          <a:off x="10426700" y="99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65130</xdr:rowOff>
    </xdr:from>
    <xdr:ext cx="534377" cy="259045"/>
    <xdr:sp macro="" textlink="">
      <xdr:nvSpPr>
        <xdr:cNvPr id="357" name="農林水産業費該当値テキスト"/>
        <xdr:cNvSpPr txBox="1"/>
      </xdr:nvSpPr>
      <xdr:spPr>
        <a:xfrm>
          <a:off x="10528300" y="98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14681</xdr:rowOff>
    </xdr:from>
    <xdr:to>
      <xdr:col>14</xdr:col>
      <xdr:colOff>79375</xdr:colOff>
      <xdr:row>58</xdr:row>
      <xdr:rowOff>116281</xdr:rowOff>
    </xdr:to>
    <xdr:sp macro="" textlink="">
      <xdr:nvSpPr>
        <xdr:cNvPr id="358" name="円/楕円 357"/>
        <xdr:cNvSpPr/>
      </xdr:nvSpPr>
      <xdr:spPr>
        <a:xfrm>
          <a:off x="9588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107408</xdr:rowOff>
    </xdr:from>
    <xdr:ext cx="534377" cy="259045"/>
    <xdr:sp macro="" textlink="">
      <xdr:nvSpPr>
        <xdr:cNvPr id="359" name="テキスト ボックス 358"/>
        <xdr:cNvSpPr txBox="1"/>
      </xdr:nvSpPr>
      <xdr:spPr>
        <a:xfrm>
          <a:off x="9372111" y="100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155435</xdr:rowOff>
    </xdr:from>
    <xdr:to>
      <xdr:col>12</xdr:col>
      <xdr:colOff>561975</xdr:colOff>
      <xdr:row>58</xdr:row>
      <xdr:rowOff>85585</xdr:rowOff>
    </xdr:to>
    <xdr:sp macro="" textlink="">
      <xdr:nvSpPr>
        <xdr:cNvPr id="360" name="円/楕円 359"/>
        <xdr:cNvSpPr/>
      </xdr:nvSpPr>
      <xdr:spPr>
        <a:xfrm>
          <a:off x="8699500" y="9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76712</xdr:rowOff>
    </xdr:from>
    <xdr:ext cx="534377" cy="259045"/>
    <xdr:sp macro="" textlink="">
      <xdr:nvSpPr>
        <xdr:cNvPr id="361" name="テキスト ボックス 360"/>
        <xdr:cNvSpPr txBox="1"/>
      </xdr:nvSpPr>
      <xdr:spPr>
        <a:xfrm>
          <a:off x="8483111" y="100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151879</xdr:rowOff>
    </xdr:from>
    <xdr:to>
      <xdr:col>11</xdr:col>
      <xdr:colOff>358775</xdr:colOff>
      <xdr:row>57</xdr:row>
      <xdr:rowOff>82029</xdr:rowOff>
    </xdr:to>
    <xdr:sp macro="" textlink="">
      <xdr:nvSpPr>
        <xdr:cNvPr id="362" name="円/楕円 361"/>
        <xdr:cNvSpPr/>
      </xdr:nvSpPr>
      <xdr:spPr>
        <a:xfrm>
          <a:off x="7810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73156</xdr:rowOff>
    </xdr:from>
    <xdr:ext cx="534377" cy="259045"/>
    <xdr:sp macro="" textlink="">
      <xdr:nvSpPr>
        <xdr:cNvPr id="363" name="テキスト ボックス 362"/>
        <xdr:cNvSpPr txBox="1"/>
      </xdr:nvSpPr>
      <xdr:spPr>
        <a:xfrm>
          <a:off x="7594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14681</xdr:rowOff>
    </xdr:from>
    <xdr:to>
      <xdr:col>10</xdr:col>
      <xdr:colOff>155575</xdr:colOff>
      <xdr:row>58</xdr:row>
      <xdr:rowOff>116281</xdr:rowOff>
    </xdr:to>
    <xdr:sp macro="" textlink="">
      <xdr:nvSpPr>
        <xdr:cNvPr id="364" name="円/楕円 363"/>
        <xdr:cNvSpPr/>
      </xdr:nvSpPr>
      <xdr:spPr>
        <a:xfrm>
          <a:off x="6921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107408</xdr:rowOff>
    </xdr:from>
    <xdr:ext cx="534377" cy="259045"/>
    <xdr:sp macro="" textlink="">
      <xdr:nvSpPr>
        <xdr:cNvPr id="365" name="テキスト ボックス 364"/>
        <xdr:cNvSpPr txBox="1"/>
      </xdr:nvSpPr>
      <xdr:spPr>
        <a:xfrm>
          <a:off x="6705111" y="100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24778</xdr:rowOff>
    </xdr:from>
    <xdr:to>
      <xdr:col>15</xdr:col>
      <xdr:colOff>180975</xdr:colOff>
      <xdr:row>78</xdr:row>
      <xdr:rowOff>68757</xdr:rowOff>
    </xdr:to>
    <xdr:cxnSp macro="">
      <xdr:nvCxnSpPr>
        <xdr:cNvPr id="394" name="直線コネクタ 393"/>
        <xdr:cNvCxnSpPr/>
      </xdr:nvCxnSpPr>
      <xdr:spPr>
        <a:xfrm>
          <a:off x="9639300" y="13397878"/>
          <a:ext cx="8382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5"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106756</xdr:rowOff>
    </xdr:from>
    <xdr:to>
      <xdr:col>14</xdr:col>
      <xdr:colOff>28575</xdr:colOff>
      <xdr:row>78</xdr:row>
      <xdr:rowOff>24778</xdr:rowOff>
    </xdr:to>
    <xdr:cxnSp macro="">
      <xdr:nvCxnSpPr>
        <xdr:cNvPr id="397" name="直線コネクタ 396"/>
        <xdr:cNvCxnSpPr/>
      </xdr:nvCxnSpPr>
      <xdr:spPr>
        <a:xfrm>
          <a:off x="8750300" y="13308406"/>
          <a:ext cx="889000" cy="8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399" name="テキスト ボックス 398"/>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106756</xdr:rowOff>
    </xdr:from>
    <xdr:to>
      <xdr:col>12</xdr:col>
      <xdr:colOff>511175</xdr:colOff>
      <xdr:row>78</xdr:row>
      <xdr:rowOff>79590</xdr:rowOff>
    </xdr:to>
    <xdr:cxnSp macro="">
      <xdr:nvCxnSpPr>
        <xdr:cNvPr id="400" name="直線コネクタ 399"/>
        <xdr:cNvCxnSpPr/>
      </xdr:nvCxnSpPr>
      <xdr:spPr>
        <a:xfrm flipV="1">
          <a:off x="7861300" y="13308406"/>
          <a:ext cx="889000" cy="1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2" name="テキスト ボックス 401"/>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79590</xdr:rowOff>
    </xdr:from>
    <xdr:to>
      <xdr:col>11</xdr:col>
      <xdr:colOff>307975</xdr:colOff>
      <xdr:row>78</xdr:row>
      <xdr:rowOff>108471</xdr:rowOff>
    </xdr:to>
    <xdr:cxnSp macro="">
      <xdr:nvCxnSpPr>
        <xdr:cNvPr id="403" name="直線コネクタ 402"/>
        <xdr:cNvCxnSpPr/>
      </xdr:nvCxnSpPr>
      <xdr:spPr>
        <a:xfrm flipV="1">
          <a:off x="6972300" y="13452690"/>
          <a:ext cx="8890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5" name="テキスト ボックス 404"/>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7" name="テキスト ボックス 406"/>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17957</xdr:rowOff>
    </xdr:from>
    <xdr:to>
      <xdr:col>15</xdr:col>
      <xdr:colOff>231775</xdr:colOff>
      <xdr:row>78</xdr:row>
      <xdr:rowOff>119557</xdr:rowOff>
    </xdr:to>
    <xdr:sp macro="" textlink="">
      <xdr:nvSpPr>
        <xdr:cNvPr id="413" name="円/楕円 412"/>
        <xdr:cNvSpPr/>
      </xdr:nvSpPr>
      <xdr:spPr>
        <a:xfrm>
          <a:off x="104267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104334</xdr:rowOff>
    </xdr:from>
    <xdr:ext cx="534377" cy="259045"/>
    <xdr:sp macro="" textlink="">
      <xdr:nvSpPr>
        <xdr:cNvPr id="414" name="商工費該当値テキスト"/>
        <xdr:cNvSpPr txBox="1"/>
      </xdr:nvSpPr>
      <xdr:spPr>
        <a:xfrm>
          <a:off x="10528300" y="133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145428</xdr:rowOff>
    </xdr:from>
    <xdr:to>
      <xdr:col>14</xdr:col>
      <xdr:colOff>79375</xdr:colOff>
      <xdr:row>78</xdr:row>
      <xdr:rowOff>75578</xdr:rowOff>
    </xdr:to>
    <xdr:sp macro="" textlink="">
      <xdr:nvSpPr>
        <xdr:cNvPr id="415" name="円/楕円 414"/>
        <xdr:cNvSpPr/>
      </xdr:nvSpPr>
      <xdr:spPr>
        <a:xfrm>
          <a:off x="9588500" y="133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66705</xdr:rowOff>
    </xdr:from>
    <xdr:ext cx="534377" cy="259045"/>
    <xdr:sp macro="" textlink="">
      <xdr:nvSpPr>
        <xdr:cNvPr id="416" name="テキスト ボックス 415"/>
        <xdr:cNvSpPr txBox="1"/>
      </xdr:nvSpPr>
      <xdr:spPr>
        <a:xfrm>
          <a:off x="9372111" y="134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55956</xdr:rowOff>
    </xdr:from>
    <xdr:to>
      <xdr:col>12</xdr:col>
      <xdr:colOff>561975</xdr:colOff>
      <xdr:row>77</xdr:row>
      <xdr:rowOff>157556</xdr:rowOff>
    </xdr:to>
    <xdr:sp macro="" textlink="">
      <xdr:nvSpPr>
        <xdr:cNvPr id="417" name="円/楕円 416"/>
        <xdr:cNvSpPr/>
      </xdr:nvSpPr>
      <xdr:spPr>
        <a:xfrm>
          <a:off x="8699500" y="132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2633</xdr:rowOff>
    </xdr:from>
    <xdr:ext cx="534377" cy="259045"/>
    <xdr:sp macro="" textlink="">
      <xdr:nvSpPr>
        <xdr:cNvPr id="418" name="テキスト ボックス 417"/>
        <xdr:cNvSpPr txBox="1"/>
      </xdr:nvSpPr>
      <xdr:spPr>
        <a:xfrm>
          <a:off x="8483111" y="130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28790</xdr:rowOff>
    </xdr:from>
    <xdr:to>
      <xdr:col>11</xdr:col>
      <xdr:colOff>358775</xdr:colOff>
      <xdr:row>78</xdr:row>
      <xdr:rowOff>130390</xdr:rowOff>
    </xdr:to>
    <xdr:sp macro="" textlink="">
      <xdr:nvSpPr>
        <xdr:cNvPr id="419" name="円/楕円 418"/>
        <xdr:cNvSpPr/>
      </xdr:nvSpPr>
      <xdr:spPr>
        <a:xfrm>
          <a:off x="7810500" y="134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121517</xdr:rowOff>
    </xdr:from>
    <xdr:ext cx="534377" cy="259045"/>
    <xdr:sp macro="" textlink="">
      <xdr:nvSpPr>
        <xdr:cNvPr id="420" name="テキスト ボックス 419"/>
        <xdr:cNvSpPr txBox="1"/>
      </xdr:nvSpPr>
      <xdr:spPr>
        <a:xfrm>
          <a:off x="7594111" y="134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57671</xdr:rowOff>
    </xdr:from>
    <xdr:to>
      <xdr:col>10</xdr:col>
      <xdr:colOff>155575</xdr:colOff>
      <xdr:row>78</xdr:row>
      <xdr:rowOff>159271</xdr:rowOff>
    </xdr:to>
    <xdr:sp macro="" textlink="">
      <xdr:nvSpPr>
        <xdr:cNvPr id="421" name="円/楕円 420"/>
        <xdr:cNvSpPr/>
      </xdr:nvSpPr>
      <xdr:spPr>
        <a:xfrm>
          <a:off x="6921500" y="13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150398</xdr:rowOff>
    </xdr:from>
    <xdr:ext cx="469744" cy="259045"/>
    <xdr:sp macro="" textlink="">
      <xdr:nvSpPr>
        <xdr:cNvPr id="422" name="テキスト ボックス 421"/>
        <xdr:cNvSpPr txBox="1"/>
      </xdr:nvSpPr>
      <xdr:spPr>
        <a:xfrm>
          <a:off x="6737427" y="1352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45334</xdr:rowOff>
    </xdr:from>
    <xdr:to>
      <xdr:col>15</xdr:col>
      <xdr:colOff>180340</xdr:colOff>
      <xdr:row>98</xdr:row>
      <xdr:rowOff>37105</xdr:rowOff>
    </xdr:to>
    <xdr:cxnSp macro="">
      <xdr:nvCxnSpPr>
        <xdr:cNvPr id="444" name="直線コネクタ 443"/>
        <xdr:cNvCxnSpPr/>
      </xdr:nvCxnSpPr>
      <xdr:spPr>
        <a:xfrm flipV="1">
          <a:off x="10475595" y="15475834"/>
          <a:ext cx="127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40932</xdr:rowOff>
    </xdr:from>
    <xdr:ext cx="534377" cy="259045"/>
    <xdr:sp macro="" textlink="">
      <xdr:nvSpPr>
        <xdr:cNvPr id="445" name="土木費最小値テキスト"/>
        <xdr:cNvSpPr txBox="1"/>
      </xdr:nvSpPr>
      <xdr:spPr>
        <a:xfrm>
          <a:off x="10528300" y="168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98</xdr:row>
      <xdr:rowOff>37105</xdr:rowOff>
    </xdr:from>
    <xdr:to>
      <xdr:col>15</xdr:col>
      <xdr:colOff>269875</xdr:colOff>
      <xdr:row>98</xdr:row>
      <xdr:rowOff>37105</xdr:rowOff>
    </xdr:to>
    <xdr:cxnSp macro="">
      <xdr:nvCxnSpPr>
        <xdr:cNvPr id="446" name="直線コネクタ 445"/>
        <xdr:cNvCxnSpPr/>
      </xdr:nvCxnSpPr>
      <xdr:spPr>
        <a:xfrm>
          <a:off x="10388600" y="1683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163461</xdr:rowOff>
    </xdr:from>
    <xdr:ext cx="599010" cy="259045"/>
    <xdr:sp macro="" textlink="">
      <xdr:nvSpPr>
        <xdr:cNvPr id="447" name="土木費最大値テキスト"/>
        <xdr:cNvSpPr txBox="1"/>
      </xdr:nvSpPr>
      <xdr:spPr>
        <a:xfrm>
          <a:off x="10528300" y="1525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45334</xdr:rowOff>
    </xdr:from>
    <xdr:to>
      <xdr:col>15</xdr:col>
      <xdr:colOff>269875</xdr:colOff>
      <xdr:row>90</xdr:row>
      <xdr:rowOff>45334</xdr:rowOff>
    </xdr:to>
    <xdr:cxnSp macro="">
      <xdr:nvCxnSpPr>
        <xdr:cNvPr id="448" name="直線コネクタ 447"/>
        <xdr:cNvCxnSpPr/>
      </xdr:nvCxnSpPr>
      <xdr:spPr>
        <a:xfrm>
          <a:off x="10388600" y="154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135055</xdr:rowOff>
    </xdr:from>
    <xdr:to>
      <xdr:col>15</xdr:col>
      <xdr:colOff>180975</xdr:colOff>
      <xdr:row>97</xdr:row>
      <xdr:rowOff>140350</xdr:rowOff>
    </xdr:to>
    <xdr:cxnSp macro="">
      <xdr:nvCxnSpPr>
        <xdr:cNvPr id="449" name="直線コネクタ 448"/>
        <xdr:cNvCxnSpPr/>
      </xdr:nvCxnSpPr>
      <xdr:spPr>
        <a:xfrm>
          <a:off x="9639300" y="16765705"/>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136383</xdr:rowOff>
    </xdr:from>
    <xdr:ext cx="534377" cy="259045"/>
    <xdr:sp macro="" textlink="">
      <xdr:nvSpPr>
        <xdr:cNvPr id="450" name="土木費平均値テキスト"/>
        <xdr:cNvSpPr txBox="1"/>
      </xdr:nvSpPr>
      <xdr:spPr>
        <a:xfrm>
          <a:off x="10528300" y="1625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113506</xdr:rowOff>
    </xdr:from>
    <xdr:to>
      <xdr:col>15</xdr:col>
      <xdr:colOff>231775</xdr:colOff>
      <xdr:row>96</xdr:row>
      <xdr:rowOff>43656</xdr:rowOff>
    </xdr:to>
    <xdr:sp macro="" textlink="">
      <xdr:nvSpPr>
        <xdr:cNvPr id="451" name="フローチャート : 判断 450"/>
        <xdr:cNvSpPr/>
      </xdr:nvSpPr>
      <xdr:spPr>
        <a:xfrm>
          <a:off x="10426700" y="164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56133</xdr:rowOff>
    </xdr:from>
    <xdr:to>
      <xdr:col>14</xdr:col>
      <xdr:colOff>28575</xdr:colOff>
      <xdr:row>97</xdr:row>
      <xdr:rowOff>135055</xdr:rowOff>
    </xdr:to>
    <xdr:cxnSp macro="">
      <xdr:nvCxnSpPr>
        <xdr:cNvPr id="452" name="直線コネクタ 451"/>
        <xdr:cNvCxnSpPr/>
      </xdr:nvCxnSpPr>
      <xdr:spPr>
        <a:xfrm>
          <a:off x="8750300" y="16686783"/>
          <a:ext cx="88900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128228</xdr:rowOff>
    </xdr:from>
    <xdr:to>
      <xdr:col>14</xdr:col>
      <xdr:colOff>79375</xdr:colOff>
      <xdr:row>96</xdr:row>
      <xdr:rowOff>58378</xdr:rowOff>
    </xdr:to>
    <xdr:sp macro="" textlink="">
      <xdr:nvSpPr>
        <xdr:cNvPr id="453" name="フローチャート : 判断 452"/>
        <xdr:cNvSpPr/>
      </xdr:nvSpPr>
      <xdr:spPr>
        <a:xfrm>
          <a:off x="9588500" y="1641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74905</xdr:rowOff>
    </xdr:from>
    <xdr:ext cx="534377" cy="259045"/>
    <xdr:sp macro="" textlink="">
      <xdr:nvSpPr>
        <xdr:cNvPr id="454" name="テキスト ボックス 453"/>
        <xdr:cNvSpPr txBox="1"/>
      </xdr:nvSpPr>
      <xdr:spPr>
        <a:xfrm>
          <a:off x="9372111" y="161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56133</xdr:rowOff>
    </xdr:from>
    <xdr:to>
      <xdr:col>12</xdr:col>
      <xdr:colOff>511175</xdr:colOff>
      <xdr:row>97</xdr:row>
      <xdr:rowOff>72126</xdr:rowOff>
    </xdr:to>
    <xdr:cxnSp macro="">
      <xdr:nvCxnSpPr>
        <xdr:cNvPr id="455" name="直線コネクタ 454"/>
        <xdr:cNvCxnSpPr/>
      </xdr:nvCxnSpPr>
      <xdr:spPr>
        <a:xfrm flipV="1">
          <a:off x="7861300" y="16686783"/>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124205</xdr:rowOff>
    </xdr:from>
    <xdr:to>
      <xdr:col>12</xdr:col>
      <xdr:colOff>561975</xdr:colOff>
      <xdr:row>95</xdr:row>
      <xdr:rowOff>54355</xdr:rowOff>
    </xdr:to>
    <xdr:sp macro="" textlink="">
      <xdr:nvSpPr>
        <xdr:cNvPr id="456" name="フローチャート : 判断 455"/>
        <xdr:cNvSpPr/>
      </xdr:nvSpPr>
      <xdr:spPr>
        <a:xfrm>
          <a:off x="8699500" y="162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70882</xdr:rowOff>
    </xdr:from>
    <xdr:ext cx="534377" cy="259045"/>
    <xdr:sp macro="" textlink="">
      <xdr:nvSpPr>
        <xdr:cNvPr id="457" name="テキスト ボックス 456"/>
        <xdr:cNvSpPr txBox="1"/>
      </xdr:nvSpPr>
      <xdr:spPr>
        <a:xfrm>
          <a:off x="8483111" y="16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72126</xdr:rowOff>
    </xdr:from>
    <xdr:to>
      <xdr:col>11</xdr:col>
      <xdr:colOff>307975</xdr:colOff>
      <xdr:row>98</xdr:row>
      <xdr:rowOff>47135</xdr:rowOff>
    </xdr:to>
    <xdr:cxnSp macro="">
      <xdr:nvCxnSpPr>
        <xdr:cNvPr id="458" name="直線コネクタ 457"/>
        <xdr:cNvCxnSpPr/>
      </xdr:nvCxnSpPr>
      <xdr:spPr>
        <a:xfrm flipV="1">
          <a:off x="6972300" y="16702776"/>
          <a:ext cx="889000" cy="1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49498</xdr:rowOff>
    </xdr:from>
    <xdr:to>
      <xdr:col>11</xdr:col>
      <xdr:colOff>358775</xdr:colOff>
      <xdr:row>95</xdr:row>
      <xdr:rowOff>151098</xdr:rowOff>
    </xdr:to>
    <xdr:sp macro="" textlink="">
      <xdr:nvSpPr>
        <xdr:cNvPr id="459" name="フローチャート : 判断 458"/>
        <xdr:cNvSpPr/>
      </xdr:nvSpPr>
      <xdr:spPr>
        <a:xfrm>
          <a:off x="7810500" y="1633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167625</xdr:rowOff>
    </xdr:from>
    <xdr:ext cx="534377" cy="259045"/>
    <xdr:sp macro="" textlink="">
      <xdr:nvSpPr>
        <xdr:cNvPr id="460" name="テキスト ボックス 459"/>
        <xdr:cNvSpPr txBox="1"/>
      </xdr:nvSpPr>
      <xdr:spPr>
        <a:xfrm>
          <a:off x="7594111" y="161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112500</xdr:rowOff>
    </xdr:from>
    <xdr:to>
      <xdr:col>10</xdr:col>
      <xdr:colOff>155575</xdr:colOff>
      <xdr:row>96</xdr:row>
      <xdr:rowOff>42650</xdr:rowOff>
    </xdr:to>
    <xdr:sp macro="" textlink="">
      <xdr:nvSpPr>
        <xdr:cNvPr id="461" name="フローチャート : 判断 460"/>
        <xdr:cNvSpPr/>
      </xdr:nvSpPr>
      <xdr:spPr>
        <a:xfrm>
          <a:off x="6921500" y="1640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59177</xdr:rowOff>
    </xdr:from>
    <xdr:ext cx="534377" cy="259045"/>
    <xdr:sp macro="" textlink="">
      <xdr:nvSpPr>
        <xdr:cNvPr id="462" name="テキスト ボックス 461"/>
        <xdr:cNvSpPr txBox="1"/>
      </xdr:nvSpPr>
      <xdr:spPr>
        <a:xfrm>
          <a:off x="6705111" y="161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89550</xdr:rowOff>
    </xdr:from>
    <xdr:to>
      <xdr:col>15</xdr:col>
      <xdr:colOff>231775</xdr:colOff>
      <xdr:row>98</xdr:row>
      <xdr:rowOff>19700</xdr:rowOff>
    </xdr:to>
    <xdr:sp macro="" textlink="">
      <xdr:nvSpPr>
        <xdr:cNvPr id="468" name="円/楕円 467"/>
        <xdr:cNvSpPr/>
      </xdr:nvSpPr>
      <xdr:spPr>
        <a:xfrm>
          <a:off x="10426700" y="167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4477</xdr:rowOff>
    </xdr:from>
    <xdr:ext cx="534377" cy="259045"/>
    <xdr:sp macro="" textlink="">
      <xdr:nvSpPr>
        <xdr:cNvPr id="469" name="土木費該当値テキスト"/>
        <xdr:cNvSpPr txBox="1"/>
      </xdr:nvSpPr>
      <xdr:spPr>
        <a:xfrm>
          <a:off x="10528300" y="166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84255</xdr:rowOff>
    </xdr:from>
    <xdr:to>
      <xdr:col>14</xdr:col>
      <xdr:colOff>79375</xdr:colOff>
      <xdr:row>98</xdr:row>
      <xdr:rowOff>14405</xdr:rowOff>
    </xdr:to>
    <xdr:sp macro="" textlink="">
      <xdr:nvSpPr>
        <xdr:cNvPr id="470" name="円/楕円 469"/>
        <xdr:cNvSpPr/>
      </xdr:nvSpPr>
      <xdr:spPr>
        <a:xfrm>
          <a:off x="9588500" y="167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5532</xdr:rowOff>
    </xdr:from>
    <xdr:ext cx="534377" cy="259045"/>
    <xdr:sp macro="" textlink="">
      <xdr:nvSpPr>
        <xdr:cNvPr id="471" name="テキスト ボックス 470"/>
        <xdr:cNvSpPr txBox="1"/>
      </xdr:nvSpPr>
      <xdr:spPr>
        <a:xfrm>
          <a:off x="9372111" y="168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5333</xdr:rowOff>
    </xdr:from>
    <xdr:to>
      <xdr:col>12</xdr:col>
      <xdr:colOff>561975</xdr:colOff>
      <xdr:row>97</xdr:row>
      <xdr:rowOff>106933</xdr:rowOff>
    </xdr:to>
    <xdr:sp macro="" textlink="">
      <xdr:nvSpPr>
        <xdr:cNvPr id="472" name="円/楕円 471"/>
        <xdr:cNvSpPr/>
      </xdr:nvSpPr>
      <xdr:spPr>
        <a:xfrm>
          <a:off x="8699500" y="166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98060</xdr:rowOff>
    </xdr:from>
    <xdr:ext cx="534377" cy="259045"/>
    <xdr:sp macro="" textlink="">
      <xdr:nvSpPr>
        <xdr:cNvPr id="473" name="テキスト ボックス 472"/>
        <xdr:cNvSpPr txBox="1"/>
      </xdr:nvSpPr>
      <xdr:spPr>
        <a:xfrm>
          <a:off x="8483111" y="167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21326</xdr:rowOff>
    </xdr:from>
    <xdr:to>
      <xdr:col>11</xdr:col>
      <xdr:colOff>358775</xdr:colOff>
      <xdr:row>97</xdr:row>
      <xdr:rowOff>122926</xdr:rowOff>
    </xdr:to>
    <xdr:sp macro="" textlink="">
      <xdr:nvSpPr>
        <xdr:cNvPr id="474" name="円/楕円 473"/>
        <xdr:cNvSpPr/>
      </xdr:nvSpPr>
      <xdr:spPr>
        <a:xfrm>
          <a:off x="7810500" y="166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114053</xdr:rowOff>
    </xdr:from>
    <xdr:ext cx="534377" cy="259045"/>
    <xdr:sp macro="" textlink="">
      <xdr:nvSpPr>
        <xdr:cNvPr id="475" name="テキスト ボックス 474"/>
        <xdr:cNvSpPr txBox="1"/>
      </xdr:nvSpPr>
      <xdr:spPr>
        <a:xfrm>
          <a:off x="7594111" y="167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167785</xdr:rowOff>
    </xdr:from>
    <xdr:to>
      <xdr:col>10</xdr:col>
      <xdr:colOff>155575</xdr:colOff>
      <xdr:row>98</xdr:row>
      <xdr:rowOff>97935</xdr:rowOff>
    </xdr:to>
    <xdr:sp macro="" textlink="">
      <xdr:nvSpPr>
        <xdr:cNvPr id="476" name="円/楕円 475"/>
        <xdr:cNvSpPr/>
      </xdr:nvSpPr>
      <xdr:spPr>
        <a:xfrm>
          <a:off x="6921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89062</xdr:rowOff>
    </xdr:from>
    <xdr:ext cx="534377" cy="259045"/>
    <xdr:sp macro="" textlink="">
      <xdr:nvSpPr>
        <xdr:cNvPr id="477" name="テキスト ボックス 476"/>
        <xdr:cNvSpPr txBox="1"/>
      </xdr:nvSpPr>
      <xdr:spPr>
        <a:xfrm>
          <a:off x="6705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88" name="直線コネクタ 48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89" name="テキスト ボックス 48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2" name="直線コネクタ 49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3" name="テキスト ボックス 49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496" name="直線コネクタ 49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497" name="テキスト ボックス 49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0" name="直線コネクタ 49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1" name="テキスト ボックス 50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05" name="直線コネクタ 50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0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07" name="直線コネクタ 50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0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09" name="直線コネクタ 50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68905</xdr:rowOff>
    </xdr:from>
    <xdr:to>
      <xdr:col>23</xdr:col>
      <xdr:colOff>517525</xdr:colOff>
      <xdr:row>37</xdr:row>
      <xdr:rowOff>70506</xdr:rowOff>
    </xdr:to>
    <xdr:cxnSp macro="">
      <xdr:nvCxnSpPr>
        <xdr:cNvPr id="510" name="直線コネクタ 509"/>
        <xdr:cNvCxnSpPr/>
      </xdr:nvCxnSpPr>
      <xdr:spPr>
        <a:xfrm flipV="1">
          <a:off x="15481300" y="6412555"/>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2" name="フローチャート : 判断 51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70506</xdr:rowOff>
    </xdr:from>
    <xdr:to>
      <xdr:col>22</xdr:col>
      <xdr:colOff>365125</xdr:colOff>
      <xdr:row>37</xdr:row>
      <xdr:rowOff>84665</xdr:rowOff>
    </xdr:to>
    <xdr:cxnSp macro="">
      <xdr:nvCxnSpPr>
        <xdr:cNvPr id="513" name="直線コネクタ 512"/>
        <xdr:cNvCxnSpPr/>
      </xdr:nvCxnSpPr>
      <xdr:spPr>
        <a:xfrm flipV="1">
          <a:off x="14592300" y="641415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14" name="フローチャート : 判断 51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15" name="テキスト ボックス 51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xdr:rowOff>
    </xdr:from>
    <xdr:to>
      <xdr:col>21</xdr:col>
      <xdr:colOff>161925</xdr:colOff>
      <xdr:row>37</xdr:row>
      <xdr:rowOff>84665</xdr:rowOff>
    </xdr:to>
    <xdr:cxnSp macro="">
      <xdr:nvCxnSpPr>
        <xdr:cNvPr id="516" name="直線コネクタ 515"/>
        <xdr:cNvCxnSpPr/>
      </xdr:nvCxnSpPr>
      <xdr:spPr>
        <a:xfrm>
          <a:off x="13703300" y="6343776"/>
          <a:ext cx="8890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17" name="フローチャート : 判断 51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18" name="テキスト ボックス 51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xdr:rowOff>
    </xdr:from>
    <xdr:to>
      <xdr:col>19</xdr:col>
      <xdr:colOff>644525</xdr:colOff>
      <xdr:row>37</xdr:row>
      <xdr:rowOff>70034</xdr:rowOff>
    </xdr:to>
    <xdr:cxnSp macro="">
      <xdr:nvCxnSpPr>
        <xdr:cNvPr id="519" name="直線コネクタ 518"/>
        <xdr:cNvCxnSpPr/>
      </xdr:nvCxnSpPr>
      <xdr:spPr>
        <a:xfrm flipV="1">
          <a:off x="12814300" y="6343776"/>
          <a:ext cx="889000" cy="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0" name="フローチャート : 判断 51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1" name="テキスト ボックス 52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2" name="フローチャート : 判断 52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3" name="テキスト ボックス 52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18105</xdr:rowOff>
    </xdr:from>
    <xdr:to>
      <xdr:col>23</xdr:col>
      <xdr:colOff>568325</xdr:colOff>
      <xdr:row>37</xdr:row>
      <xdr:rowOff>119705</xdr:rowOff>
    </xdr:to>
    <xdr:sp macro="" textlink="">
      <xdr:nvSpPr>
        <xdr:cNvPr id="529" name="円/楕円 528"/>
        <xdr:cNvSpPr/>
      </xdr:nvSpPr>
      <xdr:spPr>
        <a:xfrm>
          <a:off x="16268700" y="63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40982</xdr:rowOff>
    </xdr:from>
    <xdr:ext cx="534377" cy="259045"/>
    <xdr:sp macro="" textlink="">
      <xdr:nvSpPr>
        <xdr:cNvPr id="530" name="消防費該当値テキスト"/>
        <xdr:cNvSpPr txBox="1"/>
      </xdr:nvSpPr>
      <xdr:spPr>
        <a:xfrm>
          <a:off x="16370300" y="62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19706</xdr:rowOff>
    </xdr:from>
    <xdr:to>
      <xdr:col>22</xdr:col>
      <xdr:colOff>415925</xdr:colOff>
      <xdr:row>37</xdr:row>
      <xdr:rowOff>121306</xdr:rowOff>
    </xdr:to>
    <xdr:sp macro="" textlink="">
      <xdr:nvSpPr>
        <xdr:cNvPr id="531" name="円/楕円 530"/>
        <xdr:cNvSpPr/>
      </xdr:nvSpPr>
      <xdr:spPr>
        <a:xfrm>
          <a:off x="15430500" y="63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137833</xdr:rowOff>
    </xdr:from>
    <xdr:ext cx="534377" cy="259045"/>
    <xdr:sp macro="" textlink="">
      <xdr:nvSpPr>
        <xdr:cNvPr id="532" name="テキスト ボックス 531"/>
        <xdr:cNvSpPr txBox="1"/>
      </xdr:nvSpPr>
      <xdr:spPr>
        <a:xfrm>
          <a:off x="15214111" y="61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33865</xdr:rowOff>
    </xdr:from>
    <xdr:to>
      <xdr:col>21</xdr:col>
      <xdr:colOff>212725</xdr:colOff>
      <xdr:row>37</xdr:row>
      <xdr:rowOff>135465</xdr:rowOff>
    </xdr:to>
    <xdr:sp macro="" textlink="">
      <xdr:nvSpPr>
        <xdr:cNvPr id="533" name="円/楕円 532"/>
        <xdr:cNvSpPr/>
      </xdr:nvSpPr>
      <xdr:spPr>
        <a:xfrm>
          <a:off x="14541500" y="63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151992</xdr:rowOff>
    </xdr:from>
    <xdr:ext cx="534377" cy="259045"/>
    <xdr:sp macro="" textlink="">
      <xdr:nvSpPr>
        <xdr:cNvPr id="534" name="テキスト ボックス 533"/>
        <xdr:cNvSpPr txBox="1"/>
      </xdr:nvSpPr>
      <xdr:spPr>
        <a:xfrm>
          <a:off x="14325111" y="61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120776</xdr:rowOff>
    </xdr:from>
    <xdr:to>
      <xdr:col>20</xdr:col>
      <xdr:colOff>9525</xdr:colOff>
      <xdr:row>37</xdr:row>
      <xdr:rowOff>50926</xdr:rowOff>
    </xdr:to>
    <xdr:sp macro="" textlink="">
      <xdr:nvSpPr>
        <xdr:cNvPr id="535" name="円/楕円 534"/>
        <xdr:cNvSpPr/>
      </xdr:nvSpPr>
      <xdr:spPr>
        <a:xfrm>
          <a:off x="13652500" y="62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67453</xdr:rowOff>
    </xdr:from>
    <xdr:ext cx="534377" cy="259045"/>
    <xdr:sp macro="" textlink="">
      <xdr:nvSpPr>
        <xdr:cNvPr id="536" name="テキスト ボックス 535"/>
        <xdr:cNvSpPr txBox="1"/>
      </xdr:nvSpPr>
      <xdr:spPr>
        <a:xfrm>
          <a:off x="13436111" y="60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19234</xdr:rowOff>
    </xdr:from>
    <xdr:to>
      <xdr:col>18</xdr:col>
      <xdr:colOff>492125</xdr:colOff>
      <xdr:row>37</xdr:row>
      <xdr:rowOff>120834</xdr:rowOff>
    </xdr:to>
    <xdr:sp macro="" textlink="">
      <xdr:nvSpPr>
        <xdr:cNvPr id="537" name="円/楕円 536"/>
        <xdr:cNvSpPr/>
      </xdr:nvSpPr>
      <xdr:spPr>
        <a:xfrm>
          <a:off x="12763500" y="63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137361</xdr:rowOff>
    </xdr:from>
    <xdr:ext cx="534377" cy="259045"/>
    <xdr:sp macro="" textlink="">
      <xdr:nvSpPr>
        <xdr:cNvPr id="538" name="テキスト ボックス 537"/>
        <xdr:cNvSpPr txBox="1"/>
      </xdr:nvSpPr>
      <xdr:spPr>
        <a:xfrm>
          <a:off x="12547111" y="61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2" name="直線コネクタ 56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64" name="直線コネクタ 56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6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66" name="直線コネクタ 56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97805</xdr:rowOff>
    </xdr:from>
    <xdr:to>
      <xdr:col>23</xdr:col>
      <xdr:colOff>517525</xdr:colOff>
      <xdr:row>57</xdr:row>
      <xdr:rowOff>156936</xdr:rowOff>
    </xdr:to>
    <xdr:cxnSp macro="">
      <xdr:nvCxnSpPr>
        <xdr:cNvPr id="567" name="直線コネクタ 566"/>
        <xdr:cNvCxnSpPr/>
      </xdr:nvCxnSpPr>
      <xdr:spPr>
        <a:xfrm flipV="1">
          <a:off x="15481300" y="9870455"/>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6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69" name="フローチャート : 判断 56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142153</xdr:rowOff>
    </xdr:from>
    <xdr:to>
      <xdr:col>22</xdr:col>
      <xdr:colOff>365125</xdr:colOff>
      <xdr:row>57</xdr:row>
      <xdr:rowOff>156936</xdr:rowOff>
    </xdr:to>
    <xdr:cxnSp macro="">
      <xdr:nvCxnSpPr>
        <xdr:cNvPr id="570" name="直線コネクタ 569"/>
        <xdr:cNvCxnSpPr/>
      </xdr:nvCxnSpPr>
      <xdr:spPr>
        <a:xfrm>
          <a:off x="14592300" y="991480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1" name="フローチャート : 判断 57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72" name="テキスト ボックス 57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68057</xdr:rowOff>
    </xdr:from>
    <xdr:to>
      <xdr:col>21</xdr:col>
      <xdr:colOff>161925</xdr:colOff>
      <xdr:row>57</xdr:row>
      <xdr:rowOff>142153</xdr:rowOff>
    </xdr:to>
    <xdr:cxnSp macro="">
      <xdr:nvCxnSpPr>
        <xdr:cNvPr id="573" name="直線コネクタ 572"/>
        <xdr:cNvCxnSpPr/>
      </xdr:nvCxnSpPr>
      <xdr:spPr>
        <a:xfrm>
          <a:off x="13703300" y="9326357"/>
          <a:ext cx="889000" cy="5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74" name="フローチャート : 判断 57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75" name="テキスト ボックス 57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68057</xdr:rowOff>
    </xdr:from>
    <xdr:to>
      <xdr:col>19</xdr:col>
      <xdr:colOff>644525</xdr:colOff>
      <xdr:row>57</xdr:row>
      <xdr:rowOff>125466</xdr:rowOff>
    </xdr:to>
    <xdr:cxnSp macro="">
      <xdr:nvCxnSpPr>
        <xdr:cNvPr id="576" name="直線コネクタ 575"/>
        <xdr:cNvCxnSpPr/>
      </xdr:nvCxnSpPr>
      <xdr:spPr>
        <a:xfrm flipV="1">
          <a:off x="12814300" y="9326357"/>
          <a:ext cx="889000" cy="5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77" name="フローチャート : 判断 57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78" name="テキスト ボックス 57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79" name="フローチャート : 判断 57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0" name="テキスト ボックス 57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47005</xdr:rowOff>
    </xdr:from>
    <xdr:to>
      <xdr:col>23</xdr:col>
      <xdr:colOff>568325</xdr:colOff>
      <xdr:row>57</xdr:row>
      <xdr:rowOff>148605</xdr:rowOff>
    </xdr:to>
    <xdr:sp macro="" textlink="">
      <xdr:nvSpPr>
        <xdr:cNvPr id="586" name="円/楕円 585"/>
        <xdr:cNvSpPr/>
      </xdr:nvSpPr>
      <xdr:spPr>
        <a:xfrm>
          <a:off x="162687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25432</xdr:rowOff>
    </xdr:from>
    <xdr:ext cx="534377" cy="259045"/>
    <xdr:sp macro="" textlink="">
      <xdr:nvSpPr>
        <xdr:cNvPr id="587" name="教育費該当値テキスト"/>
        <xdr:cNvSpPr txBox="1"/>
      </xdr:nvSpPr>
      <xdr:spPr>
        <a:xfrm>
          <a:off x="16370300" y="97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106136</xdr:rowOff>
    </xdr:from>
    <xdr:to>
      <xdr:col>22</xdr:col>
      <xdr:colOff>415925</xdr:colOff>
      <xdr:row>58</xdr:row>
      <xdr:rowOff>36286</xdr:rowOff>
    </xdr:to>
    <xdr:sp macro="" textlink="">
      <xdr:nvSpPr>
        <xdr:cNvPr id="588" name="円/楕円 587"/>
        <xdr:cNvSpPr/>
      </xdr:nvSpPr>
      <xdr:spPr>
        <a:xfrm>
          <a:off x="15430500" y="98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27413</xdr:rowOff>
    </xdr:from>
    <xdr:ext cx="534377" cy="259045"/>
    <xdr:sp macro="" textlink="">
      <xdr:nvSpPr>
        <xdr:cNvPr id="589" name="テキスト ボックス 588"/>
        <xdr:cNvSpPr txBox="1"/>
      </xdr:nvSpPr>
      <xdr:spPr>
        <a:xfrm>
          <a:off x="15214111" y="99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91353</xdr:rowOff>
    </xdr:from>
    <xdr:to>
      <xdr:col>21</xdr:col>
      <xdr:colOff>212725</xdr:colOff>
      <xdr:row>58</xdr:row>
      <xdr:rowOff>21503</xdr:rowOff>
    </xdr:to>
    <xdr:sp macro="" textlink="">
      <xdr:nvSpPr>
        <xdr:cNvPr id="590" name="円/楕円 589"/>
        <xdr:cNvSpPr/>
      </xdr:nvSpPr>
      <xdr:spPr>
        <a:xfrm>
          <a:off x="14541500" y="9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12630</xdr:rowOff>
    </xdr:from>
    <xdr:ext cx="534377" cy="259045"/>
    <xdr:sp macro="" textlink="">
      <xdr:nvSpPr>
        <xdr:cNvPr id="591" name="テキスト ボックス 590"/>
        <xdr:cNvSpPr txBox="1"/>
      </xdr:nvSpPr>
      <xdr:spPr>
        <a:xfrm>
          <a:off x="14325111" y="99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17257</xdr:rowOff>
    </xdr:from>
    <xdr:to>
      <xdr:col>20</xdr:col>
      <xdr:colOff>9525</xdr:colOff>
      <xdr:row>54</xdr:row>
      <xdr:rowOff>118857</xdr:rowOff>
    </xdr:to>
    <xdr:sp macro="" textlink="">
      <xdr:nvSpPr>
        <xdr:cNvPr id="592" name="円/楕円 591"/>
        <xdr:cNvSpPr/>
      </xdr:nvSpPr>
      <xdr:spPr>
        <a:xfrm>
          <a:off x="13652500" y="92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135384</xdr:rowOff>
    </xdr:from>
    <xdr:ext cx="599010" cy="259045"/>
    <xdr:sp macro="" textlink="">
      <xdr:nvSpPr>
        <xdr:cNvPr id="593" name="テキスト ボックス 592"/>
        <xdr:cNvSpPr txBox="1"/>
      </xdr:nvSpPr>
      <xdr:spPr>
        <a:xfrm>
          <a:off x="13403794" y="90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74666</xdr:rowOff>
    </xdr:from>
    <xdr:to>
      <xdr:col>18</xdr:col>
      <xdr:colOff>492125</xdr:colOff>
      <xdr:row>58</xdr:row>
      <xdr:rowOff>4816</xdr:rowOff>
    </xdr:to>
    <xdr:sp macro="" textlink="">
      <xdr:nvSpPr>
        <xdr:cNvPr id="594" name="円/楕円 593"/>
        <xdr:cNvSpPr/>
      </xdr:nvSpPr>
      <xdr:spPr>
        <a:xfrm>
          <a:off x="12763500" y="98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167393</xdr:rowOff>
    </xdr:from>
    <xdr:ext cx="534377" cy="259045"/>
    <xdr:sp macro="" textlink="">
      <xdr:nvSpPr>
        <xdr:cNvPr id="595" name="テキスト ボックス 594"/>
        <xdr:cNvSpPr txBox="1"/>
      </xdr:nvSpPr>
      <xdr:spPr>
        <a:xfrm>
          <a:off x="12547111" y="99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17" name="直線コネクタ 61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1" name="直線コネクタ 62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78367</xdr:rowOff>
    </xdr:from>
    <xdr:to>
      <xdr:col>23</xdr:col>
      <xdr:colOff>517525</xdr:colOff>
      <xdr:row>78</xdr:row>
      <xdr:rowOff>111765</xdr:rowOff>
    </xdr:to>
    <xdr:cxnSp macro="">
      <xdr:nvCxnSpPr>
        <xdr:cNvPr id="622" name="直線コネクタ 621"/>
        <xdr:cNvCxnSpPr/>
      </xdr:nvCxnSpPr>
      <xdr:spPr>
        <a:xfrm flipV="1">
          <a:off x="15481300" y="13451467"/>
          <a:ext cx="8382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24" name="フローチャート : 判断 62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56924</xdr:rowOff>
    </xdr:from>
    <xdr:to>
      <xdr:col>22</xdr:col>
      <xdr:colOff>365125</xdr:colOff>
      <xdr:row>78</xdr:row>
      <xdr:rowOff>111765</xdr:rowOff>
    </xdr:to>
    <xdr:cxnSp macro="">
      <xdr:nvCxnSpPr>
        <xdr:cNvPr id="625" name="直線コネクタ 624"/>
        <xdr:cNvCxnSpPr/>
      </xdr:nvCxnSpPr>
      <xdr:spPr>
        <a:xfrm>
          <a:off x="14592300" y="13430024"/>
          <a:ext cx="889000" cy="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26" name="フローチャート : 判断 62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27" name="テキスト ボックス 62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56924</xdr:rowOff>
    </xdr:from>
    <xdr:to>
      <xdr:col>21</xdr:col>
      <xdr:colOff>161925</xdr:colOff>
      <xdr:row>78</xdr:row>
      <xdr:rowOff>122075</xdr:rowOff>
    </xdr:to>
    <xdr:cxnSp macro="">
      <xdr:nvCxnSpPr>
        <xdr:cNvPr id="628" name="直線コネクタ 627"/>
        <xdr:cNvCxnSpPr/>
      </xdr:nvCxnSpPr>
      <xdr:spPr>
        <a:xfrm flipV="1">
          <a:off x="13703300" y="134300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29" name="フローチャート : 判断 62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0" name="テキスト ボックス 62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113731</xdr:rowOff>
    </xdr:from>
    <xdr:to>
      <xdr:col>19</xdr:col>
      <xdr:colOff>644525</xdr:colOff>
      <xdr:row>78</xdr:row>
      <xdr:rowOff>122075</xdr:rowOff>
    </xdr:to>
    <xdr:cxnSp macro="">
      <xdr:nvCxnSpPr>
        <xdr:cNvPr id="631" name="直線コネクタ 630"/>
        <xdr:cNvCxnSpPr/>
      </xdr:nvCxnSpPr>
      <xdr:spPr>
        <a:xfrm>
          <a:off x="12814300" y="1348683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2" name="フローチャート : 判断 63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3" name="テキスト ボックス 63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34" name="フローチャート : 判断 63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35" name="テキスト ボックス 63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27567</xdr:rowOff>
    </xdr:from>
    <xdr:to>
      <xdr:col>23</xdr:col>
      <xdr:colOff>568325</xdr:colOff>
      <xdr:row>78</xdr:row>
      <xdr:rowOff>129167</xdr:rowOff>
    </xdr:to>
    <xdr:sp macro="" textlink="">
      <xdr:nvSpPr>
        <xdr:cNvPr id="641" name="円/楕円 640"/>
        <xdr:cNvSpPr/>
      </xdr:nvSpPr>
      <xdr:spPr>
        <a:xfrm>
          <a:off x="162687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4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60965</xdr:rowOff>
    </xdr:from>
    <xdr:to>
      <xdr:col>22</xdr:col>
      <xdr:colOff>415925</xdr:colOff>
      <xdr:row>78</xdr:row>
      <xdr:rowOff>162565</xdr:rowOff>
    </xdr:to>
    <xdr:sp macro="" textlink="">
      <xdr:nvSpPr>
        <xdr:cNvPr id="643" name="円/楕円 642"/>
        <xdr:cNvSpPr/>
      </xdr:nvSpPr>
      <xdr:spPr>
        <a:xfrm>
          <a:off x="15430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153692</xdr:rowOff>
    </xdr:from>
    <xdr:ext cx="469744" cy="259045"/>
    <xdr:sp macro="" textlink="">
      <xdr:nvSpPr>
        <xdr:cNvPr id="644" name="テキスト ボックス 643"/>
        <xdr:cNvSpPr txBox="1"/>
      </xdr:nvSpPr>
      <xdr:spPr>
        <a:xfrm>
          <a:off x="15246427" y="135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6124</xdr:rowOff>
    </xdr:from>
    <xdr:to>
      <xdr:col>21</xdr:col>
      <xdr:colOff>212725</xdr:colOff>
      <xdr:row>78</xdr:row>
      <xdr:rowOff>107724</xdr:rowOff>
    </xdr:to>
    <xdr:sp macro="" textlink="">
      <xdr:nvSpPr>
        <xdr:cNvPr id="645" name="円/楕円 644"/>
        <xdr:cNvSpPr/>
      </xdr:nvSpPr>
      <xdr:spPr>
        <a:xfrm>
          <a:off x="14541500" y="133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98851</xdr:rowOff>
    </xdr:from>
    <xdr:ext cx="469744" cy="259045"/>
    <xdr:sp macro="" textlink="">
      <xdr:nvSpPr>
        <xdr:cNvPr id="646" name="テキスト ボックス 645"/>
        <xdr:cNvSpPr txBox="1"/>
      </xdr:nvSpPr>
      <xdr:spPr>
        <a:xfrm>
          <a:off x="14357427" y="13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71275</xdr:rowOff>
    </xdr:from>
    <xdr:to>
      <xdr:col>20</xdr:col>
      <xdr:colOff>9525</xdr:colOff>
      <xdr:row>79</xdr:row>
      <xdr:rowOff>1425</xdr:rowOff>
    </xdr:to>
    <xdr:sp macro="" textlink="">
      <xdr:nvSpPr>
        <xdr:cNvPr id="647" name="円/楕円 646"/>
        <xdr:cNvSpPr/>
      </xdr:nvSpPr>
      <xdr:spPr>
        <a:xfrm>
          <a:off x="136525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164002</xdr:rowOff>
    </xdr:from>
    <xdr:ext cx="378565" cy="259045"/>
    <xdr:sp macro="" textlink="">
      <xdr:nvSpPr>
        <xdr:cNvPr id="648" name="テキスト ボックス 647"/>
        <xdr:cNvSpPr txBox="1"/>
      </xdr:nvSpPr>
      <xdr:spPr>
        <a:xfrm>
          <a:off x="13514017" y="1353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62931</xdr:rowOff>
    </xdr:from>
    <xdr:to>
      <xdr:col>18</xdr:col>
      <xdr:colOff>492125</xdr:colOff>
      <xdr:row>78</xdr:row>
      <xdr:rowOff>164531</xdr:rowOff>
    </xdr:to>
    <xdr:sp macro="" textlink="">
      <xdr:nvSpPr>
        <xdr:cNvPr id="649" name="円/楕円 648"/>
        <xdr:cNvSpPr/>
      </xdr:nvSpPr>
      <xdr:spPr>
        <a:xfrm>
          <a:off x="12763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155658</xdr:rowOff>
    </xdr:from>
    <xdr:ext cx="469744" cy="259045"/>
    <xdr:sp macro="" textlink="">
      <xdr:nvSpPr>
        <xdr:cNvPr id="650" name="テキスト ボックス 649"/>
        <xdr:cNvSpPr txBox="1"/>
      </xdr:nvSpPr>
      <xdr:spPr>
        <a:xfrm>
          <a:off x="12579427" y="135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74" name="直線コネクタ 67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7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76" name="直線コネクタ 67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7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78" name="直線コネクタ 67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41512</xdr:rowOff>
    </xdr:from>
    <xdr:to>
      <xdr:col>23</xdr:col>
      <xdr:colOff>517525</xdr:colOff>
      <xdr:row>98</xdr:row>
      <xdr:rowOff>44903</xdr:rowOff>
    </xdr:to>
    <xdr:cxnSp macro="">
      <xdr:nvCxnSpPr>
        <xdr:cNvPr id="679" name="直線コネクタ 678"/>
        <xdr:cNvCxnSpPr/>
      </xdr:nvCxnSpPr>
      <xdr:spPr>
        <a:xfrm>
          <a:off x="15481300" y="1684361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1" name="フローチャート : 判断 68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41135</xdr:rowOff>
    </xdr:from>
    <xdr:to>
      <xdr:col>22</xdr:col>
      <xdr:colOff>365125</xdr:colOff>
      <xdr:row>98</xdr:row>
      <xdr:rowOff>41512</xdr:rowOff>
    </xdr:to>
    <xdr:cxnSp macro="">
      <xdr:nvCxnSpPr>
        <xdr:cNvPr id="682" name="直線コネクタ 681"/>
        <xdr:cNvCxnSpPr/>
      </xdr:nvCxnSpPr>
      <xdr:spPr>
        <a:xfrm>
          <a:off x="14592300" y="1684323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3" name="フローチャート : 判断 68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84" name="テキスト ボックス 68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41135</xdr:rowOff>
    </xdr:from>
    <xdr:to>
      <xdr:col>21</xdr:col>
      <xdr:colOff>161925</xdr:colOff>
      <xdr:row>98</xdr:row>
      <xdr:rowOff>50836</xdr:rowOff>
    </xdr:to>
    <xdr:cxnSp macro="">
      <xdr:nvCxnSpPr>
        <xdr:cNvPr id="685" name="直線コネクタ 684"/>
        <xdr:cNvCxnSpPr/>
      </xdr:nvCxnSpPr>
      <xdr:spPr>
        <a:xfrm flipV="1">
          <a:off x="13703300" y="1684323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86" name="フローチャート : 判断 68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87" name="テキスト ボックス 68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50836</xdr:rowOff>
    </xdr:from>
    <xdr:to>
      <xdr:col>19</xdr:col>
      <xdr:colOff>644525</xdr:colOff>
      <xdr:row>98</xdr:row>
      <xdr:rowOff>52595</xdr:rowOff>
    </xdr:to>
    <xdr:cxnSp macro="">
      <xdr:nvCxnSpPr>
        <xdr:cNvPr id="688" name="直線コネクタ 687"/>
        <xdr:cNvCxnSpPr/>
      </xdr:nvCxnSpPr>
      <xdr:spPr>
        <a:xfrm flipV="1">
          <a:off x="12814300" y="16852936"/>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89" name="フローチャート : 判断 68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0" name="テキスト ボックス 68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1" name="フローチャート : 判断 69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692" name="テキスト ボックス 69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165553</xdr:rowOff>
    </xdr:from>
    <xdr:to>
      <xdr:col>23</xdr:col>
      <xdr:colOff>568325</xdr:colOff>
      <xdr:row>98</xdr:row>
      <xdr:rowOff>95703</xdr:rowOff>
    </xdr:to>
    <xdr:sp macro="" textlink="">
      <xdr:nvSpPr>
        <xdr:cNvPr id="698" name="円/楕円 697"/>
        <xdr:cNvSpPr/>
      </xdr:nvSpPr>
      <xdr:spPr>
        <a:xfrm>
          <a:off x="16268700" y="16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80480</xdr:rowOff>
    </xdr:from>
    <xdr:ext cx="534377" cy="259045"/>
    <xdr:sp macro="" textlink="">
      <xdr:nvSpPr>
        <xdr:cNvPr id="699" name="公債費該当値テキスト"/>
        <xdr:cNvSpPr txBox="1"/>
      </xdr:nvSpPr>
      <xdr:spPr>
        <a:xfrm>
          <a:off x="16370300" y="16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162162</xdr:rowOff>
    </xdr:from>
    <xdr:to>
      <xdr:col>22</xdr:col>
      <xdr:colOff>415925</xdr:colOff>
      <xdr:row>98</xdr:row>
      <xdr:rowOff>92312</xdr:rowOff>
    </xdr:to>
    <xdr:sp macro="" textlink="">
      <xdr:nvSpPr>
        <xdr:cNvPr id="700" name="円/楕円 699"/>
        <xdr:cNvSpPr/>
      </xdr:nvSpPr>
      <xdr:spPr>
        <a:xfrm>
          <a:off x="15430500" y="167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83439</xdr:rowOff>
    </xdr:from>
    <xdr:ext cx="534377" cy="259045"/>
    <xdr:sp macro="" textlink="">
      <xdr:nvSpPr>
        <xdr:cNvPr id="701" name="テキスト ボックス 700"/>
        <xdr:cNvSpPr txBox="1"/>
      </xdr:nvSpPr>
      <xdr:spPr>
        <a:xfrm>
          <a:off x="15214111" y="168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161785</xdr:rowOff>
    </xdr:from>
    <xdr:to>
      <xdr:col>21</xdr:col>
      <xdr:colOff>212725</xdr:colOff>
      <xdr:row>98</xdr:row>
      <xdr:rowOff>91935</xdr:rowOff>
    </xdr:to>
    <xdr:sp macro="" textlink="">
      <xdr:nvSpPr>
        <xdr:cNvPr id="702" name="円/楕円 701"/>
        <xdr:cNvSpPr/>
      </xdr:nvSpPr>
      <xdr:spPr>
        <a:xfrm>
          <a:off x="14541500" y="167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83062</xdr:rowOff>
    </xdr:from>
    <xdr:ext cx="534377" cy="259045"/>
    <xdr:sp macro="" textlink="">
      <xdr:nvSpPr>
        <xdr:cNvPr id="703" name="テキスト ボックス 702"/>
        <xdr:cNvSpPr txBox="1"/>
      </xdr:nvSpPr>
      <xdr:spPr>
        <a:xfrm>
          <a:off x="14325111"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xdr:rowOff>
    </xdr:from>
    <xdr:to>
      <xdr:col>20</xdr:col>
      <xdr:colOff>9525</xdr:colOff>
      <xdr:row>98</xdr:row>
      <xdr:rowOff>101636</xdr:rowOff>
    </xdr:to>
    <xdr:sp macro="" textlink="">
      <xdr:nvSpPr>
        <xdr:cNvPr id="704" name="円/楕円 703"/>
        <xdr:cNvSpPr/>
      </xdr:nvSpPr>
      <xdr:spPr>
        <a:xfrm>
          <a:off x="13652500" y="168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92763</xdr:rowOff>
    </xdr:from>
    <xdr:ext cx="534377" cy="259045"/>
    <xdr:sp macro="" textlink="">
      <xdr:nvSpPr>
        <xdr:cNvPr id="705" name="テキスト ボックス 704"/>
        <xdr:cNvSpPr txBox="1"/>
      </xdr:nvSpPr>
      <xdr:spPr>
        <a:xfrm>
          <a:off x="13436111" y="168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1795</xdr:rowOff>
    </xdr:from>
    <xdr:to>
      <xdr:col>18</xdr:col>
      <xdr:colOff>492125</xdr:colOff>
      <xdr:row>98</xdr:row>
      <xdr:rowOff>103395</xdr:rowOff>
    </xdr:to>
    <xdr:sp macro="" textlink="">
      <xdr:nvSpPr>
        <xdr:cNvPr id="706" name="円/楕円 705"/>
        <xdr:cNvSpPr/>
      </xdr:nvSpPr>
      <xdr:spPr>
        <a:xfrm>
          <a:off x="12763500" y="16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94522</xdr:rowOff>
    </xdr:from>
    <xdr:ext cx="534377" cy="259045"/>
    <xdr:sp macro="" textlink="">
      <xdr:nvSpPr>
        <xdr:cNvPr id="707" name="テキスト ボックス 706"/>
        <xdr:cNvSpPr txBox="1"/>
      </xdr:nvSpPr>
      <xdr:spPr>
        <a:xfrm>
          <a:off x="12547111" y="168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29" name="直線コネクタ 72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3" name="直線コネクタ 73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3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36" name="フローチャート : 判断 73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38" name="フローチャート : 判断 73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39" name="テキスト ボックス 73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1" name="フローチャート : 判断 74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2" name="テキスト ボックス 74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44" name="フローチャート : 判断 74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45" name="テキスト ボックス 74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46" name="フローチャート : 判断 74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47" name="テキスト ボックス 74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5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78" name="テキスト ボックス 77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0" name="テキスト ボックス 77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86" name="直線コネクタ 78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8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8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0" name="直線コネクタ 78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3" name="フローチャート : 判断 79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795" name="フローチャート : 判断 79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796" name="テキスト ボックス 79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798" name="フローチャート : 判断 79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799" name="テキスト ボックス 79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1" name="フローチャート : 判断 80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2" name="テキスト ボックス 80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3" name="フローチャート : 判断 80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04" name="テキスト ボックス 80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3" name="テキスト ボックス 81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総務</a:t>
          </a:r>
          <a:r>
            <a:rPr kumimoji="1" lang="ja-JP" altLang="ja-JP" sz="1300">
              <a:solidFill>
                <a:sysClr val="windowText" lastClr="000000"/>
              </a:solidFill>
              <a:effectLst/>
              <a:latin typeface="+mn-lt"/>
              <a:ea typeface="+mn-ea"/>
              <a:cs typeface="+mn-cs"/>
            </a:rPr>
            <a:t>費は、住民一人当たり</a:t>
          </a:r>
          <a:r>
            <a:rPr kumimoji="1" lang="en-US" altLang="ja-JP" sz="1300">
              <a:solidFill>
                <a:sysClr val="windowText" lastClr="000000"/>
              </a:solidFill>
              <a:effectLst/>
              <a:latin typeface="+mn-lt"/>
              <a:ea typeface="+mn-ea"/>
              <a:cs typeface="+mn-cs"/>
            </a:rPr>
            <a:t>282,491</a:t>
          </a:r>
          <a:r>
            <a:rPr kumimoji="1" lang="ja-JP" altLang="ja-JP" sz="1300">
              <a:solidFill>
                <a:sysClr val="windowText" lastClr="000000"/>
              </a:solidFill>
              <a:effectLst/>
              <a:latin typeface="+mn-lt"/>
              <a:ea typeface="+mn-ea"/>
              <a:cs typeface="+mn-cs"/>
            </a:rPr>
            <a:t>円となって</a:t>
          </a:r>
          <a:r>
            <a:rPr kumimoji="1" lang="ja-JP" altLang="en-US" sz="1300">
              <a:solidFill>
                <a:sysClr val="windowText" lastClr="000000"/>
              </a:solidFill>
              <a:effectLst/>
              <a:latin typeface="+mn-lt"/>
              <a:ea typeface="+mn-ea"/>
              <a:cs typeface="+mn-cs"/>
            </a:rPr>
            <a:t>おり、前年度と比較し</a:t>
          </a:r>
          <a:r>
            <a:rPr kumimoji="1" lang="en-US" altLang="ja-JP" sz="1300">
              <a:solidFill>
                <a:sysClr val="windowText" lastClr="000000"/>
              </a:solidFill>
              <a:effectLst/>
              <a:latin typeface="+mn-lt"/>
              <a:ea typeface="+mn-ea"/>
              <a:cs typeface="+mn-cs"/>
            </a:rPr>
            <a:t>178,306</a:t>
          </a:r>
          <a:r>
            <a:rPr kumimoji="1" lang="ja-JP" altLang="en-US" sz="1300">
              <a:solidFill>
                <a:sysClr val="windowText" lastClr="000000"/>
              </a:solidFill>
              <a:effectLst/>
              <a:latin typeface="+mn-lt"/>
              <a:ea typeface="+mn-ea"/>
              <a:cs typeface="+mn-cs"/>
            </a:rPr>
            <a:t>円増加し、急増している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これは好調に推移したふるさと納税の返礼経費である、「ふるさと応援寄附者特産品等贈呈事業」の増加によるものである。また、</a:t>
          </a:r>
          <a:r>
            <a:rPr kumimoji="1" lang="ja-JP" altLang="ja-JP" sz="1300">
              <a:solidFill>
                <a:schemeClr val="dk1"/>
              </a:solidFill>
              <a:effectLst/>
              <a:latin typeface="+mn-lt"/>
              <a:ea typeface="+mn-ea"/>
              <a:cs typeface="+mn-cs"/>
            </a:rPr>
            <a:t>民生費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149,345</a:t>
          </a:r>
          <a:r>
            <a:rPr kumimoji="1" lang="ja-JP" altLang="ja-JP" sz="1300">
              <a:solidFill>
                <a:schemeClr val="dk1"/>
              </a:solidFill>
              <a:effectLst/>
              <a:latin typeface="+mn-lt"/>
              <a:ea typeface="+mn-ea"/>
              <a:cs typeface="+mn-cs"/>
            </a:rPr>
            <a:t>円となっている。前年度と比較し</a:t>
          </a:r>
          <a:r>
            <a:rPr kumimoji="1" lang="en-US" altLang="ja-JP" sz="1300">
              <a:solidFill>
                <a:schemeClr val="dk1"/>
              </a:solidFill>
              <a:effectLst/>
              <a:latin typeface="+mn-lt"/>
              <a:ea typeface="+mn-ea"/>
              <a:cs typeface="+mn-cs"/>
            </a:rPr>
            <a:t>13,916</a:t>
          </a:r>
          <a:r>
            <a:rPr kumimoji="1" lang="ja-JP" altLang="ja-JP" sz="1300">
              <a:solidFill>
                <a:schemeClr val="dk1"/>
              </a:solidFill>
              <a:effectLst/>
              <a:latin typeface="+mn-lt"/>
              <a:ea typeface="+mn-ea"/>
              <a:cs typeface="+mn-cs"/>
            </a:rPr>
            <a:t>円増加</a:t>
          </a:r>
          <a:r>
            <a:rPr kumimoji="1" lang="ja-JP" altLang="en-US" sz="1300">
              <a:solidFill>
                <a:schemeClr val="dk1"/>
              </a:solidFill>
              <a:effectLst/>
              <a:latin typeface="+mn-lt"/>
              <a:ea typeface="+mn-ea"/>
              <a:cs typeface="+mn-cs"/>
            </a:rPr>
            <a:t>となり、年々上昇傾向</a:t>
          </a:r>
          <a:r>
            <a:rPr kumimoji="1" lang="ja-JP" altLang="ja-JP" sz="1300">
              <a:solidFill>
                <a:schemeClr val="dk1"/>
              </a:solidFill>
              <a:effectLst/>
              <a:latin typeface="+mn-lt"/>
              <a:ea typeface="+mn-ea"/>
              <a:cs typeface="+mn-cs"/>
            </a:rPr>
            <a:t>にある。これは、</a:t>
          </a:r>
          <a:r>
            <a:rPr kumimoji="1" lang="ja-JP" altLang="en-US" sz="1300">
              <a:solidFill>
                <a:schemeClr val="dk1"/>
              </a:solidFill>
              <a:effectLst/>
              <a:latin typeface="+mn-lt"/>
              <a:ea typeface="+mn-ea"/>
              <a:cs typeface="+mn-cs"/>
            </a:rPr>
            <a:t>障害者総合支援法に基づく各種障害福祉サービス費の支給増による</a:t>
          </a:r>
          <a:r>
            <a:rPr kumimoji="1" lang="ja-JP" altLang="ja-JP" sz="1300">
              <a:solidFill>
                <a:sysClr val="windowText" lastClr="000000"/>
              </a:solidFill>
              <a:effectLst/>
              <a:latin typeface="+mn-lt"/>
              <a:ea typeface="+mn-ea"/>
              <a:cs typeface="+mn-cs"/>
            </a:rPr>
            <a:t>ものと考えられる。今後も引き続き、</a:t>
          </a:r>
          <a:r>
            <a:rPr kumimoji="1" lang="ja-JP" altLang="ja-JP" sz="1300">
              <a:solidFill>
                <a:schemeClr val="dk1"/>
              </a:solidFill>
              <a:effectLst/>
              <a:latin typeface="+mn-lt"/>
              <a:ea typeface="+mn-ea"/>
              <a:cs typeface="+mn-cs"/>
            </a:rPr>
            <a:t>更なるコスト削減等の推進をより一層図り、健全な財政運営に努める。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年度の財政調整基金残高は</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前年度と</a:t>
          </a:r>
          <a:r>
            <a:rPr kumimoji="1" lang="ja-JP" altLang="en-US" sz="1400">
              <a:solidFill>
                <a:sysClr val="windowText" lastClr="000000"/>
              </a:solidFill>
              <a:effectLst/>
              <a:latin typeface="+mn-lt"/>
              <a:ea typeface="+mn-ea"/>
              <a:cs typeface="+mn-cs"/>
            </a:rPr>
            <a:t>比較し、微増</a:t>
          </a:r>
          <a:r>
            <a:rPr kumimoji="1" lang="ja-JP" altLang="ja-JP" sz="1400">
              <a:solidFill>
                <a:sysClr val="windowText" lastClr="000000"/>
              </a:solidFill>
              <a:effectLst/>
              <a:latin typeface="+mn-lt"/>
              <a:ea typeface="+mn-ea"/>
              <a:cs typeface="+mn-cs"/>
            </a:rPr>
            <a:t>となっている。これは、ふるさと納税が好調に推移し、</a:t>
          </a:r>
          <a:r>
            <a:rPr kumimoji="1" lang="ja-JP" altLang="en-US" sz="1400">
              <a:solidFill>
                <a:sysClr val="windowText" lastClr="000000"/>
              </a:solidFill>
              <a:effectLst/>
              <a:latin typeface="+mn-lt"/>
              <a:ea typeface="+mn-ea"/>
              <a:cs typeface="+mn-cs"/>
            </a:rPr>
            <a:t>財政調整基金からの財源を、</a:t>
          </a:r>
          <a:r>
            <a:rPr kumimoji="1" lang="ja-JP" altLang="ja-JP" sz="1400">
              <a:solidFill>
                <a:sysClr val="windowText" lastClr="000000"/>
              </a:solidFill>
              <a:effectLst/>
              <a:latin typeface="+mn-lt"/>
              <a:ea typeface="+mn-ea"/>
              <a:cs typeface="+mn-cs"/>
            </a:rPr>
            <a:t>ふるさと応援基金</a:t>
          </a:r>
          <a:r>
            <a:rPr kumimoji="1" lang="ja-JP" altLang="en-US" sz="1400">
              <a:solidFill>
                <a:sysClr val="windowText" lastClr="000000"/>
              </a:solidFill>
              <a:effectLst/>
              <a:latin typeface="+mn-lt"/>
              <a:ea typeface="+mn-ea"/>
              <a:cs typeface="+mn-cs"/>
            </a:rPr>
            <a:t>からの財源に振替えたことによるものである</a:t>
          </a:r>
          <a:r>
            <a:rPr kumimoji="1" lang="ja-JP" altLang="ja-JP" sz="1400">
              <a:solidFill>
                <a:sysClr val="windowText" lastClr="000000"/>
              </a:solidFill>
              <a:effectLst/>
              <a:latin typeface="+mn-lt"/>
              <a:ea typeface="+mn-ea"/>
              <a:cs typeface="+mn-cs"/>
            </a:rPr>
            <a:t>。また、これにより実質</a:t>
          </a:r>
          <a:r>
            <a:rPr kumimoji="1" lang="ja-JP" altLang="en-US" sz="1400">
              <a:solidFill>
                <a:sysClr val="windowText" lastClr="000000"/>
              </a:solidFill>
              <a:effectLst/>
              <a:latin typeface="+mn-lt"/>
              <a:ea typeface="+mn-ea"/>
              <a:cs typeface="+mn-cs"/>
            </a:rPr>
            <a:t>収支額及び実質</a:t>
          </a:r>
          <a:r>
            <a:rPr kumimoji="1" lang="ja-JP" altLang="ja-JP" sz="1400">
              <a:solidFill>
                <a:sysClr val="windowText" lastClr="000000"/>
              </a:solidFill>
              <a:effectLst/>
              <a:latin typeface="+mn-lt"/>
              <a:ea typeface="+mn-ea"/>
              <a:cs typeface="+mn-cs"/>
            </a:rPr>
            <a:t>単年度収支がマイナスとなった。</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一般会計のほか、水道事業会計や国民健康保険特別会計などを含めた全ての会計で、平成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年度の決算では黒字を達成した。前年度との比較においては、</a:t>
          </a:r>
          <a:r>
            <a:rPr kumimoji="1" lang="en-US" altLang="ja-JP" sz="1400">
              <a:solidFill>
                <a:sysClr val="windowText" lastClr="000000"/>
              </a:solidFill>
              <a:effectLst/>
              <a:latin typeface="+mn-lt"/>
              <a:ea typeface="+mn-ea"/>
              <a:cs typeface="+mn-cs"/>
            </a:rPr>
            <a:t>1.32</a:t>
          </a:r>
          <a:r>
            <a:rPr kumimoji="1" lang="ja-JP" altLang="ja-JP" sz="1400">
              <a:solidFill>
                <a:sysClr val="windowText" lastClr="000000"/>
              </a:solidFill>
              <a:effectLst/>
              <a:latin typeface="+mn-lt"/>
              <a:ea typeface="+mn-ea"/>
              <a:cs typeface="+mn-cs"/>
            </a:rPr>
            <a:t>ポイントの増であり、財政的には健全な状態を維持している状態にあると考えられる。今後についても、引き続き歳入の確保及び全ての会計において、更なるコスト削減等の推進をより一層図り、各会計において健全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12162925</v>
      </c>
      <c r="BO4" s="381"/>
      <c r="BP4" s="381"/>
      <c r="BQ4" s="381"/>
      <c r="BR4" s="381"/>
      <c r="BS4" s="381"/>
      <c r="BT4" s="381"/>
      <c r="BU4" s="382"/>
      <c r="BV4" s="380">
        <v>8794763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11832081</v>
      </c>
      <c r="BO5" s="418"/>
      <c r="BP5" s="418"/>
      <c r="BQ5" s="418"/>
      <c r="BR5" s="418"/>
      <c r="BS5" s="418"/>
      <c r="BT5" s="418"/>
      <c r="BU5" s="419"/>
      <c r="BV5" s="417">
        <v>8357400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93.6</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330844</v>
      </c>
      <c r="BO6" s="418"/>
      <c r="BP6" s="418"/>
      <c r="BQ6" s="418"/>
      <c r="BR6" s="418"/>
      <c r="BS6" s="418"/>
      <c r="BT6" s="418"/>
      <c r="BU6" s="419"/>
      <c r="BV6" s="417">
        <v>437363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17976</v>
      </c>
      <c r="BO7" s="418"/>
      <c r="BP7" s="418"/>
      <c r="BQ7" s="418"/>
      <c r="BR7" s="418"/>
      <c r="BS7" s="418"/>
      <c r="BT7" s="418"/>
      <c r="BU7" s="419"/>
      <c r="BV7" s="417">
        <v>21236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5064330</v>
      </c>
      <c r="CU7" s="418"/>
      <c r="CV7" s="418"/>
      <c r="CW7" s="418"/>
      <c r="CX7" s="418"/>
      <c r="CY7" s="418"/>
      <c r="CZ7" s="418"/>
      <c r="DA7" s="419"/>
      <c r="DB7" s="417">
        <v>5166544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312868</v>
      </c>
      <c r="BO8" s="418"/>
      <c r="BP8" s="418"/>
      <c r="BQ8" s="418"/>
      <c r="BR8" s="418"/>
      <c r="BS8" s="418"/>
      <c r="BT8" s="418"/>
      <c r="BU8" s="419"/>
      <c r="BV8" s="417">
        <v>416127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19248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-103259</v>
      </c>
      <c r="BO9" s="418"/>
      <c r="BP9" s="418"/>
      <c r="BQ9" s="418"/>
      <c r="BR9" s="418"/>
      <c r="BS9" s="418"/>
      <c r="BT9" s="418"/>
      <c r="BU9" s="419"/>
      <c r="BV9" s="417">
        <v>-16224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20788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354767</v>
      </c>
      <c r="BO10" s="418"/>
      <c r="BP10" s="418"/>
      <c r="BQ10" s="418"/>
      <c r="BR10" s="418"/>
      <c r="BS10" s="418"/>
      <c r="BT10" s="418"/>
      <c r="BU10" s="419"/>
      <c r="BV10" s="417">
        <v>411094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18514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269629</v>
      </c>
      <c r="BO12" s="418"/>
      <c r="BP12" s="418"/>
      <c r="BQ12" s="418"/>
      <c r="BR12" s="418"/>
      <c r="BS12" s="418"/>
      <c r="BT12" s="418"/>
      <c r="BU12" s="419"/>
      <c r="BV12" s="417">
        <v>420636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18356</v>
      </c>
      <c r="S13" s="499"/>
      <c r="T13" s="499"/>
      <c r="U13" s="499"/>
      <c r="V13" s="500"/>
      <c r="W13" s="433" t="s">
        <v>123</v>
      </c>
      <c r="X13" s="434"/>
      <c r="Y13" s="434"/>
      <c r="Z13" s="434"/>
      <c r="AA13" s="434"/>
      <c r="AB13" s="424"/>
      <c r="AC13" s="468">
        <v>830</v>
      </c>
      <c r="AD13" s="469"/>
      <c r="AE13" s="469"/>
      <c r="AF13" s="469"/>
      <c r="AG13" s="508"/>
      <c r="AH13" s="468">
        <v>891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-18121</v>
      </c>
      <c r="BO13" s="418"/>
      <c r="BP13" s="418"/>
      <c r="BQ13" s="418"/>
      <c r="BR13" s="418"/>
      <c r="BS13" s="418"/>
      <c r="BT13" s="418"/>
      <c r="BU13" s="419"/>
      <c r="BV13" s="417">
        <v>-25766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19033</v>
      </c>
      <c r="S14" s="499"/>
      <c r="T14" s="499"/>
      <c r="U14" s="499"/>
      <c r="V14" s="500"/>
      <c r="W14" s="407"/>
      <c r="X14" s="408"/>
      <c r="Y14" s="408"/>
      <c r="Z14" s="408"/>
      <c r="AA14" s="408"/>
      <c r="AB14" s="397"/>
      <c r="AC14" s="501">
        <v>9.8000000000000007</v>
      </c>
      <c r="AD14" s="502"/>
      <c r="AE14" s="502"/>
      <c r="AF14" s="502"/>
      <c r="AG14" s="503"/>
      <c r="AH14" s="501">
        <v>10.1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91.1</v>
      </c>
      <c r="CU14" s="513"/>
      <c r="CV14" s="513"/>
      <c r="CW14" s="513"/>
      <c r="CX14" s="513"/>
      <c r="CY14" s="513"/>
      <c r="CZ14" s="513"/>
      <c r="DA14" s="514"/>
      <c r="DB14" s="512">
        <v>110.6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18878</v>
      </c>
      <c r="S15" s="499"/>
      <c r="T15" s="499"/>
      <c r="U15" s="499"/>
      <c r="V15" s="500"/>
      <c r="W15" s="433" t="s">
        <v>130</v>
      </c>
      <c r="X15" s="434"/>
      <c r="Y15" s="434"/>
      <c r="Z15" s="434"/>
      <c r="AA15" s="434"/>
      <c r="AB15" s="424"/>
      <c r="AC15" s="468">
        <v>1413</v>
      </c>
      <c r="AD15" s="469"/>
      <c r="AE15" s="469"/>
      <c r="AF15" s="469"/>
      <c r="AG15" s="508"/>
      <c r="AH15" s="468">
        <v>1551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1992303</v>
      </c>
      <c r="BO15" s="381"/>
      <c r="BP15" s="381"/>
      <c r="BQ15" s="381"/>
      <c r="BR15" s="381"/>
      <c r="BS15" s="381"/>
      <c r="BT15" s="381"/>
      <c r="BU15" s="382"/>
      <c r="BV15" s="380">
        <v>1997550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16.7</v>
      </c>
      <c r="AD16" s="502"/>
      <c r="AE16" s="502"/>
      <c r="AF16" s="502"/>
      <c r="AG16" s="503"/>
      <c r="AH16" s="501">
        <v>17.5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4238573</v>
      </c>
      <c r="BO16" s="418"/>
      <c r="BP16" s="418"/>
      <c r="BQ16" s="418"/>
      <c r="BR16" s="418"/>
      <c r="BS16" s="418"/>
      <c r="BT16" s="418"/>
      <c r="BU16" s="419"/>
      <c r="BV16" s="417">
        <v>4276430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6205</v>
      </c>
      <c r="AD17" s="469"/>
      <c r="AE17" s="469"/>
      <c r="AF17" s="469"/>
      <c r="AG17" s="508"/>
      <c r="AH17" s="468">
        <v>6412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2537858</v>
      </c>
      <c r="BO17" s="418"/>
      <c r="BP17" s="418"/>
      <c r="BQ17" s="418"/>
      <c r="BR17" s="418"/>
      <c r="BS17" s="418"/>
      <c r="BT17" s="418"/>
      <c r="BU17" s="419"/>
      <c r="BV17" s="417">
        <v>2535899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93.96</v>
      </c>
      <c r="M18" s="530"/>
      <c r="N18" s="530"/>
      <c r="O18" s="530"/>
      <c r="P18" s="530"/>
      <c r="Q18" s="530"/>
      <c r="R18" s="531"/>
      <c r="S18" s="531"/>
      <c r="T18" s="531"/>
      <c r="U18" s="531"/>
      <c r="V18" s="532"/>
      <c r="W18" s="435"/>
      <c r="X18" s="436"/>
      <c r="Y18" s="436"/>
      <c r="Z18" s="436"/>
      <c r="AA18" s="436"/>
      <c r="AB18" s="427"/>
      <c r="AC18" s="533">
        <v>73.400000000000006</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4828387</v>
      </c>
      <c r="BO18" s="418"/>
      <c r="BP18" s="418"/>
      <c r="BQ18" s="418"/>
      <c r="BR18" s="418"/>
      <c r="BS18" s="418"/>
      <c r="BT18" s="418"/>
      <c r="BU18" s="419"/>
      <c r="BV18" s="417">
        <v>4933737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6228357</v>
      </c>
      <c r="BO19" s="418"/>
      <c r="BP19" s="418"/>
      <c r="BQ19" s="418"/>
      <c r="BR19" s="418"/>
      <c r="BS19" s="418"/>
      <c r="BT19" s="418"/>
      <c r="BU19" s="419"/>
      <c r="BV19" s="417">
        <v>6704989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8965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8842273</v>
      </c>
      <c r="BO23" s="418"/>
      <c r="BP23" s="418"/>
      <c r="BQ23" s="418"/>
      <c r="BR23" s="418"/>
      <c r="BS23" s="418"/>
      <c r="BT23" s="418"/>
      <c r="BU23" s="419"/>
      <c r="BV23" s="417">
        <v>9011310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8000</v>
      </c>
      <c r="R24" s="469"/>
      <c r="S24" s="469"/>
      <c r="T24" s="469"/>
      <c r="U24" s="469"/>
      <c r="V24" s="508"/>
      <c r="W24" s="563"/>
      <c r="X24" s="551"/>
      <c r="Y24" s="552"/>
      <c r="Z24" s="467" t="s">
        <v>154</v>
      </c>
      <c r="AA24" s="447"/>
      <c r="AB24" s="447"/>
      <c r="AC24" s="447"/>
      <c r="AD24" s="447"/>
      <c r="AE24" s="447"/>
      <c r="AF24" s="447"/>
      <c r="AG24" s="448"/>
      <c r="AH24" s="468">
        <v>212</v>
      </c>
      <c r="AI24" s="469"/>
      <c r="AJ24" s="469"/>
      <c r="AK24" s="469"/>
      <c r="AL24" s="508"/>
      <c r="AM24" s="468">
        <v>651476</v>
      </c>
      <c r="AN24" s="469"/>
      <c r="AO24" s="469"/>
      <c r="AP24" s="469"/>
      <c r="AQ24" s="469"/>
      <c r="AR24" s="508"/>
      <c r="AS24" s="468">
        <v>3073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8146025</v>
      </c>
      <c r="BO24" s="418"/>
      <c r="BP24" s="418"/>
      <c r="BQ24" s="418"/>
      <c r="BR24" s="418"/>
      <c r="BS24" s="418"/>
      <c r="BT24" s="418"/>
      <c r="BU24" s="419"/>
      <c r="BV24" s="417">
        <v>8136257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6500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342560</v>
      </c>
      <c r="BO25" s="381"/>
      <c r="BP25" s="381"/>
      <c r="BQ25" s="381"/>
      <c r="BR25" s="381"/>
      <c r="BS25" s="381"/>
      <c r="BT25" s="381"/>
      <c r="BU25" s="382"/>
      <c r="BV25" s="380">
        <v>153082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6100</v>
      </c>
      <c r="R26" s="469"/>
      <c r="S26" s="469"/>
      <c r="T26" s="469"/>
      <c r="U26" s="469"/>
      <c r="V26" s="508"/>
      <c r="W26" s="563"/>
      <c r="X26" s="551"/>
      <c r="Y26" s="552"/>
      <c r="Z26" s="467" t="s">
        <v>160</v>
      </c>
      <c r="AA26" s="573"/>
      <c r="AB26" s="573"/>
      <c r="AC26" s="573"/>
      <c r="AD26" s="573"/>
      <c r="AE26" s="573"/>
      <c r="AF26" s="573"/>
      <c r="AG26" s="574"/>
      <c r="AH26" s="468">
        <v>25</v>
      </c>
      <c r="AI26" s="469"/>
      <c r="AJ26" s="469"/>
      <c r="AK26" s="469"/>
      <c r="AL26" s="508"/>
      <c r="AM26" s="468">
        <v>76700</v>
      </c>
      <c r="AN26" s="469"/>
      <c r="AO26" s="469"/>
      <c r="AP26" s="469"/>
      <c r="AQ26" s="469"/>
      <c r="AR26" s="508"/>
      <c r="AS26" s="468">
        <v>3068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3330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12324</v>
      </c>
      <c r="AN27" s="469"/>
      <c r="AO27" s="469"/>
      <c r="AP27" s="469"/>
      <c r="AQ27" s="469"/>
      <c r="AR27" s="508"/>
      <c r="AS27" s="468">
        <v>3081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v>109097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3060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686431</v>
      </c>
      <c r="BO28" s="381"/>
      <c r="BP28" s="381"/>
      <c r="BQ28" s="381"/>
      <c r="BR28" s="381"/>
      <c r="BS28" s="381"/>
      <c r="BT28" s="381"/>
      <c r="BU28" s="382"/>
      <c r="BV28" s="380">
        <v>601293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2880</v>
      </c>
      <c r="R29" s="469"/>
      <c r="S29" s="469"/>
      <c r="T29" s="469"/>
      <c r="U29" s="469"/>
      <c r="V29" s="508"/>
      <c r="W29" s="564"/>
      <c r="X29" s="565"/>
      <c r="Y29" s="566"/>
      <c r="Z29" s="467" t="s">
        <v>170</v>
      </c>
      <c r="AA29" s="447"/>
      <c r="AB29" s="447"/>
      <c r="AC29" s="447"/>
      <c r="AD29" s="447"/>
      <c r="AE29" s="447"/>
      <c r="AF29" s="447"/>
      <c r="AG29" s="448"/>
      <c r="AH29" s="468">
        <v>216</v>
      </c>
      <c r="AI29" s="469"/>
      <c r="AJ29" s="469"/>
      <c r="AK29" s="469"/>
      <c r="AL29" s="508"/>
      <c r="AM29" s="468">
        <v>663800</v>
      </c>
      <c r="AN29" s="469"/>
      <c r="AO29" s="469"/>
      <c r="AP29" s="469"/>
      <c r="AQ29" s="469"/>
      <c r="AR29" s="508"/>
      <c r="AS29" s="468">
        <v>3073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3564</v>
      </c>
      <c r="BO29" s="418"/>
      <c r="BP29" s="418"/>
      <c r="BQ29" s="418"/>
      <c r="BR29" s="418"/>
      <c r="BS29" s="418"/>
      <c r="BT29" s="418"/>
      <c r="BU29" s="419"/>
      <c r="BV29" s="417">
        <v>3562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2865164</v>
      </c>
      <c r="BO30" s="587"/>
      <c r="BP30" s="587"/>
      <c r="BQ30" s="587"/>
      <c r="BR30" s="587"/>
      <c r="BS30" s="587"/>
      <c r="BT30" s="587"/>
      <c r="BU30" s="588"/>
      <c r="BV30" s="586">
        <v>604674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千葉県後期高齢者医療広域連合(特別会計)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夷隅郡市広域市町村圏事務組合(一般会計)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夷隅郡市広域市町村圏事務組合(外房線複線化事業特別会計)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南房総広域水道企業団(水道用水供給事業会計)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523</v>
      </c>
      <c r="D34" s="1184"/>
      <c r="E34" s="1185"/>
      <c r="F34" s="32">
        <v>10.65</v>
      </c>
      <c r="G34" s="33">
        <v>10.41</v>
      </c>
      <c r="H34" s="33">
        <v>8.76</v>
      </c>
      <c r="I34" s="33">
        <v>12.37</v>
      </c>
      <c r="J34" s="34">
        <v>14.04</v>
      </c>
      <c r="K34" s="22"/>
      <c r="L34" s="22"/>
      <c r="M34" s="22"/>
      <c r="N34" s="22"/>
      <c r="O34" s="22"/>
      <c r="P34" s="22"/>
    </row>
    <row r="35" spans="1:16" ht="39" customHeight="1">
      <c r="A35" s="22"/>
      <c r="B35" s="35"/>
      <c r="C35" s="1178" t="s">
        <v>524</v>
      </c>
      <c r="D35" s="1179"/>
      <c r="E35" s="1180"/>
      <c r="F35" s="36">
        <v>8.4600000000000009</v>
      </c>
      <c r="G35" s="37">
        <v>9.5500000000000007</v>
      </c>
      <c r="H35" s="37">
        <v>8.66</v>
      </c>
      <c r="I35" s="37">
        <v>8.01</v>
      </c>
      <c r="J35" s="38">
        <v>6.17</v>
      </c>
      <c r="K35" s="22"/>
      <c r="L35" s="22"/>
      <c r="M35" s="22"/>
      <c r="N35" s="22"/>
      <c r="O35" s="22"/>
      <c r="P35" s="22"/>
    </row>
    <row r="36" spans="1:16" ht="39" customHeight="1">
      <c r="A36" s="22"/>
      <c r="B36" s="35"/>
      <c r="C36" s="1178" t="s">
        <v>525</v>
      </c>
      <c r="D36" s="1179"/>
      <c r="E36" s="1180"/>
      <c r="F36" s="36">
        <v>6.35</v>
      </c>
      <c r="G36" s="37">
        <v>4.21</v>
      </c>
      <c r="H36" s="37">
        <v>3.21</v>
      </c>
      <c r="I36" s="37">
        <v>3.15</v>
      </c>
      <c r="J36" s="38">
        <v>3.52</v>
      </c>
      <c r="K36" s="22"/>
      <c r="L36" s="22"/>
      <c r="M36" s="22"/>
      <c r="N36" s="22"/>
      <c r="O36" s="22"/>
      <c r="P36" s="22"/>
    </row>
    <row r="37" spans="1:16" ht="39" customHeight="1">
      <c r="A37" s="22"/>
      <c r="B37" s="35"/>
      <c r="C37" s="1178" t="s">
        <v>526</v>
      </c>
      <c r="D37" s="1179"/>
      <c r="E37" s="1180"/>
      <c r="F37" s="36">
        <v>2.09</v>
      </c>
      <c r="G37" s="37">
        <v>2.02</v>
      </c>
      <c r="H37" s="37">
        <v>0.62</v>
      </c>
      <c r="I37" s="37">
        <v>1.1299999999999999</v>
      </c>
      <c r="J37" s="38">
        <v>2.19</v>
      </c>
      <c r="K37" s="22"/>
      <c r="L37" s="22"/>
      <c r="M37" s="22"/>
      <c r="N37" s="22"/>
      <c r="O37" s="22"/>
      <c r="P37" s="22"/>
    </row>
    <row r="38" spans="1:16" ht="39" customHeight="1">
      <c r="A38" s="22"/>
      <c r="B38" s="35"/>
      <c r="C38" s="1178" t="s">
        <v>527</v>
      </c>
      <c r="D38" s="1179"/>
      <c r="E38" s="1180"/>
      <c r="F38" s="36">
        <v>0.01</v>
      </c>
      <c r="G38" s="37">
        <v>0.01</v>
      </c>
      <c r="H38" s="37">
        <v>0</v>
      </c>
      <c r="I38" s="37">
        <v>0.01</v>
      </c>
      <c r="J38" s="38">
        <v>7.0000000000000007E-2</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529</v>
      </c>
      <c r="D43" s="1182"/>
      <c r="E43" s="118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868</v>
      </c>
      <c r="L45" s="60">
        <v>870</v>
      </c>
      <c r="M45" s="60">
        <v>904</v>
      </c>
      <c r="N45" s="60">
        <v>877</v>
      </c>
      <c r="O45" s="61">
        <v>837</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7</v>
      </c>
      <c r="L48" s="64">
        <v>6</v>
      </c>
      <c r="M48" s="64">
        <v>5</v>
      </c>
      <c r="N48" s="64">
        <v>5</v>
      </c>
      <c r="O48" s="65">
        <v>3</v>
      </c>
      <c r="P48" s="48"/>
      <c r="Q48" s="48"/>
      <c r="R48" s="48"/>
      <c r="S48" s="48"/>
      <c r="T48" s="48"/>
      <c r="U48" s="48"/>
    </row>
    <row r="49" spans="1:21" ht="30.75" customHeight="1">
      <c r="A49" s="48"/>
      <c r="B49" s="1196"/>
      <c r="C49" s="1197"/>
      <c r="D49" s="62"/>
      <c r="E49" s="1188" t="s">
        <v>16</v>
      </c>
      <c r="F49" s="1188"/>
      <c r="G49" s="1188"/>
      <c r="H49" s="1188"/>
      <c r="I49" s="1188"/>
      <c r="J49" s="1189"/>
      <c r="K49" s="63">
        <v>63</v>
      </c>
      <c r="L49" s="64">
        <v>59</v>
      </c>
      <c r="M49" s="64">
        <v>54</v>
      </c>
      <c r="N49" s="64">
        <v>50</v>
      </c>
      <c r="O49" s="65">
        <v>40</v>
      </c>
      <c r="P49" s="48"/>
      <c r="Q49" s="48"/>
      <c r="R49" s="48"/>
      <c r="S49" s="48"/>
      <c r="T49" s="48"/>
      <c r="U49" s="48"/>
    </row>
    <row r="50" spans="1:21" ht="30.75" customHeight="1">
      <c r="A50" s="48"/>
      <c r="B50" s="1196"/>
      <c r="C50" s="1197"/>
      <c r="D50" s="62"/>
      <c r="E50" s="1188" t="s">
        <v>17</v>
      </c>
      <c r="F50" s="1188"/>
      <c r="G50" s="1188"/>
      <c r="H50" s="1188"/>
      <c r="I50" s="1188"/>
      <c r="J50" s="1189"/>
      <c r="K50" s="63" t="s">
        <v>474</v>
      </c>
      <c r="L50" s="64" t="s">
        <v>474</v>
      </c>
      <c r="M50" s="64" t="s">
        <v>474</v>
      </c>
      <c r="N50" s="64" t="s">
        <v>474</v>
      </c>
      <c r="O50" s="65" t="s">
        <v>474</v>
      </c>
      <c r="P50" s="48"/>
      <c r="Q50" s="48"/>
      <c r="R50" s="48"/>
      <c r="S50" s="48"/>
      <c r="T50" s="48"/>
      <c r="U50" s="48"/>
    </row>
    <row r="51" spans="1:21" ht="30.75" customHeight="1">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c r="A52" s="48"/>
      <c r="B52" s="1186" t="s">
        <v>19</v>
      </c>
      <c r="C52" s="1187"/>
      <c r="D52" s="66"/>
      <c r="E52" s="1188" t="s">
        <v>20</v>
      </c>
      <c r="F52" s="1188"/>
      <c r="G52" s="1188"/>
      <c r="H52" s="1188"/>
      <c r="I52" s="1188"/>
      <c r="J52" s="1189"/>
      <c r="K52" s="63">
        <v>539</v>
      </c>
      <c r="L52" s="64">
        <v>564</v>
      </c>
      <c r="M52" s="64">
        <v>564</v>
      </c>
      <c r="N52" s="64">
        <v>580</v>
      </c>
      <c r="O52" s="65">
        <v>581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399</v>
      </c>
      <c r="L53" s="69">
        <v>371</v>
      </c>
      <c r="M53" s="69">
        <v>399</v>
      </c>
      <c r="N53" s="69">
        <v>352</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2" t="s">
        <v>24</v>
      </c>
      <c r="C41" s="1203"/>
      <c r="D41" s="81"/>
      <c r="E41" s="1208" t="s">
        <v>25</v>
      </c>
      <c r="F41" s="1208"/>
      <c r="G41" s="1208"/>
      <c r="H41" s="1209"/>
      <c r="I41" s="82">
        <v>7134</v>
      </c>
      <c r="J41" s="83">
        <v>8391</v>
      </c>
      <c r="K41" s="83">
        <v>9275</v>
      </c>
      <c r="L41" s="83">
        <v>9024</v>
      </c>
      <c r="M41" s="84">
        <v>8850</v>
      </c>
    </row>
    <row r="42" spans="2:13" ht="27.75" customHeight="1">
      <c r="B42" s="1204"/>
      <c r="C42" s="1205"/>
      <c r="D42" s="85"/>
      <c r="E42" s="1210" t="s">
        <v>26</v>
      </c>
      <c r="F42" s="1210"/>
      <c r="G42" s="1210"/>
      <c r="H42" s="1211"/>
      <c r="I42" s="86" t="s">
        <v>474</v>
      </c>
      <c r="J42" s="87" t="s">
        <v>474</v>
      </c>
      <c r="K42" s="87" t="s">
        <v>474</v>
      </c>
      <c r="L42" s="87" t="s">
        <v>474</v>
      </c>
      <c r="M42" s="88" t="s">
        <v>474</v>
      </c>
    </row>
    <row r="43" spans="2:13" ht="27.75" customHeight="1">
      <c r="B43" s="1204"/>
      <c r="C43" s="1205"/>
      <c r="D43" s="85"/>
      <c r="E43" s="1210" t="s">
        <v>27</v>
      </c>
      <c r="F43" s="1210"/>
      <c r="G43" s="1210"/>
      <c r="H43" s="1211"/>
      <c r="I43" s="86">
        <v>119</v>
      </c>
      <c r="J43" s="87">
        <v>102</v>
      </c>
      <c r="K43" s="87">
        <v>95</v>
      </c>
      <c r="L43" s="87">
        <v>123</v>
      </c>
      <c r="M43" s="88">
        <v>109</v>
      </c>
    </row>
    <row r="44" spans="2:13" ht="27.75" customHeight="1">
      <c r="B44" s="1204"/>
      <c r="C44" s="1205"/>
      <c r="D44" s="85"/>
      <c r="E44" s="1210" t="s">
        <v>28</v>
      </c>
      <c r="F44" s="1210"/>
      <c r="G44" s="1210"/>
      <c r="H44" s="1211"/>
      <c r="I44" s="86">
        <v>322</v>
      </c>
      <c r="J44" s="87">
        <v>277</v>
      </c>
      <c r="K44" s="87">
        <v>227</v>
      </c>
      <c r="L44" s="87">
        <v>183</v>
      </c>
      <c r="M44" s="88">
        <v>168</v>
      </c>
    </row>
    <row r="45" spans="2:13" ht="27.75" customHeight="1">
      <c r="B45" s="1204"/>
      <c r="C45" s="1205"/>
      <c r="D45" s="85"/>
      <c r="E45" s="1210" t="s">
        <v>29</v>
      </c>
      <c r="F45" s="1210"/>
      <c r="G45" s="1210"/>
      <c r="H45" s="1211"/>
      <c r="I45" s="86">
        <v>3766</v>
      </c>
      <c r="J45" s="87">
        <v>3731</v>
      </c>
      <c r="K45" s="87">
        <v>3474</v>
      </c>
      <c r="L45" s="87">
        <v>3464</v>
      </c>
      <c r="M45" s="88">
        <v>3360</v>
      </c>
    </row>
    <row r="46" spans="2:13" ht="27.75" customHeight="1">
      <c r="B46" s="1204"/>
      <c r="C46" s="1205"/>
      <c r="D46" s="89"/>
      <c r="E46" s="1210" t="s">
        <v>30</v>
      </c>
      <c r="F46" s="1210"/>
      <c r="G46" s="1210"/>
      <c r="H46" s="1211"/>
      <c r="I46" s="86">
        <v>3</v>
      </c>
      <c r="J46" s="87">
        <v>2</v>
      </c>
      <c r="K46" s="87">
        <v>2</v>
      </c>
      <c r="L46" s="87">
        <v>1</v>
      </c>
      <c r="M46" s="88">
        <v>1</v>
      </c>
    </row>
    <row r="47" spans="2:13" ht="27.75" customHeight="1">
      <c r="B47" s="1204"/>
      <c r="C47" s="1205"/>
      <c r="D47" s="90"/>
      <c r="E47" s="1212" t="s">
        <v>31</v>
      </c>
      <c r="F47" s="1213"/>
      <c r="G47" s="1213"/>
      <c r="H47" s="1214"/>
      <c r="I47" s="86" t="s">
        <v>474</v>
      </c>
      <c r="J47" s="87" t="s">
        <v>474</v>
      </c>
      <c r="K47" s="87" t="s">
        <v>474</v>
      </c>
      <c r="L47" s="87" t="s">
        <v>474</v>
      </c>
      <c r="M47" s="88" t="s">
        <v>474</v>
      </c>
    </row>
    <row r="48" spans="2:13" ht="27.75" customHeight="1">
      <c r="B48" s="1204"/>
      <c r="C48" s="1205"/>
      <c r="D48" s="85"/>
      <c r="E48" s="1210" t="s">
        <v>32</v>
      </c>
      <c r="F48" s="1210"/>
      <c r="G48" s="1210"/>
      <c r="H48" s="1211"/>
      <c r="I48" s="86" t="s">
        <v>474</v>
      </c>
      <c r="J48" s="87" t="s">
        <v>474</v>
      </c>
      <c r="K48" s="87" t="s">
        <v>474</v>
      </c>
      <c r="L48" s="87" t="s">
        <v>474</v>
      </c>
      <c r="M48" s="88" t="s">
        <v>474</v>
      </c>
    </row>
    <row r="49" spans="2:13" ht="27.75" customHeight="1">
      <c r="B49" s="1206"/>
      <c r="C49" s="1207"/>
      <c r="D49" s="85"/>
      <c r="E49" s="1210" t="s">
        <v>33</v>
      </c>
      <c r="F49" s="1210"/>
      <c r="G49" s="1210"/>
      <c r="H49" s="1211"/>
      <c r="I49" s="86" t="s">
        <v>474</v>
      </c>
      <c r="J49" s="87" t="s">
        <v>474</v>
      </c>
      <c r="K49" s="87" t="s">
        <v>474</v>
      </c>
      <c r="L49" s="87" t="s">
        <v>474</v>
      </c>
      <c r="M49" s="88" t="s">
        <v>474</v>
      </c>
    </row>
    <row r="50" spans="2:13" ht="27.75" customHeight="1">
      <c r="B50" s="1215" t="s">
        <v>34</v>
      </c>
      <c r="C50" s="1216"/>
      <c r="D50" s="91"/>
      <c r="E50" s="1210" t="s">
        <v>35</v>
      </c>
      <c r="F50" s="1210"/>
      <c r="G50" s="1210"/>
      <c r="H50" s="1211"/>
      <c r="I50" s="86">
        <v>1497</v>
      </c>
      <c r="J50" s="87">
        <v>1655</v>
      </c>
      <c r="K50" s="87">
        <v>1289</v>
      </c>
      <c r="L50" s="87">
        <v>1503</v>
      </c>
      <c r="M50" s="88">
        <v>2263</v>
      </c>
    </row>
    <row r="51" spans="2:13" ht="27.75" customHeight="1">
      <c r="B51" s="1204"/>
      <c r="C51" s="1205"/>
      <c r="D51" s="85"/>
      <c r="E51" s="1210" t="s">
        <v>36</v>
      </c>
      <c r="F51" s="1210"/>
      <c r="G51" s="1210"/>
      <c r="H51" s="1211"/>
      <c r="I51" s="86">
        <v>228</v>
      </c>
      <c r="J51" s="87">
        <v>198</v>
      </c>
      <c r="K51" s="87">
        <v>168</v>
      </c>
      <c r="L51" s="87">
        <v>131</v>
      </c>
      <c r="M51" s="88">
        <v>95</v>
      </c>
    </row>
    <row r="52" spans="2:13" ht="27.75" customHeight="1">
      <c r="B52" s="1206"/>
      <c r="C52" s="1207"/>
      <c r="D52" s="85"/>
      <c r="E52" s="1210" t="s">
        <v>37</v>
      </c>
      <c r="F52" s="1210"/>
      <c r="G52" s="1210"/>
      <c r="H52" s="1211"/>
      <c r="I52" s="86">
        <v>6119</v>
      </c>
      <c r="J52" s="87">
        <v>6107</v>
      </c>
      <c r="K52" s="87">
        <v>5717</v>
      </c>
      <c r="L52" s="87">
        <v>6069</v>
      </c>
      <c r="M52" s="88">
        <v>6033</v>
      </c>
    </row>
    <row r="53" spans="2:13" ht="27.75" customHeight="1" thickBot="1">
      <c r="B53" s="1217" t="s">
        <v>21</v>
      </c>
      <c r="C53" s="1218"/>
      <c r="D53" s="92"/>
      <c r="E53" s="1219" t="s">
        <v>38</v>
      </c>
      <c r="F53" s="1219"/>
      <c r="G53" s="1219"/>
      <c r="H53" s="1220"/>
      <c r="I53" s="93">
        <v>3498</v>
      </c>
      <c r="J53" s="94">
        <v>4543</v>
      </c>
      <c r="K53" s="94">
        <v>5898</v>
      </c>
      <c r="L53" s="94">
        <v>5091</v>
      </c>
      <c r="M53" s="95">
        <v>4097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544</v>
      </c>
      <c r="C41" s="248"/>
      <c r="D41" s="248"/>
      <c r="E41" s="248"/>
      <c r="F41" s="248"/>
      <c r="G41" s="248"/>
      <c r="H41" s="248"/>
      <c r="I41" s="248"/>
      <c r="J41" s="248"/>
      <c r="K41" s="248"/>
      <c r="L41" s="248"/>
      <c r="M41" s="248"/>
      <c r="N41" s="248"/>
      <c r="O41" s="248"/>
      <c r="P41" s="249"/>
    </row>
    <row r="42" spans="2:17">
      <c r="B42" s="250"/>
      <c r="C42" s="246"/>
      <c r="D42" s="246"/>
      <c r="E42" s="246"/>
      <c r="F42" s="246"/>
      <c r="G42" s="353" t="s">
        <v>545</v>
      </c>
      <c r="I42" s="354"/>
      <c r="J42" s="354"/>
      <c r="K42" s="354"/>
      <c r="L42" s="246"/>
      <c r="M42" s="246"/>
      <c r="N42" s="246"/>
      <c r="O42" s="246"/>
    </row>
    <row r="43" spans="2:17">
      <c r="B43" s="250"/>
      <c r="C43" s="246"/>
      <c r="D43" s="246"/>
      <c r="E43" s="246"/>
      <c r="F43" s="246"/>
      <c r="G43" s="1233" t="s">
        <v>556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546</v>
      </c>
    </row>
    <row r="50" spans="1:17">
      <c r="B50" s="250"/>
      <c r="C50" s="246"/>
      <c r="D50" s="246"/>
      <c r="E50" s="246"/>
      <c r="F50" s="246"/>
      <c r="G50" s="1242"/>
      <c r="H50" s="1243"/>
      <c r="I50" s="1243"/>
      <c r="J50" s="1244"/>
      <c r="K50" s="356" t="s">
        <v>514</v>
      </c>
      <c r="L50" s="356" t="s">
        <v>515</v>
      </c>
      <c r="M50" s="356" t="s">
        <v>516</v>
      </c>
      <c r="N50" s="356" t="s">
        <v>517</v>
      </c>
      <c r="O50" s="356" t="s">
        <v>518</v>
      </c>
    </row>
    <row r="51" spans="1:17">
      <c r="B51" s="250"/>
      <c r="C51" s="246"/>
      <c r="D51" s="246"/>
      <c r="E51" s="246"/>
      <c r="F51" s="246"/>
      <c r="G51" s="1245" t="s">
        <v>547</v>
      </c>
      <c r="H51" s="1246"/>
      <c r="I51" s="1251" t="s">
        <v>548</v>
      </c>
      <c r="J51" s="1251"/>
      <c r="K51" s="1255"/>
      <c r="L51" s="1255"/>
      <c r="M51" s="1255"/>
      <c r="N51" s="1221">
        <v>110.6</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549</v>
      </c>
      <c r="J53" s="1231"/>
      <c r="K53" s="1256"/>
      <c r="L53" s="1256"/>
      <c r="M53" s="1256"/>
      <c r="N53" s="1253">
        <v>43.8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550</v>
      </c>
      <c r="H55" s="1226"/>
      <c r="I55" s="1231" t="s">
        <v>548</v>
      </c>
      <c r="J55" s="1231"/>
      <c r="K55" s="1255"/>
      <c r="L55" s="1255"/>
      <c r="M55" s="1255"/>
      <c r="N55" s="1221">
        <v>58.5</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551</v>
      </c>
      <c r="J57" s="1223"/>
      <c r="K57" s="1256"/>
      <c r="L57" s="1256"/>
      <c r="M57" s="1256"/>
      <c r="N57" s="1253">
        <v>52.9</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545</v>
      </c>
      <c r="I64" s="354"/>
      <c r="J64" s="354"/>
      <c r="K64" s="354"/>
      <c r="L64" s="246"/>
      <c r="M64" s="246"/>
      <c r="N64" s="246"/>
      <c r="O64" s="246"/>
    </row>
    <row r="65" spans="2:30">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2"/>
      <c r="H72" s="1243"/>
      <c r="I72" s="1243"/>
      <c r="J72" s="1244"/>
      <c r="K72" s="356" t="s">
        <v>514</v>
      </c>
      <c r="L72" s="356" t="s">
        <v>515</v>
      </c>
      <c r="M72" s="356" t="s">
        <v>516</v>
      </c>
      <c r="N72" s="356" t="s">
        <v>517</v>
      </c>
      <c r="O72" s="356" t="s">
        <v>518</v>
      </c>
    </row>
    <row r="73" spans="2:30">
      <c r="B73" s="250"/>
      <c r="C73" s="246"/>
      <c r="D73" s="246"/>
      <c r="E73" s="246"/>
      <c r="F73" s="246"/>
      <c r="G73" s="1245" t="s">
        <v>547</v>
      </c>
      <c r="H73" s="1246"/>
      <c r="I73" s="1251" t="s">
        <v>548</v>
      </c>
      <c r="J73" s="1251"/>
      <c r="K73" s="1232">
        <v>78</v>
      </c>
      <c r="L73" s="1232">
        <v>101.6</v>
      </c>
      <c r="M73" s="1221">
        <v>132.69999999999999</v>
      </c>
      <c r="N73" s="1221">
        <v>110.6</v>
      </c>
      <c r="O73" s="1221">
        <v>91.1</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554</v>
      </c>
      <c r="J75" s="1231"/>
      <c r="K75" s="1253">
        <v>9.3000000000000007</v>
      </c>
      <c r="L75" s="1253">
        <v>8.5</v>
      </c>
      <c r="M75" s="1253">
        <v>8.6999999999999993</v>
      </c>
      <c r="N75" s="1253">
        <v>8.1999999999999993</v>
      </c>
      <c r="O75" s="1253">
        <v>7.7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550</v>
      </c>
      <c r="H77" s="1226"/>
      <c r="I77" s="1231" t="s">
        <v>548</v>
      </c>
      <c r="J77" s="1231"/>
      <c r="K77" s="1232">
        <v>76.2</v>
      </c>
      <c r="L77" s="1232">
        <v>65.3</v>
      </c>
      <c r="M77" s="1221">
        <v>60.8</v>
      </c>
      <c r="N77" s="1221">
        <v>58.5</v>
      </c>
      <c r="O77" s="1221">
        <v>54.6</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554</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28535</v>
      </c>
      <c r="E3" s="118"/>
      <c r="F3" s="119">
        <v>75709</v>
      </c>
      <c r="G3" s="120"/>
      <c r="H3" s="121"/>
    </row>
    <row r="4" spans="1:8">
      <c r="A4" s="122"/>
      <c r="B4" s="123"/>
      <c r="C4" s="124"/>
      <c r="D4" s="125">
        <v>24086</v>
      </c>
      <c r="E4" s="126"/>
      <c r="F4" s="127">
        <v>35212</v>
      </c>
      <c r="G4" s="128"/>
      <c r="H4" s="129"/>
    </row>
    <row r="5" spans="1:8">
      <c r="A5" s="110" t="s">
        <v>508</v>
      </c>
      <c r="B5" s="115"/>
      <c r="C5" s="116"/>
      <c r="D5" s="117">
        <v>169668</v>
      </c>
      <c r="E5" s="118"/>
      <c r="F5" s="119">
        <v>90961</v>
      </c>
      <c r="G5" s="120"/>
      <c r="H5" s="121"/>
    </row>
    <row r="6" spans="1:8">
      <c r="A6" s="122"/>
      <c r="B6" s="123"/>
      <c r="C6" s="124"/>
      <c r="D6" s="125">
        <v>40315</v>
      </c>
      <c r="E6" s="126"/>
      <c r="F6" s="127">
        <v>37720</v>
      </c>
      <c r="G6" s="128"/>
      <c r="H6" s="129"/>
    </row>
    <row r="7" spans="1:8">
      <c r="A7" s="110" t="s">
        <v>509</v>
      </c>
      <c r="B7" s="115"/>
      <c r="C7" s="116"/>
      <c r="D7" s="117">
        <v>156367</v>
      </c>
      <c r="E7" s="118"/>
      <c r="F7" s="119">
        <v>106614</v>
      </c>
      <c r="G7" s="120"/>
      <c r="H7" s="121"/>
    </row>
    <row r="8" spans="1:8">
      <c r="A8" s="122"/>
      <c r="B8" s="123"/>
      <c r="C8" s="124"/>
      <c r="D8" s="125">
        <v>64731</v>
      </c>
      <c r="E8" s="126"/>
      <c r="F8" s="127">
        <v>45545</v>
      </c>
      <c r="G8" s="128"/>
      <c r="H8" s="129"/>
    </row>
    <row r="9" spans="1:8">
      <c r="A9" s="110" t="s">
        <v>510</v>
      </c>
      <c r="B9" s="115"/>
      <c r="C9" s="116"/>
      <c r="D9" s="117">
        <v>18551</v>
      </c>
      <c r="E9" s="118"/>
      <c r="F9" s="119">
        <v>85459</v>
      </c>
      <c r="G9" s="120"/>
      <c r="H9" s="121"/>
    </row>
    <row r="10" spans="1:8">
      <c r="A10" s="122"/>
      <c r="B10" s="123"/>
      <c r="C10" s="124"/>
      <c r="D10" s="125">
        <v>12366</v>
      </c>
      <c r="E10" s="126"/>
      <c r="F10" s="127">
        <v>44378</v>
      </c>
      <c r="G10" s="128"/>
      <c r="H10" s="129"/>
    </row>
    <row r="11" spans="1:8">
      <c r="A11" s="110" t="s">
        <v>511</v>
      </c>
      <c r="B11" s="115"/>
      <c r="C11" s="116"/>
      <c r="D11" s="117">
        <v>28883</v>
      </c>
      <c r="E11" s="118"/>
      <c r="F11" s="119">
        <v>83280</v>
      </c>
      <c r="G11" s="120"/>
      <c r="H11" s="121"/>
    </row>
    <row r="12" spans="1:8">
      <c r="A12" s="122"/>
      <c r="B12" s="123"/>
      <c r="C12" s="130"/>
      <c r="D12" s="125">
        <v>22269</v>
      </c>
      <c r="E12" s="126"/>
      <c r="F12" s="127">
        <v>43123</v>
      </c>
      <c r="G12" s="128"/>
      <c r="H12" s="129"/>
    </row>
    <row r="13" spans="1:8">
      <c r="A13" s="110"/>
      <c r="B13" s="115"/>
      <c r="C13" s="131"/>
      <c r="D13" s="132">
        <v>80401</v>
      </c>
      <c r="E13" s="133"/>
      <c r="F13" s="134">
        <v>88405</v>
      </c>
      <c r="G13" s="135"/>
      <c r="H13" s="121"/>
    </row>
    <row r="14" spans="1:8">
      <c r="A14" s="122"/>
      <c r="B14" s="123"/>
      <c r="C14" s="124"/>
      <c r="D14" s="125">
        <v>32753</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8.43</v>
      </c>
      <c r="C19" s="136">
        <f>ROUND(VALUE(SUBSTITUTE(実質収支比率等に係る経年分析!G$48,"▲","-")),2)</f>
        <v>9.5</v>
      </c>
      <c r="D19" s="136">
        <f>ROUND(VALUE(SUBSTITUTE(実質収支比率等に係る経年分析!H$48,"▲","-")),2)</f>
        <v>8.67</v>
      </c>
      <c r="E19" s="136">
        <f>ROUND(VALUE(SUBSTITUTE(実質収支比率等に係る経年分析!I$48,"▲","-")),2)</f>
        <v>8.0500000000000007</v>
      </c>
      <c r="F19" s="136">
        <f>ROUND(VALUE(SUBSTITUTE(実質収支比率等に係る経年分析!J$48,"▲","-")),2)</f>
        <v>6.18</v>
      </c>
    </row>
    <row r="20" spans="1:11">
      <c r="A20" s="136" t="s">
        <v>43</v>
      </c>
      <c r="B20" s="136">
        <f>ROUND(VALUE(SUBSTITUTE(実質収支比率等に係る経年分析!F$47,"▲","-")),2)</f>
        <v>18.34</v>
      </c>
      <c r="C20" s="136">
        <f>ROUND(VALUE(SUBSTITUTE(実質収支比率等に係る経年分析!G$47,"▲","-")),2)</f>
        <v>25.3</v>
      </c>
      <c r="D20" s="136">
        <f>ROUND(VALUE(SUBSTITUTE(実質収支比率等に係る経年分析!H$47,"▲","-")),2)</f>
        <v>12.25</v>
      </c>
      <c r="E20" s="136">
        <f>ROUND(VALUE(SUBSTITUTE(実質収支比率等に係る経年分析!I$47,"▲","-")),2)</f>
        <v>11.64</v>
      </c>
      <c r="F20" s="136">
        <f>ROUND(VALUE(SUBSTITUTE(実質収支比率等に係る経年分析!J$47,"▲","-")),2)</f>
        <v>13.55</v>
      </c>
    </row>
    <row r="21" spans="1:11">
      <c r="A21" s="136" t="s">
        <v>44</v>
      </c>
      <c r="B21" s="136">
        <f>IF(ISNUMBER(VALUE(SUBSTITUTE(実質収支比率等に係る経年分析!F$49,"▲","-"))),ROUND(VALUE(SUBSTITUTE(実質収支比率等に係る経年分析!F$49,"▲","-")),2),NA())</f>
        <v>-2.73</v>
      </c>
      <c r="C21" s="136">
        <f>IF(ISNUMBER(VALUE(SUBSTITUTE(実質収支比率等に係る経年分析!G$49,"▲","-"))),ROUND(VALUE(SUBSTITUTE(実質収支比率等に係る経年分析!G$49,"▲","-")),2),NA())</f>
        <v>8.11</v>
      </c>
      <c r="D21" s="136">
        <f>IF(ISNUMBER(VALUE(SUBSTITUTE(実質収支比率等に係る経年分析!H$49,"▲","-"))),ROUND(VALUE(SUBSTITUTE(実質収支比率等に係る経年分析!H$49,"▲","-")),2),NA())</f>
        <v>-14.06</v>
      </c>
      <c r="E21" s="136">
        <f>IF(ISNUMBER(VALUE(SUBSTITUTE(実質収支比率等に係る経年分析!I$49,"▲","-"))),ROUND(VALUE(SUBSTITUTE(実質収支比率等に係る経年分析!I$49,"▲","-")),2),NA())</f>
        <v>-0.5</v>
      </c>
      <c r="F21" s="136">
        <f>IF(ISNUMBER(VALUE(SUBSTITUTE(実質収支比率等に係る経年分析!J$49,"▲","-"))),ROUND(VALUE(SUBSTITUTE(実質収支比率等に係る経年分析!J$49,"▲","-")),2),NA())</f>
        <v>-0.36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2.19</v>
      </c>
    </row>
    <row r="34" spans="1:16">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8.4600000000000009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9.5500000000000007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6.17</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539</v>
      </c>
      <c r="E42" s="138"/>
      <c r="F42" s="138"/>
      <c r="G42" s="138">
        <f>'実質公債費比率（分子）の構造'!L$52</f>
        <v>564</v>
      </c>
      <c r="H42" s="138"/>
      <c r="I42" s="138"/>
      <c r="J42" s="138">
        <f>'実質公債費比率（分子）の構造'!M$52</f>
        <v>564</v>
      </c>
      <c r="K42" s="138"/>
      <c r="L42" s="138"/>
      <c r="M42" s="138">
        <f>'実質公債費比率（分子）の構造'!N$52</f>
        <v>580</v>
      </c>
      <c r="N42" s="138"/>
      <c r="O42" s="138"/>
      <c r="P42" s="138">
        <f>'実質公債費比率（分子）の構造'!O$52</f>
        <v>581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63</v>
      </c>
      <c r="C45" s="138"/>
      <c r="D45" s="138"/>
      <c r="E45" s="138">
        <f>'実質公債費比率（分子）の構造'!L$49</f>
        <v>59</v>
      </c>
      <c r="F45" s="138"/>
      <c r="G45" s="138"/>
      <c r="H45" s="138">
        <f>'実質公債費比率（分子）の構造'!M$49</f>
        <v>54</v>
      </c>
      <c r="I45" s="138"/>
      <c r="J45" s="138"/>
      <c r="K45" s="138">
        <f>'実質公債費比率（分子）の構造'!N$49</f>
        <v>50</v>
      </c>
      <c r="L45" s="138"/>
      <c r="M45" s="138"/>
      <c r="N45" s="138">
        <f>'実質公債費比率（分子）の構造'!O$49</f>
        <v>40</v>
      </c>
      <c r="O45" s="138"/>
      <c r="P45" s="138"/>
    </row>
    <row r="46" spans="1:16">
      <c r="A46" s="138" t="s">
        <v>55</v>
      </c>
      <c r="B46" s="138">
        <f>'実質公債費比率（分子）の構造'!K$48</f>
        <v>7</v>
      </c>
      <c r="C46" s="138"/>
      <c r="D46" s="138"/>
      <c r="E46" s="138">
        <f>'実質公債費比率（分子）の構造'!L$48</f>
        <v>6</v>
      </c>
      <c r="F46" s="138"/>
      <c r="G46" s="138"/>
      <c r="H46" s="138">
        <f>'実質公債費比率（分子）の構造'!M$48</f>
        <v>5</v>
      </c>
      <c r="I46" s="138"/>
      <c r="J46" s="138"/>
      <c r="K46" s="138">
        <f>'実質公債費比率（分子）の構造'!N$48</f>
        <v>5</v>
      </c>
      <c r="L46" s="138"/>
      <c r="M46" s="138"/>
      <c r="N46" s="138">
        <f>'実質公債費比率（分子）の構造'!O$48</f>
        <v>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868</v>
      </c>
      <c r="C49" s="138"/>
      <c r="D49" s="138"/>
      <c r="E49" s="138">
        <f>'実質公債費比率（分子）の構造'!L$45</f>
        <v>870</v>
      </c>
      <c r="F49" s="138"/>
      <c r="G49" s="138"/>
      <c r="H49" s="138">
        <f>'実質公債費比率（分子）の構造'!M$45</f>
        <v>904</v>
      </c>
      <c r="I49" s="138"/>
      <c r="J49" s="138"/>
      <c r="K49" s="138">
        <f>'実質公債費比率（分子）の構造'!N$45</f>
        <v>877</v>
      </c>
      <c r="L49" s="138"/>
      <c r="M49" s="138"/>
      <c r="N49" s="138">
        <f>'実質公債費比率（分子）の構造'!O$45</f>
        <v>837</v>
      </c>
      <c r="O49" s="138"/>
      <c r="P49" s="138"/>
    </row>
    <row r="50" spans="1:16">
      <c r="A50" s="138" t="s">
        <v>59</v>
      </c>
      <c r="B50" s="138" t="e">
        <f>NA()</f>
        <v>#N/A</v>
      </c>
      <c r="C50" s="138">
        <f>IF(ISNUMBER('実質公債費比率（分子）の構造'!K$53),'実質公債費比率（分子）の構造'!K$53,NA())</f>
        <v>399</v>
      </c>
      <c r="D50" s="138" t="e">
        <f>NA()</f>
        <v>#N/A</v>
      </c>
      <c r="E50" s="138" t="e">
        <f>NA()</f>
        <v>#N/A</v>
      </c>
      <c r="F50" s="138">
        <f>IF(ISNUMBER('実質公債費比率（分子）の構造'!L$53),'実質公債費比率（分子）の構造'!L$53,NA())</f>
        <v>371</v>
      </c>
      <c r="G50" s="138" t="e">
        <f>NA()</f>
        <v>#N/A</v>
      </c>
      <c r="H50" s="138" t="e">
        <f>NA()</f>
        <v>#N/A</v>
      </c>
      <c r="I50" s="138">
        <f>IF(ISNUMBER('実質公債費比率（分子）の構造'!M$53),'実質公債費比率（分子）の構造'!M$53,NA())</f>
        <v>399</v>
      </c>
      <c r="J50" s="138" t="e">
        <f>NA()</f>
        <v>#N/A</v>
      </c>
      <c r="K50" s="138" t="e">
        <f>NA()</f>
        <v>#N/A</v>
      </c>
      <c r="L50" s="138">
        <f>IF(ISNUMBER('実質公債費比率（分子）の構造'!N$53),'実質公債費比率（分子）の構造'!N$53,NA())</f>
        <v>352</v>
      </c>
      <c r="M50" s="138" t="e">
        <f>NA()</f>
        <v>#N/A</v>
      </c>
      <c r="N50" s="138" t="e">
        <f>NA()</f>
        <v>#N/A</v>
      </c>
      <c r="O50" s="138">
        <f>IF(ISNUMBER('実質公債費比率（分子）の構造'!O$53),'実質公債費比率（分子）の構造'!O$53,NA())</f>
        <v>299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6119</v>
      </c>
      <c r="E56" s="137"/>
      <c r="F56" s="137"/>
      <c r="G56" s="137">
        <f>'将来負担比率（分子）の構造'!J$52</f>
        <v>6107</v>
      </c>
      <c r="H56" s="137"/>
      <c r="I56" s="137"/>
      <c r="J56" s="137">
        <f>'将来負担比率（分子）の構造'!K$52</f>
        <v>5717</v>
      </c>
      <c r="K56" s="137"/>
      <c r="L56" s="137"/>
      <c r="M56" s="137">
        <f>'将来負担比率（分子）の構造'!L$52</f>
        <v>6069</v>
      </c>
      <c r="N56" s="137"/>
      <c r="O56" s="137"/>
      <c r="P56" s="137">
        <f>'将来負担比率（分子）の構造'!M$52</f>
        <v>6033</v>
      </c>
    </row>
    <row r="57" spans="1:16">
      <c r="A57" s="137" t="s">
        <v>36</v>
      </c>
      <c r="B57" s="137"/>
      <c r="C57" s="137"/>
      <c r="D57" s="137">
        <f>'将来負担比率（分子）の構造'!I$51</f>
        <v>228</v>
      </c>
      <c r="E57" s="137"/>
      <c r="F57" s="137"/>
      <c r="G57" s="137">
        <f>'将来負担比率（分子）の構造'!J$51</f>
        <v>198</v>
      </c>
      <c r="H57" s="137"/>
      <c r="I57" s="137"/>
      <c r="J57" s="137">
        <f>'将来負担比率（分子）の構造'!K$51</f>
        <v>168</v>
      </c>
      <c r="K57" s="137"/>
      <c r="L57" s="137"/>
      <c r="M57" s="137">
        <f>'将来負担比率（分子）の構造'!L$51</f>
        <v>131</v>
      </c>
      <c r="N57" s="137"/>
      <c r="O57" s="137"/>
      <c r="P57" s="137">
        <f>'将来負担比率（分子）の構造'!M$51</f>
        <v>95</v>
      </c>
    </row>
    <row r="58" spans="1:16">
      <c r="A58" s="137" t="s">
        <v>35</v>
      </c>
      <c r="B58" s="137"/>
      <c r="C58" s="137"/>
      <c r="D58" s="137">
        <f>'将来負担比率（分子）の構造'!I$50</f>
        <v>1497</v>
      </c>
      <c r="E58" s="137"/>
      <c r="F58" s="137"/>
      <c r="G58" s="137">
        <f>'将来負担比率（分子）の構造'!J$50</f>
        <v>1655</v>
      </c>
      <c r="H58" s="137"/>
      <c r="I58" s="137"/>
      <c r="J58" s="137">
        <f>'将来負担比率（分子）の構造'!K$50</f>
        <v>1289</v>
      </c>
      <c r="K58" s="137"/>
      <c r="L58" s="137"/>
      <c r="M58" s="137">
        <f>'将来負担比率（分子）の構造'!L$50</f>
        <v>1503</v>
      </c>
      <c r="N58" s="137"/>
      <c r="O58" s="137"/>
      <c r="P58" s="137">
        <f>'将来負担比率（分子）の構造'!M$50</f>
        <v>2263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f>'将来負担比率（分子）の構造'!J$46</f>
        <v>2</v>
      </c>
      <c r="F61" s="137"/>
      <c r="G61" s="137"/>
      <c r="H61" s="137">
        <f>'将来負担比率（分子）の構造'!K$46</f>
        <v>2</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3766</v>
      </c>
      <c r="C62" s="137"/>
      <c r="D62" s="137"/>
      <c r="E62" s="137">
        <f>'将来負担比率（分子）の構造'!J$45</f>
        <v>3731</v>
      </c>
      <c r="F62" s="137"/>
      <c r="G62" s="137"/>
      <c r="H62" s="137">
        <f>'将来負担比率（分子）の構造'!K$45</f>
        <v>3474</v>
      </c>
      <c r="I62" s="137"/>
      <c r="J62" s="137"/>
      <c r="K62" s="137">
        <f>'将来負担比率（分子）の構造'!L$45</f>
        <v>3464</v>
      </c>
      <c r="L62" s="137"/>
      <c r="M62" s="137"/>
      <c r="N62" s="137">
        <f>'将来負担比率（分子）の構造'!M$45</f>
        <v>3360</v>
      </c>
      <c r="O62" s="137"/>
      <c r="P62" s="137"/>
    </row>
    <row r="63" spans="1:16">
      <c r="A63" s="137" t="s">
        <v>28</v>
      </c>
      <c r="B63" s="137">
        <f>'将来負担比率（分子）の構造'!I$44</f>
        <v>322</v>
      </c>
      <c r="C63" s="137"/>
      <c r="D63" s="137"/>
      <c r="E63" s="137">
        <f>'将来負担比率（分子）の構造'!J$44</f>
        <v>277</v>
      </c>
      <c r="F63" s="137"/>
      <c r="G63" s="137"/>
      <c r="H63" s="137">
        <f>'将来負担比率（分子）の構造'!K$44</f>
        <v>227</v>
      </c>
      <c r="I63" s="137"/>
      <c r="J63" s="137"/>
      <c r="K63" s="137">
        <f>'将来負担比率（分子）の構造'!L$44</f>
        <v>183</v>
      </c>
      <c r="L63" s="137"/>
      <c r="M63" s="137"/>
      <c r="N63" s="137">
        <f>'将来負担比率（分子）の構造'!M$44</f>
        <v>168</v>
      </c>
      <c r="O63" s="137"/>
      <c r="P63" s="137"/>
    </row>
    <row r="64" spans="1:16">
      <c r="A64" s="137" t="s">
        <v>27</v>
      </c>
      <c r="B64" s="137">
        <f>'将来負担比率（分子）の構造'!I$43</f>
        <v>119</v>
      </c>
      <c r="C64" s="137"/>
      <c r="D64" s="137"/>
      <c r="E64" s="137">
        <f>'将来負担比率（分子）の構造'!J$43</f>
        <v>102</v>
      </c>
      <c r="F64" s="137"/>
      <c r="G64" s="137"/>
      <c r="H64" s="137">
        <f>'将来負担比率（分子）の構造'!K$43</f>
        <v>95</v>
      </c>
      <c r="I64" s="137"/>
      <c r="J64" s="137"/>
      <c r="K64" s="137">
        <f>'将来負担比率（分子）の構造'!L$43</f>
        <v>123</v>
      </c>
      <c r="L64" s="137"/>
      <c r="M64" s="137"/>
      <c r="N64" s="137">
        <f>'将来負担比率（分子）の構造'!M$43</f>
        <v>109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7134</v>
      </c>
      <c r="C66" s="137"/>
      <c r="D66" s="137"/>
      <c r="E66" s="137">
        <f>'将来負担比率（分子）の構造'!J$41</f>
        <v>8391</v>
      </c>
      <c r="F66" s="137"/>
      <c r="G66" s="137"/>
      <c r="H66" s="137">
        <f>'将来負担比率（分子）の構造'!K$41</f>
        <v>9275</v>
      </c>
      <c r="I66" s="137"/>
      <c r="J66" s="137"/>
      <c r="K66" s="137">
        <f>'将来負担比率（分子）の構造'!L$41</f>
        <v>9024</v>
      </c>
      <c r="L66" s="137"/>
      <c r="M66" s="137"/>
      <c r="N66" s="137">
        <f>'将来負担比率（分子）の構造'!M$41</f>
        <v>8850</v>
      </c>
      <c r="O66" s="137"/>
      <c r="P66" s="137"/>
    </row>
    <row r="67" spans="1:16">
      <c r="A67" s="137" t="s">
        <v>63</v>
      </c>
      <c r="B67" s="137" t="e">
        <f>NA()</f>
        <v>#N/A</v>
      </c>
      <c r="C67" s="137">
        <f>IF(ISNUMBER('将来負担比率（分子）の構造'!I$53), IF('将来負担比率（分子）の構造'!I$53 &lt; 0, 0, '将来負担比率（分子）の構造'!I$53), NA())</f>
        <v>3498</v>
      </c>
      <c r="D67" s="137" t="e">
        <f>NA()</f>
        <v>#N/A</v>
      </c>
      <c r="E67" s="137" t="e">
        <f>NA()</f>
        <v>#N/A</v>
      </c>
      <c r="F67" s="137">
        <f>IF(ISNUMBER('将来負担比率（分子）の構造'!J$53), IF('将来負担比率（分子）の構造'!J$53 &lt; 0, 0, '将来負担比率（分子）の構造'!J$53), NA())</f>
        <v>4543</v>
      </c>
      <c r="G67" s="137" t="e">
        <f>NA()</f>
        <v>#N/A</v>
      </c>
      <c r="H67" s="137" t="e">
        <f>NA()</f>
        <v>#N/A</v>
      </c>
      <c r="I67" s="137">
        <f>IF(ISNUMBER('将来負担比率（分子）の構造'!K$53), IF('将来負担比率（分子）の構造'!K$53 &lt; 0, 0, '将来負担比率（分子）の構造'!K$53), NA())</f>
        <v>5898</v>
      </c>
      <c r="J67" s="137" t="e">
        <f>NA()</f>
        <v>#N/A</v>
      </c>
      <c r="K67" s="137" t="e">
        <f>NA()</f>
        <v>#N/A</v>
      </c>
      <c r="L67" s="137">
        <f>IF(ISNUMBER('将来負担比率（分子）の構造'!L$53), IF('将来負担比率（分子）の構造'!L$53 &lt; 0, 0, '将来負担比率（分子）の構造'!L$53), NA())</f>
        <v>5091</v>
      </c>
      <c r="M67" s="137" t="e">
        <f>NA()</f>
        <v>#N/A</v>
      </c>
      <c r="N67" s="137" t="e">
        <f>NA()</f>
        <v>#N/A</v>
      </c>
      <c r="O67" s="137">
        <f>IF(ISNUMBER('将来負担比率（分子）の構造'!M$53), IF('将来負担比率（分子）の構造'!M$53 &lt; 0, 0, '将来負担比率（分子）の構造'!M$53), NA())</f>
        <v>4097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2093586</v>
      </c>
      <c r="S5" s="615"/>
      <c r="T5" s="615"/>
      <c r="U5" s="615"/>
      <c r="V5" s="615"/>
      <c r="W5" s="615"/>
      <c r="X5" s="615"/>
      <c r="Y5" s="616"/>
      <c r="Z5" s="617">
        <v>17.2</v>
      </c>
      <c r="AA5" s="617"/>
      <c r="AB5" s="617"/>
      <c r="AC5" s="617"/>
      <c r="AD5" s="618">
        <v>2093586</v>
      </c>
      <c r="AE5" s="618"/>
      <c r="AF5" s="618"/>
      <c r="AG5" s="618"/>
      <c r="AH5" s="618"/>
      <c r="AI5" s="618"/>
      <c r="AJ5" s="618"/>
      <c r="AK5" s="618"/>
      <c r="AL5" s="619">
        <v>43</v>
      </c>
      <c r="AM5" s="620"/>
      <c r="AN5" s="620"/>
      <c r="AO5" s="621"/>
      <c r="AP5" s="611" t="s">
        <v>209</v>
      </c>
      <c r="AQ5" s="612"/>
      <c r="AR5" s="612"/>
      <c r="AS5" s="612"/>
      <c r="AT5" s="612"/>
      <c r="AU5" s="612"/>
      <c r="AV5" s="612"/>
      <c r="AW5" s="612"/>
      <c r="AX5" s="612"/>
      <c r="AY5" s="612"/>
      <c r="AZ5" s="612"/>
      <c r="BA5" s="612"/>
      <c r="BB5" s="612"/>
      <c r="BC5" s="612"/>
      <c r="BD5" s="612"/>
      <c r="BE5" s="612"/>
      <c r="BF5" s="613"/>
      <c r="BG5" s="625">
        <v>2067214</v>
      </c>
      <c r="BH5" s="626"/>
      <c r="BI5" s="626"/>
      <c r="BJ5" s="626"/>
      <c r="BK5" s="626"/>
      <c r="BL5" s="626"/>
      <c r="BM5" s="626"/>
      <c r="BN5" s="627"/>
      <c r="BO5" s="628">
        <v>98.7</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68147</v>
      </c>
      <c r="S6" s="626"/>
      <c r="T6" s="626"/>
      <c r="U6" s="626"/>
      <c r="V6" s="626"/>
      <c r="W6" s="626"/>
      <c r="X6" s="626"/>
      <c r="Y6" s="627"/>
      <c r="Z6" s="628">
        <v>0.6</v>
      </c>
      <c r="AA6" s="628"/>
      <c r="AB6" s="628"/>
      <c r="AC6" s="628"/>
      <c r="AD6" s="629">
        <v>68147</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2067214</v>
      </c>
      <c r="BH6" s="626"/>
      <c r="BI6" s="626"/>
      <c r="BJ6" s="626"/>
      <c r="BK6" s="626"/>
      <c r="BL6" s="626"/>
      <c r="BM6" s="626"/>
      <c r="BN6" s="627"/>
      <c r="BO6" s="628">
        <v>98.7</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142154</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142154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1612</v>
      </c>
      <c r="S7" s="626"/>
      <c r="T7" s="626"/>
      <c r="U7" s="626"/>
      <c r="V7" s="626"/>
      <c r="W7" s="626"/>
      <c r="X7" s="626"/>
      <c r="Y7" s="627"/>
      <c r="Z7" s="628">
        <v>0</v>
      </c>
      <c r="AA7" s="628"/>
      <c r="AB7" s="628"/>
      <c r="AC7" s="628"/>
      <c r="AD7" s="629">
        <v>1612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796480</v>
      </c>
      <c r="BH7" s="626"/>
      <c r="BI7" s="626"/>
      <c r="BJ7" s="626"/>
      <c r="BK7" s="626"/>
      <c r="BL7" s="626"/>
      <c r="BM7" s="626"/>
      <c r="BN7" s="627"/>
      <c r="BO7" s="628">
        <v>38</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5230037</v>
      </c>
      <c r="CS7" s="626"/>
      <c r="CT7" s="626"/>
      <c r="CU7" s="626"/>
      <c r="CV7" s="626"/>
      <c r="CW7" s="626"/>
      <c r="CX7" s="626"/>
      <c r="CY7" s="627"/>
      <c r="CZ7" s="628">
        <v>44.2</v>
      </c>
      <c r="DA7" s="628"/>
      <c r="DB7" s="628"/>
      <c r="DC7" s="628"/>
      <c r="DD7" s="634">
        <v>11528</v>
      </c>
      <c r="DE7" s="626"/>
      <c r="DF7" s="626"/>
      <c r="DG7" s="626"/>
      <c r="DH7" s="626"/>
      <c r="DI7" s="626"/>
      <c r="DJ7" s="626"/>
      <c r="DK7" s="626"/>
      <c r="DL7" s="626"/>
      <c r="DM7" s="626"/>
      <c r="DN7" s="626"/>
      <c r="DO7" s="626"/>
      <c r="DP7" s="627"/>
      <c r="DQ7" s="634">
        <v>1294517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7062</v>
      </c>
      <c r="S8" s="626"/>
      <c r="T8" s="626"/>
      <c r="U8" s="626"/>
      <c r="V8" s="626"/>
      <c r="W8" s="626"/>
      <c r="X8" s="626"/>
      <c r="Y8" s="627"/>
      <c r="Z8" s="628">
        <v>0.1</v>
      </c>
      <c r="AA8" s="628"/>
      <c r="AB8" s="628"/>
      <c r="AC8" s="628"/>
      <c r="AD8" s="629">
        <v>7062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36799</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2764973</v>
      </c>
      <c r="CS8" s="626"/>
      <c r="CT8" s="626"/>
      <c r="CU8" s="626"/>
      <c r="CV8" s="626"/>
      <c r="CW8" s="626"/>
      <c r="CX8" s="626"/>
      <c r="CY8" s="627"/>
      <c r="CZ8" s="628">
        <v>23.4</v>
      </c>
      <c r="DA8" s="628"/>
      <c r="DB8" s="628"/>
      <c r="DC8" s="628"/>
      <c r="DD8" s="634">
        <v>12864</v>
      </c>
      <c r="DE8" s="626"/>
      <c r="DF8" s="626"/>
      <c r="DG8" s="626"/>
      <c r="DH8" s="626"/>
      <c r="DI8" s="626"/>
      <c r="DJ8" s="626"/>
      <c r="DK8" s="626"/>
      <c r="DL8" s="626"/>
      <c r="DM8" s="626"/>
      <c r="DN8" s="626"/>
      <c r="DO8" s="626"/>
      <c r="DP8" s="627"/>
      <c r="DQ8" s="634">
        <v>1415457</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5189</v>
      </c>
      <c r="S9" s="626"/>
      <c r="T9" s="626"/>
      <c r="U9" s="626"/>
      <c r="V9" s="626"/>
      <c r="W9" s="626"/>
      <c r="X9" s="626"/>
      <c r="Y9" s="627"/>
      <c r="Z9" s="628">
        <v>0</v>
      </c>
      <c r="AA9" s="628"/>
      <c r="AB9" s="628"/>
      <c r="AC9" s="628"/>
      <c r="AD9" s="629">
        <v>5189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655141</v>
      </c>
      <c r="BH9" s="626"/>
      <c r="BI9" s="626"/>
      <c r="BJ9" s="626"/>
      <c r="BK9" s="626"/>
      <c r="BL9" s="626"/>
      <c r="BM9" s="626"/>
      <c r="BN9" s="627"/>
      <c r="BO9" s="628">
        <v>31.3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742780</v>
      </c>
      <c r="CS9" s="626"/>
      <c r="CT9" s="626"/>
      <c r="CU9" s="626"/>
      <c r="CV9" s="626"/>
      <c r="CW9" s="626"/>
      <c r="CX9" s="626"/>
      <c r="CY9" s="627"/>
      <c r="CZ9" s="628">
        <v>6.3</v>
      </c>
      <c r="DA9" s="628"/>
      <c r="DB9" s="628"/>
      <c r="DC9" s="628"/>
      <c r="DD9" s="634">
        <v>3436</v>
      </c>
      <c r="DE9" s="626"/>
      <c r="DF9" s="626"/>
      <c r="DG9" s="626"/>
      <c r="DH9" s="626"/>
      <c r="DI9" s="626"/>
      <c r="DJ9" s="626"/>
      <c r="DK9" s="626"/>
      <c r="DL9" s="626"/>
      <c r="DM9" s="626"/>
      <c r="DN9" s="626"/>
      <c r="DO9" s="626"/>
      <c r="DP9" s="627"/>
      <c r="DQ9" s="634">
        <v>592083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310937</v>
      </c>
      <c r="S10" s="626"/>
      <c r="T10" s="626"/>
      <c r="U10" s="626"/>
      <c r="V10" s="626"/>
      <c r="W10" s="626"/>
      <c r="X10" s="626"/>
      <c r="Y10" s="627"/>
      <c r="Z10" s="628">
        <v>2.6</v>
      </c>
      <c r="AA10" s="628"/>
      <c r="AB10" s="628"/>
      <c r="AC10" s="628"/>
      <c r="AD10" s="629">
        <v>310937</v>
      </c>
      <c r="AE10" s="629"/>
      <c r="AF10" s="629"/>
      <c r="AG10" s="629"/>
      <c r="AH10" s="629"/>
      <c r="AI10" s="629"/>
      <c r="AJ10" s="629"/>
      <c r="AK10" s="629"/>
      <c r="AL10" s="630">
        <v>6.4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67235</v>
      </c>
      <c r="BH10" s="626"/>
      <c r="BI10" s="626"/>
      <c r="BJ10" s="626"/>
      <c r="BK10" s="626"/>
      <c r="BL10" s="626"/>
      <c r="BM10" s="626"/>
      <c r="BN10" s="627"/>
      <c r="BO10" s="628">
        <v>3.2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23905</v>
      </c>
      <c r="S11" s="626"/>
      <c r="T11" s="626"/>
      <c r="U11" s="626"/>
      <c r="V11" s="626"/>
      <c r="W11" s="626"/>
      <c r="X11" s="626"/>
      <c r="Y11" s="627"/>
      <c r="Z11" s="628">
        <v>0.2</v>
      </c>
      <c r="AA11" s="628"/>
      <c r="AB11" s="628"/>
      <c r="AC11" s="628"/>
      <c r="AD11" s="629">
        <v>23905</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37305</v>
      </c>
      <c r="BH11" s="626"/>
      <c r="BI11" s="626"/>
      <c r="BJ11" s="626"/>
      <c r="BK11" s="626"/>
      <c r="BL11" s="626"/>
      <c r="BM11" s="626"/>
      <c r="BN11" s="627"/>
      <c r="BO11" s="628">
        <v>1.8</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271651</v>
      </c>
      <c r="CS11" s="626"/>
      <c r="CT11" s="626"/>
      <c r="CU11" s="626"/>
      <c r="CV11" s="626"/>
      <c r="CW11" s="626"/>
      <c r="CX11" s="626"/>
      <c r="CY11" s="627"/>
      <c r="CZ11" s="628">
        <v>2.2999999999999998</v>
      </c>
      <c r="DA11" s="628"/>
      <c r="DB11" s="628"/>
      <c r="DC11" s="628"/>
      <c r="DD11" s="634">
        <v>81436</v>
      </c>
      <c r="DE11" s="626"/>
      <c r="DF11" s="626"/>
      <c r="DG11" s="626"/>
      <c r="DH11" s="626"/>
      <c r="DI11" s="626"/>
      <c r="DJ11" s="626"/>
      <c r="DK11" s="626"/>
      <c r="DL11" s="626"/>
      <c r="DM11" s="626"/>
      <c r="DN11" s="626"/>
      <c r="DO11" s="626"/>
      <c r="DP11" s="627"/>
      <c r="DQ11" s="634">
        <v>195343</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1098238</v>
      </c>
      <c r="BH12" s="626"/>
      <c r="BI12" s="626"/>
      <c r="BJ12" s="626"/>
      <c r="BK12" s="626"/>
      <c r="BL12" s="626"/>
      <c r="BM12" s="626"/>
      <c r="BN12" s="627"/>
      <c r="BO12" s="628">
        <v>52.5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214496</v>
      </c>
      <c r="CS12" s="626"/>
      <c r="CT12" s="626"/>
      <c r="CU12" s="626"/>
      <c r="CV12" s="626"/>
      <c r="CW12" s="626"/>
      <c r="CX12" s="626"/>
      <c r="CY12" s="627"/>
      <c r="CZ12" s="628">
        <v>1.8</v>
      </c>
      <c r="DA12" s="628"/>
      <c r="DB12" s="628"/>
      <c r="DC12" s="628"/>
      <c r="DD12" s="634">
        <v>26384</v>
      </c>
      <c r="DE12" s="626"/>
      <c r="DF12" s="626"/>
      <c r="DG12" s="626"/>
      <c r="DH12" s="626"/>
      <c r="DI12" s="626"/>
      <c r="DJ12" s="626"/>
      <c r="DK12" s="626"/>
      <c r="DL12" s="626"/>
      <c r="DM12" s="626"/>
      <c r="DN12" s="626"/>
      <c r="DO12" s="626"/>
      <c r="DP12" s="627"/>
      <c r="DQ12" s="634">
        <v>186158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18221</v>
      </c>
      <c r="S13" s="626"/>
      <c r="T13" s="626"/>
      <c r="U13" s="626"/>
      <c r="V13" s="626"/>
      <c r="W13" s="626"/>
      <c r="X13" s="626"/>
      <c r="Y13" s="627"/>
      <c r="Z13" s="628">
        <v>0.1</v>
      </c>
      <c r="AA13" s="628"/>
      <c r="AB13" s="628"/>
      <c r="AC13" s="628"/>
      <c r="AD13" s="629">
        <v>18221</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1093553</v>
      </c>
      <c r="BH13" s="626"/>
      <c r="BI13" s="626"/>
      <c r="BJ13" s="626"/>
      <c r="BK13" s="626"/>
      <c r="BL13" s="626"/>
      <c r="BM13" s="626"/>
      <c r="BN13" s="627"/>
      <c r="BO13" s="628">
        <v>52.2</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345818</v>
      </c>
      <c r="CS13" s="626"/>
      <c r="CT13" s="626"/>
      <c r="CU13" s="626"/>
      <c r="CV13" s="626"/>
      <c r="CW13" s="626"/>
      <c r="CX13" s="626"/>
      <c r="CY13" s="627"/>
      <c r="CZ13" s="628">
        <v>2.9</v>
      </c>
      <c r="DA13" s="628"/>
      <c r="DB13" s="628"/>
      <c r="DC13" s="628"/>
      <c r="DD13" s="634">
        <v>191818</v>
      </c>
      <c r="DE13" s="626"/>
      <c r="DF13" s="626"/>
      <c r="DG13" s="626"/>
      <c r="DH13" s="626"/>
      <c r="DI13" s="626"/>
      <c r="DJ13" s="626"/>
      <c r="DK13" s="626"/>
      <c r="DL13" s="626"/>
      <c r="DM13" s="626"/>
      <c r="DN13" s="626"/>
      <c r="DO13" s="626"/>
      <c r="DP13" s="627"/>
      <c r="DQ13" s="634">
        <v>223688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47824</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536070</v>
      </c>
      <c r="CS14" s="626"/>
      <c r="CT14" s="626"/>
      <c r="CU14" s="626"/>
      <c r="CV14" s="626"/>
      <c r="CW14" s="626"/>
      <c r="CX14" s="626"/>
      <c r="CY14" s="627"/>
      <c r="CZ14" s="628">
        <v>4.5</v>
      </c>
      <c r="DA14" s="628"/>
      <c r="DB14" s="628"/>
      <c r="DC14" s="628"/>
      <c r="DD14" s="634">
        <v>43451</v>
      </c>
      <c r="DE14" s="626"/>
      <c r="DF14" s="626"/>
      <c r="DG14" s="626"/>
      <c r="DH14" s="626"/>
      <c r="DI14" s="626"/>
      <c r="DJ14" s="626"/>
      <c r="DK14" s="626"/>
      <c r="DL14" s="626"/>
      <c r="DM14" s="626"/>
      <c r="DN14" s="626"/>
      <c r="DO14" s="626"/>
      <c r="DP14" s="627"/>
      <c r="DQ14" s="634">
        <v>500756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3458</v>
      </c>
      <c r="S15" s="626"/>
      <c r="T15" s="626"/>
      <c r="U15" s="626"/>
      <c r="V15" s="626"/>
      <c r="W15" s="626"/>
      <c r="X15" s="626"/>
      <c r="Y15" s="627"/>
      <c r="Z15" s="628">
        <v>0</v>
      </c>
      <c r="AA15" s="628"/>
      <c r="AB15" s="628"/>
      <c r="AC15" s="628"/>
      <c r="AD15" s="629">
        <v>3458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124672</v>
      </c>
      <c r="BH15" s="626"/>
      <c r="BI15" s="626"/>
      <c r="BJ15" s="626"/>
      <c r="BK15" s="626"/>
      <c r="BL15" s="626"/>
      <c r="BM15" s="626"/>
      <c r="BN15" s="627"/>
      <c r="BO15" s="628">
        <v>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703503</v>
      </c>
      <c r="CS15" s="626"/>
      <c r="CT15" s="626"/>
      <c r="CU15" s="626"/>
      <c r="CV15" s="626"/>
      <c r="CW15" s="626"/>
      <c r="CX15" s="626"/>
      <c r="CY15" s="627"/>
      <c r="CZ15" s="628">
        <v>5.9</v>
      </c>
      <c r="DA15" s="628"/>
      <c r="DB15" s="628"/>
      <c r="DC15" s="628"/>
      <c r="DD15" s="634">
        <v>163820</v>
      </c>
      <c r="DE15" s="626"/>
      <c r="DF15" s="626"/>
      <c r="DG15" s="626"/>
      <c r="DH15" s="626"/>
      <c r="DI15" s="626"/>
      <c r="DJ15" s="626"/>
      <c r="DK15" s="626"/>
      <c r="DL15" s="626"/>
      <c r="DM15" s="626"/>
      <c r="DN15" s="626"/>
      <c r="DO15" s="626"/>
      <c r="DP15" s="627"/>
      <c r="DQ15" s="634">
        <v>493756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2529166</v>
      </c>
      <c r="S16" s="626"/>
      <c r="T16" s="626"/>
      <c r="U16" s="626"/>
      <c r="V16" s="626"/>
      <c r="W16" s="626"/>
      <c r="X16" s="626"/>
      <c r="Y16" s="627"/>
      <c r="Z16" s="628">
        <v>20.8</v>
      </c>
      <c r="AA16" s="628"/>
      <c r="AB16" s="628"/>
      <c r="AC16" s="628"/>
      <c r="AD16" s="629">
        <v>2242783</v>
      </c>
      <c r="AE16" s="629"/>
      <c r="AF16" s="629"/>
      <c r="AG16" s="629"/>
      <c r="AH16" s="629"/>
      <c r="AI16" s="629"/>
      <c r="AJ16" s="629"/>
      <c r="AK16" s="629"/>
      <c r="AL16" s="630">
        <v>46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49669</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35840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2242783</v>
      </c>
      <c r="S17" s="626"/>
      <c r="T17" s="626"/>
      <c r="U17" s="626"/>
      <c r="V17" s="626"/>
      <c r="W17" s="626"/>
      <c r="X17" s="626"/>
      <c r="Y17" s="627"/>
      <c r="Z17" s="628">
        <v>18.399999999999999</v>
      </c>
      <c r="AA17" s="628"/>
      <c r="AB17" s="628"/>
      <c r="AC17" s="628"/>
      <c r="AD17" s="629">
        <v>2242783</v>
      </c>
      <c r="AE17" s="629"/>
      <c r="AF17" s="629"/>
      <c r="AG17" s="629"/>
      <c r="AH17" s="629"/>
      <c r="AI17" s="629"/>
      <c r="AJ17" s="629"/>
      <c r="AK17" s="629"/>
      <c r="AL17" s="630">
        <v>46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830930</v>
      </c>
      <c r="CS17" s="626"/>
      <c r="CT17" s="626"/>
      <c r="CU17" s="626"/>
      <c r="CV17" s="626"/>
      <c r="CW17" s="626"/>
      <c r="CX17" s="626"/>
      <c r="CY17" s="627"/>
      <c r="CZ17" s="628">
        <v>7</v>
      </c>
      <c r="DA17" s="628"/>
      <c r="DB17" s="628"/>
      <c r="DC17" s="628"/>
      <c r="DD17" s="634" t="s">
        <v>111</v>
      </c>
      <c r="DE17" s="626"/>
      <c r="DF17" s="626"/>
      <c r="DG17" s="626"/>
      <c r="DH17" s="626"/>
      <c r="DI17" s="626"/>
      <c r="DJ17" s="626"/>
      <c r="DK17" s="626"/>
      <c r="DL17" s="626"/>
      <c r="DM17" s="626"/>
      <c r="DN17" s="626"/>
      <c r="DO17" s="626"/>
      <c r="DP17" s="627"/>
      <c r="DQ17" s="634">
        <v>817761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286383</v>
      </c>
      <c r="S18" s="626"/>
      <c r="T18" s="626"/>
      <c r="U18" s="626"/>
      <c r="V18" s="626"/>
      <c r="W18" s="626"/>
      <c r="X18" s="626"/>
      <c r="Y18" s="627"/>
      <c r="Z18" s="628">
        <v>2.4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26372</v>
      </c>
      <c r="BH19" s="626"/>
      <c r="BI19" s="626"/>
      <c r="BJ19" s="626"/>
      <c r="BK19" s="626"/>
      <c r="BL19" s="626"/>
      <c r="BM19" s="626"/>
      <c r="BN19" s="627"/>
      <c r="BO19" s="628">
        <v>1.3</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5061283</v>
      </c>
      <c r="S20" s="626"/>
      <c r="T20" s="626"/>
      <c r="U20" s="626"/>
      <c r="V20" s="626"/>
      <c r="W20" s="626"/>
      <c r="X20" s="626"/>
      <c r="Y20" s="627"/>
      <c r="Z20" s="628">
        <v>41.6</v>
      </c>
      <c r="AA20" s="628"/>
      <c r="AB20" s="628"/>
      <c r="AC20" s="628"/>
      <c r="AD20" s="629">
        <v>4774900</v>
      </c>
      <c r="AE20" s="629"/>
      <c r="AF20" s="629"/>
      <c r="AG20" s="629"/>
      <c r="AH20" s="629"/>
      <c r="AI20" s="629"/>
      <c r="AJ20" s="629"/>
      <c r="AK20" s="629"/>
      <c r="AL20" s="630">
        <v>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26372</v>
      </c>
      <c r="BH20" s="626"/>
      <c r="BI20" s="626"/>
      <c r="BJ20" s="626"/>
      <c r="BK20" s="626"/>
      <c r="BL20" s="626"/>
      <c r="BM20" s="626"/>
      <c r="BN20" s="627"/>
      <c r="BO20" s="628">
        <v>1.3</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11832081</v>
      </c>
      <c r="CS20" s="626"/>
      <c r="CT20" s="626"/>
      <c r="CU20" s="626"/>
      <c r="CV20" s="626"/>
      <c r="CW20" s="626"/>
      <c r="CX20" s="626"/>
      <c r="CY20" s="627"/>
      <c r="CZ20" s="628">
        <v>100</v>
      </c>
      <c r="DA20" s="628"/>
      <c r="DB20" s="628"/>
      <c r="DC20" s="628"/>
      <c r="DD20" s="634">
        <v>534737</v>
      </c>
      <c r="DE20" s="626"/>
      <c r="DF20" s="626"/>
      <c r="DG20" s="626"/>
      <c r="DH20" s="626"/>
      <c r="DI20" s="626"/>
      <c r="DJ20" s="626"/>
      <c r="DK20" s="626"/>
      <c r="DL20" s="626"/>
      <c r="DM20" s="626"/>
      <c r="DN20" s="626"/>
      <c r="DO20" s="626"/>
      <c r="DP20" s="627"/>
      <c r="DQ20" s="634">
        <v>5897513</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2390</v>
      </c>
      <c r="S21" s="626"/>
      <c r="T21" s="626"/>
      <c r="U21" s="626"/>
      <c r="V21" s="626"/>
      <c r="W21" s="626"/>
      <c r="X21" s="626"/>
      <c r="Y21" s="627"/>
      <c r="Z21" s="628">
        <v>0</v>
      </c>
      <c r="AA21" s="628"/>
      <c r="AB21" s="628"/>
      <c r="AC21" s="628"/>
      <c r="AD21" s="629">
        <v>2390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26372</v>
      </c>
      <c r="BH21" s="626"/>
      <c r="BI21" s="626"/>
      <c r="BJ21" s="626"/>
      <c r="BK21" s="626"/>
      <c r="BL21" s="626"/>
      <c r="BM21" s="626"/>
      <c r="BN21" s="627"/>
      <c r="BO21" s="628">
        <v>1.3</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25242</v>
      </c>
      <c r="S22" s="626"/>
      <c r="T22" s="626"/>
      <c r="U22" s="626"/>
      <c r="V22" s="626"/>
      <c r="W22" s="626"/>
      <c r="X22" s="626"/>
      <c r="Y22" s="627"/>
      <c r="Z22" s="628">
        <v>0.2</v>
      </c>
      <c r="AA22" s="628"/>
      <c r="AB22" s="628"/>
      <c r="AC22" s="628"/>
      <c r="AD22" s="629">
        <v>38</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88019</v>
      </c>
      <c r="S23" s="626"/>
      <c r="T23" s="626"/>
      <c r="U23" s="626"/>
      <c r="V23" s="626"/>
      <c r="W23" s="626"/>
      <c r="X23" s="626"/>
      <c r="Y23" s="627"/>
      <c r="Z23" s="628">
        <v>0.7</v>
      </c>
      <c r="AA23" s="628"/>
      <c r="AB23" s="628"/>
      <c r="AC23" s="628"/>
      <c r="AD23" s="629">
        <v>6313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103443</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3767178</v>
      </c>
      <c r="CS24" s="615"/>
      <c r="CT24" s="615"/>
      <c r="CU24" s="615"/>
      <c r="CV24" s="615"/>
      <c r="CW24" s="615"/>
      <c r="CX24" s="615"/>
      <c r="CY24" s="616"/>
      <c r="CZ24" s="652">
        <v>31.8</v>
      </c>
      <c r="DA24" s="653"/>
      <c r="DB24" s="653"/>
      <c r="DC24" s="654"/>
      <c r="DD24" s="651">
        <v>2726383</v>
      </c>
      <c r="DE24" s="615"/>
      <c r="DF24" s="615"/>
      <c r="DG24" s="615"/>
      <c r="DH24" s="615"/>
      <c r="DI24" s="615"/>
      <c r="DJ24" s="615"/>
      <c r="DK24" s="616"/>
      <c r="DL24" s="651">
        <v>2714724</v>
      </c>
      <c r="DM24" s="615"/>
      <c r="DN24" s="615"/>
      <c r="DO24" s="615"/>
      <c r="DP24" s="615"/>
      <c r="DQ24" s="615"/>
      <c r="DR24" s="615"/>
      <c r="DS24" s="615"/>
      <c r="DT24" s="615"/>
      <c r="DU24" s="615"/>
      <c r="DV24" s="616"/>
      <c r="DW24" s="619">
        <v>52.6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917707</v>
      </c>
      <c r="S25" s="626"/>
      <c r="T25" s="626"/>
      <c r="U25" s="626"/>
      <c r="V25" s="626"/>
      <c r="W25" s="626"/>
      <c r="X25" s="626"/>
      <c r="Y25" s="627"/>
      <c r="Z25" s="628">
        <v>7.5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1709495</v>
      </c>
      <c r="CS25" s="657"/>
      <c r="CT25" s="657"/>
      <c r="CU25" s="657"/>
      <c r="CV25" s="657"/>
      <c r="CW25" s="657"/>
      <c r="CX25" s="657"/>
      <c r="CY25" s="658"/>
      <c r="CZ25" s="659">
        <v>14.4</v>
      </c>
      <c r="DA25" s="660"/>
      <c r="DB25" s="660"/>
      <c r="DC25" s="661"/>
      <c r="DD25" s="634">
        <v>1634238</v>
      </c>
      <c r="DE25" s="657"/>
      <c r="DF25" s="657"/>
      <c r="DG25" s="657"/>
      <c r="DH25" s="657"/>
      <c r="DI25" s="657"/>
      <c r="DJ25" s="657"/>
      <c r="DK25" s="658"/>
      <c r="DL25" s="634">
        <v>1627830</v>
      </c>
      <c r="DM25" s="657"/>
      <c r="DN25" s="657"/>
      <c r="DO25" s="657"/>
      <c r="DP25" s="657"/>
      <c r="DQ25" s="657"/>
      <c r="DR25" s="657"/>
      <c r="DS25" s="657"/>
      <c r="DT25" s="657"/>
      <c r="DU25" s="657"/>
      <c r="DV25" s="658"/>
      <c r="DW25" s="630">
        <v>31.6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1082226</v>
      </c>
      <c r="CS26" s="626"/>
      <c r="CT26" s="626"/>
      <c r="CU26" s="626"/>
      <c r="CV26" s="626"/>
      <c r="CW26" s="626"/>
      <c r="CX26" s="626"/>
      <c r="CY26" s="627"/>
      <c r="CZ26" s="659">
        <v>9.1</v>
      </c>
      <c r="DA26" s="660"/>
      <c r="DB26" s="660"/>
      <c r="DC26" s="661"/>
      <c r="DD26" s="634">
        <v>1014668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475614</v>
      </c>
      <c r="S27" s="626"/>
      <c r="T27" s="626"/>
      <c r="U27" s="626"/>
      <c r="V27" s="626"/>
      <c r="W27" s="626"/>
      <c r="X27" s="626"/>
      <c r="Y27" s="627"/>
      <c r="Z27" s="628">
        <v>3.9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2093586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1226753</v>
      </c>
      <c r="CS27" s="657"/>
      <c r="CT27" s="657"/>
      <c r="CU27" s="657"/>
      <c r="CV27" s="657"/>
      <c r="CW27" s="657"/>
      <c r="CX27" s="657"/>
      <c r="CY27" s="658"/>
      <c r="CZ27" s="659">
        <v>10.4</v>
      </c>
      <c r="DA27" s="660"/>
      <c r="DB27" s="660"/>
      <c r="DC27" s="661"/>
      <c r="DD27" s="634">
        <v>274384</v>
      </c>
      <c r="DE27" s="657"/>
      <c r="DF27" s="657"/>
      <c r="DG27" s="657"/>
      <c r="DH27" s="657"/>
      <c r="DI27" s="657"/>
      <c r="DJ27" s="657"/>
      <c r="DK27" s="658"/>
      <c r="DL27" s="634">
        <v>269133</v>
      </c>
      <c r="DM27" s="657"/>
      <c r="DN27" s="657"/>
      <c r="DO27" s="657"/>
      <c r="DP27" s="657"/>
      <c r="DQ27" s="657"/>
      <c r="DR27" s="657"/>
      <c r="DS27" s="657"/>
      <c r="DT27" s="657"/>
      <c r="DU27" s="657"/>
      <c r="DV27" s="658"/>
      <c r="DW27" s="630">
        <v>5.2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5624</v>
      </c>
      <c r="S28" s="626"/>
      <c r="T28" s="626"/>
      <c r="U28" s="626"/>
      <c r="V28" s="626"/>
      <c r="W28" s="626"/>
      <c r="X28" s="626"/>
      <c r="Y28" s="627"/>
      <c r="Z28" s="628">
        <v>0</v>
      </c>
      <c r="AA28" s="628"/>
      <c r="AB28" s="628"/>
      <c r="AC28" s="628"/>
      <c r="AD28" s="629">
        <v>5392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830930</v>
      </c>
      <c r="CS28" s="626"/>
      <c r="CT28" s="626"/>
      <c r="CU28" s="626"/>
      <c r="CV28" s="626"/>
      <c r="CW28" s="626"/>
      <c r="CX28" s="626"/>
      <c r="CY28" s="627"/>
      <c r="CZ28" s="659">
        <v>7</v>
      </c>
      <c r="DA28" s="660"/>
      <c r="DB28" s="660"/>
      <c r="DC28" s="661"/>
      <c r="DD28" s="634">
        <v>817761</v>
      </c>
      <c r="DE28" s="626"/>
      <c r="DF28" s="626"/>
      <c r="DG28" s="626"/>
      <c r="DH28" s="626"/>
      <c r="DI28" s="626"/>
      <c r="DJ28" s="626"/>
      <c r="DK28" s="627"/>
      <c r="DL28" s="634">
        <v>817761</v>
      </c>
      <c r="DM28" s="626"/>
      <c r="DN28" s="626"/>
      <c r="DO28" s="626"/>
      <c r="DP28" s="626"/>
      <c r="DQ28" s="626"/>
      <c r="DR28" s="626"/>
      <c r="DS28" s="626"/>
      <c r="DT28" s="626"/>
      <c r="DU28" s="626"/>
      <c r="DV28" s="627"/>
      <c r="DW28" s="630">
        <v>15.9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3073599</v>
      </c>
      <c r="S29" s="626"/>
      <c r="T29" s="626"/>
      <c r="U29" s="626"/>
      <c r="V29" s="626"/>
      <c r="W29" s="626"/>
      <c r="X29" s="626"/>
      <c r="Y29" s="627"/>
      <c r="Z29" s="628">
        <v>25.3</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830930</v>
      </c>
      <c r="CS29" s="657"/>
      <c r="CT29" s="657"/>
      <c r="CU29" s="657"/>
      <c r="CV29" s="657"/>
      <c r="CW29" s="657"/>
      <c r="CX29" s="657"/>
      <c r="CY29" s="658"/>
      <c r="CZ29" s="659">
        <v>7</v>
      </c>
      <c r="DA29" s="660"/>
      <c r="DB29" s="660"/>
      <c r="DC29" s="661"/>
      <c r="DD29" s="634">
        <v>817761</v>
      </c>
      <c r="DE29" s="657"/>
      <c r="DF29" s="657"/>
      <c r="DG29" s="657"/>
      <c r="DH29" s="657"/>
      <c r="DI29" s="657"/>
      <c r="DJ29" s="657"/>
      <c r="DK29" s="658"/>
      <c r="DL29" s="634">
        <v>817761</v>
      </c>
      <c r="DM29" s="657"/>
      <c r="DN29" s="657"/>
      <c r="DO29" s="657"/>
      <c r="DP29" s="657"/>
      <c r="DQ29" s="657"/>
      <c r="DR29" s="657"/>
      <c r="DS29" s="657"/>
      <c r="DT29" s="657"/>
      <c r="DU29" s="657"/>
      <c r="DV29" s="658"/>
      <c r="DW29" s="630">
        <v>15.9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1197283</v>
      </c>
      <c r="S30" s="626"/>
      <c r="T30" s="626"/>
      <c r="U30" s="626"/>
      <c r="V30" s="626"/>
      <c r="W30" s="626"/>
      <c r="X30" s="626"/>
      <c r="Y30" s="627"/>
      <c r="Z30" s="628">
        <v>9.8000000000000007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97.8</v>
      </c>
      <c r="BH30" s="684"/>
      <c r="BI30" s="684"/>
      <c r="BJ30" s="684"/>
      <c r="BK30" s="684"/>
      <c r="BL30" s="684"/>
      <c r="BM30" s="620">
        <v>86.9</v>
      </c>
      <c r="BN30" s="684"/>
      <c r="BO30" s="684"/>
      <c r="BP30" s="684"/>
      <c r="BQ30" s="685"/>
      <c r="BR30" s="683">
        <v>97.3</v>
      </c>
      <c r="BS30" s="684"/>
      <c r="BT30" s="684"/>
      <c r="BU30" s="684"/>
      <c r="BV30" s="684"/>
      <c r="BW30" s="684"/>
      <c r="BX30" s="620">
        <v>85.7</v>
      </c>
      <c r="BY30" s="684"/>
      <c r="BZ30" s="684"/>
      <c r="CA30" s="684"/>
      <c r="CB30" s="685"/>
      <c r="CD30" s="688"/>
      <c r="CE30" s="689"/>
      <c r="CF30" s="639" t="s">
        <v>292</v>
      </c>
      <c r="CG30" s="640"/>
      <c r="CH30" s="640"/>
      <c r="CI30" s="640"/>
      <c r="CJ30" s="640"/>
      <c r="CK30" s="640"/>
      <c r="CL30" s="640"/>
      <c r="CM30" s="640"/>
      <c r="CN30" s="640"/>
      <c r="CO30" s="640"/>
      <c r="CP30" s="640"/>
      <c r="CQ30" s="641"/>
      <c r="CR30" s="625">
        <v>736026</v>
      </c>
      <c r="CS30" s="626"/>
      <c r="CT30" s="626"/>
      <c r="CU30" s="626"/>
      <c r="CV30" s="626"/>
      <c r="CW30" s="626"/>
      <c r="CX30" s="626"/>
      <c r="CY30" s="627"/>
      <c r="CZ30" s="659">
        <v>6.2</v>
      </c>
      <c r="DA30" s="660"/>
      <c r="DB30" s="660"/>
      <c r="DC30" s="661"/>
      <c r="DD30" s="634">
        <v>725682</v>
      </c>
      <c r="DE30" s="626"/>
      <c r="DF30" s="626"/>
      <c r="DG30" s="626"/>
      <c r="DH30" s="626"/>
      <c r="DI30" s="626"/>
      <c r="DJ30" s="626"/>
      <c r="DK30" s="627"/>
      <c r="DL30" s="634">
        <v>725682</v>
      </c>
      <c r="DM30" s="626"/>
      <c r="DN30" s="626"/>
      <c r="DO30" s="626"/>
      <c r="DP30" s="626"/>
      <c r="DQ30" s="626"/>
      <c r="DR30" s="626"/>
      <c r="DS30" s="626"/>
      <c r="DT30" s="626"/>
      <c r="DU30" s="626"/>
      <c r="DV30" s="627"/>
      <c r="DW30" s="630">
        <v>14.1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437363</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57"/>
      <c r="BI31" s="657"/>
      <c r="BJ31" s="657"/>
      <c r="BK31" s="657"/>
      <c r="BL31" s="657"/>
      <c r="BM31" s="631">
        <v>88</v>
      </c>
      <c r="BN31" s="681"/>
      <c r="BO31" s="681"/>
      <c r="BP31" s="681"/>
      <c r="BQ31" s="682"/>
      <c r="BR31" s="680">
        <v>97.3</v>
      </c>
      <c r="BS31" s="657"/>
      <c r="BT31" s="657"/>
      <c r="BU31" s="657"/>
      <c r="BV31" s="657"/>
      <c r="BW31" s="657"/>
      <c r="BX31" s="631">
        <v>86.3</v>
      </c>
      <c r="BY31" s="681"/>
      <c r="BZ31" s="681"/>
      <c r="CA31" s="681"/>
      <c r="CB31" s="682"/>
      <c r="CD31" s="688"/>
      <c r="CE31" s="689"/>
      <c r="CF31" s="639" t="s">
        <v>296</v>
      </c>
      <c r="CG31" s="640"/>
      <c r="CH31" s="640"/>
      <c r="CI31" s="640"/>
      <c r="CJ31" s="640"/>
      <c r="CK31" s="640"/>
      <c r="CL31" s="640"/>
      <c r="CM31" s="640"/>
      <c r="CN31" s="640"/>
      <c r="CO31" s="640"/>
      <c r="CP31" s="640"/>
      <c r="CQ31" s="641"/>
      <c r="CR31" s="625">
        <v>94904</v>
      </c>
      <c r="CS31" s="657"/>
      <c r="CT31" s="657"/>
      <c r="CU31" s="657"/>
      <c r="CV31" s="657"/>
      <c r="CW31" s="657"/>
      <c r="CX31" s="657"/>
      <c r="CY31" s="658"/>
      <c r="CZ31" s="659">
        <v>0.8</v>
      </c>
      <c r="DA31" s="660"/>
      <c r="DB31" s="660"/>
      <c r="DC31" s="661"/>
      <c r="DD31" s="634">
        <v>92079</v>
      </c>
      <c r="DE31" s="657"/>
      <c r="DF31" s="657"/>
      <c r="DG31" s="657"/>
      <c r="DH31" s="657"/>
      <c r="DI31" s="657"/>
      <c r="DJ31" s="657"/>
      <c r="DK31" s="658"/>
      <c r="DL31" s="634">
        <v>92079</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208369</v>
      </c>
      <c r="S32" s="626"/>
      <c r="T32" s="626"/>
      <c r="U32" s="626"/>
      <c r="V32" s="626"/>
      <c r="W32" s="626"/>
      <c r="X32" s="626"/>
      <c r="Y32" s="627"/>
      <c r="Z32" s="628">
        <v>1.7</v>
      </c>
      <c r="AA32" s="628"/>
      <c r="AB32" s="628"/>
      <c r="AC32" s="628"/>
      <c r="AD32" s="629">
        <v>84752</v>
      </c>
      <c r="AE32" s="629"/>
      <c r="AF32" s="629"/>
      <c r="AG32" s="629"/>
      <c r="AH32" s="629"/>
      <c r="AI32" s="629"/>
      <c r="AJ32" s="629"/>
      <c r="AK32" s="629"/>
      <c r="AL32" s="630">
        <v>1.7</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97.3</v>
      </c>
      <c r="BH32" s="693"/>
      <c r="BI32" s="693"/>
      <c r="BJ32" s="693"/>
      <c r="BK32" s="693"/>
      <c r="BL32" s="693"/>
      <c r="BM32" s="694">
        <v>86.3</v>
      </c>
      <c r="BN32" s="693"/>
      <c r="BO32" s="693"/>
      <c r="BP32" s="693"/>
      <c r="BQ32" s="695"/>
      <c r="BR32" s="692">
        <v>97.1</v>
      </c>
      <c r="BS32" s="693"/>
      <c r="BT32" s="693"/>
      <c r="BU32" s="693"/>
      <c r="BV32" s="693"/>
      <c r="BW32" s="693"/>
      <c r="BX32" s="694">
        <v>85.3</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566989</v>
      </c>
      <c r="S33" s="626"/>
      <c r="T33" s="626"/>
      <c r="U33" s="626"/>
      <c r="V33" s="626"/>
      <c r="W33" s="626"/>
      <c r="X33" s="626"/>
      <c r="Y33" s="627"/>
      <c r="Z33" s="628">
        <v>4.7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7480497</v>
      </c>
      <c r="CS33" s="657"/>
      <c r="CT33" s="657"/>
      <c r="CU33" s="657"/>
      <c r="CV33" s="657"/>
      <c r="CW33" s="657"/>
      <c r="CX33" s="657"/>
      <c r="CY33" s="658"/>
      <c r="CZ33" s="659">
        <v>63.2</v>
      </c>
      <c r="DA33" s="660"/>
      <c r="DB33" s="660"/>
      <c r="DC33" s="661"/>
      <c r="DD33" s="634">
        <v>2902882</v>
      </c>
      <c r="DE33" s="657"/>
      <c r="DF33" s="657"/>
      <c r="DG33" s="657"/>
      <c r="DH33" s="657"/>
      <c r="DI33" s="657"/>
      <c r="DJ33" s="657"/>
      <c r="DK33" s="658"/>
      <c r="DL33" s="634">
        <v>2113663</v>
      </c>
      <c r="DM33" s="657"/>
      <c r="DN33" s="657"/>
      <c r="DO33" s="657"/>
      <c r="DP33" s="657"/>
      <c r="DQ33" s="657"/>
      <c r="DR33" s="657"/>
      <c r="DS33" s="657"/>
      <c r="DT33" s="657"/>
      <c r="DU33" s="657"/>
      <c r="DV33" s="658"/>
      <c r="DW33" s="630">
        <v>41</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1805639</v>
      </c>
      <c r="CS34" s="626"/>
      <c r="CT34" s="626"/>
      <c r="CU34" s="626"/>
      <c r="CV34" s="626"/>
      <c r="CW34" s="626"/>
      <c r="CX34" s="626"/>
      <c r="CY34" s="627"/>
      <c r="CZ34" s="659">
        <v>15.3</v>
      </c>
      <c r="DA34" s="660"/>
      <c r="DB34" s="660"/>
      <c r="DC34" s="661"/>
      <c r="DD34" s="634">
        <v>1164854</v>
      </c>
      <c r="DE34" s="626"/>
      <c r="DF34" s="626"/>
      <c r="DG34" s="626"/>
      <c r="DH34" s="626"/>
      <c r="DI34" s="626"/>
      <c r="DJ34" s="626"/>
      <c r="DK34" s="627"/>
      <c r="DL34" s="634">
        <v>792222</v>
      </c>
      <c r="DM34" s="626"/>
      <c r="DN34" s="626"/>
      <c r="DO34" s="626"/>
      <c r="DP34" s="626"/>
      <c r="DQ34" s="626"/>
      <c r="DR34" s="626"/>
      <c r="DS34" s="626"/>
      <c r="DT34" s="626"/>
      <c r="DU34" s="626"/>
      <c r="DV34" s="627"/>
      <c r="DW34" s="630">
        <v>15.4</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283689</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967018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157987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45856</v>
      </c>
      <c r="CS35" s="657"/>
      <c r="CT35" s="657"/>
      <c r="CU35" s="657"/>
      <c r="CV35" s="657"/>
      <c r="CW35" s="657"/>
      <c r="CX35" s="657"/>
      <c r="CY35" s="658"/>
      <c r="CZ35" s="659">
        <v>0.4</v>
      </c>
      <c r="DA35" s="660"/>
      <c r="DB35" s="660"/>
      <c r="DC35" s="661"/>
      <c r="DD35" s="634">
        <v>41195</v>
      </c>
      <c r="DE35" s="657"/>
      <c r="DF35" s="657"/>
      <c r="DG35" s="657"/>
      <c r="DH35" s="657"/>
      <c r="DI35" s="657"/>
      <c r="DJ35" s="657"/>
      <c r="DK35" s="658"/>
      <c r="DL35" s="634">
        <v>41195</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12162925</v>
      </c>
      <c r="S36" s="698"/>
      <c r="T36" s="698"/>
      <c r="U36" s="698"/>
      <c r="V36" s="698"/>
      <c r="W36" s="698"/>
      <c r="X36" s="698"/>
      <c r="Y36" s="699"/>
      <c r="Z36" s="700">
        <v>100</v>
      </c>
      <c r="AA36" s="700"/>
      <c r="AB36" s="700"/>
      <c r="AC36" s="700"/>
      <c r="AD36" s="701">
        <v>4873785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63015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103253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1226927</v>
      </c>
      <c r="CS36" s="626"/>
      <c r="CT36" s="626"/>
      <c r="CU36" s="626"/>
      <c r="CV36" s="626"/>
      <c r="CW36" s="626"/>
      <c r="CX36" s="626"/>
      <c r="CY36" s="627"/>
      <c r="CZ36" s="659">
        <v>10.4</v>
      </c>
      <c r="DA36" s="660"/>
      <c r="DB36" s="660"/>
      <c r="DC36" s="661"/>
      <c r="DD36" s="634">
        <v>672876</v>
      </c>
      <c r="DE36" s="626"/>
      <c r="DF36" s="626"/>
      <c r="DG36" s="626"/>
      <c r="DH36" s="626"/>
      <c r="DI36" s="626"/>
      <c r="DJ36" s="626"/>
      <c r="DK36" s="627"/>
      <c r="DL36" s="634">
        <v>578702</v>
      </c>
      <c r="DM36" s="626"/>
      <c r="DN36" s="626"/>
      <c r="DO36" s="626"/>
      <c r="DP36" s="626"/>
      <c r="DQ36" s="626"/>
      <c r="DR36" s="626"/>
      <c r="DS36" s="626"/>
      <c r="DT36" s="626"/>
      <c r="DU36" s="626"/>
      <c r="DV36" s="627"/>
      <c r="DW36" s="630">
        <v>11.2</v>
      </c>
      <c r="DX36" s="655"/>
      <c r="DY36" s="655"/>
      <c r="DZ36" s="655"/>
      <c r="EA36" s="655"/>
      <c r="EB36" s="655"/>
      <c r="EC36" s="656"/>
    </row>
    <row r="37" spans="2:133" ht="11.25" customHeight="1">
      <c r="AQ37" s="704" t="s">
        <v>314</v>
      </c>
      <c r="AR37" s="705"/>
      <c r="AS37" s="705"/>
      <c r="AT37" s="705"/>
      <c r="AU37" s="705"/>
      <c r="AV37" s="705"/>
      <c r="AW37" s="705"/>
      <c r="AX37" s="705"/>
      <c r="AY37" s="706"/>
      <c r="AZ37" s="625">
        <v>5444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3636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478121</v>
      </c>
      <c r="CS37" s="657"/>
      <c r="CT37" s="657"/>
      <c r="CU37" s="657"/>
      <c r="CV37" s="657"/>
      <c r="CW37" s="657"/>
      <c r="CX37" s="657"/>
      <c r="CY37" s="658"/>
      <c r="CZ37" s="659">
        <v>4</v>
      </c>
      <c r="DA37" s="660"/>
      <c r="DB37" s="660"/>
      <c r="DC37" s="661"/>
      <c r="DD37" s="634">
        <v>478121</v>
      </c>
      <c r="DE37" s="657"/>
      <c r="DF37" s="657"/>
      <c r="DG37" s="657"/>
      <c r="DH37" s="657"/>
      <c r="DI37" s="657"/>
      <c r="DJ37" s="657"/>
      <c r="DK37" s="658"/>
      <c r="DL37" s="634">
        <v>478121</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6179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904003</v>
      </c>
      <c r="CS38" s="626"/>
      <c r="CT38" s="626"/>
      <c r="CU38" s="626"/>
      <c r="CV38" s="626"/>
      <c r="CW38" s="626"/>
      <c r="CX38" s="626"/>
      <c r="CY38" s="627"/>
      <c r="CZ38" s="659">
        <v>7.6</v>
      </c>
      <c r="DA38" s="660"/>
      <c r="DB38" s="660"/>
      <c r="DC38" s="661"/>
      <c r="DD38" s="634">
        <v>742789</v>
      </c>
      <c r="DE38" s="626"/>
      <c r="DF38" s="626"/>
      <c r="DG38" s="626"/>
      <c r="DH38" s="626"/>
      <c r="DI38" s="626"/>
      <c r="DJ38" s="626"/>
      <c r="DK38" s="627"/>
      <c r="DL38" s="634">
        <v>687064</v>
      </c>
      <c r="DM38" s="626"/>
      <c r="DN38" s="626"/>
      <c r="DO38" s="626"/>
      <c r="DP38" s="626"/>
      <c r="DQ38" s="626"/>
      <c r="DR38" s="626"/>
      <c r="DS38" s="626"/>
      <c r="DT38" s="626"/>
      <c r="DU38" s="626"/>
      <c r="DV38" s="627"/>
      <c r="DW38" s="630">
        <v>13.3</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3428485</v>
      </c>
      <c r="CS39" s="657"/>
      <c r="CT39" s="657"/>
      <c r="CU39" s="657"/>
      <c r="CV39" s="657"/>
      <c r="CW39" s="657"/>
      <c r="CX39" s="657"/>
      <c r="CY39" s="658"/>
      <c r="CZ39" s="659">
        <v>29</v>
      </c>
      <c r="DA39" s="660"/>
      <c r="DB39" s="660"/>
      <c r="DC39" s="661"/>
      <c r="DD39" s="634">
        <v>245598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239468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69587</v>
      </c>
      <c r="CS40" s="626"/>
      <c r="CT40" s="626"/>
      <c r="CU40" s="626"/>
      <c r="CV40" s="626"/>
      <c r="CW40" s="626"/>
      <c r="CX40" s="626"/>
      <c r="CY40" s="627"/>
      <c r="CZ40" s="659">
        <v>0.6</v>
      </c>
      <c r="DA40" s="660"/>
      <c r="DB40" s="660"/>
      <c r="DC40" s="661"/>
      <c r="DD40" s="634">
        <v>35570</v>
      </c>
      <c r="DE40" s="626"/>
      <c r="DF40" s="626"/>
      <c r="DG40" s="626"/>
      <c r="DH40" s="626"/>
      <c r="DI40" s="626"/>
      <c r="DJ40" s="626"/>
      <c r="DK40" s="627"/>
      <c r="DL40" s="634">
        <v>14480</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659091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584406</v>
      </c>
      <c r="CS42" s="626"/>
      <c r="CT42" s="626"/>
      <c r="CU42" s="626"/>
      <c r="CV42" s="626"/>
      <c r="CW42" s="626"/>
      <c r="CX42" s="626"/>
      <c r="CY42" s="627"/>
      <c r="CZ42" s="659">
        <v>4.9000000000000004</v>
      </c>
      <c r="DA42" s="708"/>
      <c r="DB42" s="708"/>
      <c r="DC42" s="709"/>
      <c r="DD42" s="634">
        <v>268248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57211</v>
      </c>
      <c r="CS43" s="657"/>
      <c r="CT43" s="657"/>
      <c r="CU43" s="657"/>
      <c r="CV43" s="657"/>
      <c r="CW43" s="657"/>
      <c r="CX43" s="657"/>
      <c r="CY43" s="658"/>
      <c r="CZ43" s="659">
        <v>0.5</v>
      </c>
      <c r="DA43" s="660"/>
      <c r="DB43" s="660"/>
      <c r="DC43" s="661"/>
      <c r="DD43" s="634">
        <v>57211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534737</v>
      </c>
      <c r="CS44" s="626"/>
      <c r="CT44" s="626"/>
      <c r="CU44" s="626"/>
      <c r="CV44" s="626"/>
      <c r="CW44" s="626"/>
      <c r="CX44" s="626"/>
      <c r="CY44" s="627"/>
      <c r="CZ44" s="659">
        <v>4.5</v>
      </c>
      <c r="DA44" s="708"/>
      <c r="DB44" s="708"/>
      <c r="DC44" s="709"/>
      <c r="DD44" s="634">
        <v>232408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108762</v>
      </c>
      <c r="CS45" s="657"/>
      <c r="CT45" s="657"/>
      <c r="CU45" s="657"/>
      <c r="CV45" s="657"/>
      <c r="CW45" s="657"/>
      <c r="CX45" s="657"/>
      <c r="CY45" s="658"/>
      <c r="CZ45" s="659">
        <v>0.9</v>
      </c>
      <c r="DA45" s="660"/>
      <c r="DB45" s="660"/>
      <c r="DC45" s="661"/>
      <c r="DD45" s="634">
        <v>31368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412280</v>
      </c>
      <c r="CS46" s="626"/>
      <c r="CT46" s="626"/>
      <c r="CU46" s="626"/>
      <c r="CV46" s="626"/>
      <c r="CW46" s="626"/>
      <c r="CX46" s="626"/>
      <c r="CY46" s="627"/>
      <c r="CZ46" s="659">
        <v>3.5</v>
      </c>
      <c r="DA46" s="708"/>
      <c r="DB46" s="708"/>
      <c r="DC46" s="709"/>
      <c r="DD46" s="634">
        <v>199361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49669</v>
      </c>
      <c r="CS47" s="657"/>
      <c r="CT47" s="657"/>
      <c r="CU47" s="657"/>
      <c r="CV47" s="657"/>
      <c r="CW47" s="657"/>
      <c r="CX47" s="657"/>
      <c r="CY47" s="658"/>
      <c r="CZ47" s="659">
        <v>0.4</v>
      </c>
      <c r="DA47" s="660"/>
      <c r="DB47" s="660"/>
      <c r="DC47" s="661"/>
      <c r="DD47" s="634">
        <v>35840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11832081</v>
      </c>
      <c r="CS49" s="693"/>
      <c r="CT49" s="693"/>
      <c r="CU49" s="693"/>
      <c r="CV49" s="693"/>
      <c r="CW49" s="693"/>
      <c r="CX49" s="693"/>
      <c r="CY49" s="720"/>
      <c r="CZ49" s="721">
        <v>100</v>
      </c>
      <c r="DA49" s="722"/>
      <c r="DB49" s="722"/>
      <c r="DC49" s="723"/>
      <c r="DD49" s="724">
        <v>5897513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12415</v>
      </c>
      <c r="R7" s="755"/>
      <c r="S7" s="755"/>
      <c r="T7" s="755"/>
      <c r="U7" s="755"/>
      <c r="V7" s="755">
        <v>12085</v>
      </c>
      <c r="W7" s="755"/>
      <c r="X7" s="755"/>
      <c r="Y7" s="755"/>
      <c r="Z7" s="755"/>
      <c r="AA7" s="755">
        <v>330</v>
      </c>
      <c r="AB7" s="755"/>
      <c r="AC7" s="755"/>
      <c r="AD7" s="755"/>
      <c r="AE7" s="756"/>
      <c r="AF7" s="757">
        <v>313</v>
      </c>
      <c r="AG7" s="758"/>
      <c r="AH7" s="758"/>
      <c r="AI7" s="758"/>
      <c r="AJ7" s="759"/>
      <c r="AK7" s="794">
        <v>1192</v>
      </c>
      <c r="AL7" s="795"/>
      <c r="AM7" s="795"/>
      <c r="AN7" s="795"/>
      <c r="AO7" s="795"/>
      <c r="AP7" s="795">
        <v>8850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12415</v>
      </c>
      <c r="R23" s="814"/>
      <c r="S23" s="814"/>
      <c r="T23" s="814"/>
      <c r="U23" s="814"/>
      <c r="V23" s="814">
        <v>12085</v>
      </c>
      <c r="W23" s="814"/>
      <c r="X23" s="814"/>
      <c r="Y23" s="814"/>
      <c r="Z23" s="814"/>
      <c r="AA23" s="814">
        <v>330</v>
      </c>
      <c r="AB23" s="814"/>
      <c r="AC23" s="814"/>
      <c r="AD23" s="814"/>
      <c r="AE23" s="815"/>
      <c r="AF23" s="816">
        <v>313</v>
      </c>
      <c r="AG23" s="814"/>
      <c r="AH23" s="814"/>
      <c r="AI23" s="814"/>
      <c r="AJ23" s="817"/>
      <c r="AK23" s="818"/>
      <c r="AL23" s="819"/>
      <c r="AM23" s="819"/>
      <c r="AN23" s="819"/>
      <c r="AO23" s="819"/>
      <c r="AP23" s="814">
        <v>8850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3300</v>
      </c>
      <c r="R28" s="843"/>
      <c r="S28" s="843"/>
      <c r="T28" s="843"/>
      <c r="U28" s="843"/>
      <c r="V28" s="843">
        <v>3121</v>
      </c>
      <c r="W28" s="843"/>
      <c r="X28" s="843"/>
      <c r="Y28" s="843"/>
      <c r="Z28" s="843"/>
      <c r="AA28" s="843">
        <v>179</v>
      </c>
      <c r="AB28" s="843"/>
      <c r="AC28" s="843"/>
      <c r="AD28" s="843"/>
      <c r="AE28" s="844"/>
      <c r="AF28" s="845">
        <v>179</v>
      </c>
      <c r="AG28" s="843"/>
      <c r="AH28" s="843"/>
      <c r="AI28" s="843"/>
      <c r="AJ28" s="846"/>
      <c r="AK28" s="847">
        <v>239</v>
      </c>
      <c r="AL28" s="838"/>
      <c r="AM28" s="838"/>
      <c r="AN28" s="838"/>
      <c r="AO28" s="838"/>
      <c r="AP28" s="838" t="s">
        <v>542</v>
      </c>
      <c r="AQ28" s="838"/>
      <c r="AR28" s="838"/>
      <c r="AS28" s="838"/>
      <c r="AT28" s="838"/>
      <c r="AU28" s="838" t="s">
        <v>542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238</v>
      </c>
      <c r="R29" s="779"/>
      <c r="S29" s="779"/>
      <c r="T29" s="779"/>
      <c r="U29" s="779"/>
      <c r="V29" s="779">
        <v>235</v>
      </c>
      <c r="W29" s="779"/>
      <c r="X29" s="779"/>
      <c r="Y29" s="779"/>
      <c r="Z29" s="779"/>
      <c r="AA29" s="779">
        <v>4</v>
      </c>
      <c r="AB29" s="779"/>
      <c r="AC29" s="779"/>
      <c r="AD29" s="779"/>
      <c r="AE29" s="780"/>
      <c r="AF29" s="781">
        <v>4</v>
      </c>
      <c r="AG29" s="782"/>
      <c r="AH29" s="782"/>
      <c r="AI29" s="782"/>
      <c r="AJ29" s="783"/>
      <c r="AK29" s="850">
        <v>73</v>
      </c>
      <c r="AL29" s="851"/>
      <c r="AM29" s="851"/>
      <c r="AN29" s="851"/>
      <c r="AO29" s="851"/>
      <c r="AP29" s="851" t="s">
        <v>530</v>
      </c>
      <c r="AQ29" s="851"/>
      <c r="AR29" s="851"/>
      <c r="AS29" s="851"/>
      <c r="AT29" s="851"/>
      <c r="AU29" s="851" t="s">
        <v>530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2199</v>
      </c>
      <c r="R30" s="779"/>
      <c r="S30" s="779"/>
      <c r="T30" s="779"/>
      <c r="U30" s="779"/>
      <c r="V30" s="779">
        <v>2087</v>
      </c>
      <c r="W30" s="779"/>
      <c r="X30" s="779"/>
      <c r="Y30" s="779"/>
      <c r="Z30" s="779"/>
      <c r="AA30" s="779">
        <v>111</v>
      </c>
      <c r="AB30" s="779"/>
      <c r="AC30" s="779"/>
      <c r="AD30" s="779"/>
      <c r="AE30" s="780"/>
      <c r="AF30" s="781">
        <v>111</v>
      </c>
      <c r="AG30" s="782"/>
      <c r="AH30" s="782"/>
      <c r="AI30" s="782"/>
      <c r="AJ30" s="783"/>
      <c r="AK30" s="850">
        <v>330</v>
      </c>
      <c r="AL30" s="851"/>
      <c r="AM30" s="851"/>
      <c r="AN30" s="851"/>
      <c r="AO30" s="851"/>
      <c r="AP30" s="851" t="s">
        <v>530</v>
      </c>
      <c r="AQ30" s="851"/>
      <c r="AR30" s="851"/>
      <c r="AS30" s="851"/>
      <c r="AT30" s="851"/>
      <c r="AU30" s="851" t="s">
        <v>530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758</v>
      </c>
      <c r="R31" s="779"/>
      <c r="S31" s="779"/>
      <c r="T31" s="779"/>
      <c r="U31" s="779"/>
      <c r="V31" s="779">
        <v>713</v>
      </c>
      <c r="W31" s="779"/>
      <c r="X31" s="779"/>
      <c r="Y31" s="779"/>
      <c r="Z31" s="779"/>
      <c r="AA31" s="779">
        <v>45</v>
      </c>
      <c r="AB31" s="779"/>
      <c r="AC31" s="779"/>
      <c r="AD31" s="779"/>
      <c r="AE31" s="780"/>
      <c r="AF31" s="781">
        <v>711</v>
      </c>
      <c r="AG31" s="782"/>
      <c r="AH31" s="782"/>
      <c r="AI31" s="782"/>
      <c r="AJ31" s="783"/>
      <c r="AK31" s="850">
        <v>20</v>
      </c>
      <c r="AL31" s="851"/>
      <c r="AM31" s="851"/>
      <c r="AN31" s="851"/>
      <c r="AO31" s="851"/>
      <c r="AP31" s="851">
        <v>1773</v>
      </c>
      <c r="AQ31" s="851"/>
      <c r="AR31" s="851"/>
      <c r="AS31" s="851"/>
      <c r="AT31" s="851"/>
      <c r="AU31" s="851">
        <v>102</v>
      </c>
      <c r="AV31" s="851"/>
      <c r="AW31" s="851"/>
      <c r="AX31" s="851"/>
      <c r="AY31" s="851"/>
      <c r="AZ31" s="852" t="s">
        <v>530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1005</v>
      </c>
      <c r="AG63" s="862"/>
      <c r="AH63" s="862"/>
      <c r="AI63" s="862"/>
      <c r="AJ63" s="863"/>
      <c r="AK63" s="864"/>
      <c r="AL63" s="859"/>
      <c r="AM63" s="859"/>
      <c r="AN63" s="859"/>
      <c r="AO63" s="859"/>
      <c r="AP63" s="862">
        <v>1773</v>
      </c>
      <c r="AQ63" s="862"/>
      <c r="AR63" s="862"/>
      <c r="AS63" s="862"/>
      <c r="AT63" s="862"/>
      <c r="AU63" s="862">
        <v>102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531</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540</v>
      </c>
      <c r="AQ68" s="886"/>
      <c r="AR68" s="886"/>
      <c r="AS68" s="886"/>
      <c r="AT68" s="886"/>
      <c r="AU68" s="886" t="s">
        <v>540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532</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541</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533</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540</v>
      </c>
      <c r="AQ70" s="851"/>
      <c r="AR70" s="851"/>
      <c r="AS70" s="851"/>
      <c r="AT70" s="851"/>
      <c r="AU70" s="851" t="s">
        <v>540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534</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541</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535</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12415</v>
      </c>
      <c r="R74" s="851"/>
      <c r="S74" s="851"/>
      <c r="T74" s="851"/>
      <c r="U74" s="851"/>
      <c r="V74" s="851">
        <v>12085</v>
      </c>
      <c r="W74" s="851"/>
      <c r="X74" s="851"/>
      <c r="Y74" s="851"/>
      <c r="Z74" s="851"/>
      <c r="AA74" s="851">
        <v>330</v>
      </c>
      <c r="AB74" s="851"/>
      <c r="AC74" s="851"/>
      <c r="AD74" s="851"/>
      <c r="AE74" s="851"/>
      <c r="AF74" s="851">
        <v>120</v>
      </c>
      <c r="AG74" s="851"/>
      <c r="AH74" s="851"/>
      <c r="AI74" s="851"/>
      <c r="AJ74" s="851"/>
      <c r="AK74" s="851" t="s">
        <v>541</v>
      </c>
      <c r="AL74" s="851"/>
      <c r="AM74" s="851"/>
      <c r="AN74" s="851"/>
      <c r="AO74" s="851"/>
      <c r="AP74" s="851">
        <v>643</v>
      </c>
      <c r="AQ74" s="851"/>
      <c r="AR74" s="851"/>
      <c r="AS74" s="851"/>
      <c r="AT74" s="851"/>
      <c r="AU74" s="851">
        <v>161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538</v>
      </c>
      <c r="C75" s="894"/>
      <c r="D75" s="894"/>
      <c r="E75" s="894"/>
      <c r="F75" s="894"/>
      <c r="G75" s="894"/>
      <c r="H75" s="894"/>
      <c r="I75" s="894"/>
      <c r="J75" s="894"/>
      <c r="K75" s="894"/>
      <c r="L75" s="894"/>
      <c r="M75" s="894"/>
      <c r="N75" s="894"/>
      <c r="O75" s="894"/>
      <c r="P75" s="895"/>
      <c r="Q75" s="899">
        <v>0</v>
      </c>
      <c r="R75" s="900"/>
      <c r="S75" s="900"/>
      <c r="T75" s="900"/>
      <c r="U75" s="850"/>
      <c r="V75" s="901" t="s">
        <v>541</v>
      </c>
      <c r="W75" s="900"/>
      <c r="X75" s="900"/>
      <c r="Y75" s="900"/>
      <c r="Z75" s="850"/>
      <c r="AA75" s="901" t="s">
        <v>541</v>
      </c>
      <c r="AB75" s="900"/>
      <c r="AC75" s="900"/>
      <c r="AD75" s="900"/>
      <c r="AE75" s="850"/>
      <c r="AF75" s="901" t="s">
        <v>541</v>
      </c>
      <c r="AG75" s="900"/>
      <c r="AH75" s="900"/>
      <c r="AI75" s="900"/>
      <c r="AJ75" s="850"/>
      <c r="AK75" s="901" t="s">
        <v>541</v>
      </c>
      <c r="AL75" s="900"/>
      <c r="AM75" s="900"/>
      <c r="AN75" s="900"/>
      <c r="AO75" s="850"/>
      <c r="AP75" s="901" t="s">
        <v>541</v>
      </c>
      <c r="AQ75" s="900"/>
      <c r="AR75" s="900"/>
      <c r="AS75" s="900"/>
      <c r="AT75" s="850"/>
      <c r="AU75" s="901" t="s">
        <v>541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539</v>
      </c>
      <c r="C76" s="894"/>
      <c r="D76" s="894"/>
      <c r="E76" s="894"/>
      <c r="F76" s="894"/>
      <c r="G76" s="894"/>
      <c r="H76" s="894"/>
      <c r="I76" s="894"/>
      <c r="J76" s="894"/>
      <c r="K76" s="894"/>
      <c r="L76" s="894"/>
      <c r="M76" s="894"/>
      <c r="N76" s="894"/>
      <c r="O76" s="894"/>
      <c r="P76" s="895"/>
      <c r="Q76" s="899">
        <v>3938</v>
      </c>
      <c r="R76" s="900"/>
      <c r="S76" s="900"/>
      <c r="T76" s="900"/>
      <c r="U76" s="850"/>
      <c r="V76" s="901">
        <v>3586</v>
      </c>
      <c r="W76" s="900"/>
      <c r="X76" s="900"/>
      <c r="Y76" s="900"/>
      <c r="Z76" s="850"/>
      <c r="AA76" s="901">
        <v>352</v>
      </c>
      <c r="AB76" s="900"/>
      <c r="AC76" s="900"/>
      <c r="AD76" s="900"/>
      <c r="AE76" s="850"/>
      <c r="AF76" s="901">
        <v>5341</v>
      </c>
      <c r="AG76" s="900"/>
      <c r="AH76" s="900"/>
      <c r="AI76" s="900"/>
      <c r="AJ76" s="850"/>
      <c r="AK76" s="901" t="s">
        <v>541</v>
      </c>
      <c r="AL76" s="900"/>
      <c r="AM76" s="900"/>
      <c r="AN76" s="900"/>
      <c r="AO76" s="850"/>
      <c r="AP76" s="901">
        <v>3677</v>
      </c>
      <c r="AQ76" s="900"/>
      <c r="AR76" s="900"/>
      <c r="AS76" s="900"/>
      <c r="AT76" s="850"/>
      <c r="AU76" s="901">
        <v>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19262</v>
      </c>
      <c r="AG88" s="862"/>
      <c r="AH88" s="862"/>
      <c r="AI88" s="862"/>
      <c r="AJ88" s="862"/>
      <c r="AK88" s="859"/>
      <c r="AL88" s="859"/>
      <c r="AM88" s="859"/>
      <c r="AN88" s="859"/>
      <c r="AO88" s="859"/>
      <c r="AP88" s="862">
        <v>4320</v>
      </c>
      <c r="AQ88" s="862"/>
      <c r="AR88" s="862"/>
      <c r="AS88" s="862"/>
      <c r="AT88" s="862"/>
      <c r="AU88" s="862">
        <v>168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0</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v>0</v>
      </c>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287</v>
      </c>
      <c r="AG109" s="915"/>
      <c r="AH109" s="915"/>
      <c r="AI109" s="915"/>
      <c r="AJ109" s="916"/>
      <c r="AK109" s="914" t="s">
        <v>286</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287</v>
      </c>
      <c r="BW109" s="915"/>
      <c r="BX109" s="915"/>
      <c r="BY109" s="915"/>
      <c r="BZ109" s="916"/>
      <c r="CA109" s="914" t="s">
        <v>286</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287</v>
      </c>
      <c r="DM109" s="915"/>
      <c r="DN109" s="915"/>
      <c r="DO109" s="915"/>
      <c r="DP109" s="916"/>
      <c r="DQ109" s="914" t="s">
        <v>286</v>
      </c>
      <c r="DR109" s="915"/>
      <c r="DS109" s="915"/>
      <c r="DT109" s="915"/>
      <c r="DU109" s="916"/>
      <c r="DV109" s="914" t="s">
        <v>399</v>
      </c>
      <c r="DW109" s="915"/>
      <c r="DX109" s="915"/>
      <c r="DY109" s="915"/>
      <c r="DZ109" s="917"/>
    </row>
    <row r="110" spans="1:131" s="199" customFormat="1" ht="26.25" customHeight="1">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903907</v>
      </c>
      <c r="AB110" s="922"/>
      <c r="AC110" s="922"/>
      <c r="AD110" s="922"/>
      <c r="AE110" s="923"/>
      <c r="AF110" s="924">
        <v>876802</v>
      </c>
      <c r="AG110" s="922"/>
      <c r="AH110" s="922"/>
      <c r="AI110" s="922"/>
      <c r="AJ110" s="923"/>
      <c r="AK110" s="924">
        <v>836568</v>
      </c>
      <c r="AL110" s="922"/>
      <c r="AM110" s="922"/>
      <c r="AN110" s="922"/>
      <c r="AO110" s="923"/>
      <c r="AP110" s="925">
        <v>18.600000000000001</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9275081</v>
      </c>
      <c r="BR110" s="957"/>
      <c r="BS110" s="957"/>
      <c r="BT110" s="957"/>
      <c r="BU110" s="957"/>
      <c r="BV110" s="957">
        <v>9024108</v>
      </c>
      <c r="BW110" s="957"/>
      <c r="BX110" s="957"/>
      <c r="BY110" s="957"/>
      <c r="BZ110" s="957"/>
      <c r="CA110" s="957">
        <v>8849626</v>
      </c>
      <c r="CB110" s="957"/>
      <c r="CC110" s="957"/>
      <c r="CD110" s="957"/>
      <c r="CE110" s="957"/>
      <c r="CF110" s="971">
        <v>196.8</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94982</v>
      </c>
      <c r="BR112" s="950"/>
      <c r="BS112" s="950"/>
      <c r="BT112" s="950"/>
      <c r="BU112" s="950"/>
      <c r="BV112" s="950">
        <v>122670</v>
      </c>
      <c r="BW112" s="950"/>
      <c r="BX112" s="950"/>
      <c r="BY112" s="950"/>
      <c r="BZ112" s="950"/>
      <c r="CA112" s="950">
        <v>108946</v>
      </c>
      <c r="CB112" s="950"/>
      <c r="CC112" s="950"/>
      <c r="CD112" s="950"/>
      <c r="CE112" s="950"/>
      <c r="CF112" s="944">
        <v>2.4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4550</v>
      </c>
      <c r="AB113" s="964"/>
      <c r="AC113" s="964"/>
      <c r="AD113" s="964"/>
      <c r="AE113" s="965"/>
      <c r="AF113" s="966">
        <v>5391</v>
      </c>
      <c r="AG113" s="964"/>
      <c r="AH113" s="964"/>
      <c r="AI113" s="964"/>
      <c r="AJ113" s="965"/>
      <c r="AK113" s="966">
        <v>3130</v>
      </c>
      <c r="AL113" s="964"/>
      <c r="AM113" s="964"/>
      <c r="AN113" s="964"/>
      <c r="AO113" s="965"/>
      <c r="AP113" s="967">
        <v>0.1</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226647</v>
      </c>
      <c r="BR113" s="950"/>
      <c r="BS113" s="950"/>
      <c r="BT113" s="950"/>
      <c r="BU113" s="950"/>
      <c r="BV113" s="950">
        <v>182819</v>
      </c>
      <c r="BW113" s="950"/>
      <c r="BX113" s="950"/>
      <c r="BY113" s="950"/>
      <c r="BZ113" s="950"/>
      <c r="CA113" s="950">
        <v>167906</v>
      </c>
      <c r="CB113" s="950"/>
      <c r="CC113" s="950"/>
      <c r="CD113" s="950"/>
      <c r="CE113" s="950"/>
      <c r="CF113" s="944">
        <v>3.7</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53583</v>
      </c>
      <c r="AB114" s="989"/>
      <c r="AC114" s="989"/>
      <c r="AD114" s="989"/>
      <c r="AE114" s="990"/>
      <c r="AF114" s="991">
        <v>49582</v>
      </c>
      <c r="AG114" s="989"/>
      <c r="AH114" s="989"/>
      <c r="AI114" s="989"/>
      <c r="AJ114" s="990"/>
      <c r="AK114" s="991">
        <v>40181</v>
      </c>
      <c r="AL114" s="989"/>
      <c r="AM114" s="989"/>
      <c r="AN114" s="989"/>
      <c r="AO114" s="990"/>
      <c r="AP114" s="992">
        <v>0.9</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3473798</v>
      </c>
      <c r="BR114" s="950"/>
      <c r="BS114" s="950"/>
      <c r="BT114" s="950"/>
      <c r="BU114" s="950"/>
      <c r="BV114" s="950">
        <v>3463912</v>
      </c>
      <c r="BW114" s="950"/>
      <c r="BX114" s="950"/>
      <c r="BY114" s="950"/>
      <c r="BZ114" s="950"/>
      <c r="CA114" s="950">
        <v>3360265</v>
      </c>
      <c r="CB114" s="950"/>
      <c r="CC114" s="950"/>
      <c r="CD114" s="950"/>
      <c r="CE114" s="950"/>
      <c r="CF114" s="944">
        <v>74.7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v>1814</v>
      </c>
      <c r="BR115" s="950"/>
      <c r="BS115" s="950"/>
      <c r="BT115" s="950"/>
      <c r="BU115" s="950"/>
      <c r="BV115" s="950">
        <v>1465</v>
      </c>
      <c r="BW115" s="950"/>
      <c r="BX115" s="950"/>
      <c r="BY115" s="950"/>
      <c r="BZ115" s="950"/>
      <c r="CA115" s="950">
        <v>1123</v>
      </c>
      <c r="CB115" s="950"/>
      <c r="CC115" s="950"/>
      <c r="CD115" s="950"/>
      <c r="CE115" s="950"/>
      <c r="CF115" s="944">
        <v>0</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962040</v>
      </c>
      <c r="AB117" s="1007"/>
      <c r="AC117" s="1007"/>
      <c r="AD117" s="1007"/>
      <c r="AE117" s="1008"/>
      <c r="AF117" s="1009">
        <v>931775</v>
      </c>
      <c r="AG117" s="1007"/>
      <c r="AH117" s="1007"/>
      <c r="AI117" s="1007"/>
      <c r="AJ117" s="1008"/>
      <c r="AK117" s="1009">
        <v>879879</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287</v>
      </c>
      <c r="AG118" s="915"/>
      <c r="AH118" s="915"/>
      <c r="AI118" s="915"/>
      <c r="AJ118" s="916"/>
      <c r="AK118" s="914" t="s">
        <v>286</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429</v>
      </c>
      <c r="BP119" s="1036"/>
      <c r="BQ119" s="1027">
        <v>13072322</v>
      </c>
      <c r="BR119" s="1028"/>
      <c r="BS119" s="1028"/>
      <c r="BT119" s="1028"/>
      <c r="BU119" s="1028"/>
      <c r="BV119" s="1028">
        <v>12794974</v>
      </c>
      <c r="BW119" s="1028"/>
      <c r="BX119" s="1028"/>
      <c r="BY119" s="1028"/>
      <c r="BZ119" s="1028"/>
      <c r="CA119" s="1028">
        <v>12487866</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1288976</v>
      </c>
      <c r="BR120" s="957"/>
      <c r="BS120" s="957"/>
      <c r="BT120" s="957"/>
      <c r="BU120" s="957"/>
      <c r="BV120" s="957">
        <v>1503215</v>
      </c>
      <c r="BW120" s="957"/>
      <c r="BX120" s="957"/>
      <c r="BY120" s="957"/>
      <c r="BZ120" s="957"/>
      <c r="CA120" s="957">
        <v>2263470</v>
      </c>
      <c r="CB120" s="957"/>
      <c r="CC120" s="957"/>
      <c r="CD120" s="957"/>
      <c r="CE120" s="957"/>
      <c r="CF120" s="971">
        <v>50.3</v>
      </c>
      <c r="CG120" s="972"/>
      <c r="CH120" s="972"/>
      <c r="CI120" s="972"/>
      <c r="CJ120" s="972"/>
      <c r="CK120" s="1037" t="s">
        <v>433</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85567</v>
      </c>
      <c r="DH120" s="957"/>
      <c r="DI120" s="957"/>
      <c r="DJ120" s="957"/>
      <c r="DK120" s="957"/>
      <c r="DL120" s="957">
        <v>112670</v>
      </c>
      <c r="DM120" s="957"/>
      <c r="DN120" s="957"/>
      <c r="DO120" s="957"/>
      <c r="DP120" s="957"/>
      <c r="DQ120" s="957">
        <v>101584</v>
      </c>
      <c r="DR120" s="957"/>
      <c r="DS120" s="957"/>
      <c r="DT120" s="957"/>
      <c r="DU120" s="957"/>
      <c r="DV120" s="958">
        <v>2.2999999999999998</v>
      </c>
      <c r="DW120" s="958"/>
      <c r="DX120" s="958"/>
      <c r="DY120" s="958"/>
      <c r="DZ120" s="959"/>
    </row>
    <row r="121" spans="1:130" s="199" customFormat="1" ht="26.25" customHeight="1">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168093</v>
      </c>
      <c r="BR121" s="950"/>
      <c r="BS121" s="950"/>
      <c r="BT121" s="950"/>
      <c r="BU121" s="950"/>
      <c r="BV121" s="950">
        <v>131363</v>
      </c>
      <c r="BW121" s="950"/>
      <c r="BX121" s="950"/>
      <c r="BY121" s="950"/>
      <c r="BZ121" s="950"/>
      <c r="CA121" s="950">
        <v>94987</v>
      </c>
      <c r="CB121" s="950"/>
      <c r="CC121" s="950"/>
      <c r="CD121" s="950"/>
      <c r="CE121" s="950"/>
      <c r="CF121" s="944">
        <v>2.1</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v>9415</v>
      </c>
      <c r="DH121" s="950"/>
      <c r="DI121" s="950"/>
      <c r="DJ121" s="950"/>
      <c r="DK121" s="950"/>
      <c r="DL121" s="950">
        <v>9361</v>
      </c>
      <c r="DM121" s="950"/>
      <c r="DN121" s="950"/>
      <c r="DO121" s="950"/>
      <c r="DP121" s="950"/>
      <c r="DQ121" s="950">
        <v>7362</v>
      </c>
      <c r="DR121" s="950"/>
      <c r="DS121" s="950"/>
      <c r="DT121" s="950"/>
      <c r="DU121" s="950"/>
      <c r="DV121" s="951">
        <v>0.2</v>
      </c>
      <c r="DW121" s="951"/>
      <c r="DX121" s="951"/>
      <c r="DY121" s="951"/>
      <c r="DZ121" s="952"/>
    </row>
    <row r="122" spans="1:130" s="199" customFormat="1" ht="26.25" customHeight="1">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5716853</v>
      </c>
      <c r="BR122" s="1028"/>
      <c r="BS122" s="1028"/>
      <c r="BT122" s="1028"/>
      <c r="BU122" s="1028"/>
      <c r="BV122" s="1028">
        <v>6069017</v>
      </c>
      <c r="BW122" s="1028"/>
      <c r="BX122" s="1028"/>
      <c r="BY122" s="1028"/>
      <c r="BZ122" s="1028"/>
      <c r="CA122" s="1028">
        <v>6032774</v>
      </c>
      <c r="CB122" s="1028"/>
      <c r="CC122" s="1028"/>
      <c r="CD122" s="1028"/>
      <c r="CE122" s="1028"/>
      <c r="CF122" s="1048">
        <v>134.19999999999999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437</v>
      </c>
      <c r="BP123" s="1036"/>
      <c r="BQ123" s="1095">
        <v>7173922</v>
      </c>
      <c r="BR123" s="1096"/>
      <c r="BS123" s="1096"/>
      <c r="BT123" s="1096"/>
      <c r="BU123" s="1096"/>
      <c r="BV123" s="1096">
        <v>7703595</v>
      </c>
      <c r="BW123" s="1096"/>
      <c r="BX123" s="1096"/>
      <c r="BY123" s="1096"/>
      <c r="BZ123" s="1096"/>
      <c r="CA123" s="1096">
        <v>8391231</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132.69999999999999</v>
      </c>
      <c r="BR124" s="1058"/>
      <c r="BS124" s="1058"/>
      <c r="BT124" s="1058"/>
      <c r="BU124" s="1058"/>
      <c r="BV124" s="1058">
        <v>110.6</v>
      </c>
      <c r="BW124" s="1058"/>
      <c r="BX124" s="1058"/>
      <c r="BY124" s="1058"/>
      <c r="BZ124" s="1058"/>
      <c r="CA124" s="1058">
        <v>91.1</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18818</v>
      </c>
      <c r="AB128" s="1078"/>
      <c r="AC128" s="1078"/>
      <c r="AD128" s="1078"/>
      <c r="AE128" s="1079"/>
      <c r="AF128" s="1080">
        <v>16087</v>
      </c>
      <c r="AG128" s="1078"/>
      <c r="AH128" s="1078"/>
      <c r="AI128" s="1078"/>
      <c r="AJ128" s="1079"/>
      <c r="AK128" s="1080">
        <v>13169</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111</v>
      </c>
      <c r="BG128" s="1085"/>
      <c r="BH128" s="1085"/>
      <c r="BI128" s="1085"/>
      <c r="BJ128" s="1085"/>
      <c r="BK128" s="1085"/>
      <c r="BL128" s="1086"/>
      <c r="BM128" s="1084">
        <v>14.96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v>1814</v>
      </c>
      <c r="DH128" s="1070"/>
      <c r="DI128" s="1070"/>
      <c r="DJ128" s="1070"/>
      <c r="DK128" s="1070"/>
      <c r="DL128" s="1070">
        <v>1465</v>
      </c>
      <c r="DM128" s="1070"/>
      <c r="DN128" s="1070"/>
      <c r="DO128" s="1070"/>
      <c r="DP128" s="1070"/>
      <c r="DQ128" s="1070">
        <v>1123</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4988216</v>
      </c>
      <c r="AB129" s="989"/>
      <c r="AC129" s="989"/>
      <c r="AD129" s="989"/>
      <c r="AE129" s="990"/>
      <c r="AF129" s="991">
        <v>5166544</v>
      </c>
      <c r="AG129" s="989"/>
      <c r="AH129" s="989"/>
      <c r="AI129" s="989"/>
      <c r="AJ129" s="990"/>
      <c r="AK129" s="991">
        <v>5064330</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111</v>
      </c>
      <c r="BG129" s="1099"/>
      <c r="BH129" s="1099"/>
      <c r="BI129" s="1099"/>
      <c r="BJ129" s="1099"/>
      <c r="BK129" s="1099"/>
      <c r="BL129" s="1100"/>
      <c r="BM129" s="1098">
        <v>19.96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545356</v>
      </c>
      <c r="AB130" s="989"/>
      <c r="AC130" s="989"/>
      <c r="AD130" s="989"/>
      <c r="AE130" s="990"/>
      <c r="AF130" s="991">
        <v>565009</v>
      </c>
      <c r="AG130" s="989"/>
      <c r="AH130" s="989"/>
      <c r="AI130" s="989"/>
      <c r="AJ130" s="990"/>
      <c r="AK130" s="991">
        <v>567531</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4442860</v>
      </c>
      <c r="AB131" s="1014"/>
      <c r="AC131" s="1014"/>
      <c r="AD131" s="1014"/>
      <c r="AE131" s="1015"/>
      <c r="AF131" s="1013">
        <v>4601535</v>
      </c>
      <c r="AG131" s="1014"/>
      <c r="AH131" s="1014"/>
      <c r="AI131" s="1014"/>
      <c r="AJ131" s="1015"/>
      <c r="AK131" s="1013">
        <v>4496799</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v>91.1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8.9551775209999995</v>
      </c>
      <c r="AB132" s="1130"/>
      <c r="AC132" s="1130"/>
      <c r="AD132" s="1130"/>
      <c r="AE132" s="1131"/>
      <c r="AF132" s="1132">
        <v>7.6209134560000003</v>
      </c>
      <c r="AG132" s="1130"/>
      <c r="AH132" s="1130"/>
      <c r="AI132" s="1130"/>
      <c r="AJ132" s="1131"/>
      <c r="AK132" s="1132">
        <v>6.6531548330000003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8.6999999999999993</v>
      </c>
      <c r="AB133" s="1113"/>
      <c r="AC133" s="1113"/>
      <c r="AD133" s="1113"/>
      <c r="AE133" s="1114"/>
      <c r="AF133" s="1112">
        <v>8.1999999999999993</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50" t="s">
        <v>465</v>
      </c>
      <c r="L7" s="256"/>
      <c r="M7" s="257" t="s">
        <v>466</v>
      </c>
      <c r="N7" s="258"/>
    </row>
    <row r="8" spans="1:16">
      <c r="A8" s="250"/>
      <c r="B8" s="246"/>
      <c r="C8" s="246"/>
      <c r="D8" s="246"/>
      <c r="E8" s="246"/>
      <c r="F8" s="246"/>
      <c r="G8" s="259"/>
      <c r="H8" s="260"/>
      <c r="I8" s="260"/>
      <c r="J8" s="261"/>
      <c r="K8" s="1151"/>
      <c r="L8" s="262" t="s">
        <v>467</v>
      </c>
      <c r="M8" s="263" t="s">
        <v>468</v>
      </c>
      <c r="N8" s="264" t="s">
        <v>469</v>
      </c>
    </row>
    <row r="9" spans="1:16">
      <c r="A9" s="250"/>
      <c r="B9" s="246"/>
      <c r="C9" s="246"/>
      <c r="D9" s="246"/>
      <c r="E9" s="246"/>
      <c r="F9" s="246"/>
      <c r="G9" s="1152" t="s">
        <v>470</v>
      </c>
      <c r="H9" s="1153"/>
      <c r="I9" s="1153"/>
      <c r="J9" s="1154"/>
      <c r="K9" s="265">
        <v>1709495</v>
      </c>
      <c r="L9" s="266">
        <v>92335</v>
      </c>
      <c r="M9" s="267">
        <v>88814</v>
      </c>
      <c r="N9" s="268">
        <v>4</v>
      </c>
    </row>
    <row r="10" spans="1:16">
      <c r="A10" s="250"/>
      <c r="B10" s="246"/>
      <c r="C10" s="246"/>
      <c r="D10" s="246"/>
      <c r="E10" s="246"/>
      <c r="F10" s="246"/>
      <c r="G10" s="1152" t="s">
        <v>471</v>
      </c>
      <c r="H10" s="1153"/>
      <c r="I10" s="1153"/>
      <c r="J10" s="1154"/>
      <c r="K10" s="269">
        <v>137329</v>
      </c>
      <c r="L10" s="270">
        <v>7418</v>
      </c>
      <c r="M10" s="271">
        <v>7348</v>
      </c>
      <c r="N10" s="272">
        <v>1</v>
      </c>
    </row>
    <row r="11" spans="1:16" ht="13.5" customHeight="1">
      <c r="A11" s="250"/>
      <c r="B11" s="246"/>
      <c r="C11" s="246"/>
      <c r="D11" s="246"/>
      <c r="E11" s="246"/>
      <c r="F11" s="246"/>
      <c r="G11" s="1152" t="s">
        <v>472</v>
      </c>
      <c r="H11" s="1153"/>
      <c r="I11" s="1153"/>
      <c r="J11" s="1154"/>
      <c r="K11" s="269">
        <v>364881</v>
      </c>
      <c r="L11" s="270">
        <v>19708</v>
      </c>
      <c r="M11" s="271">
        <v>9064</v>
      </c>
      <c r="N11" s="272">
        <v>117.4</v>
      </c>
    </row>
    <row r="12" spans="1:16" ht="13.5" customHeight="1">
      <c r="A12" s="250"/>
      <c r="B12" s="246"/>
      <c r="C12" s="246"/>
      <c r="D12" s="246"/>
      <c r="E12" s="246"/>
      <c r="F12" s="246"/>
      <c r="G12" s="1152" t="s">
        <v>473</v>
      </c>
      <c r="H12" s="1153"/>
      <c r="I12" s="1153"/>
      <c r="J12" s="1154"/>
      <c r="K12" s="269" t="s">
        <v>474</v>
      </c>
      <c r="L12" s="270" t="s">
        <v>474</v>
      </c>
      <c r="M12" s="271">
        <v>917</v>
      </c>
      <c r="N12" s="272" t="s">
        <v>474</v>
      </c>
    </row>
    <row r="13" spans="1:16" ht="13.5" customHeight="1">
      <c r="A13" s="250"/>
      <c r="B13" s="246"/>
      <c r="C13" s="246"/>
      <c r="D13" s="246"/>
      <c r="E13" s="246"/>
      <c r="F13" s="246"/>
      <c r="G13" s="1152" t="s">
        <v>475</v>
      </c>
      <c r="H13" s="1153"/>
      <c r="I13" s="1153"/>
      <c r="J13" s="1154"/>
      <c r="K13" s="269" t="s">
        <v>474</v>
      </c>
      <c r="L13" s="270" t="s">
        <v>474</v>
      </c>
      <c r="M13" s="271">
        <v>11</v>
      </c>
      <c r="N13" s="272" t="s">
        <v>474</v>
      </c>
    </row>
    <row r="14" spans="1:16" ht="13.5" customHeight="1">
      <c r="A14" s="250"/>
      <c r="B14" s="246"/>
      <c r="C14" s="246"/>
      <c r="D14" s="246"/>
      <c r="E14" s="246"/>
      <c r="F14" s="246"/>
      <c r="G14" s="1152" t="s">
        <v>476</v>
      </c>
      <c r="H14" s="1153"/>
      <c r="I14" s="1153"/>
      <c r="J14" s="1154"/>
      <c r="K14" s="269">
        <v>113309</v>
      </c>
      <c r="L14" s="270">
        <v>6120</v>
      </c>
      <c r="M14" s="271">
        <v>3976</v>
      </c>
      <c r="N14" s="272">
        <v>53.9</v>
      </c>
    </row>
    <row r="15" spans="1:16" ht="13.5" customHeight="1">
      <c r="A15" s="250"/>
      <c r="B15" s="246"/>
      <c r="C15" s="246"/>
      <c r="D15" s="246"/>
      <c r="E15" s="246"/>
      <c r="F15" s="246"/>
      <c r="G15" s="1152" t="s">
        <v>477</v>
      </c>
      <c r="H15" s="1153"/>
      <c r="I15" s="1153"/>
      <c r="J15" s="1154"/>
      <c r="K15" s="269">
        <v>57211</v>
      </c>
      <c r="L15" s="270">
        <v>3090</v>
      </c>
      <c r="M15" s="271">
        <v>2094</v>
      </c>
      <c r="N15" s="272">
        <v>47.6</v>
      </c>
    </row>
    <row r="16" spans="1:16">
      <c r="A16" s="250"/>
      <c r="B16" s="246"/>
      <c r="C16" s="246"/>
      <c r="D16" s="246"/>
      <c r="E16" s="246"/>
      <c r="F16" s="246"/>
      <c r="G16" s="1155" t="s">
        <v>478</v>
      </c>
      <c r="H16" s="1156"/>
      <c r="I16" s="1156"/>
      <c r="J16" s="1157"/>
      <c r="K16" s="270">
        <v>-213329</v>
      </c>
      <c r="L16" s="270">
        <v>-11523</v>
      </c>
      <c r="M16" s="271">
        <v>-9674</v>
      </c>
      <c r="N16" s="272">
        <v>19.100000000000001</v>
      </c>
    </row>
    <row r="17" spans="1:16">
      <c r="A17" s="250"/>
      <c r="B17" s="246"/>
      <c r="C17" s="246"/>
      <c r="D17" s="246"/>
      <c r="E17" s="246"/>
      <c r="F17" s="246"/>
      <c r="G17" s="1155" t="s">
        <v>170</v>
      </c>
      <c r="H17" s="1156"/>
      <c r="I17" s="1156"/>
      <c r="J17" s="1157"/>
      <c r="K17" s="270">
        <v>2168896</v>
      </c>
      <c r="L17" s="270">
        <v>117149</v>
      </c>
      <c r="M17" s="271">
        <v>102550</v>
      </c>
      <c r="N17" s="272">
        <v>14.2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47" t="s">
        <v>483</v>
      </c>
      <c r="H21" s="1148"/>
      <c r="I21" s="1148"/>
      <c r="J21" s="1149"/>
      <c r="K21" s="282">
        <v>11.67</v>
      </c>
      <c r="L21" s="283">
        <v>9.9600000000000009</v>
      </c>
      <c r="M21" s="284">
        <v>1.71</v>
      </c>
      <c r="N21" s="251"/>
      <c r="O21" s="285"/>
      <c r="P21" s="281"/>
    </row>
    <row r="22" spans="1:16" s="286" customFormat="1">
      <c r="A22" s="281"/>
      <c r="B22" s="251"/>
      <c r="C22" s="251"/>
      <c r="D22" s="251"/>
      <c r="E22" s="251"/>
      <c r="F22" s="251"/>
      <c r="G22" s="1147" t="s">
        <v>484</v>
      </c>
      <c r="H22" s="1148"/>
      <c r="I22" s="1148"/>
      <c r="J22" s="1149"/>
      <c r="K22" s="287">
        <v>101.7</v>
      </c>
      <c r="L22" s="288">
        <v>97.8</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50" t="s">
        <v>465</v>
      </c>
      <c r="L30" s="256"/>
      <c r="M30" s="257" t="s">
        <v>466</v>
      </c>
      <c r="N30" s="258"/>
    </row>
    <row r="31" spans="1:16">
      <c r="A31" s="250"/>
      <c r="B31" s="246"/>
      <c r="C31" s="246"/>
      <c r="D31" s="246"/>
      <c r="E31" s="246"/>
      <c r="F31" s="246"/>
      <c r="G31" s="259"/>
      <c r="H31" s="260"/>
      <c r="I31" s="260"/>
      <c r="J31" s="261"/>
      <c r="K31" s="1151"/>
      <c r="L31" s="262" t="s">
        <v>467</v>
      </c>
      <c r="M31" s="263" t="s">
        <v>468</v>
      </c>
      <c r="N31" s="264" t="s">
        <v>469</v>
      </c>
    </row>
    <row r="32" spans="1:16" ht="27" customHeight="1">
      <c r="A32" s="250"/>
      <c r="B32" s="246"/>
      <c r="C32" s="246"/>
      <c r="D32" s="246"/>
      <c r="E32" s="246"/>
      <c r="F32" s="246"/>
      <c r="G32" s="1163" t="s">
        <v>488</v>
      </c>
      <c r="H32" s="1164"/>
      <c r="I32" s="1164"/>
      <c r="J32" s="1165"/>
      <c r="K32" s="296">
        <v>836568</v>
      </c>
      <c r="L32" s="296">
        <v>45186</v>
      </c>
      <c r="M32" s="297">
        <v>68120</v>
      </c>
      <c r="N32" s="298">
        <v>-33.700000000000003</v>
      </c>
    </row>
    <row r="33" spans="1:16" ht="13.5" customHeight="1">
      <c r="A33" s="250"/>
      <c r="B33" s="246"/>
      <c r="C33" s="246"/>
      <c r="D33" s="246"/>
      <c r="E33" s="246"/>
      <c r="F33" s="246"/>
      <c r="G33" s="1163" t="s">
        <v>489</v>
      </c>
      <c r="H33" s="1164"/>
      <c r="I33" s="1164"/>
      <c r="J33" s="1165"/>
      <c r="K33" s="296" t="s">
        <v>474</v>
      </c>
      <c r="L33" s="296" t="s">
        <v>474</v>
      </c>
      <c r="M33" s="297" t="s">
        <v>474</v>
      </c>
      <c r="N33" s="298" t="s">
        <v>474</v>
      </c>
    </row>
    <row r="34" spans="1:16" ht="27" customHeight="1">
      <c r="A34" s="250"/>
      <c r="B34" s="246"/>
      <c r="C34" s="246"/>
      <c r="D34" s="246"/>
      <c r="E34" s="246"/>
      <c r="F34" s="246"/>
      <c r="G34" s="1163" t="s">
        <v>490</v>
      </c>
      <c r="H34" s="1164"/>
      <c r="I34" s="1164"/>
      <c r="J34" s="1165"/>
      <c r="K34" s="296" t="s">
        <v>474</v>
      </c>
      <c r="L34" s="296" t="s">
        <v>474</v>
      </c>
      <c r="M34" s="297">
        <v>13</v>
      </c>
      <c r="N34" s="298" t="s">
        <v>474</v>
      </c>
    </row>
    <row r="35" spans="1:16" ht="27" customHeight="1">
      <c r="A35" s="250"/>
      <c r="B35" s="246"/>
      <c r="C35" s="246"/>
      <c r="D35" s="246"/>
      <c r="E35" s="246"/>
      <c r="F35" s="246"/>
      <c r="G35" s="1163" t="s">
        <v>491</v>
      </c>
      <c r="H35" s="1164"/>
      <c r="I35" s="1164"/>
      <c r="J35" s="1165"/>
      <c r="K35" s="296">
        <v>3130</v>
      </c>
      <c r="L35" s="296">
        <v>169</v>
      </c>
      <c r="M35" s="297">
        <v>17609</v>
      </c>
      <c r="N35" s="298">
        <v>-99</v>
      </c>
    </row>
    <row r="36" spans="1:16" ht="27" customHeight="1">
      <c r="A36" s="250"/>
      <c r="B36" s="246"/>
      <c r="C36" s="246"/>
      <c r="D36" s="246"/>
      <c r="E36" s="246"/>
      <c r="F36" s="246"/>
      <c r="G36" s="1163" t="s">
        <v>492</v>
      </c>
      <c r="H36" s="1164"/>
      <c r="I36" s="1164"/>
      <c r="J36" s="1165"/>
      <c r="K36" s="296">
        <v>40181</v>
      </c>
      <c r="L36" s="296">
        <v>2170</v>
      </c>
      <c r="M36" s="297">
        <v>2944</v>
      </c>
      <c r="N36" s="298">
        <v>-26.3</v>
      </c>
    </row>
    <row r="37" spans="1:16" ht="13.5" customHeight="1">
      <c r="A37" s="250"/>
      <c r="B37" s="246"/>
      <c r="C37" s="246"/>
      <c r="D37" s="246"/>
      <c r="E37" s="246"/>
      <c r="F37" s="246"/>
      <c r="G37" s="1163" t="s">
        <v>493</v>
      </c>
      <c r="H37" s="1164"/>
      <c r="I37" s="1164"/>
      <c r="J37" s="1165"/>
      <c r="K37" s="296" t="s">
        <v>474</v>
      </c>
      <c r="L37" s="296" t="s">
        <v>474</v>
      </c>
      <c r="M37" s="297">
        <v>1200</v>
      </c>
      <c r="N37" s="298" t="s">
        <v>474</v>
      </c>
    </row>
    <row r="38" spans="1:16" ht="27" customHeight="1">
      <c r="A38" s="250"/>
      <c r="B38" s="246"/>
      <c r="C38" s="246"/>
      <c r="D38" s="246"/>
      <c r="E38" s="246"/>
      <c r="F38" s="246"/>
      <c r="G38" s="1166" t="s">
        <v>494</v>
      </c>
      <c r="H38" s="1167"/>
      <c r="I38" s="1167"/>
      <c r="J38" s="1168"/>
      <c r="K38" s="299" t="s">
        <v>474</v>
      </c>
      <c r="L38" s="299" t="s">
        <v>474</v>
      </c>
      <c r="M38" s="300">
        <v>5</v>
      </c>
      <c r="N38" s="301" t="s">
        <v>474</v>
      </c>
      <c r="O38" s="295"/>
    </row>
    <row r="39" spans="1:16">
      <c r="A39" s="250"/>
      <c r="B39" s="246"/>
      <c r="C39" s="246"/>
      <c r="D39" s="246"/>
      <c r="E39" s="246"/>
      <c r="F39" s="246"/>
      <c r="G39" s="1166" t="s">
        <v>495</v>
      </c>
      <c r="H39" s="1167"/>
      <c r="I39" s="1167"/>
      <c r="J39" s="1168"/>
      <c r="K39" s="302">
        <v>-13169</v>
      </c>
      <c r="L39" s="302">
        <v>-711</v>
      </c>
      <c r="M39" s="303">
        <v>-3946</v>
      </c>
      <c r="N39" s="304">
        <v>-82</v>
      </c>
      <c r="O39" s="295"/>
    </row>
    <row r="40" spans="1:16" ht="27" customHeight="1">
      <c r="A40" s="250"/>
      <c r="B40" s="246"/>
      <c r="C40" s="246"/>
      <c r="D40" s="246"/>
      <c r="E40" s="246"/>
      <c r="F40" s="246"/>
      <c r="G40" s="1163" t="s">
        <v>496</v>
      </c>
      <c r="H40" s="1164"/>
      <c r="I40" s="1164"/>
      <c r="J40" s="1165"/>
      <c r="K40" s="302">
        <v>-567531</v>
      </c>
      <c r="L40" s="302">
        <v>-30654</v>
      </c>
      <c r="M40" s="303">
        <v>-59158</v>
      </c>
      <c r="N40" s="304">
        <v>-48.2</v>
      </c>
      <c r="O40" s="295"/>
    </row>
    <row r="41" spans="1:16">
      <c r="A41" s="250"/>
      <c r="B41" s="246"/>
      <c r="C41" s="246"/>
      <c r="D41" s="246"/>
      <c r="E41" s="246"/>
      <c r="F41" s="246"/>
      <c r="G41" s="1169" t="s">
        <v>281</v>
      </c>
      <c r="H41" s="1170"/>
      <c r="I41" s="1170"/>
      <c r="J41" s="1171"/>
      <c r="K41" s="296">
        <v>299179</v>
      </c>
      <c r="L41" s="302">
        <v>16160</v>
      </c>
      <c r="M41" s="303">
        <v>26787</v>
      </c>
      <c r="N41" s="304">
        <v>-39.700000000000003</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58" t="s">
        <v>465</v>
      </c>
      <c r="J49" s="1160" t="s">
        <v>500</v>
      </c>
      <c r="K49" s="1161"/>
      <c r="L49" s="1161"/>
      <c r="M49" s="1161"/>
      <c r="N49" s="1162"/>
    </row>
    <row r="50" spans="1:14">
      <c r="A50" s="250"/>
      <c r="B50" s="246"/>
      <c r="C50" s="246"/>
      <c r="D50" s="246"/>
      <c r="E50" s="246"/>
      <c r="F50" s="246"/>
      <c r="G50" s="314"/>
      <c r="H50" s="315"/>
      <c r="I50" s="1159"/>
      <c r="J50" s="316" t="s">
        <v>501</v>
      </c>
      <c r="K50" s="317" t="s">
        <v>502</v>
      </c>
      <c r="L50" s="318" t="s">
        <v>503</v>
      </c>
      <c r="M50" s="319" t="s">
        <v>504</v>
      </c>
      <c r="N50" s="320" t="s">
        <v>505</v>
      </c>
    </row>
    <row r="51" spans="1:14">
      <c r="A51" s="250"/>
      <c r="B51" s="246"/>
      <c r="C51" s="246"/>
      <c r="D51" s="246"/>
      <c r="E51" s="246"/>
      <c r="F51" s="246"/>
      <c r="G51" s="312" t="s">
        <v>506</v>
      </c>
      <c r="H51" s="313"/>
      <c r="I51" s="321">
        <v>573893</v>
      </c>
      <c r="J51" s="322">
        <v>28535</v>
      </c>
      <c r="K51" s="323">
        <v>24.9</v>
      </c>
      <c r="L51" s="324">
        <v>75709</v>
      </c>
      <c r="M51" s="325">
        <v>12.7</v>
      </c>
      <c r="N51" s="326">
        <v>12.2</v>
      </c>
    </row>
    <row r="52" spans="1:14">
      <c r="A52" s="250"/>
      <c r="B52" s="246"/>
      <c r="C52" s="246"/>
      <c r="D52" s="246"/>
      <c r="E52" s="246"/>
      <c r="F52" s="246"/>
      <c r="G52" s="327"/>
      <c r="H52" s="328" t="s">
        <v>507</v>
      </c>
      <c r="I52" s="329">
        <v>484413</v>
      </c>
      <c r="J52" s="330">
        <v>24086</v>
      </c>
      <c r="K52" s="331">
        <v>42.3</v>
      </c>
      <c r="L52" s="332">
        <v>35212</v>
      </c>
      <c r="M52" s="333">
        <v>0</v>
      </c>
      <c r="N52" s="334">
        <v>42.3</v>
      </c>
    </row>
    <row r="53" spans="1:14">
      <c r="A53" s="250"/>
      <c r="B53" s="246"/>
      <c r="C53" s="246"/>
      <c r="D53" s="246"/>
      <c r="E53" s="246"/>
      <c r="F53" s="246"/>
      <c r="G53" s="312" t="s">
        <v>508</v>
      </c>
      <c r="H53" s="313"/>
      <c r="I53" s="321">
        <v>3385561</v>
      </c>
      <c r="J53" s="322">
        <v>169668</v>
      </c>
      <c r="K53" s="323">
        <v>494.6</v>
      </c>
      <c r="L53" s="324">
        <v>90961</v>
      </c>
      <c r="M53" s="325">
        <v>20.100000000000001</v>
      </c>
      <c r="N53" s="326">
        <v>474.5</v>
      </c>
    </row>
    <row r="54" spans="1:14">
      <c r="A54" s="250"/>
      <c r="B54" s="246"/>
      <c r="C54" s="246"/>
      <c r="D54" s="246"/>
      <c r="E54" s="246"/>
      <c r="F54" s="246"/>
      <c r="G54" s="327"/>
      <c r="H54" s="328" t="s">
        <v>507</v>
      </c>
      <c r="I54" s="329">
        <v>804452</v>
      </c>
      <c r="J54" s="330">
        <v>40315</v>
      </c>
      <c r="K54" s="331">
        <v>67.400000000000006</v>
      </c>
      <c r="L54" s="332">
        <v>37720</v>
      </c>
      <c r="M54" s="333">
        <v>7.1</v>
      </c>
      <c r="N54" s="334">
        <v>60.3</v>
      </c>
    </row>
    <row r="55" spans="1:14">
      <c r="A55" s="250"/>
      <c r="B55" s="246"/>
      <c r="C55" s="246"/>
      <c r="D55" s="246"/>
      <c r="E55" s="246"/>
      <c r="F55" s="246"/>
      <c r="G55" s="312" t="s">
        <v>509</v>
      </c>
      <c r="H55" s="313"/>
      <c r="I55" s="321">
        <v>3062140</v>
      </c>
      <c r="J55" s="322">
        <v>156367</v>
      </c>
      <c r="K55" s="323">
        <v>-7.8</v>
      </c>
      <c r="L55" s="324">
        <v>106614</v>
      </c>
      <c r="M55" s="325">
        <v>17.2</v>
      </c>
      <c r="N55" s="326">
        <v>-25</v>
      </c>
    </row>
    <row r="56" spans="1:14">
      <c r="A56" s="250"/>
      <c r="B56" s="246"/>
      <c r="C56" s="246"/>
      <c r="D56" s="246"/>
      <c r="E56" s="246"/>
      <c r="F56" s="246"/>
      <c r="G56" s="327"/>
      <c r="H56" s="328" t="s">
        <v>507</v>
      </c>
      <c r="I56" s="329">
        <v>1267620</v>
      </c>
      <c r="J56" s="330">
        <v>64731</v>
      </c>
      <c r="K56" s="331">
        <v>60.6</v>
      </c>
      <c r="L56" s="332">
        <v>45545</v>
      </c>
      <c r="M56" s="333">
        <v>20.7</v>
      </c>
      <c r="N56" s="334">
        <v>39.9</v>
      </c>
    </row>
    <row r="57" spans="1:14">
      <c r="A57" s="250"/>
      <c r="B57" s="246"/>
      <c r="C57" s="246"/>
      <c r="D57" s="246"/>
      <c r="E57" s="246"/>
      <c r="F57" s="246"/>
      <c r="G57" s="312" t="s">
        <v>510</v>
      </c>
      <c r="H57" s="313"/>
      <c r="I57" s="321">
        <v>353076</v>
      </c>
      <c r="J57" s="322">
        <v>18551</v>
      </c>
      <c r="K57" s="323">
        <v>-88.1</v>
      </c>
      <c r="L57" s="324">
        <v>85459</v>
      </c>
      <c r="M57" s="325">
        <v>-19.8</v>
      </c>
      <c r="N57" s="326">
        <v>-68.3</v>
      </c>
    </row>
    <row r="58" spans="1:14">
      <c r="A58" s="250"/>
      <c r="B58" s="246"/>
      <c r="C58" s="246"/>
      <c r="D58" s="246"/>
      <c r="E58" s="246"/>
      <c r="F58" s="246"/>
      <c r="G58" s="327"/>
      <c r="H58" s="328" t="s">
        <v>507</v>
      </c>
      <c r="I58" s="329">
        <v>235369</v>
      </c>
      <c r="J58" s="330">
        <v>12366</v>
      </c>
      <c r="K58" s="331">
        <v>-80.900000000000006</v>
      </c>
      <c r="L58" s="332">
        <v>44378</v>
      </c>
      <c r="M58" s="333">
        <v>-2.6</v>
      </c>
      <c r="N58" s="334">
        <v>-78.3</v>
      </c>
    </row>
    <row r="59" spans="1:14">
      <c r="A59" s="250"/>
      <c r="B59" s="246"/>
      <c r="C59" s="246"/>
      <c r="D59" s="246"/>
      <c r="E59" s="246"/>
      <c r="F59" s="246"/>
      <c r="G59" s="312" t="s">
        <v>511</v>
      </c>
      <c r="H59" s="313"/>
      <c r="I59" s="321">
        <v>534737</v>
      </c>
      <c r="J59" s="322">
        <v>28883</v>
      </c>
      <c r="K59" s="323">
        <v>55.7</v>
      </c>
      <c r="L59" s="324">
        <v>83280</v>
      </c>
      <c r="M59" s="325">
        <v>-2.5</v>
      </c>
      <c r="N59" s="326">
        <v>58.2</v>
      </c>
    </row>
    <row r="60" spans="1:14">
      <c r="A60" s="250"/>
      <c r="B60" s="246"/>
      <c r="C60" s="246"/>
      <c r="D60" s="246"/>
      <c r="E60" s="246"/>
      <c r="F60" s="246"/>
      <c r="G60" s="327"/>
      <c r="H60" s="328" t="s">
        <v>507</v>
      </c>
      <c r="I60" s="335">
        <v>412280</v>
      </c>
      <c r="J60" s="330">
        <v>22269</v>
      </c>
      <c r="K60" s="331">
        <v>80.099999999999994</v>
      </c>
      <c r="L60" s="332">
        <v>43123</v>
      </c>
      <c r="M60" s="333">
        <v>-2.8</v>
      </c>
      <c r="N60" s="334">
        <v>82.9</v>
      </c>
    </row>
    <row r="61" spans="1:14">
      <c r="A61" s="250"/>
      <c r="B61" s="246"/>
      <c r="C61" s="246"/>
      <c r="D61" s="246"/>
      <c r="E61" s="246"/>
      <c r="F61" s="246"/>
      <c r="G61" s="312" t="s">
        <v>512</v>
      </c>
      <c r="H61" s="336"/>
      <c r="I61" s="337">
        <v>1581881</v>
      </c>
      <c r="J61" s="338">
        <v>80401</v>
      </c>
      <c r="K61" s="339">
        <v>95.9</v>
      </c>
      <c r="L61" s="340">
        <v>88405</v>
      </c>
      <c r="M61" s="341">
        <v>5.5</v>
      </c>
      <c r="N61" s="326">
        <v>90.4</v>
      </c>
    </row>
    <row r="62" spans="1:14">
      <c r="A62" s="250"/>
      <c r="B62" s="246"/>
      <c r="C62" s="246"/>
      <c r="D62" s="246"/>
      <c r="E62" s="246"/>
      <c r="F62" s="246"/>
      <c r="G62" s="327"/>
      <c r="H62" s="328" t="s">
        <v>507</v>
      </c>
      <c r="I62" s="329">
        <v>640827</v>
      </c>
      <c r="J62" s="330">
        <v>32753</v>
      </c>
      <c r="K62" s="331">
        <v>33.9</v>
      </c>
      <c r="L62" s="332">
        <v>41196</v>
      </c>
      <c r="M62" s="333">
        <v>4.5</v>
      </c>
      <c r="N62" s="334">
        <v>29.4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18.34</v>
      </c>
      <c r="G47" s="12">
        <v>25.3</v>
      </c>
      <c r="H47" s="12">
        <v>12.25</v>
      </c>
      <c r="I47" s="12">
        <v>11.64</v>
      </c>
      <c r="J47" s="13">
        <v>13.55</v>
      </c>
    </row>
    <row r="48" spans="2:10" ht="57.75" customHeight="1">
      <c r="B48" s="14"/>
      <c r="C48" s="1174" t="s">
        <v>4</v>
      </c>
      <c r="D48" s="1174"/>
      <c r="E48" s="1175"/>
      <c r="F48" s="15">
        <v>8.43</v>
      </c>
      <c r="G48" s="16">
        <v>9.5</v>
      </c>
      <c r="H48" s="16">
        <v>8.67</v>
      </c>
      <c r="I48" s="16">
        <v>8.0500000000000007</v>
      </c>
      <c r="J48" s="17">
        <v>6.18</v>
      </c>
    </row>
    <row r="49" spans="2:10" ht="57.75" customHeight="1" thickBot="1">
      <c r="B49" s="18"/>
      <c r="C49" s="1176" t="s">
        <v>5</v>
      </c>
      <c r="D49" s="1176"/>
      <c r="E49" s="1177"/>
      <c r="F49" s="19" t="s">
        <v>519</v>
      </c>
      <c r="G49" s="20">
        <v>8.11</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知生</cp:lastModifiedBy>
  <cp:lastPrinted>2018-10-17T23:57:10Z</cp:lastPrinted>
  <dcterms:created xsi:type="dcterms:W3CDTF">2018-01-24T04:22:45Z</dcterms:created>
  <dcterms:modified xsi:type="dcterms:W3CDTF">2018-10-17T23:57:27Z</dcterms:modified>
  <cp:category/>
</cp:coreProperties>
</file>