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BG34" i="10" l="1"/>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BE37" i="10"/>
  <c r="AM37" i="10"/>
  <c r="BE36" i="10"/>
  <c r="BE35" i="10"/>
  <c r="C34" i="10"/>
  <c r="C35" i="10" s="1"/>
  <c r="C36" i="10" l="1"/>
  <c r="C37"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s="1"/>
  <c r="BW35" i="10" s="1"/>
  <c r="BW36" i="10" s="1"/>
  <c r="BW37" i="10" s="1"/>
  <c r="BW38" i="10" s="1"/>
  <c r="BW39" i="10" s="1"/>
  <c r="BW40" i="10" s="1"/>
  <c r="BW41" i="10" s="1"/>
  <c r="BW42" i="10" s="1"/>
  <c r="CO34" i="10" l="1"/>
  <c r="CO35" i="10" s="1"/>
  <c r="CO36" i="10" s="1"/>
  <c r="CO37" i="10" s="1"/>
  <c r="CO38" i="10" s="1"/>
  <c r="CO39" i="10" s="1"/>
</calcChain>
</file>

<file path=xl/sharedStrings.xml><?xml version="1.0" encoding="utf-8"?>
<sst xmlns="http://schemas.openxmlformats.org/spreadsheetml/2006/main" count="1083" uniqueCount="616">
  <si>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</si>
  <si>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</si>
  <si>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</si>
  <si>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</si>
  <si>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</si>
  <si>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</si>
  <si>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</si>
  <si>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</si>
  <si>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</si>
  <si>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</si>
  <si>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</si>
  <si>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</si>
  <si>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</si>
  <si>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</si>
  <si>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</si>
  <si>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</si>
  <si>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</si>
  <si>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</si>
  <si>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</si>
  <si>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</si>
  <si>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</si>
  <si>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</si>
  <si>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</si>
  <si>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</si>
  <si>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</si>
  <si>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</si>
  <si>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</si>
  <si>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</si>
  <si>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</si>
  <si>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</si>
  <si>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</si>
  <si>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</si>
  <si>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</si>
  <si>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</si>
  <si>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</si>
  <si>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</si>
  <si>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</si>
  <si>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</si>
  <si>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</si>
  <si>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</si>
  <si>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</si>
  <si>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</si>
  <si>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</si>
  <si>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</si>
  <si>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</si>
  <si>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</si>
  <si>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</si>
  <si>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</si>
  <si>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</si>
  <si>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</si>
  <si>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</si>
  <si>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</si>
  <si>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</si>
  <si>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</si>
  <si>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</si>
  <si>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</si>
  <si>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</si>
  <si>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</si>
  <si>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</si>
  <si>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</si>
  <si>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</si>
  <si>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</si>
  <si>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</si>
  <si>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</si>
  <si>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</si>
  <si>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</si>
  <si>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</si>
  <si>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</si>
  <si>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</si>
  <si>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</si>
  <si>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</si>
  <si>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</si>
  <si>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</si>
  <si>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</si>
  <si>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</si>
  <si>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</si>
  <si>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</si>
  <si>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</si>
  <si>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</si>
  <si>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</si>
  <si>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</si>
  <si>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</si>
  <si>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</si>
  <si>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</si>
  <si>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</si>
  <si>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</si>
  <si>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</si>
  <si>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</si>
  <si>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</si>
  <si>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</si>
  <si>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</si>
  <si>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</si>
  <si>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柏市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</si>
  <si>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</si>
  <si>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</si>
  <si>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</si>
  <si>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</si>
  <si>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</si>
  <si>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</si>
  <si>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</si>
  <si>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</si>
  <si>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</si>
  <si>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</si>
  <si>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</si>
  <si>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</si>
  <si>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</si>
  <si>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</si>
  <si>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</si>
  <si>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</si>
  <si>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</si>
  <si>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</si>
  <si>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</si>
  <si>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</si>
  <si>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</si>
  <si>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</si>
  <si>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</si>
  <si>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</si>
  <si>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</si>
  <si>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</si>
  <si>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</si>
  <si>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</si>
  <si>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</si>
  <si>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</si>
  <si>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</si>
  <si>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</si>
  <si>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</si>
  <si>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</si>
  <si>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</si>
  <si>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</si>
  <si>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</si>
  <si>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</si>
  <si>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</si>
  <si>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</si>
  <si>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</si>
  <si>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</si>
  <si>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</si>
  <si>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</si>
  <si>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</si>
  <si>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</si>
  <si>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</si>
  <si>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</si>
  <si>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</si>
  <si>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</si>
  <si>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</si>
  <si>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</si>
  <si>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</si>
  <si>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</si>
  <si>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</si>
  <si>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</si>
  <si>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</si>
  <si>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</si>
  <si>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</si>
  <si>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</si>
  <si>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</si>
  <si>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</si>
  <si>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</si>
  <si>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</si>
  <si>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</si>
  <si>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</si>
  <si>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</si>
  <si>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</si>
  <si>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</si>
  <si>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</si>
  <si>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</si>
  <si>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</si>
  <si>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</si>
  <si>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</si>
  <si>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</si>
  <si>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</si>
  <si>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</si>
  <si>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</si>
  <si>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</si>
  <si>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</si>
  <si>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</si>
  <si>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</si>
  <si>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</si>
  <si>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</si>
  <si>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</si>
  <si>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</si>
  <si>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</si>
  <si>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</si>
  <si>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</si>
  <si>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</si>
  <si>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</si>
  <si>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</si>
  <si>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</si>
  <si>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</si>
  <si>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</si>
  <si>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</si>
  <si>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</si>
  <si>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</si>
  <si>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</si>
  <si>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</si>
  <si>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</si>
  <si>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</si>
  <si>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</si>
  <si>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</si>
  <si>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</si>
  <si>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</si>
  <si>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</si>
  <si>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</si>
  <si>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</si>
  <si>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</si>
  <si>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</si>
  <si>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</si>
  <si>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</si>
  <si>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</si>
  <si>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</si>
  <si>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</si>
  <si>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千葉県柏市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</si>
  <si>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</si>
  <si>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</si>
  <si>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</si>
  <si>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</si>
  <si>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</si>
  <si>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</si>
  <si>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</si>
  <si>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</si>
  <si>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</si>
  <si>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</si>
  <si>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</si>
  <si>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</si>
  <si>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</si>
  <si>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</si>
  <si>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</si>
  <si>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</si>
  <si>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</si>
  <si>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</si>
  <si>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</si>
  <si>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</si>
  <si>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</si>
  <si>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</si>
  <si>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</si>
  <si>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</si>
  <si>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</si>
  <si>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</si>
  <si>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</si>
  <si>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</si>
  <si>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</si>
  <si>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</si>
  <si>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</si>
  <si>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</si>
  <si>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</si>
  <si>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</si>
  <si>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</si>
  <si>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</si>
  <si>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</si>
  <si>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</si>
  <si>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</si>
  <si>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</si>
  <si>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</si>
  <si>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</si>
  <si>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</si>
  <si>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</si>
  <si>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</si>
  <si>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</si>
  <si>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</si>
  <si>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</si>
  <si>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</si>
  <si>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</si>
  <si>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</si>
  <si>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</si>
  <si>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</si>
  <si>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</si>
  <si>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</si>
  <si>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</si>
  <si>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</si>
  <si>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</si>
  <si>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</si>
  <si>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</si>
  <si>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</si>
  <si>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</si>
  <si>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</si>
  <si>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</si>
  <si>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</si>
  <si>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</si>
  <si>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</si>
  <si>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</si>
  <si>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</si>
  <si>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</si>
  <si>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</si>
  <si>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</si>
  <si>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</si>
  <si>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</si>
  <si>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</si>
  <si>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</si>
  <si>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</si>
  <si>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</si>
  <si>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</si>
  <si>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</si>
  <si>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</si>
  <si>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</si>
  <si>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</si>
  <si>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</si>
  <si>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</si>
  <si>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</si>
  <si>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</si>
  <si>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</si>
  <si>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</si>
  <si>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</si>
  <si>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</si>
  <si>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</si>
  <si>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</si>
  <si>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</si>
  <si>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</si>
  <si>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</si>
  <si>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</si>
  <si>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</si>
  <si>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</si>
  <si>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</si>
  <si>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</si>
  <si>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</si>
  <si>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</si>
  <si>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</si>
  <si>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</si>
  <si>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</si>
  <si>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</si>
  <si>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</si>
  <si>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</si>
  <si>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</si>
  <si>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</si>
  <si>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</si>
  <si>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</si>
  <si>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</si>
  <si>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</si>
  <si>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</si>
  <si>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</si>
  <si>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</si>
  <si>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</si>
  <si>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</si>
  <si>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</si>
  <si>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</si>
  <si>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</si>
  <si>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駐車場整備</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</si>
  <si>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</si>
  <si>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</si>
  <si>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</si>
  <si>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</si>
  <si>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</si>
  <si>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</si>
  <si>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</si>
  <si>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</si>
  <si>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</si>
  <si>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</si>
  <si>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</si>
  <si>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</si>
  <si>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</si>
  <si>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</si>
  <si>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</si>
  <si>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</si>
  <si>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</si>
  <si>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</si>
  <si>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</si>
  <si>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</si>
  <si>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</si>
  <si>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</si>
  <si>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</si>
  <si>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</si>
  <si>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</si>
  <si>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千葉県柏市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</si>
  <si>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</si>
  <si>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</si>
  <si>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</si>
  <si>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</si>
  <si>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</si>
  <si>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</si>
  <si>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</si>
  <si>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</si>
  <si>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</si>
  <si>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</si>
  <si>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</si>
  <si>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</si>
  <si>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</si>
  <si>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</si>
  <si>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</si>
  <si>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</si>
  <si>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</si>
  <si>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</si>
  <si>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</si>
  <si>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</si>
  <si>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</si>
  <si>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</si>
  <si>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</si>
  <si>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</si>
  <si>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</si>
  <si>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</si>
  <si>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</si>
  <si>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</si>
  <si>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</si>
  <si>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</si>
  <si>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</si>
  <si>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</si>
  <si>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</si>
  <si>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介護保険事業特別会計</t>
    <phoneticPr fontId="5"/>
  </si>
  <si>
    <t>駐車場事業特別会計</t>
    <phoneticPr fontId="5"/>
  </si>
  <si>
    <t>-</t>
    <phoneticPr fontId="5"/>
  </si>
  <si>
    <t>下水道事業会計</t>
    <phoneticPr fontId="5"/>
  </si>
  <si>
    <t>病院事業会計</t>
    <phoneticPr fontId="5"/>
  </si>
  <si>
    <t>公設総合地方卸売市場事業特別会計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</si>
  <si>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</si>
  <si>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</si>
  <si>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</si>
  <si>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</si>
  <si>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</si>
  <si>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</si>
  <si>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</si>
  <si>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</si>
  <si>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</si>
  <si>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</si>
  <si>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</si>
  <si>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</si>
  <si>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</si>
  <si>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</si>
  <si>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</si>
  <si>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</si>
  <si>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</si>
  <si>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</si>
  <si>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</si>
  <si>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</si>
  <si>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</si>
  <si>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</si>
  <si>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</si>
  <si>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</si>
  <si>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</si>
  <si>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</si>
  <si>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</si>
  <si>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</si>
  <si>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</si>
  <si>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</si>
  <si>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</si>
  <si>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</si>
  <si>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</si>
  <si>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</si>
  <si>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</si>
  <si>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</si>
  <si>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</si>
  <si>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</si>
  <si>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</si>
  <si>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</si>
  <si>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</si>
  <si>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</si>
  <si>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</si>
  <si>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</si>
  <si>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</si>
  <si>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</si>
  <si>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</si>
  <si>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</si>
  <si>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</si>
  <si>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</si>
  <si>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</si>
  <si>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</si>
  <si>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</si>
  <si>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</si>
  <si>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</si>
  <si>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</si>
  <si>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</si>
  <si>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</si>
  <si>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</si>
  <si>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</si>
  <si>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</si>
  <si>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</si>
  <si>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</si>
  <si>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</si>
  <si>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</si>
  <si>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</si>
  <si>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</si>
  <si>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</si>
  <si>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介護老人保健施設事業特別会計</t>
    <phoneticPr fontId="5"/>
  </si>
  <si>
    <t>(Ｆ)</t>
    <phoneticPr fontId="5"/>
  </si>
  <si>
    <t>公設総合地方卸売市場事業特別会計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</si>
  <si>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</si>
  <si>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</si>
  <si>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</si>
  <si>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</si>
  <si>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</si>
  <si>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</si>
  <si>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</si>
  <si>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</si>
  <si>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</si>
  <si>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</si>
  <si>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</si>
  <si>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</si>
  <si>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</si>
  <si>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</si>
  <si>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</si>
  <si>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</si>
  <si>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</si>
  <si>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</si>
  <si>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</si>
  <si>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</si>
  <si>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</si>
  <si>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</si>
  <si>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</si>
  <si>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</si>
  <si>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</si>
  <si>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</si>
  <si>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</si>
  <si>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</si>
  <si>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</si>
  <si>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</si>
  <si>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</si>
  <si>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</si>
  <si>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</si>
  <si>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</si>
  <si>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</si>
  <si>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</si>
  <si>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</si>
  <si>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</si>
  <si>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</si>
  <si>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</si>
  <si>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</si>
  <si>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</si>
  <si>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</si>
  <si>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</si>
  <si>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</si>
  <si>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</si>
  <si>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</si>
  <si>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</si>
  <si>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</si>
  <si>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</si>
  <si>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</si>
  <si>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</si>
  <si>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</si>
  <si>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</si>
  <si>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</si>
  <si>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</si>
  <si>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</si>
  <si>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</si>
  <si>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</si>
  <si>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</si>
  <si>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</si>
  <si>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</si>
  <si>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</si>
  <si>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</si>
  <si>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</si>
  <si>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</si>
  <si>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</si>
  <si>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</si>
  <si>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</si>
  <si>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</si>
  <si>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</si>
  <si>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</si>
  <si>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</si>
  <si>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</si>
  <si>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</si>
  <si>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</si>
  <si>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</si>
  <si>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</si>
  <si>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</si>
  <si>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</si>
  <si>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</si>
  <si>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</si>
  <si>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</si>
  <si>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</si>
  <si>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</si>
  <si>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</si>
  <si>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</si>
  <si>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</si>
  <si>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2.80</t>
  </si>
  <si>
    <t>▲ 2.28</t>
  </si>
  <si>
    <t>▲ 5.84</t>
  </si>
  <si>
    <t>▲ 3.69</t>
  </si>
  <si>
    <t>▲ 0.67</t>
  </si>
  <si>
    <t>水道事業会計</t>
  </si>
  <si>
    <t>下水道事業会計</t>
  </si>
  <si>
    <t>一般会計</t>
  </si>
  <si>
    <t>病院事業会計</t>
  </si>
  <si>
    <t>国民健康保険事業特別会計</t>
  </si>
  <si>
    <t>介護保険事業特別会計</t>
  </si>
  <si>
    <t>公設総合地方卸売市場事業特別会計</t>
  </si>
  <si>
    <t>柏都市計画事業北柏駅北口土地区画整理事業特別会計</t>
  </si>
  <si>
    <t>その他会計（赤字）</t>
  </si>
  <si>
    <t>その他会計（黒字）</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</si>
  <si>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</si>
  <si>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</si>
  <si>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</si>
  <si>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</si>
  <si>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</si>
  <si>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</si>
  <si>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北千葉広域水道企業団（水道用水供給事業会計）</t>
  </si>
  <si>
    <t>柏・白井・鎌ケ谷環境衛生組合</t>
  </si>
  <si>
    <t>東葛中部地区総合開発事務組合（一般会計）</t>
  </si>
  <si>
    <t>法適用企業</t>
    <rPh sb="0" eb="1">
      <t>ホウ</t>
    </rPh>
    <rPh sb="1" eb="3">
      <t>テキヨウ</t>
    </rPh>
    <rPh sb="3" eb="5">
      <t>キギョウ</t>
    </rPh>
    <phoneticPr fontId="2"/>
  </si>
  <si>
    <t>柏市まちづくり公社</t>
  </si>
  <si>
    <t>○</t>
  </si>
  <si>
    <t>柏市みどりの基金</t>
  </si>
  <si>
    <t>柏市医療公社</t>
  </si>
  <si>
    <t>ディー・エス・ケイ</t>
  </si>
  <si>
    <t>柏市土地開発公社</t>
  </si>
  <si>
    <t>道の駅しょうなん</t>
  </si>
  <si>
    <t>-</t>
    <phoneticPr fontId="2"/>
  </si>
  <si>
    <t>公共施設整備基金</t>
    <rPh sb="0" eb="2">
      <t>コウキョウ</t>
    </rPh>
    <rPh sb="2" eb="4">
      <t>シセツ</t>
    </rPh>
    <rPh sb="4" eb="6">
      <t>セイビ</t>
    </rPh>
    <rPh sb="6" eb="8">
      <t>キキン</t>
    </rPh>
    <phoneticPr fontId="11"/>
  </si>
  <si>
    <t>都市整備基金</t>
    <rPh sb="0" eb="2">
      <t>トシ</t>
    </rPh>
    <rPh sb="2" eb="4">
      <t>セイビ</t>
    </rPh>
    <rPh sb="4" eb="6">
      <t>キキン</t>
    </rPh>
    <phoneticPr fontId="11"/>
  </si>
  <si>
    <t>職員退職手当基金</t>
    <rPh sb="0" eb="2">
      <t>ショクイン</t>
    </rPh>
    <rPh sb="2" eb="4">
      <t>タイショク</t>
    </rPh>
    <rPh sb="4" eb="6">
      <t>テアテ</t>
    </rPh>
    <rPh sb="6" eb="8">
      <t>キキン</t>
    </rPh>
    <phoneticPr fontId="11"/>
  </si>
  <si>
    <t>寄附基金</t>
    <rPh sb="0" eb="2">
      <t>キフ</t>
    </rPh>
    <rPh sb="2" eb="4">
      <t>キキン</t>
    </rPh>
    <phoneticPr fontId="11"/>
  </si>
  <si>
    <t>市民公益活動促進基金</t>
    <rPh sb="0" eb="2">
      <t>シミン</t>
    </rPh>
    <rPh sb="2" eb="4">
      <t>コウエキ</t>
    </rPh>
    <rPh sb="4" eb="6">
      <t>カツドウ</t>
    </rPh>
    <rPh sb="6" eb="8">
      <t>ソクシン</t>
    </rPh>
    <rPh sb="8" eb="10">
      <t>キキン</t>
    </rPh>
    <phoneticPr fontId="11"/>
  </si>
  <si>
    <t>一般会計</t>
    <phoneticPr fontId="5"/>
  </si>
  <si>
    <t>柏都市計画事業北柏駅北口土地区画整理事業特別会計</t>
    <phoneticPr fontId="5"/>
  </si>
  <si>
    <t>母子父子寡婦福祉資金貸付事業特別会計</t>
    <phoneticPr fontId="5"/>
  </si>
  <si>
    <t>国民健康保険事業特別会計</t>
    <phoneticPr fontId="5"/>
  </si>
  <si>
    <t>後期高齢者医療事業特別会計</t>
    <phoneticPr fontId="5"/>
  </si>
  <si>
    <t>水道事業会計</t>
    <phoneticPr fontId="5"/>
  </si>
  <si>
    <t>法適用企業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</si>
  <si>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</si>
  <si>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</si>
  <si>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</si>
  <si>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将来負担比率については，平成28年度から「－（算定数値なし）」となっており，類似団体平均を大きく下回っている。
　有形固定資産減価償却率については，平成28年度と比較して0.3ポイント増加している。類似団体と比較しても平均的ではあるが，施設の老朽化が進んでおり，計画的な改修を進めていく必要がある。</t>
    <rPh sb="1" eb="3">
      <t>ショウライ</t>
    </rPh>
    <rPh sb="3" eb="5">
      <t>フタン</t>
    </rPh>
    <rPh sb="5" eb="7">
      <t>ヒリツ</t>
    </rPh>
    <rPh sb="13" eb="15">
      <t>ヘイセイ</t>
    </rPh>
    <rPh sb="17" eb="19">
      <t>ネンド</t>
    </rPh>
    <rPh sb="24" eb="26">
      <t>サンテイ</t>
    </rPh>
    <rPh sb="26" eb="28">
      <t>スウチ</t>
    </rPh>
    <rPh sb="39" eb="41">
      <t>ルイジ</t>
    </rPh>
    <rPh sb="41" eb="43">
      <t>ダンタイ</t>
    </rPh>
    <rPh sb="43" eb="45">
      <t>ヘイキン</t>
    </rPh>
    <rPh sb="46" eb="47">
      <t>オオ</t>
    </rPh>
    <rPh sb="49" eb="51">
      <t>シタマワ</t>
    </rPh>
    <rPh sb="58" eb="60">
      <t>ユウケイ</t>
    </rPh>
    <rPh sb="60" eb="62">
      <t>コテイ</t>
    </rPh>
    <rPh sb="62" eb="64">
      <t>シサン</t>
    </rPh>
    <rPh sb="64" eb="66">
      <t>ゲンカ</t>
    </rPh>
    <rPh sb="66" eb="68">
      <t>ショウキャク</t>
    </rPh>
    <rPh sb="68" eb="69">
      <t>リツ</t>
    </rPh>
    <rPh sb="75" eb="77">
      <t>ヘイセイ</t>
    </rPh>
    <rPh sb="79" eb="81">
      <t>ネンド</t>
    </rPh>
    <rPh sb="82" eb="84">
      <t>ヒカク</t>
    </rPh>
    <rPh sb="93" eb="95">
      <t>ゾウカ</t>
    </rPh>
    <rPh sb="100" eb="102">
      <t>ルイジ</t>
    </rPh>
    <rPh sb="102" eb="104">
      <t>ダンタイ</t>
    </rPh>
    <rPh sb="105" eb="107">
      <t>ヒカク</t>
    </rPh>
    <rPh sb="110" eb="113">
      <t>ヘイキンテキ</t>
    </rPh>
    <rPh sb="119" eb="121">
      <t>シセツ</t>
    </rPh>
    <rPh sb="122" eb="124">
      <t>ロウキュウ</t>
    </rPh>
    <rPh sb="124" eb="125">
      <t>カ</t>
    </rPh>
    <rPh sb="126" eb="127">
      <t>スス</t>
    </rPh>
    <rPh sb="132" eb="135">
      <t>ケイカクテキ</t>
    </rPh>
    <rPh sb="136" eb="138">
      <t>カイシュウ</t>
    </rPh>
    <rPh sb="139" eb="140">
      <t>スス</t>
    </rPh>
    <rPh sb="144" eb="14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</si>
  <si>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</si>
  <si>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</si>
  <si>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</si>
  <si>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</si>
  <si>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</si>
  <si>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</si>
  <si>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将来負担比率，実質公債費比率ともに類似団体と比較して低い水準にある。
　将来負担比率については，平成１７年度以降，地方債の新規発行額を当該年度の元金償還額以内に抑制していることによる地方債現在高の減少に加え，土地開発公社保有地の計画的な買戻しによる債務負担行為に基づく支出予定額の減少，退職手当の引下げや職員の新陳代謝による退職手当負担見込額の減少などが要因として挙げられる。
　実質公債費比率については，起債抑制により元利償還金等の額が減少し，また，分母の標準財政規模の額が増加したことなどが要因として挙げられる。
　今後，施設等の老朽化対策のため基金の活用等の必要があると考えられる。</t>
    <rPh sb="227" eb="229">
      <t>ブンボ</t>
    </rPh>
    <rPh sb="230" eb="232">
      <t>ヒョウジュン</t>
    </rPh>
    <rPh sb="232" eb="234">
      <t>ザイセイ</t>
    </rPh>
    <rPh sb="234" eb="236">
      <t>キボ</t>
    </rPh>
    <rPh sb="276" eb="278">
      <t>キキン</t>
    </rPh>
    <rPh sb="279" eb="281">
      <t>カツヨウ</t>
    </rPh>
    <rPh sb="281" eb="282">
      <t>トウ</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</si>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</sst>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0949-470C-B46B-25F96F9C42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25896</c:v>
                </c:pt>
                <c:pt idx="1">
                  <c:v>30834</c:v>
                </c:pt>
                <c:pt idx="2">
                  <c:v>40089</c:v>
                </c:pt>
                <c:pt idx="3">
                  <c:v>31995</c:v>
                </c:pt>
                <c:pt idx="4">
                  <c:v>37723</c:v>
                </c:pt>
              </c:numCache>
            </c:numRef>
          </c:val>
          <c:smooth val="0"/>
          <c:extLst>
            <c:ext xmlns:c16="http://schemas.microsoft.com/office/drawing/2014/chart" uri="{C3380CC4-5D6E-409C-BE32-E72D297353CC}">
              <c16:uniqueId val="{00000001-0949-470C-B46B-25F96F9C42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6.52</c:v>
                </c:pt>
                <c:pt idx="1">
                  <c:v>4.87</c:v>
                </c:pt>
                <c:pt idx="2">
                  <c:v>5.18</c:v>
                </c:pt>
                <c:pt idx="3">
                  <c:v>3.72</c:v>
                </c:pt>
                <c:pt idx="4">
                  <c:v>4.83</c:v>
                </c:pt>
              </c:numCache>
            </c:numRef>
          </c:val>
          <c:extLst>
            <c:ext xmlns:c16="http://schemas.microsoft.com/office/drawing/2014/chart" uri="{C3380CC4-5D6E-409C-BE32-E72D297353CC}">
              <c16:uniqueId val="{00000000-5B1B-4A8B-98A1-80967350BB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15.47</c:v>
                </c:pt>
                <c:pt idx="1">
                  <c:v>17.98</c:v>
                </c:pt>
                <c:pt idx="2">
                  <c:v>14.03</c:v>
                </c:pt>
                <c:pt idx="3">
                  <c:v>13.8</c:v>
                </c:pt>
                <c:pt idx="4">
                  <c:v>13.67</c:v>
                </c:pt>
              </c:numCache>
            </c:numRef>
          </c:val>
          <c:extLst>
            <c:ext xmlns:c16="http://schemas.microsoft.com/office/drawing/2014/chart" uri="{C3380CC4-5D6E-409C-BE32-E72D297353CC}">
              <c16:uniqueId val="{00000001-5B1B-4A8B-98A1-80967350BB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c:v>
                </c:pt>
                <c:pt idx="1">
                  <c:v>-2.2799999999999998</c:v>
                </c:pt>
                <c:pt idx="2">
                  <c:v>-5.84</c:v>
                </c:pt>
                <c:pt idx="3">
                  <c:v>-3.69</c:v>
                </c:pt>
                <c:pt idx="4">
                  <c:v>-0.67</c:v>
                </c:pt>
              </c:numCache>
            </c:numRef>
          </c:val>
          <c:smooth val="0"/>
          <c:extLst>
            <c:ext xmlns:c16="http://schemas.microsoft.com/office/drawing/2014/chart" uri="{C3380CC4-5D6E-409C-BE32-E72D297353CC}">
              <c16:uniqueId val="{00000002-5B1B-4A8B-98A1-80967350BB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1.19</c:v>
                </c:pt>
                <c:pt idx="2">
                  <c:v>#N/A</c:v>
                </c:pt>
                <c:pt idx="3">
                  <c:v>0.19</c:v>
                </c:pt>
                <c:pt idx="4">
                  <c:v>#N/A</c:v>
                </c:pt>
                <c:pt idx="5">
                  <c:v>0.18</c:v>
                </c:pt>
                <c:pt idx="6">
                  <c:v>#N/A</c:v>
                </c:pt>
                <c:pt idx="7">
                  <c:v>0.16</c:v>
                </c:pt>
                <c:pt idx="8">
                  <c:v>#N/A</c:v>
                </c:pt>
                <c:pt idx="9">
                  <c:v>0.13</c:v>
                </c:pt>
              </c:numCache>
            </c:numRef>
          </c:val>
          <c:extLst>
            <c:ext xmlns:c16="http://schemas.microsoft.com/office/drawing/2014/chart" uri="{C3380CC4-5D6E-409C-BE32-E72D297353CC}">
              <c16:uniqueId val="{00000000-6034-4481-B573-F258D160AE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34-4481-B573-F258D160AE46}"/>
            </c:ext>
          </c:extLst>
        </c:ser>
        <c:ser>
          <c:idx val="2"/>
          <c:order val="2"/>
          <c:tx>
            <c:strRef>
              <c:f>データシート!$A$29</c:f>
              <c:strCache>
                <c:ptCount val="1"/>
                <c:pt idx="0">
                  <c:v>柏都市計画事業北柏駅北口土地区画整理事業特別会計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0.03</c:v>
                </c:pt>
                <c:pt idx="4">
                  <c:v>#N/A</c:v>
                </c:pt>
                <c:pt idx="5">
                  <c:v>0.05</c:v>
                </c:pt>
                <c:pt idx="6">
                  <c:v>#N/A</c:v>
                </c:pt>
                <c:pt idx="7">
                  <c:v>0.13</c:v>
                </c:pt>
                <c:pt idx="8">
                  <c:v>#N/A</c:v>
                </c:pt>
                <c:pt idx="9">
                  <c:v>0.09</c:v>
                </c:pt>
              </c:numCache>
            </c:numRef>
          </c:val>
          <c:extLst>
            <c:ext xmlns:c16="http://schemas.microsoft.com/office/drawing/2014/chart" uri="{C3380CC4-5D6E-409C-BE32-E72D297353CC}">
              <c16:uniqueId val="{00000002-6034-4481-B573-F258D160AE46}"/>
            </c:ext>
          </c:extLst>
        </c:ser>
        <c:ser>
          <c:idx val="3"/>
          <c:order val="3"/>
          <c:tx>
            <c:strRef>
              <c:f>データシート!$A$30</c:f>
              <c:strCache>
                <c:ptCount val="1"/>
                <c:pt idx="0">
                  <c:v>公設総合地方卸売市場事業特別会計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0.3</c:v>
                </c:pt>
                <c:pt idx="2">
                  <c:v>#N/A</c:v>
                </c:pt>
                <c:pt idx="3">
                  <c:v>0.32</c:v>
                </c:pt>
                <c:pt idx="4">
                  <c:v>#N/A</c:v>
                </c:pt>
                <c:pt idx="5">
                  <c:v>0.34</c:v>
                </c:pt>
                <c:pt idx="6">
                  <c:v>#N/A</c:v>
                </c:pt>
                <c:pt idx="7">
                  <c:v>0.26</c:v>
                </c:pt>
                <c:pt idx="8">
                  <c:v>#N/A</c:v>
                </c:pt>
                <c:pt idx="9">
                  <c:v>0.14000000000000001</c:v>
                </c:pt>
              </c:numCache>
            </c:numRef>
          </c:val>
          <c:extLst>
            <c:ext xmlns:c16="http://schemas.microsoft.com/office/drawing/2014/chart" uri="{C3380CC4-5D6E-409C-BE32-E72D297353CC}">
              <c16:uniqueId val="{00000003-6034-4481-B573-F258D160AE46}"/>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0.12</c:v>
                </c:pt>
                <c:pt idx="4">
                  <c:v>#N/A</c:v>
                </c:pt>
                <c:pt idx="5">
                  <c:v>0.42</c:v>
                </c:pt>
                <c:pt idx="6">
                  <c:v>#N/A</c:v>
                </c:pt>
                <c:pt idx="7">
                  <c:v>1.02</c:v>
                </c:pt>
                <c:pt idx="8">
                  <c:v>#N/A</c:v>
                </c:pt>
                <c:pt idx="9">
                  <c:v>0.39</c:v>
                </c:pt>
              </c:numCache>
            </c:numRef>
          </c:val>
          <c:extLst>
            <c:ext xmlns:c16="http://schemas.microsoft.com/office/drawing/2014/chart" uri="{C3380CC4-5D6E-409C-BE32-E72D297353CC}">
              <c16:uniqueId val="{00000004-6034-4481-B573-F258D160AE4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2.88</c:v>
                </c:pt>
                <c:pt idx="2">
                  <c:v>#N/A</c:v>
                </c:pt>
                <c:pt idx="3">
                  <c:v>2.64</c:v>
                </c:pt>
                <c:pt idx="4">
                  <c:v>#N/A</c:v>
                </c:pt>
                <c:pt idx="5">
                  <c:v>1.75</c:v>
                </c:pt>
                <c:pt idx="6">
                  <c:v>#N/A</c:v>
                </c:pt>
                <c:pt idx="7">
                  <c:v>3.14</c:v>
                </c:pt>
                <c:pt idx="8">
                  <c:v>#N/A</c:v>
                </c:pt>
                <c:pt idx="9">
                  <c:v>1.61</c:v>
                </c:pt>
              </c:numCache>
            </c:numRef>
          </c:val>
          <c:extLst>
            <c:ext xmlns:c16="http://schemas.microsoft.com/office/drawing/2014/chart" uri="{C3380CC4-5D6E-409C-BE32-E72D297353CC}">
              <c16:uniqueId val="{00000005-6034-4481-B573-F258D160AE4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c:v>
                </c:pt>
                <c:pt idx="2">
                  <c:v>#N/A</c:v>
                </c:pt>
                <c:pt idx="3">
                  <c:v>2.96</c:v>
                </c:pt>
                <c:pt idx="4">
                  <c:v>#N/A</c:v>
                </c:pt>
                <c:pt idx="5">
                  <c:v>3.01</c:v>
                </c:pt>
                <c:pt idx="6">
                  <c:v>#N/A</c:v>
                </c:pt>
                <c:pt idx="7">
                  <c:v>2.98</c:v>
                </c:pt>
                <c:pt idx="8">
                  <c:v>#N/A</c:v>
                </c:pt>
                <c:pt idx="9">
                  <c:v>2.97</c:v>
                </c:pt>
              </c:numCache>
            </c:numRef>
          </c:val>
          <c:extLst>
            <c:ext xmlns:c16="http://schemas.microsoft.com/office/drawing/2014/chart" uri="{C3380CC4-5D6E-409C-BE32-E72D297353CC}">
              <c16:uniqueId val="{00000006-6034-4481-B573-F258D160AE4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6.43</c:v>
                </c:pt>
                <c:pt idx="2">
                  <c:v>#N/A</c:v>
                </c:pt>
                <c:pt idx="3">
                  <c:v>4.75</c:v>
                </c:pt>
                <c:pt idx="4">
                  <c:v>#N/A</c:v>
                </c:pt>
                <c:pt idx="5">
                  <c:v>5.03</c:v>
                </c:pt>
                <c:pt idx="6">
                  <c:v>#N/A</c:v>
                </c:pt>
                <c:pt idx="7">
                  <c:v>3.52</c:v>
                </c:pt>
                <c:pt idx="8">
                  <c:v>#N/A</c:v>
                </c:pt>
                <c:pt idx="9">
                  <c:v>4.6900000000000004</c:v>
                </c:pt>
              </c:numCache>
            </c:numRef>
          </c:val>
          <c:extLst>
            <c:ext xmlns:c16="http://schemas.microsoft.com/office/drawing/2014/chart" uri="{C3380CC4-5D6E-409C-BE32-E72D297353CC}">
              <c16:uniqueId val="{00000007-6034-4481-B573-F258D160AE46}"/>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#N/A</c:v>
                </c:pt>
                <c:pt idx="3">
                  <c:v>3.11</c:v>
                </c:pt>
                <c:pt idx="4">
                  <c:v>#N/A</c:v>
                </c:pt>
                <c:pt idx="5">
                  <c:v>3.27</c:v>
                </c:pt>
                <c:pt idx="6">
                  <c:v>#N/A</c:v>
                </c:pt>
                <c:pt idx="7">
                  <c:v>3.64</c:v>
                </c:pt>
                <c:pt idx="8">
                  <c:v>#N/A</c:v>
                </c:pt>
                <c:pt idx="9">
                  <c:v>5.18</c:v>
                </c:pt>
              </c:numCache>
            </c:numRef>
          </c:val>
          <c:extLst>
            <c:ext xmlns:c16="http://schemas.microsoft.com/office/drawing/2014/chart" uri="{C3380CC4-5D6E-409C-BE32-E72D297353CC}">
              <c16:uniqueId val="{00000008-6034-4481-B573-F258D160AE4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10.46</c:v>
                </c:pt>
                <c:pt idx="2">
                  <c:v>#N/A</c:v>
                </c:pt>
                <c:pt idx="3">
                  <c:v>10.84</c:v>
                </c:pt>
                <c:pt idx="4">
                  <c:v>#N/A</c:v>
                </c:pt>
                <c:pt idx="5">
                  <c:v>11.86</c:v>
                </c:pt>
                <c:pt idx="6">
                  <c:v>#N/A</c:v>
                </c:pt>
                <c:pt idx="7">
                  <c:v>12.49</c:v>
                </c:pt>
                <c:pt idx="8">
                  <c:v>#N/A</c:v>
                </c:pt>
                <c:pt idx="9">
                  <c:v>11.07</c:v>
                </c:pt>
              </c:numCache>
            </c:numRef>
          </c:val>
          <c:extLst>
            <c:ext xmlns:c16="http://schemas.microsoft.com/office/drawing/2014/chart" uri="{C3380CC4-5D6E-409C-BE32-E72D297353CC}">
              <c16:uniqueId val="{00000009-6034-4481-B573-F258D160AE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12458</c:v>
                </c:pt>
                <c:pt idx="5">
                  <c:v>11517</c:v>
                </c:pt>
                <c:pt idx="8">
                  <c:v>10705</c:v>
                </c:pt>
                <c:pt idx="11">
                  <c:v>11134</c:v>
                </c:pt>
                <c:pt idx="14">
                  <c:v>11486</c:v>
                </c:pt>
              </c:numCache>
            </c:numRef>
          </c:val>
          <c:extLst>
            <c:ext xmlns:c16="http://schemas.microsoft.com/office/drawing/2014/chart" uri="{C3380CC4-5D6E-409C-BE32-E72D297353CC}">
              <c16:uniqueId val="{00000000-1432-413C-A194-5EF8115096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32-413C-A194-5EF8115096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873</c:v>
                </c:pt>
                <c:pt idx="3">
                  <c:v>402</c:v>
                </c:pt>
                <c:pt idx="6">
                  <c:v>1010</c:v>
                </c:pt>
                <c:pt idx="9">
                  <c:v>780</c:v>
                </c:pt>
                <c:pt idx="12">
                  <c:v>1173</c:v>
                </c:pt>
              </c:numCache>
            </c:numRef>
          </c:val>
          <c:extLst>
            <c:ext xmlns:c16="http://schemas.microsoft.com/office/drawing/2014/chart" uri="{C3380CC4-5D6E-409C-BE32-E72D297353CC}">
              <c16:uniqueId val="{00000002-1432-413C-A194-5EF8115096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135</c:v>
                </c:pt>
                <c:pt idx="3">
                  <c:v>36</c:v>
                </c:pt>
                <c:pt idx="6">
                  <c:v>30</c:v>
                </c:pt>
                <c:pt idx="9">
                  <c:v>46</c:v>
                </c:pt>
                <c:pt idx="12">
                  <c:v>49</c:v>
                </c:pt>
              </c:numCache>
            </c:numRef>
          </c:val>
          <c:extLst>
            <c:ext xmlns:c16="http://schemas.microsoft.com/office/drawing/2014/chart" uri="{C3380CC4-5D6E-409C-BE32-E72D297353CC}">
              <c16:uniqueId val="{00000003-1432-413C-A194-5EF8115096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2757</c:v>
                </c:pt>
                <c:pt idx="3">
                  <c:v>1147</c:v>
                </c:pt>
                <c:pt idx="6">
                  <c:v>1430</c:v>
                </c:pt>
                <c:pt idx="9">
                  <c:v>1123</c:v>
                </c:pt>
                <c:pt idx="12">
                  <c:v>1080</c:v>
                </c:pt>
              </c:numCache>
            </c:numRef>
          </c:val>
          <c:extLst>
            <c:ext xmlns:c16="http://schemas.microsoft.com/office/drawing/2014/chart" uri="{C3380CC4-5D6E-409C-BE32-E72D297353CC}">
              <c16:uniqueId val="{00000004-1432-413C-A194-5EF8115096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32-413C-A194-5EF8115096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32-413C-A194-5EF8115096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12638</c:v>
                </c:pt>
                <c:pt idx="3">
                  <c:v>12061</c:v>
                </c:pt>
                <c:pt idx="6">
                  <c:v>12526</c:v>
                </c:pt>
                <c:pt idx="9">
                  <c:v>11442</c:v>
                </c:pt>
                <c:pt idx="12">
                  <c:v>10916</c:v>
                </c:pt>
              </c:numCache>
            </c:numRef>
          </c:val>
          <c:extLst>
            <c:ext xmlns:c16="http://schemas.microsoft.com/office/drawing/2014/chart" uri="{C3380CC4-5D6E-409C-BE32-E72D297353CC}">
              <c16:uniqueId val="{00000007-1432-413C-A194-5EF8115096B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3945</c:v>
                </c:pt>
                <c:pt idx="2">
                  <c:v>#N/A</c:v>
                </c:pt>
                <c:pt idx="3">
                  <c:v>#N/A</c:v>
                </c:pt>
                <c:pt idx="4">
                  <c:v>2129</c:v>
                </c:pt>
                <c:pt idx="5">
                  <c:v>#N/A</c:v>
                </c:pt>
                <c:pt idx="6">
                  <c:v>#N/A</c:v>
                </c:pt>
                <c:pt idx="7">
                  <c:v>4291</c:v>
                </c:pt>
                <c:pt idx="8">
                  <c:v>#N/A</c:v>
                </c:pt>
                <c:pt idx="9">
                  <c:v>#N/A</c:v>
                </c:pt>
                <c:pt idx="10">
                  <c:v>2257</c:v>
                </c:pt>
                <c:pt idx="11">
                  <c:v>#N/A</c:v>
                </c:pt>
                <c:pt idx="12">
                  <c:v>#N/A</c:v>
                </c:pt>
                <c:pt idx="13">
                  <c:v>1732</c:v>
                </c:pt>
                <c:pt idx="14">
                  <c:v>#N/A</c:v>
                </c:pt>
              </c:numCache>
            </c:numRef>
          </c:val>
          <c:smooth val="0"/>
          <c:extLst>
            <c:ext xmlns:c16="http://schemas.microsoft.com/office/drawing/2014/chart" uri="{C3380CC4-5D6E-409C-BE32-E72D297353CC}">
              <c16:uniqueId val="{00000008-1432-413C-A194-5EF8115096B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95711</c:v>
                </c:pt>
                <c:pt idx="5">
                  <c:v>95758</c:v>
                </c:pt>
                <c:pt idx="8">
                  <c:v>96499</c:v>
                </c:pt>
                <c:pt idx="11">
                  <c:v>96637</c:v>
                </c:pt>
                <c:pt idx="14">
                  <c:v>94949</c:v>
                </c:pt>
              </c:numCache>
            </c:numRef>
          </c:val>
          <c:extLst>
            <c:ext xmlns:c16="http://schemas.microsoft.com/office/drawing/2014/chart" uri="{C3380CC4-5D6E-409C-BE32-E72D297353CC}">
              <c16:uniqueId val="{00000000-7FFE-42F8-AF21-96D54834D6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29367</c:v>
                </c:pt>
                <c:pt idx="5">
                  <c:v>26152</c:v>
                </c:pt>
                <c:pt idx="8">
                  <c:v>21563</c:v>
                </c:pt>
                <c:pt idx="11">
                  <c:v>19197</c:v>
                </c:pt>
                <c:pt idx="14">
                  <c:v>19407</c:v>
                </c:pt>
              </c:numCache>
            </c:numRef>
          </c:val>
          <c:extLst>
            <c:ext xmlns:c16="http://schemas.microsoft.com/office/drawing/2014/chart" uri="{C3380CC4-5D6E-409C-BE32-E72D297353CC}">
              <c16:uniqueId val="{00000001-7FFE-42F8-AF21-96D54834D6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22205</c:v>
                </c:pt>
                <c:pt idx="5">
                  <c:v>25257</c:v>
                </c:pt>
                <c:pt idx="8">
                  <c:v>27546</c:v>
                </c:pt>
                <c:pt idx="11">
                  <c:v>30017</c:v>
                </c:pt>
                <c:pt idx="14">
                  <c:v>33739</c:v>
                </c:pt>
              </c:numCache>
            </c:numRef>
          </c:val>
          <c:extLst>
            <c:ext xmlns:c16="http://schemas.microsoft.com/office/drawing/2014/chart" uri="{C3380CC4-5D6E-409C-BE32-E72D297353CC}">
              <c16:uniqueId val="{00000002-7FFE-42F8-AF21-96D54834D6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FE-42F8-AF21-96D54834D6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FE-42F8-AF21-96D54834D6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835</c:v>
                </c:pt>
                <c:pt idx="3">
                  <c:v>849</c:v>
                </c:pt>
                <c:pt idx="6">
                  <c:v>880</c:v>
                </c:pt>
                <c:pt idx="9">
                  <c:v>861</c:v>
                </c:pt>
                <c:pt idx="12">
                  <c:v>861</c:v>
                </c:pt>
              </c:numCache>
            </c:numRef>
          </c:val>
          <c:extLst>
            <c:ext xmlns:c16="http://schemas.microsoft.com/office/drawing/2014/chart" uri="{C3380CC4-5D6E-409C-BE32-E72D297353CC}">
              <c16:uniqueId val="{00000005-7FFE-42F8-AF21-96D54834D6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23338</c:v>
                </c:pt>
                <c:pt idx="3">
                  <c:v>21110</c:v>
                </c:pt>
                <c:pt idx="6">
                  <c:v>18639</c:v>
                </c:pt>
                <c:pt idx="9">
                  <c:v>18066</c:v>
                </c:pt>
                <c:pt idx="12">
                  <c:v>17122</c:v>
                </c:pt>
              </c:numCache>
            </c:numRef>
          </c:val>
          <c:extLst>
            <c:ext xmlns:c16="http://schemas.microsoft.com/office/drawing/2014/chart" uri="{C3380CC4-5D6E-409C-BE32-E72D297353CC}">
              <c16:uniqueId val="{00000006-7FFE-42F8-AF21-96D54834D6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509</c:v>
                </c:pt>
                <c:pt idx="3">
                  <c:v>650</c:v>
                </c:pt>
                <c:pt idx="6">
                  <c:v>874</c:v>
                </c:pt>
                <c:pt idx="9">
                  <c:v>843</c:v>
                </c:pt>
                <c:pt idx="12">
                  <c:v>873</c:v>
                </c:pt>
              </c:numCache>
            </c:numRef>
          </c:val>
          <c:extLst>
            <c:ext xmlns:c16="http://schemas.microsoft.com/office/drawing/2014/chart" uri="{C3380CC4-5D6E-409C-BE32-E72D297353CC}">
              <c16:uniqueId val="{00000007-7FFE-42F8-AF21-96D54834D6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25561</c:v>
                </c:pt>
                <c:pt idx="3">
                  <c:v>19188</c:v>
                </c:pt>
                <c:pt idx="6">
                  <c:v>14871</c:v>
                </c:pt>
                <c:pt idx="9">
                  <c:v>9848</c:v>
                </c:pt>
                <c:pt idx="12">
                  <c:v>9918</c:v>
                </c:pt>
              </c:numCache>
            </c:numRef>
          </c:val>
          <c:extLst>
            <c:ext xmlns:c16="http://schemas.microsoft.com/office/drawing/2014/chart" uri="{C3380CC4-5D6E-409C-BE32-E72D297353CC}">
              <c16:uniqueId val="{00000008-7FFE-42F8-AF21-96D54834D6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16840</c:v>
                </c:pt>
                <c:pt idx="3">
                  <c:v>16212</c:v>
                </c:pt>
                <c:pt idx="6">
                  <c:v>14386</c:v>
                </c:pt>
                <c:pt idx="9">
                  <c:v>13564</c:v>
                </c:pt>
                <c:pt idx="12">
                  <c:v>16876</c:v>
                </c:pt>
              </c:numCache>
            </c:numRef>
          </c:val>
          <c:extLst>
            <c:ext xmlns:c16="http://schemas.microsoft.com/office/drawing/2014/chart" uri="{C3380CC4-5D6E-409C-BE32-E72D297353CC}">
              <c16:uniqueId val="{00000009-7FFE-42F8-AF21-96D54834D6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102529</c:v>
                </c:pt>
                <c:pt idx="3">
                  <c:v>99959</c:v>
                </c:pt>
                <c:pt idx="6">
                  <c:v>97222</c:v>
                </c:pt>
                <c:pt idx="9">
                  <c:v>94998</c:v>
                </c:pt>
                <c:pt idx="12">
                  <c:v>92384</c:v>
                </c:pt>
              </c:numCache>
            </c:numRef>
          </c:val>
          <c:extLst>
            <c:ext xmlns:c16="http://schemas.microsoft.com/office/drawing/2014/chart" uri="{C3380CC4-5D6E-409C-BE32-E72D297353CC}">
              <c16:uniqueId val="{0000000A-7FFE-42F8-AF21-96D54834D6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22328</c:v>
                </c:pt>
                <c:pt idx="2">
                  <c:v>#N/A</c:v>
                </c:pt>
                <c:pt idx="3">
                  <c:v>#N/A</c:v>
                </c:pt>
                <c:pt idx="4">
                  <c:v>10801</c:v>
                </c:pt>
                <c:pt idx="5">
                  <c:v>#N/A</c:v>
                </c:pt>
                <c:pt idx="6">
                  <c:v>#N/A</c:v>
                </c:pt>
                <c:pt idx="7">
                  <c:v>1264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FFE-42F8-AF21-96D54834D6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10408</c:v>
                </c:pt>
                <c:pt idx="1">
                  <c:v>10511</c:v>
                </c:pt>
                <c:pt idx="2">
                  <c:v>10514</c:v>
                </c:pt>
              </c:numCache>
            </c:numRef>
          </c:val>
          <c:extLst>
            <c:ext xmlns:c16="http://schemas.microsoft.com/office/drawing/2014/chart" uri="{C3380CC4-5D6E-409C-BE32-E72D297353CC}">
              <c16:uniqueId val="{00000000-B72F-41C3-890E-9CD96C1F3D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72F-41C3-890E-9CD96C1F3D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14254</c:v>
                </c:pt>
                <c:pt idx="1">
                  <c:v>16511</c:v>
                </c:pt>
                <c:pt idx="2">
                  <c:v>19000</c:v>
                </c:pt>
              </c:numCache>
            </c:numRef>
          </c:val>
          <c:extLst>
            <c:ext xmlns:c16="http://schemas.microsoft.com/office/drawing/2014/chart" uri="{C3380CC4-5D6E-409C-BE32-E72D297353CC}">
              <c16:uniqueId val="{00000002-B72F-41C3-890E-9CD96C1F3D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{DBF9682F-4236-4002-8DFC-8EFFC52DE86C}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C95-46AB-B010-4F614C5A37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{2A64595D-ABCB-466C-8FBB-35F16673D02C}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95-46AB-B010-4F614C5A37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{8B18CB74-3056-4453-A492-409F5684A11E}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95-46AB-B010-4F614C5A37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{53B14763-DCFE-4797-B5DA-C1C79A8B01B3}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95-46AB-B010-4F614C5A37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{EF692C35-E138-4C26-AF5E-A5B0CA4C09D4}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95-46AB-B010-4F614C5A37D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{AD45E873-168F-4F29-B9BA-FFA01B86118E}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C95-46AB-B010-4F614C5A37D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{25BFB2E6-C9AD-4121-BDEC-DA31EED80797}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C95-46AB-B010-4F614C5A37D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{2C4C2BB3-A785-4B34-8183-AB66CBAB7B44}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C95-46AB-B010-4F614C5A37D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{2180C8F6-0C7E-4C72-995E-8370226D9AD7}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C95-46AB-B010-4F614C5A37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59.9</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C95-46AB-B010-4F614C5A37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{EA733A5B-C26A-405A-BAD5-50ABAFB4C284}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C95-46AB-B010-4F614C5A37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{6BE66CE1-F2CC-4CD0-9616-83B72ED228BB}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95-46AB-B010-4F614C5A37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{D4BFED8C-37AA-4B26-9E44-1CC4D45724F4}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95-46AB-B010-4F614C5A37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{402F407B-C2E8-4210-8E48-EF6458A942ED}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95-46AB-B010-4F614C5A37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{F612DDF8-67BA-4A51-BE40-44B8AA141AA0}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95-46AB-B010-4F614C5A37D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{9A2A311E-8A67-421A-9B8C-78C1498D47DC}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C95-46AB-B010-4F614C5A37D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{A9A520B0-901B-49CB-8E64-EBB9499070B1}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C95-46AB-B010-4F614C5A37D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{59FFEEA5-0A6B-4978-B9A7-19BC98E0EF7F}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C95-46AB-B010-4F614C5A37D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{41170134-307B-4DA1-95F0-1426223083AC}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C95-46AB-B010-4F614C5A37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c:ext xmlns:c16="http://schemas.microsoft.com/office/drawing/2014/chart" uri="{C3380CC4-5D6E-409C-BE32-E72D297353CC}">
              <c16:uniqueId val="{00000013-6C95-46AB-B010-4F614C5A37D0}"/>
            </c:ext>
          </c:extLst>
        </c:ser>
        <c:dLbls>
          <c:showLegendKey val="0"/>
          <c:showVal val="1"/>
          <c:showCatName val="0"/>
          <c:showSerName val="0"/>
          <c:showPercent val="0"/>
          <c:showBubbleSize val="0"/>
        </c:dLbls>
        <c:axId val="46179840"/>
        <c:axId val="46181760"/>
      </c:scatterChart>
      <c:valAx>
        <c:axId val="46179840"/>
        <c:scaling>
          <c:orientation val="minMax"/>
          <c:max val="60.1"/>
          <c:min val="59.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200000000000003"/>
          <c:min val="37.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{76C402B6-9123-4235-884B-F76ADCEDCB0F}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A9D-4EFB-8339-6FD048BFCF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{AA382689-A17E-433F-AF1B-CDFEDC553DE3}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A9D-4EFB-8339-6FD048BFCF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{930FC972-3B08-47FC-BAF9-4EF74C814906}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A9D-4EFB-8339-6FD048BFCF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{32EE515C-B31F-437B-B8E2-3879A461F329}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A9D-4EFB-8339-6FD048BFCF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{A18B39FF-95BA-4715-B192-3303242E3713}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A9D-4EFB-8339-6FD048BFCF7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{F966E24F-5DB9-4DE3-9449-FB06B8DF49C3}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A9D-4EFB-8339-6FD048BFCF7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{E6325315-24A5-40C2-98AE-12F5E231B687}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A9D-4EFB-8339-6FD048BFCF7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{DAD478B9-2DA0-45D1-9EFE-9B96429B69D9}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A9D-4EFB-8339-6FD048BFCF7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{19B2072C-7A3D-4004-B83E-3CB799A56973}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A9D-4EFB-8339-6FD048BFCF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5.9</c:v>
                </c:pt>
                <c:pt idx="16">
                  <c:v>5.3</c:v>
                </c:pt>
                <c:pt idx="24">
                  <c:v>4.3</c:v>
                </c:pt>
                <c:pt idx="32">
                  <c:v>4.0999999999999996</c:v>
                </c:pt>
              </c:numCache>
            </c:numRef>
          </c:xVal>
          <c:yVal>
            <c:numRef>
              <c:f>公会計指標分析・財政指標組合せ分析表!$BP$73:$DC$73</c:f>
              <c:numCache>
                <c:formatCode>#,##0.0;"▲ "#,##0.0</c:formatCode>
                <c:ptCount val="40"/>
                <c:pt idx="0">
                  <c:v>34.6</c:v>
                </c:pt>
                <c:pt idx="8">
                  <c:v>16.7</c:v>
                </c:pt>
                <c:pt idx="16">
                  <c:v>1.9</c:v>
                </c:pt>
              </c:numCache>
            </c:numRef>
          </c:yVal>
          <c:smooth val="0"/>
          <c:extLst>
            <c:ext xmlns:c16="http://schemas.microsoft.com/office/drawing/2014/chart" uri="{C3380CC4-5D6E-409C-BE32-E72D297353CC}">
              <c16:uniqueId val="{00000009-BA9D-4EFB-8339-6FD048BFCF7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{1CF72A1A-4147-4A60-ACA3-7C9E19E49F39}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A9D-4EFB-8339-6FD048BFCF7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{DA5E77F3-DE53-43AA-BE1A-03AC2FBE5048}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A9D-4EFB-8339-6FD048BFCF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{06B33749-E19B-4BF8-9D3E-A678778CDA74}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A9D-4EFB-8339-6FD048BFCF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{630579F1-FB4F-4653-B7B8-8FC9166C3AAD}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A9D-4EFB-8339-6FD048BFCF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{54788C16-FA89-429D-A8E5-988648A57F56}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A9D-4EFB-8339-6FD048BFCF79}"/>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{C7B7D361-18F1-4051-AEAC-757F89DA717A}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A9D-4EFB-8339-6FD048BFCF79}"/>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{E1E85ECE-EC4E-48BB-89B3-CBA3267546C1}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A9D-4EFB-8339-6FD048BFCF79}"/>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{F657A1B7-4C8B-4193-B7C9-09F1011E4644}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A9D-4EFB-8339-6FD048BFCF79}"/>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{137C3FEF-9619-415B-97EC-0FF30A2C7BE2}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A9D-4EFB-8339-6FD048BFCF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BA9D-4EFB-8339-6FD048BFCF79}"/>
            </c:ext>
          </c:extLst>
        </c:ser>
        <c:dLbls>
          <c:showLegendKey val="0"/>
          <c:showVal val="1"/>
          <c:showCatName val="0"/>
          <c:showSerName val="0"/>
          <c:showPercent val="0"/>
          <c:showBubbleSize val="0"/>
        </c:dLbls>
        <c:axId val="84219776"/>
        <c:axId val="84234240"/>
      </c:scatterChart>
      <c:valAx>
        <c:axId val="84219776"/>
        <c:scaling>
          <c:orientation val="minMax"/>
          <c:max val="8.4"/>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ja-JP" altLang="ja-JP" sz="1100">
              <a:solidFill>
                <a:schemeClr val="dk1"/>
              </a:solidFill>
              <a:effectLst/>
              <a:latin typeface="+mn-lt"/>
              <a:ea typeface="+mn-ea"/>
              <a:cs typeface="+mn-cs"/>
            </a:rPr>
            <a:t>　平成１７年度以降，地方債の新規発行額を当該年度の元金償還額以内に抑制していることから，実質公債費比率の分子は減少傾向にあった</a:t>
          </a:r>
          <a:r>
            <a:rPr kumimoji="1" lang="ja-JP" altLang="en-US" sz="110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平成２７年度は</a:t>
          </a:r>
          <a:r>
            <a:rPr kumimoji="1" lang="ja-JP" altLang="ja-JP" sz="1100">
              <a:solidFill>
                <a:schemeClr val="dk1"/>
              </a:solidFill>
              <a:effectLst/>
              <a:latin typeface="+mn-lt"/>
              <a:ea typeface="+mn-ea"/>
              <a:cs typeface="+mn-cs"/>
            </a:rPr>
            <a:t>借換予定の起債発行取り止めの影響による元利償還金の増加，及び債務負担行為に基づく支出の増加により，実質公債費比率の分子が増加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平成２８・２９年度</a:t>
          </a:r>
          <a:r>
            <a:rPr kumimoji="1" lang="ja-JP" altLang="ja-JP" sz="1100">
              <a:solidFill>
                <a:schemeClr val="dk1"/>
              </a:solidFill>
              <a:effectLst/>
              <a:latin typeface="+mn-lt"/>
              <a:ea typeface="+mn-ea"/>
              <a:cs typeface="+mn-cs"/>
            </a:rPr>
            <a:t>は借換債を当初予算のとおり起債したため前年度に比べ元利償還金等の額が減少し，また，算入公債費の額が増加したこともあり，実質公債費比率の分子は減少し，平成２６年度の水準</a:t>
          </a:r>
          <a:r>
            <a:rPr kumimoji="1" lang="ja-JP" altLang="en-US" sz="1100">
              <a:solidFill>
                <a:schemeClr val="dk1"/>
              </a:solidFill>
              <a:effectLst/>
              <a:latin typeface="+mn-lt"/>
              <a:ea typeface="+mn-ea"/>
              <a:cs typeface="+mn-cs"/>
            </a:rPr>
            <a:t>を下回った。</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平成２９年度は，小中学校の空調設備設置に伴い債務負担行為に基づく支出予定額が増加した一方，</a:t>
          </a:r>
          <a:r>
            <a:rPr kumimoji="1" lang="ja-JP" altLang="ja-JP" sz="1100">
              <a:solidFill>
                <a:schemeClr val="dk1"/>
              </a:solidFill>
              <a:effectLst/>
              <a:latin typeface="+mn-lt"/>
              <a:ea typeface="+mn-ea"/>
              <a:cs typeface="+mn-cs"/>
            </a:rPr>
            <a:t>平成１７年度以降，地方債の新規発行額を当該年度の元金償還額以内に抑制しているため，地方債現在高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したことや，</a:t>
          </a:r>
          <a:r>
            <a:rPr lang="ja-JP" altLang="ja-JP" sz="1100" b="0" i="0" baseline="0">
              <a:solidFill>
                <a:schemeClr val="dk1"/>
              </a:solidFill>
              <a:effectLst/>
              <a:latin typeface="+mn-lt"/>
              <a:ea typeface="+mn-ea"/>
              <a:cs typeface="+mn-cs"/>
            </a:rPr>
            <a:t>職員の新陳代謝の影響</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で退職手当負担見込額が減少したことなどから，</a:t>
          </a:r>
          <a:r>
            <a:rPr kumimoji="1" lang="ja-JP" altLang="ja-JP" sz="1100">
              <a:solidFill>
                <a:schemeClr val="dk1"/>
              </a:solidFill>
              <a:effectLst/>
              <a:latin typeface="+mn-lt"/>
              <a:ea typeface="+mn-ea"/>
              <a:cs typeface="+mn-cs"/>
            </a:rPr>
            <a:t>将来負担額は減少している。</a:t>
          </a:r>
          <a:endParaRPr lang="ja-JP" altLang="ja-JP" sz="1400">
            <a:effectLst/>
          </a:endParaRPr>
        </a:p>
        <a:p>
          <a:r>
            <a:rPr kumimoji="1" lang="ja-JP" altLang="ja-JP" sz="1100">
              <a:solidFill>
                <a:schemeClr val="dk1"/>
              </a:solidFill>
              <a:effectLst/>
              <a:latin typeface="+mn-lt"/>
              <a:ea typeface="+mn-ea"/>
              <a:cs typeface="+mn-cs"/>
            </a:rPr>
            <a:t>　分子から控除される充当可能財源等では，公共施設整備基金等の充実を図ったことから，充当可能基金が増加した。</a:t>
          </a:r>
          <a:endParaRPr lang="ja-JP" altLang="ja-JP" sz="1400">
            <a:effectLst/>
          </a:endParaRPr>
        </a:p>
        <a:p>
          <a:r>
            <a:rPr kumimoji="1" lang="ja-JP" altLang="ja-JP" sz="1100">
              <a:solidFill>
                <a:schemeClr val="dk1"/>
              </a:solidFill>
              <a:effectLst/>
              <a:latin typeface="+mn-lt"/>
              <a:ea typeface="+mn-ea"/>
              <a:cs typeface="+mn-cs"/>
            </a:rPr>
            <a:t>　その結果，充当可能財源等が将来負担額を上回り，将来負担比率の分子は負数となった。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千葉県柏市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北部東地区区画整理において，公園整備等に都市整備基金約１億円の取り崩しを行った一方，前年度に引き続き，老朽化した公共施設の保全に係る将来の財政負担に備えるため，公共施設整備基金を約２６億円を積み立て，充実を図ったことなどから，基金全体では約２５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公共施設の老朽化対策が本格化していくことから，決算剰余金から積み立てした財政調整基金の取り崩しや地方交付税など歳入の上振れ分などを活用し，公共施設整備基金の充実を図っていく予定である。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・公共施設整備基金：公共施設の整備及び保全に要する経費の財源に充当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・都市整備基金：良好な都市環境の整備図り，均衡と発展性のある機能的なまちづくりを推進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・公共施設整備基金：老朽化した公共施設の保全に係る将来の財政負担に備えるため，約２６億円の積み立てたことにより増加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・都市整備基金：柏北部東地区区画整理事業のため，約１億を取り崩したことにより減少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総合管理計画の中で，今後１０年間で必要となる一般財源を約２００億円としており，現時点ではそれを積み立ての目安としている。今後，各施設の個別施設計画を策定していく中で，改めて必要となる財源を整理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平成２８年度実質収支の１／２以上となる１４億円を積み立てた一方，財源調整のため同額を取り崩したため，利子の積み立て分だけの増となった。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財政調整基金の残高は，標準財政規模の１０％以上を目安としており，今後については，現在の残高である１００億円程度の規模を維持するよう努める。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416,433
408,336
114.74
129,572,098
124,042,192
3,715,457
76,931,346
92,261,013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年度の有形固定資産減価償却率は昨年度と比較し，</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ポイント上昇しているが県内平均を下回り，類似団体との比較ではほぼ平均となっている。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しかし，市内では多くの公共施設が老朽化しており，計画的な改修を進めていく必要がある。公共施設等総合管理計画をもとに，公共施設の長寿命化や最適化を図る必要があると考える。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8" name="直線コネクタ 67"/>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9"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70" name="直線コネクタ 69"/>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71"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72" name="直線コネクタ 71"/>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73"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4" name="フローチャート: 判断 73"/>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5" name="フローチャート: 判断 74"/>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6" name="フローチャート: 判断 75"/>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82" name="楕円 81"/>
        <xdr:cNvSpPr/>
      </xdr:nvSpPr>
      <xdr:spPr>
        <a:xfrm>
          <a:off x="4711700" y="59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82355</xdr:rowOff>
    </xdr:from>
    <xdr:ext cx="405111" cy="259045"/>
    <xdr:sp macro="" textlink="">
      <xdr:nvSpPr>
        <xdr:cNvPr id="83" name="有形固定資産減価償却率該当値テキスト"/>
        <xdr:cNvSpPr txBox="1"/>
      </xdr:nvSpPr>
      <xdr:spPr>
        <a:xfrm>
          <a:off x="4813300" y="582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70273</xdr:rowOff>
    </xdr:from>
    <xdr:to>
      <xdr:col>19</xdr:col>
      <xdr:colOff>187325</xdr:colOff>
      <xdr:row>31</xdr:row>
      <xdr:rowOff>423</xdr:rowOff>
    </xdr:to>
    <xdr:sp macro="" textlink="">
      <xdr:nvSpPr>
        <xdr:cNvPr id="84" name="楕円 83"/>
        <xdr:cNvSpPr/>
      </xdr:nvSpPr>
      <xdr:spPr>
        <a:xfrm>
          <a:off x="4000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110278</xdr:rowOff>
    </xdr:from>
    <xdr:to>
      <xdr:col>23</xdr:col>
      <xdr:colOff>85725</xdr:colOff>
      <xdr:row>30</xdr:row>
      <xdr:rowOff>121073</xdr:rowOff>
    </xdr:to>
    <xdr:cxnSp macro="">
      <xdr:nvCxnSpPr>
        <xdr:cNvPr id="85" name="直線コネクタ 84"/>
        <xdr:cNvCxnSpPr/>
      </xdr:nvCxnSpPr>
      <xdr:spPr>
        <a:xfrm flipV="1">
          <a:off x="4051300" y="6025303"/>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13140</xdr:rowOff>
    </xdr:from>
    <xdr:ext cx="405111" cy="259045"/>
    <xdr:sp macro="" textlink="">
      <xdr:nvSpPr>
        <xdr:cNvPr id="86" name="n_1aveValue有形固定資産減価償却率"/>
        <xdr:cNvSpPr txBox="1"/>
      </xdr:nvSpPr>
      <xdr:spPr>
        <a:xfrm>
          <a:off x="38360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7"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16950</xdr:rowOff>
    </xdr:from>
    <xdr:ext cx="405111" cy="259045"/>
    <xdr:sp macro="" textlink="">
      <xdr:nvSpPr>
        <xdr:cNvPr id="88" name="n_1main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年度の債務償還可能年数は全国平均，県内平均をともに下回っており，類似団体内順位でも上位になっている。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当市では，平成１７年度以降，地方債の新規発行額を当該年度の元金償還額以内に抑制していることによる地方債現在高の減少に加え，将来の公共施設の更新に備え，基金を積み立てていることから，償還年数が他市と比較して短いと考え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7" name="テキスト ボックス 106"/>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9" name="テキスト ボックス 108"/>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1" name="テキスト ボックス 110"/>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3" name="テキスト ボックス 112"/>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7" name="直線コネクタ 116"/>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20"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1" name="直線コネクタ 120"/>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22"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3" name="フローチャート: 判断 122"/>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29" name="楕円 128"/>
        <xdr:cNvSpPr/>
      </xdr:nvSpPr>
      <xdr:spPr>
        <a:xfrm>
          <a:off x="14744700" y="620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101547</xdr:rowOff>
    </xdr:from>
    <xdr:ext cx="340478" cy="259045"/>
    <xdr:sp macro="" textlink="">
      <xdr:nvSpPr>
        <xdr:cNvPr id="130" name="債務償還可能年数該当値テキスト"/>
        <xdr:cNvSpPr txBox="1"/>
      </xdr:nvSpPr>
      <xdr:spPr>
        <a:xfrm>
          <a:off x="14846300" y="6188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416,433
408,336
114.74
129,572,098
124,042,192
3,715,457
76,931,346
92,261,013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148844</xdr:rowOff>
    </xdr:from>
    <xdr:to>
      <xdr:col>24</xdr:col>
      <xdr:colOff>114300</xdr:colOff>
      <xdr:row>39</xdr:row>
      <xdr:rowOff>78994</xdr:rowOff>
    </xdr:to>
    <xdr:sp macro="" textlink="">
      <xdr:nvSpPr>
        <xdr:cNvPr id="68" name="楕円 67"/>
        <xdr:cNvSpPr/>
      </xdr:nvSpPr>
      <xdr:spPr>
        <a:xfrm>
          <a:off x="45847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127271</xdr:rowOff>
    </xdr:from>
    <xdr:ext cx="405111" cy="259045"/>
    <xdr:sp macro="" textlink="">
      <xdr:nvSpPr>
        <xdr:cNvPr id="69" name="【道路】&#10;有形固定資産減価償却率該当値テキスト"/>
        <xdr:cNvSpPr txBox="1"/>
      </xdr:nvSpPr>
      <xdr:spPr>
        <a:xfrm>
          <a:off x="4673600" y="664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169418</xdr:rowOff>
    </xdr:from>
    <xdr:to>
      <xdr:col>20</xdr:col>
      <xdr:colOff>38100</xdr:colOff>
      <xdr:row>39</xdr:row>
      <xdr:rowOff>99568</xdr:rowOff>
    </xdr:to>
    <xdr:sp macro="" textlink="">
      <xdr:nvSpPr>
        <xdr:cNvPr id="70" name="楕円 69"/>
        <xdr:cNvSpPr/>
      </xdr:nvSpPr>
      <xdr:spPr>
        <a:xfrm>
          <a:off x="3746500" y="668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28194</xdr:rowOff>
    </xdr:from>
    <xdr:to>
      <xdr:col>24</xdr:col>
      <xdr:colOff>63500</xdr:colOff>
      <xdr:row>39</xdr:row>
      <xdr:rowOff>48768</xdr:rowOff>
    </xdr:to>
    <xdr:cxnSp macro="">
      <xdr:nvCxnSpPr>
        <xdr:cNvPr id="71" name="直線コネクタ 70"/>
        <xdr:cNvCxnSpPr/>
      </xdr:nvCxnSpPr>
      <xdr:spPr>
        <a:xfrm flipV="1">
          <a:off x="3797300" y="671474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2"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90695</xdr:rowOff>
    </xdr:from>
    <xdr:ext cx="405111" cy="259045"/>
    <xdr:sp macro="" textlink="">
      <xdr:nvSpPr>
        <xdr:cNvPr id="74" name="n_1mainValue【道路】&#10;有形固定資産減価償却率"/>
        <xdr:cNvSpPr txBox="1"/>
      </xdr:nvSpPr>
      <xdr:spPr>
        <a:xfrm>
          <a:off x="3582044" y="677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5"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5152</xdr:rowOff>
    </xdr:from>
    <xdr:to>
      <xdr:col>55</xdr:col>
      <xdr:colOff>50800</xdr:colOff>
      <xdr:row>42</xdr:row>
      <xdr:rowOff>106752</xdr:rowOff>
    </xdr:to>
    <xdr:sp macro="" textlink="">
      <xdr:nvSpPr>
        <xdr:cNvPr id="114" name="楕円 113"/>
        <xdr:cNvSpPr/>
      </xdr:nvSpPr>
      <xdr:spPr>
        <a:xfrm>
          <a:off x="10426700" y="720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91529</xdr:rowOff>
    </xdr:from>
    <xdr:ext cx="469744" cy="259045"/>
    <xdr:sp macro="" textlink="">
      <xdr:nvSpPr>
        <xdr:cNvPr id="115" name="【道路】&#10;一人当たり延長該当値テキスト"/>
        <xdr:cNvSpPr txBox="1"/>
      </xdr:nvSpPr>
      <xdr:spPr>
        <a:xfrm>
          <a:off x="10515600" y="712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21590</xdr:rowOff>
    </xdr:from>
    <xdr:to>
      <xdr:col>50</xdr:col>
      <xdr:colOff>165100</xdr:colOff>
      <xdr:row>42</xdr:row>
      <xdr:rowOff>123190</xdr:rowOff>
    </xdr:to>
    <xdr:sp macro="" textlink="">
      <xdr:nvSpPr>
        <xdr:cNvPr id="116" name="楕円 115"/>
        <xdr:cNvSpPr/>
      </xdr:nvSpPr>
      <xdr:spPr>
        <a:xfrm>
          <a:off x="9588500" y="722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55952</xdr:rowOff>
    </xdr:from>
    <xdr:to>
      <xdr:col>55</xdr:col>
      <xdr:colOff>0</xdr:colOff>
      <xdr:row>42</xdr:row>
      <xdr:rowOff>72390</xdr:rowOff>
    </xdr:to>
    <xdr:cxnSp macro="">
      <xdr:nvCxnSpPr>
        <xdr:cNvPr id="117" name="直線コネクタ 116"/>
        <xdr:cNvCxnSpPr/>
      </xdr:nvCxnSpPr>
      <xdr:spPr>
        <a:xfrm flipV="1">
          <a:off x="9639300" y="7256852"/>
          <a:ext cx="8382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18"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114317</xdr:rowOff>
    </xdr:from>
    <xdr:ext cx="469744" cy="259045"/>
    <xdr:sp macro="" textlink="">
      <xdr:nvSpPr>
        <xdr:cNvPr id="120" name="n_1mainValue【道路】&#10;一人当たり延長"/>
        <xdr:cNvSpPr txBox="1"/>
      </xdr:nvSpPr>
      <xdr:spPr>
        <a:xfrm>
          <a:off x="9391727" y="731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9"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120650</xdr:rowOff>
    </xdr:from>
    <xdr:to>
      <xdr:col>24</xdr:col>
      <xdr:colOff>114300</xdr:colOff>
      <xdr:row>58</xdr:row>
      <xdr:rowOff>50800</xdr:rowOff>
    </xdr:to>
    <xdr:sp macro="" textlink="">
      <xdr:nvSpPr>
        <xdr:cNvPr id="158" name="楕円 157"/>
        <xdr:cNvSpPr/>
      </xdr:nvSpPr>
      <xdr:spPr>
        <a:xfrm>
          <a:off x="4584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143527</xdr:rowOff>
    </xdr:from>
    <xdr:ext cx="405111" cy="259045"/>
    <xdr:sp macro="" textlink="">
      <xdr:nvSpPr>
        <xdr:cNvPr id="159" name="【橋りょう・トンネル】&#10;有形固定資産減価償却率該当値テキスト"/>
        <xdr:cNvSpPr txBox="1"/>
      </xdr:nvSpPr>
      <xdr:spPr>
        <a:xfrm>
          <a:off x="4673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153035</xdr:rowOff>
    </xdr:from>
    <xdr:to>
      <xdr:col>20</xdr:col>
      <xdr:colOff>38100</xdr:colOff>
      <xdr:row>58</xdr:row>
      <xdr:rowOff>83185</xdr:rowOff>
    </xdr:to>
    <xdr:sp macro="" textlink="">
      <xdr:nvSpPr>
        <xdr:cNvPr id="160" name="楕円 159"/>
        <xdr:cNvSpPr/>
      </xdr:nvSpPr>
      <xdr:spPr>
        <a:xfrm>
          <a:off x="3746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32385</xdr:rowOff>
    </xdr:to>
    <xdr:cxnSp macro="">
      <xdr:nvCxnSpPr>
        <xdr:cNvPr id="161" name="直線コネクタ 160"/>
        <xdr:cNvCxnSpPr/>
      </xdr:nvCxnSpPr>
      <xdr:spPr>
        <a:xfrm flipV="1">
          <a:off x="3797300" y="99441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62"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99712</xdr:rowOff>
    </xdr:from>
    <xdr:ext cx="405111" cy="259045"/>
    <xdr:sp macro="" textlink="">
      <xdr:nvSpPr>
        <xdr:cNvPr id="164" name="n_1mainValue【橋りょう・トンネル】&#10;有形固定資産減価償却率"/>
        <xdr:cNvSpPr txBox="1"/>
      </xdr:nvSpPr>
      <xdr:spPr>
        <a:xfrm>
          <a:off x="35820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191"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40494</xdr:rowOff>
    </xdr:from>
    <xdr:to>
      <xdr:col>55</xdr:col>
      <xdr:colOff>50800</xdr:colOff>
      <xdr:row>62</xdr:row>
      <xdr:rowOff>142094</xdr:rowOff>
    </xdr:to>
    <xdr:sp macro="" textlink="">
      <xdr:nvSpPr>
        <xdr:cNvPr id="200" name="楕円 199"/>
        <xdr:cNvSpPr/>
      </xdr:nvSpPr>
      <xdr:spPr>
        <a:xfrm>
          <a:off x="10426700" y="1067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18921</xdr:rowOff>
    </xdr:from>
    <xdr:ext cx="534377" cy="259045"/>
    <xdr:sp macro="" textlink="">
      <xdr:nvSpPr>
        <xdr:cNvPr id="201" name="【橋りょう・トンネル】&#10;一人当たり有形固定資産（償却資産）額該当値テキスト"/>
        <xdr:cNvSpPr txBox="1"/>
      </xdr:nvSpPr>
      <xdr:spPr>
        <a:xfrm>
          <a:off x="10515600" y="1064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40636</xdr:rowOff>
    </xdr:from>
    <xdr:to>
      <xdr:col>50</xdr:col>
      <xdr:colOff>165100</xdr:colOff>
      <xdr:row>62</xdr:row>
      <xdr:rowOff>142236</xdr:rowOff>
    </xdr:to>
    <xdr:sp macro="" textlink="">
      <xdr:nvSpPr>
        <xdr:cNvPr id="202" name="楕円 201"/>
        <xdr:cNvSpPr/>
      </xdr:nvSpPr>
      <xdr:spPr>
        <a:xfrm>
          <a:off x="9588500" y="1067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91294</xdr:rowOff>
    </xdr:from>
    <xdr:to>
      <xdr:col>55</xdr:col>
      <xdr:colOff>0</xdr:colOff>
      <xdr:row>62</xdr:row>
      <xdr:rowOff>91436</xdr:rowOff>
    </xdr:to>
    <xdr:cxnSp macro="">
      <xdr:nvCxnSpPr>
        <xdr:cNvPr id="203" name="直線コネクタ 202"/>
        <xdr:cNvCxnSpPr/>
      </xdr:nvCxnSpPr>
      <xdr:spPr>
        <a:xfrm flipV="1">
          <a:off x="9639300" y="10721194"/>
          <a:ext cx="8382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04"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133363</xdr:rowOff>
    </xdr:from>
    <xdr:ext cx="534377" cy="259045"/>
    <xdr:sp macro="" textlink="">
      <xdr:nvSpPr>
        <xdr:cNvPr id="206" name="n_1mainValue【橋りょう・トンネル】&#10;一人当たり有形固定資産（償却資産）額"/>
        <xdr:cNvSpPr txBox="1"/>
      </xdr:nvSpPr>
      <xdr:spPr>
        <a:xfrm>
          <a:off x="9359411" y="1076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36"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33020</xdr:rowOff>
    </xdr:from>
    <xdr:to>
      <xdr:col>24</xdr:col>
      <xdr:colOff>114300</xdr:colOff>
      <xdr:row>80</xdr:row>
      <xdr:rowOff>134620</xdr:rowOff>
    </xdr:to>
    <xdr:sp macro="" textlink="">
      <xdr:nvSpPr>
        <xdr:cNvPr id="245" name="楕円 244"/>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55897</xdr:rowOff>
    </xdr:from>
    <xdr:ext cx="405111" cy="259045"/>
    <xdr:sp macro="" textlink="">
      <xdr:nvSpPr>
        <xdr:cNvPr id="246" name="【公営住宅】&#10;有形固定資産減価償却率該当値テキスト"/>
        <xdr:cNvSpPr txBox="1"/>
      </xdr:nvSpPr>
      <xdr:spPr>
        <a:xfrm>
          <a:off x="46736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47" name="楕円 246"/>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83820</xdr:rowOff>
    </xdr:from>
    <xdr:to>
      <xdr:col>24</xdr:col>
      <xdr:colOff>63500</xdr:colOff>
      <xdr:row>80</xdr:row>
      <xdr:rowOff>152400</xdr:rowOff>
    </xdr:to>
    <xdr:cxnSp macro="">
      <xdr:nvCxnSpPr>
        <xdr:cNvPr id="248" name="直線コネクタ 247"/>
        <xdr:cNvCxnSpPr/>
      </xdr:nvCxnSpPr>
      <xdr:spPr>
        <a:xfrm flipV="1">
          <a:off x="3797300" y="13799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49"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51" name="n_1mainValue【公営住宅】&#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78"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49936</xdr:rowOff>
    </xdr:from>
    <xdr:to>
      <xdr:col>55</xdr:col>
      <xdr:colOff>50800</xdr:colOff>
      <xdr:row>85</xdr:row>
      <xdr:rowOff>151536</xdr:rowOff>
    </xdr:to>
    <xdr:sp macro="" textlink="">
      <xdr:nvSpPr>
        <xdr:cNvPr id="287" name="楕円 286"/>
        <xdr:cNvSpPr/>
      </xdr:nvSpPr>
      <xdr:spPr>
        <a:xfrm>
          <a:off x="104267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136313</xdr:rowOff>
    </xdr:from>
    <xdr:ext cx="469744" cy="259045"/>
    <xdr:sp macro="" textlink="">
      <xdr:nvSpPr>
        <xdr:cNvPr id="288" name="【公営住宅】&#10;一人当たり面積該当値テキスト"/>
        <xdr:cNvSpPr txBox="1"/>
      </xdr:nvSpPr>
      <xdr:spPr>
        <a:xfrm>
          <a:off x="10515600" y="1453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48107</xdr:rowOff>
    </xdr:from>
    <xdr:to>
      <xdr:col>50</xdr:col>
      <xdr:colOff>165100</xdr:colOff>
      <xdr:row>85</xdr:row>
      <xdr:rowOff>149707</xdr:rowOff>
    </xdr:to>
    <xdr:sp macro="" textlink="">
      <xdr:nvSpPr>
        <xdr:cNvPr id="289" name="楕円 288"/>
        <xdr:cNvSpPr/>
      </xdr:nvSpPr>
      <xdr:spPr>
        <a:xfrm>
          <a:off x="9588500" y="146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98907</xdr:rowOff>
    </xdr:from>
    <xdr:to>
      <xdr:col>55</xdr:col>
      <xdr:colOff>0</xdr:colOff>
      <xdr:row>85</xdr:row>
      <xdr:rowOff>100736</xdr:rowOff>
    </xdr:to>
    <xdr:cxnSp macro="">
      <xdr:nvCxnSpPr>
        <xdr:cNvPr id="290" name="直線コネクタ 289"/>
        <xdr:cNvCxnSpPr/>
      </xdr:nvCxnSpPr>
      <xdr:spPr>
        <a:xfrm>
          <a:off x="9639300" y="1467215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1"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140834</xdr:rowOff>
    </xdr:from>
    <xdr:ext cx="469744" cy="259045"/>
    <xdr:sp macro="" textlink="">
      <xdr:nvSpPr>
        <xdr:cNvPr id="293" name="n_1mainValue【公営住宅】&#10;一人当たり面積"/>
        <xdr:cNvSpPr txBox="1"/>
      </xdr:nvSpPr>
      <xdr:spPr>
        <a:xfrm>
          <a:off x="9391727" y="1471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1" name="直線コネクタ 32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2" name="テキスト ボックス 32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3" name="直線コネクタ 32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4" name="テキスト ボックス 32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5" name="直線コネクタ 32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6" name="テキスト ボックス 32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7" name="直線コネクタ 32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8" name="テキスト ボックス 32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32" name="直線コネクタ 331"/>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33"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34" name="直線コネクタ 333"/>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35"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36" name="直線コネクタ 335"/>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37"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38" name="フローチャート: 判断 337"/>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39" name="フローチャート: 判断 338"/>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40" name="フローチャート: 判断 339"/>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48260</xdr:rowOff>
    </xdr:from>
    <xdr:to>
      <xdr:col>85</xdr:col>
      <xdr:colOff>177800</xdr:colOff>
      <xdr:row>34</xdr:row>
      <xdr:rowOff>149860</xdr:rowOff>
    </xdr:to>
    <xdr:sp macro="" textlink="">
      <xdr:nvSpPr>
        <xdr:cNvPr id="346" name="楕円 345"/>
        <xdr:cNvSpPr/>
      </xdr:nvSpPr>
      <xdr:spPr>
        <a:xfrm>
          <a:off x="16268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71137</xdr:rowOff>
    </xdr:from>
    <xdr:ext cx="405111" cy="259045"/>
    <xdr:sp macro="" textlink="">
      <xdr:nvSpPr>
        <xdr:cNvPr id="347" name="【認定こども園・幼稚園・保育所】&#10;有形固定資産減価償却率該当値テキスト"/>
        <xdr:cNvSpPr txBox="1"/>
      </xdr:nvSpPr>
      <xdr:spPr>
        <a:xfrm>
          <a:off x="1635760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89408</xdr:rowOff>
    </xdr:from>
    <xdr:to>
      <xdr:col>81</xdr:col>
      <xdr:colOff>101600</xdr:colOff>
      <xdr:row>35</xdr:row>
      <xdr:rowOff>19558</xdr:rowOff>
    </xdr:to>
    <xdr:sp macro="" textlink="">
      <xdr:nvSpPr>
        <xdr:cNvPr id="348" name="楕円 347"/>
        <xdr:cNvSpPr/>
      </xdr:nvSpPr>
      <xdr:spPr>
        <a:xfrm>
          <a:off x="15430500" y="5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34</xdr:row>
      <xdr:rowOff>140208</xdr:rowOff>
    </xdr:to>
    <xdr:cxnSp macro="">
      <xdr:nvCxnSpPr>
        <xdr:cNvPr id="349" name="直線コネクタ 348"/>
        <xdr:cNvCxnSpPr/>
      </xdr:nvCxnSpPr>
      <xdr:spPr>
        <a:xfrm flipV="1">
          <a:off x="15481300" y="59283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350" name="n_1aveValue【認定こども園・幼稚園・保育所】&#10;有形固定資産減価償却率"/>
        <xdr:cNvSpPr txBox="1"/>
      </xdr:nvSpPr>
      <xdr:spPr>
        <a:xfrm>
          <a:off x="15266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51"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36085</xdr:rowOff>
    </xdr:from>
    <xdr:ext cx="405111" cy="259045"/>
    <xdr:sp macro="" textlink="">
      <xdr:nvSpPr>
        <xdr:cNvPr id="352" name="n_1mainValue【認定こども園・幼稚園・保育所】&#10;有形固定資産減価償却率"/>
        <xdr:cNvSpPr txBox="1"/>
      </xdr:nvSpPr>
      <xdr:spPr>
        <a:xfrm>
          <a:off x="15266044" y="569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4" name="テキスト ボックス 3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6" name="テキスト ボックス 3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8" name="テキスト ボックス 3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0" name="テキスト ボックス 3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2" name="テキスト ボックス 3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76" name="直線コネクタ 375"/>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7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78" name="直線コネクタ 37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379"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380" name="直線コネクタ 379"/>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381"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382" name="フローチャート: 判断 381"/>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383" name="フローチャート: 判断 382"/>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84" name="フローチャート: 判断 383"/>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90170</xdr:rowOff>
    </xdr:from>
    <xdr:to>
      <xdr:col>116</xdr:col>
      <xdr:colOff>114300</xdr:colOff>
      <xdr:row>40</xdr:row>
      <xdr:rowOff>20320</xdr:rowOff>
    </xdr:to>
    <xdr:sp macro="" textlink="">
      <xdr:nvSpPr>
        <xdr:cNvPr id="390" name="楕円 389"/>
        <xdr:cNvSpPr/>
      </xdr:nvSpPr>
      <xdr:spPr>
        <a:xfrm>
          <a:off x="22110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68597</xdr:rowOff>
    </xdr:from>
    <xdr:ext cx="469744" cy="259045"/>
    <xdr:sp macro="" textlink="">
      <xdr:nvSpPr>
        <xdr:cNvPr id="391" name="【認定こども園・幼稚園・保育所】&#10;一人当たり面積該当値テキスト"/>
        <xdr:cNvSpPr txBox="1"/>
      </xdr:nvSpPr>
      <xdr:spPr>
        <a:xfrm>
          <a:off x="22199600"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82550</xdr:rowOff>
    </xdr:from>
    <xdr:to>
      <xdr:col>112</xdr:col>
      <xdr:colOff>38100</xdr:colOff>
      <xdr:row>40</xdr:row>
      <xdr:rowOff>12700</xdr:rowOff>
    </xdr:to>
    <xdr:sp macro="" textlink="">
      <xdr:nvSpPr>
        <xdr:cNvPr id="392" name="楕円 391"/>
        <xdr:cNvSpPr/>
      </xdr:nvSpPr>
      <xdr:spPr>
        <a:xfrm>
          <a:off x="21272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39</xdr:row>
      <xdr:rowOff>140970</xdr:rowOff>
    </xdr:to>
    <xdr:cxnSp macro="">
      <xdr:nvCxnSpPr>
        <xdr:cNvPr id="393" name="直線コネクタ 392"/>
        <xdr:cNvCxnSpPr/>
      </xdr:nvCxnSpPr>
      <xdr:spPr>
        <a:xfrm>
          <a:off x="21323300" y="681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394" name="n_1aveValue【認定こども園・幼稚園・保育所】&#10;一人当たり面積"/>
        <xdr:cNvSpPr txBox="1"/>
      </xdr:nvSpPr>
      <xdr:spPr>
        <a:xfrm>
          <a:off x="210757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95"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3827</xdr:rowOff>
    </xdr:from>
    <xdr:ext cx="469744" cy="259045"/>
    <xdr:sp macro="" textlink="">
      <xdr:nvSpPr>
        <xdr:cNvPr id="396" name="n_1mainValue【認定こども園・幼稚園・保育所】&#10;一人当たり面積"/>
        <xdr:cNvSpPr txBox="1"/>
      </xdr:nvSpPr>
      <xdr:spPr>
        <a:xfrm>
          <a:off x="21075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7" name="テキスト ボックス 4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9" name="テキスト ボックス 4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7" name="テキスト ボックス 4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9" name="テキスト ボックス 4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21" name="直線コネクタ 420"/>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22"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23" name="直線コネクタ 422"/>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24"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25" name="直線コネクタ 424"/>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426" name="【学校施設】&#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27" name="フローチャート: 判断 426"/>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28" name="フローチャート: 判断 427"/>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29" name="フローチャート: 判断 428"/>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35" name="楕円 434"/>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129557</xdr:rowOff>
    </xdr:from>
    <xdr:ext cx="405111" cy="259045"/>
    <xdr:sp macro="" textlink="">
      <xdr:nvSpPr>
        <xdr:cNvPr id="436" name="【学校施設】&#10;有形固定資産減価償却率該当値テキスト"/>
        <xdr:cNvSpPr txBox="1"/>
      </xdr:nvSpPr>
      <xdr:spPr>
        <a:xfrm>
          <a:off x="16357600"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437" name="楕円 436"/>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99060</xdr:rowOff>
    </xdr:from>
    <xdr:to>
      <xdr:col>85</xdr:col>
      <xdr:colOff>127000</xdr:colOff>
      <xdr:row>59</xdr:row>
      <xdr:rowOff>30480</xdr:rowOff>
    </xdr:to>
    <xdr:cxnSp macro="">
      <xdr:nvCxnSpPr>
        <xdr:cNvPr id="438" name="直線コネクタ 437"/>
        <xdr:cNvCxnSpPr/>
      </xdr:nvCxnSpPr>
      <xdr:spPr>
        <a:xfrm>
          <a:off x="15481300" y="1004316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439"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40"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166387</xdr:rowOff>
    </xdr:from>
    <xdr:ext cx="405111" cy="259045"/>
    <xdr:sp macro="" textlink="">
      <xdr:nvSpPr>
        <xdr:cNvPr id="441" name="n_1mainValue【学校施設】&#10;有形固定資産減価償却率"/>
        <xdr:cNvSpPr txBox="1"/>
      </xdr:nvSpPr>
      <xdr:spPr>
        <a:xfrm>
          <a:off x="15266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2" name="テキスト ボックス 45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3" name="直線コネクタ 45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4" name="テキスト ボックス 45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5" name="直線コネクタ 45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6" name="テキスト ボックス 45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7" name="直線コネクタ 45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8" name="テキスト ボックス 45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9" name="直線コネクタ 45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0" name="テキスト ボックス 45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1" name="直線コネクタ 46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2" name="テキスト ボックス 46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3" name="直線コネクタ 46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4" name="テキスト ボックス 46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68" name="直線コネクタ 467"/>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69"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70" name="直線コネクタ 469"/>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71"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72" name="直線コネクタ 471"/>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473"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474" name="フローチャート: 判断 473"/>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475" name="フローチャート: 判断 474"/>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476" name="フローチャート: 判断 475"/>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58601</xdr:rowOff>
    </xdr:from>
    <xdr:to>
      <xdr:col>116</xdr:col>
      <xdr:colOff>114300</xdr:colOff>
      <xdr:row>62</xdr:row>
      <xdr:rowOff>160201</xdr:rowOff>
    </xdr:to>
    <xdr:sp macro="" textlink="">
      <xdr:nvSpPr>
        <xdr:cNvPr id="482" name="楕円 481"/>
        <xdr:cNvSpPr/>
      </xdr:nvSpPr>
      <xdr:spPr>
        <a:xfrm>
          <a:off x="22110700" y="1068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37028</xdr:rowOff>
    </xdr:from>
    <xdr:ext cx="469744" cy="259045"/>
    <xdr:sp macro="" textlink="">
      <xdr:nvSpPr>
        <xdr:cNvPr id="483" name="【学校施設】&#10;一人当たり面積該当値テキスト"/>
        <xdr:cNvSpPr txBox="1"/>
      </xdr:nvSpPr>
      <xdr:spPr>
        <a:xfrm>
          <a:off x="22199600" y="1066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89626</xdr:rowOff>
    </xdr:from>
    <xdr:to>
      <xdr:col>112</xdr:col>
      <xdr:colOff>38100</xdr:colOff>
      <xdr:row>63</xdr:row>
      <xdr:rowOff>19776</xdr:rowOff>
    </xdr:to>
    <xdr:sp macro="" textlink="">
      <xdr:nvSpPr>
        <xdr:cNvPr id="484" name="楕円 483"/>
        <xdr:cNvSpPr/>
      </xdr:nvSpPr>
      <xdr:spPr>
        <a:xfrm>
          <a:off x="21272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109401</xdr:rowOff>
    </xdr:from>
    <xdr:to>
      <xdr:col>116</xdr:col>
      <xdr:colOff>63500</xdr:colOff>
      <xdr:row>62</xdr:row>
      <xdr:rowOff>140426</xdr:rowOff>
    </xdr:to>
    <xdr:cxnSp macro="">
      <xdr:nvCxnSpPr>
        <xdr:cNvPr id="485" name="直線コネクタ 484"/>
        <xdr:cNvCxnSpPr/>
      </xdr:nvCxnSpPr>
      <xdr:spPr>
        <a:xfrm flipV="1">
          <a:off x="21323300" y="1073930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486"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487"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10903</xdr:rowOff>
    </xdr:from>
    <xdr:ext cx="469744" cy="259045"/>
    <xdr:sp macro="" textlink="">
      <xdr:nvSpPr>
        <xdr:cNvPr id="488" name="n_1mainValue【学校施設】&#10;一人当たり面積"/>
        <xdr:cNvSpPr txBox="1"/>
      </xdr:nvSpPr>
      <xdr:spPr>
        <a:xfrm>
          <a:off x="210757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13" name="直線コネクタ 51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1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15" name="直線コネクタ 51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1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17" name="直線コネクタ 51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18"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19" name="フローチャート: 判断 51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20" name="フローチャート: 判断 51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21" name="フローチャート: 判断 52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2539</xdr:rowOff>
    </xdr:from>
    <xdr:to>
      <xdr:col>85</xdr:col>
      <xdr:colOff>177800</xdr:colOff>
      <xdr:row>78</xdr:row>
      <xdr:rowOff>104139</xdr:rowOff>
    </xdr:to>
    <xdr:sp macro="" textlink="">
      <xdr:nvSpPr>
        <xdr:cNvPr id="527" name="楕円 526"/>
        <xdr:cNvSpPr/>
      </xdr:nvSpPr>
      <xdr:spPr>
        <a:xfrm>
          <a:off x="162687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127016</xdr:rowOff>
    </xdr:from>
    <xdr:ext cx="405111" cy="259045"/>
    <xdr:sp macro="" textlink="">
      <xdr:nvSpPr>
        <xdr:cNvPr id="528" name="【児童館】&#10;有形固定資産減価償却率該当値テキスト"/>
        <xdr:cNvSpPr txBox="1"/>
      </xdr:nvSpPr>
      <xdr:spPr>
        <a:xfrm>
          <a:off x="16357600" y="13328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19686</xdr:rowOff>
    </xdr:from>
    <xdr:to>
      <xdr:col>81</xdr:col>
      <xdr:colOff>101600</xdr:colOff>
      <xdr:row>78</xdr:row>
      <xdr:rowOff>121286</xdr:rowOff>
    </xdr:to>
    <xdr:sp macro="" textlink="">
      <xdr:nvSpPr>
        <xdr:cNvPr id="529" name="楕円 528"/>
        <xdr:cNvSpPr/>
      </xdr:nvSpPr>
      <xdr:spPr>
        <a:xfrm>
          <a:off x="15430500" y="133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53339</xdr:rowOff>
    </xdr:from>
    <xdr:to>
      <xdr:col>85</xdr:col>
      <xdr:colOff>127000</xdr:colOff>
      <xdr:row>78</xdr:row>
      <xdr:rowOff>70486</xdr:rowOff>
    </xdr:to>
    <xdr:cxnSp macro="">
      <xdr:nvCxnSpPr>
        <xdr:cNvPr id="530" name="直線コネクタ 529"/>
        <xdr:cNvCxnSpPr/>
      </xdr:nvCxnSpPr>
      <xdr:spPr>
        <a:xfrm flipV="1">
          <a:off x="15481300" y="1342643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531" name="n_1ave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32"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137813</xdr:rowOff>
    </xdr:from>
    <xdr:ext cx="405111" cy="259045"/>
    <xdr:sp macro="" textlink="">
      <xdr:nvSpPr>
        <xdr:cNvPr id="533" name="n_1mainValue【児童館】&#10;有形固定資産減価償却率"/>
        <xdr:cNvSpPr txBox="1"/>
      </xdr:nvSpPr>
      <xdr:spPr>
        <a:xfrm>
          <a:off x="15266044" y="1316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57" name="直線コネクタ 556"/>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58"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59" name="直線コネクタ 55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60"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61" name="直線コネクタ 560"/>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62"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3" name="フローチャート: 判断 562"/>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64" name="フローチャート: 判断 563"/>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65" name="フローチャート: 判断 564"/>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0</xdr:rowOff>
    </xdr:from>
    <xdr:to>
      <xdr:col>116</xdr:col>
      <xdr:colOff>114300</xdr:colOff>
      <xdr:row>86</xdr:row>
      <xdr:rowOff>101600</xdr:rowOff>
    </xdr:to>
    <xdr:sp macro="" textlink="">
      <xdr:nvSpPr>
        <xdr:cNvPr id="571" name="楕円 570"/>
        <xdr:cNvSpPr/>
      </xdr:nvSpPr>
      <xdr:spPr>
        <a:xfrm>
          <a:off x="221107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86377</xdr:rowOff>
    </xdr:from>
    <xdr:ext cx="469744" cy="259045"/>
    <xdr:sp macro="" textlink="">
      <xdr:nvSpPr>
        <xdr:cNvPr id="572" name="【児童館】&#10;一人当たり面積該当値テキスト"/>
        <xdr:cNvSpPr txBox="1"/>
      </xdr:nvSpPr>
      <xdr:spPr>
        <a:xfrm>
          <a:off x="221996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573" name="楕円 572"/>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50800</xdr:rowOff>
    </xdr:from>
    <xdr:to>
      <xdr:col>116</xdr:col>
      <xdr:colOff>63500</xdr:colOff>
      <xdr:row>86</xdr:row>
      <xdr:rowOff>50800</xdr:rowOff>
    </xdr:to>
    <xdr:cxnSp macro="">
      <xdr:nvCxnSpPr>
        <xdr:cNvPr id="574" name="直線コネクタ 573"/>
        <xdr:cNvCxnSpPr/>
      </xdr:nvCxnSpPr>
      <xdr:spPr>
        <a:xfrm>
          <a:off x="21323300" y="1479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575"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576"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92727</xdr:rowOff>
    </xdr:from>
    <xdr:ext cx="469744" cy="259045"/>
    <xdr:sp macro="" textlink="">
      <xdr:nvSpPr>
        <xdr:cNvPr id="577" name="n_1mainValue【児童館】&#10;一人当たり面積"/>
        <xdr:cNvSpPr txBox="1"/>
      </xdr:nvSpPr>
      <xdr:spPr>
        <a:xfrm>
          <a:off x="21075727"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8" name="テキスト ボックス 58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9" name="直線コネクタ 58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0" name="テキスト ボックス 58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1" name="直線コネクタ 59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2" name="テキスト ボックス 59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3" name="直線コネクタ 59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4" name="テキスト ボックス 59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5" name="直線コネクタ 59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6" name="テキスト ボックス 59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7" name="直線コネクタ 59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8" name="テキスト ボックス 59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02" name="直線コネクタ 601"/>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03"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04" name="直線コネクタ 603"/>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6" name="直線コネクタ 60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07"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08" name="フローチャート: 判断 607"/>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09" name="フローチャート: 判断 608"/>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10" name="フローチャート: 判断 609"/>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133986</xdr:rowOff>
    </xdr:from>
    <xdr:to>
      <xdr:col>85</xdr:col>
      <xdr:colOff>177800</xdr:colOff>
      <xdr:row>103</xdr:row>
      <xdr:rowOff>64136</xdr:rowOff>
    </xdr:to>
    <xdr:sp macro="" textlink="">
      <xdr:nvSpPr>
        <xdr:cNvPr id="616" name="楕円 615"/>
        <xdr:cNvSpPr/>
      </xdr:nvSpPr>
      <xdr:spPr>
        <a:xfrm>
          <a:off x="162687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156863</xdr:rowOff>
    </xdr:from>
    <xdr:ext cx="405111" cy="259045"/>
    <xdr:sp macro="" textlink="">
      <xdr:nvSpPr>
        <xdr:cNvPr id="617" name="【公民館】&#10;有形固定資産減価償却率該当値テキスト"/>
        <xdr:cNvSpPr txBox="1"/>
      </xdr:nvSpPr>
      <xdr:spPr>
        <a:xfrm>
          <a:off x="16357600"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10161</xdr:rowOff>
    </xdr:from>
    <xdr:to>
      <xdr:col>81</xdr:col>
      <xdr:colOff>101600</xdr:colOff>
      <xdr:row>103</xdr:row>
      <xdr:rowOff>111761</xdr:rowOff>
    </xdr:to>
    <xdr:sp macro="" textlink="">
      <xdr:nvSpPr>
        <xdr:cNvPr id="618" name="楕円 617"/>
        <xdr:cNvSpPr/>
      </xdr:nvSpPr>
      <xdr:spPr>
        <a:xfrm>
          <a:off x="15430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13336</xdr:rowOff>
    </xdr:from>
    <xdr:to>
      <xdr:col>85</xdr:col>
      <xdr:colOff>127000</xdr:colOff>
      <xdr:row>103</xdr:row>
      <xdr:rowOff>60961</xdr:rowOff>
    </xdr:to>
    <xdr:cxnSp macro="">
      <xdr:nvCxnSpPr>
        <xdr:cNvPr id="619" name="直線コネクタ 618"/>
        <xdr:cNvCxnSpPr/>
      </xdr:nvCxnSpPr>
      <xdr:spPr>
        <a:xfrm flipV="1">
          <a:off x="15481300" y="1767268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620"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21"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128288</xdr:rowOff>
    </xdr:from>
    <xdr:ext cx="405111" cy="259045"/>
    <xdr:sp macro="" textlink="">
      <xdr:nvSpPr>
        <xdr:cNvPr id="622" name="n_1mainValue【公民館】&#10;有形固定資産減価償却率"/>
        <xdr:cNvSpPr txBox="1"/>
      </xdr:nvSpPr>
      <xdr:spPr>
        <a:xfrm>
          <a:off x="152660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46" name="直線コネクタ 645"/>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47"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48" name="直線コネクタ 647"/>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49"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50" name="直線コネクタ 649"/>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651" name="【公民館】&#10;一人当たり面積平均値テキスト"/>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52" name="フローチャート: 判断 651"/>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53" name="フローチャート: 判断 65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4" name="フローチャート: 判断 653"/>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166370</xdr:rowOff>
    </xdr:from>
    <xdr:to>
      <xdr:col>116</xdr:col>
      <xdr:colOff>114300</xdr:colOff>
      <xdr:row>108</xdr:row>
      <xdr:rowOff>96520</xdr:rowOff>
    </xdr:to>
    <xdr:sp macro="" textlink="">
      <xdr:nvSpPr>
        <xdr:cNvPr id="660" name="楕円 659"/>
        <xdr:cNvSpPr/>
      </xdr:nvSpPr>
      <xdr:spPr>
        <a:xfrm>
          <a:off x="221107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81297</xdr:rowOff>
    </xdr:from>
    <xdr:ext cx="469744" cy="259045"/>
    <xdr:sp macro="" textlink="">
      <xdr:nvSpPr>
        <xdr:cNvPr id="661" name="【公民館】&#10;一人当たり面積該当値テキスト"/>
        <xdr:cNvSpPr txBox="1"/>
      </xdr:nvSpPr>
      <xdr:spPr>
        <a:xfrm>
          <a:off x="22199600" y="184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662" name="楕円 661"/>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45720</xdr:rowOff>
    </xdr:from>
    <xdr:to>
      <xdr:col>116</xdr:col>
      <xdr:colOff>63500</xdr:colOff>
      <xdr:row>108</xdr:row>
      <xdr:rowOff>45720</xdr:rowOff>
    </xdr:to>
    <xdr:cxnSp macro="">
      <xdr:nvCxnSpPr>
        <xdr:cNvPr id="663" name="直線コネクタ 662"/>
        <xdr:cNvCxnSpPr/>
      </xdr:nvCxnSpPr>
      <xdr:spPr>
        <a:xfrm>
          <a:off x="21323300" y="1856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664" name="n_1aveValue【公民館】&#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5"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666"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類似団体内平均と比較して，特に児童館の有形固定資産減価償却率が高くなっている。児童館については，昭和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年代までに建設された建物が大半を占め，耐用年数を超過し老朽化が進んだ建物が多い状況である。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しかし，一人当たり面積は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団体内平均値を下回っており，修繕等の維持管理コストは低いと考えら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latin typeface="ＭＳ Ｐゴシック" panose="020B0600070205080204" pitchFamily="50" charset="-128"/>
              <a:ea typeface="ＭＳ Ｐゴシック" panose="020B0600070205080204" pitchFamily="50" charset="-128"/>
            </a:rPr>
            <a:t>今後は，公共施設等総合管理計画に基づく個別施設計画を策定し，耐用年数到達年度を目途に，利用状況や児童数，機能面に求められるニーズ等を踏まえ，建替や複合化，主体の変更等も含めて，施設の改修を行っていく予定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416,433
408,336
114.74
129,572,098
124,042,192
3,715,457
76,931,346
92,261,013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118127</xdr:rowOff>
    </xdr:from>
    <xdr:ext cx="405111" cy="259045"/>
    <xdr:sp macro="" textlink="">
      <xdr:nvSpPr>
        <xdr:cNvPr id="63"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166370</xdr:rowOff>
    </xdr:from>
    <xdr:to>
      <xdr:col>15</xdr:col>
      <xdr:colOff>101600</xdr:colOff>
      <xdr:row>37</xdr:row>
      <xdr:rowOff>96520</xdr:rowOff>
    </xdr:to>
    <xdr:sp macro="" textlink="">
      <xdr:nvSpPr>
        <xdr:cNvPr id="64" name="フローチャート: 判断 63"/>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113047</xdr:rowOff>
    </xdr:from>
    <xdr:ext cx="405111" cy="259045"/>
    <xdr:sp macro="" textlink="">
      <xdr:nvSpPr>
        <xdr:cNvPr id="65"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71120</xdr:rowOff>
    </xdr:from>
    <xdr:to>
      <xdr:col>24</xdr:col>
      <xdr:colOff>114300</xdr:colOff>
      <xdr:row>33</xdr:row>
      <xdr:rowOff>1270</xdr:rowOff>
    </xdr:to>
    <xdr:sp macro="" textlink="">
      <xdr:nvSpPr>
        <xdr:cNvPr id="71" name="楕円 70"/>
        <xdr:cNvSpPr/>
      </xdr:nvSpPr>
      <xdr:spPr>
        <a:xfrm>
          <a:off x="45847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24147</xdr:rowOff>
    </xdr:from>
    <xdr:ext cx="405111" cy="259045"/>
    <xdr:sp macro="" textlink="">
      <xdr:nvSpPr>
        <xdr:cNvPr id="72" name="【図書館】&#10;有形固定資産減価償却率該当値テキスト"/>
        <xdr:cNvSpPr txBox="1"/>
      </xdr:nvSpPr>
      <xdr:spPr>
        <a:xfrm>
          <a:off x="4673600" y="551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114935</xdr:rowOff>
    </xdr:from>
    <xdr:to>
      <xdr:col>20</xdr:col>
      <xdr:colOff>38100</xdr:colOff>
      <xdr:row>33</xdr:row>
      <xdr:rowOff>45085</xdr:rowOff>
    </xdr:to>
    <xdr:sp macro="" textlink="">
      <xdr:nvSpPr>
        <xdr:cNvPr id="73" name="楕円 72"/>
        <xdr:cNvSpPr/>
      </xdr:nvSpPr>
      <xdr:spPr>
        <a:xfrm>
          <a:off x="3746500" y="560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32</xdr:row>
      <xdr:rowOff>121920</xdr:rowOff>
    </xdr:from>
    <xdr:to>
      <xdr:col>24</xdr:col>
      <xdr:colOff>63500</xdr:colOff>
      <xdr:row>32</xdr:row>
      <xdr:rowOff>165735</xdr:rowOff>
    </xdr:to>
    <xdr:cxnSp macro="">
      <xdr:nvCxnSpPr>
        <xdr:cNvPr id="74" name="直線コネクタ 73"/>
        <xdr:cNvCxnSpPr/>
      </xdr:nvCxnSpPr>
      <xdr:spPr>
        <a:xfrm flipV="1">
          <a:off x="3797300" y="56083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31</xdr:row>
      <xdr:rowOff>61612</xdr:rowOff>
    </xdr:from>
    <xdr:ext cx="405111" cy="259045"/>
    <xdr:sp macro="" textlink="">
      <xdr:nvSpPr>
        <xdr:cNvPr id="75" name="n_1mainValue【図書館】&#10;有形固定資産減価償却率"/>
        <xdr:cNvSpPr txBox="1"/>
      </xdr:nvSpPr>
      <xdr:spPr>
        <a:xfrm>
          <a:off x="3582044" y="537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6"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61884</xdr:rowOff>
    </xdr:from>
    <xdr:ext cx="469744" cy="259045"/>
    <xdr:sp macro="" textlink="">
      <xdr:nvSpPr>
        <xdr:cNvPr id="109"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115207</xdr:rowOff>
    </xdr:from>
    <xdr:to>
      <xdr:col>46</xdr:col>
      <xdr:colOff>38100</xdr:colOff>
      <xdr:row>38</xdr:row>
      <xdr:rowOff>45357</xdr:rowOff>
    </xdr:to>
    <xdr:sp macro="" textlink="">
      <xdr:nvSpPr>
        <xdr:cNvPr id="110" name="フローチャート: 判断 109"/>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61884</xdr:rowOff>
    </xdr:from>
    <xdr:ext cx="469744" cy="259045"/>
    <xdr:sp macro="" textlink="">
      <xdr:nvSpPr>
        <xdr:cNvPr id="111"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156028</xdr:rowOff>
    </xdr:from>
    <xdr:to>
      <xdr:col>55</xdr:col>
      <xdr:colOff>50800</xdr:colOff>
      <xdr:row>41</xdr:row>
      <xdr:rowOff>86178</xdr:rowOff>
    </xdr:to>
    <xdr:sp macro="" textlink="">
      <xdr:nvSpPr>
        <xdr:cNvPr id="117" name="楕円 116"/>
        <xdr:cNvSpPr/>
      </xdr:nvSpPr>
      <xdr:spPr>
        <a:xfrm>
          <a:off x="10426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70955</xdr:rowOff>
    </xdr:from>
    <xdr:ext cx="469744" cy="259045"/>
    <xdr:sp macro="" textlink="">
      <xdr:nvSpPr>
        <xdr:cNvPr id="118" name="【図書館】&#10;一人当たり面積該当値テキスト"/>
        <xdr:cNvSpPr txBox="1"/>
      </xdr:nvSpPr>
      <xdr:spPr>
        <a:xfrm>
          <a:off x="10515600" y="692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156028</xdr:rowOff>
    </xdr:from>
    <xdr:to>
      <xdr:col>50</xdr:col>
      <xdr:colOff>165100</xdr:colOff>
      <xdr:row>41</xdr:row>
      <xdr:rowOff>86178</xdr:rowOff>
    </xdr:to>
    <xdr:sp macro="" textlink="">
      <xdr:nvSpPr>
        <xdr:cNvPr id="119" name="楕円 118"/>
        <xdr:cNvSpPr/>
      </xdr:nvSpPr>
      <xdr:spPr>
        <a:xfrm>
          <a:off x="958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35378</xdr:rowOff>
    </xdr:from>
    <xdr:to>
      <xdr:col>55</xdr:col>
      <xdr:colOff>0</xdr:colOff>
      <xdr:row>41</xdr:row>
      <xdr:rowOff>35378</xdr:rowOff>
    </xdr:to>
    <xdr:cxnSp macro="">
      <xdr:nvCxnSpPr>
        <xdr:cNvPr id="120" name="直線コネクタ 119"/>
        <xdr:cNvCxnSpPr/>
      </xdr:nvCxnSpPr>
      <xdr:spPr>
        <a:xfrm>
          <a:off x="9639300" y="706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77305</xdr:rowOff>
    </xdr:from>
    <xdr:ext cx="469744" cy="259045"/>
    <xdr:sp macro="" textlink="">
      <xdr:nvSpPr>
        <xdr:cNvPr id="121" name="n_1mainValue【図書館】&#10;一人当たり面積"/>
        <xdr:cNvSpPr txBox="1"/>
      </xdr:nvSpPr>
      <xdr:spPr>
        <a:xfrm>
          <a:off x="93917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39641</xdr:rowOff>
    </xdr:from>
    <xdr:ext cx="405111" cy="259045"/>
    <xdr:sp macro="" textlink="">
      <xdr:nvSpPr>
        <xdr:cNvPr id="152"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72644</xdr:rowOff>
    </xdr:from>
    <xdr:to>
      <xdr:col>15</xdr:col>
      <xdr:colOff>101600</xdr:colOff>
      <xdr:row>60</xdr:row>
      <xdr:rowOff>2794</xdr:rowOff>
    </xdr:to>
    <xdr:sp macro="" textlink="">
      <xdr:nvSpPr>
        <xdr:cNvPr id="153" name="フローチャート: 判断 152"/>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19321</xdr:rowOff>
    </xdr:from>
    <xdr:ext cx="405111" cy="259045"/>
    <xdr:sp macro="" textlink="">
      <xdr:nvSpPr>
        <xdr:cNvPr id="154"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60" name="楕円 159"/>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138447</xdr:rowOff>
    </xdr:from>
    <xdr:ext cx="405111" cy="259045"/>
    <xdr:sp macro="" textlink="">
      <xdr:nvSpPr>
        <xdr:cNvPr id="161" name="【体育館・プール】&#10;有形固定資産減価償却率該当値テキスト"/>
        <xdr:cNvSpPr txBox="1"/>
      </xdr:nvSpPr>
      <xdr:spPr>
        <a:xfrm>
          <a:off x="4673600" y="973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95504</xdr:rowOff>
    </xdr:from>
    <xdr:to>
      <xdr:col>20</xdr:col>
      <xdr:colOff>38100</xdr:colOff>
      <xdr:row>58</xdr:row>
      <xdr:rowOff>25654</xdr:rowOff>
    </xdr:to>
    <xdr:sp macro="" textlink="">
      <xdr:nvSpPr>
        <xdr:cNvPr id="162" name="楕円 161"/>
        <xdr:cNvSpPr/>
      </xdr:nvSpPr>
      <xdr:spPr>
        <a:xfrm>
          <a:off x="3746500" y="98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102870</xdr:rowOff>
    </xdr:from>
    <xdr:to>
      <xdr:col>24</xdr:col>
      <xdr:colOff>63500</xdr:colOff>
      <xdr:row>57</xdr:row>
      <xdr:rowOff>146304</xdr:rowOff>
    </xdr:to>
    <xdr:cxnSp macro="">
      <xdr:nvCxnSpPr>
        <xdr:cNvPr id="163" name="直線コネクタ 162"/>
        <xdr:cNvCxnSpPr/>
      </xdr:nvCxnSpPr>
      <xdr:spPr>
        <a:xfrm flipV="1">
          <a:off x="3797300" y="98755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42181</xdr:rowOff>
    </xdr:from>
    <xdr:ext cx="405111" cy="259045"/>
    <xdr:sp macro="" textlink="">
      <xdr:nvSpPr>
        <xdr:cNvPr id="164" name="n_1mainValue【体育館・プール】&#10;有形固定資産減価償却率"/>
        <xdr:cNvSpPr txBox="1"/>
      </xdr:nvSpPr>
      <xdr:spPr>
        <a:xfrm>
          <a:off x="3582044" y="964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91"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119905</xdr:rowOff>
    </xdr:from>
    <xdr:ext cx="469744" cy="259045"/>
    <xdr:sp macro="" textlink="">
      <xdr:nvSpPr>
        <xdr:cNvPr id="194"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195" name="フローチャート: 判断 194"/>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17035</xdr:rowOff>
    </xdr:from>
    <xdr:ext cx="469744" cy="259045"/>
    <xdr:sp macro="" textlink="">
      <xdr:nvSpPr>
        <xdr:cNvPr id="196"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72644</xdr:rowOff>
    </xdr:from>
    <xdr:to>
      <xdr:col>55</xdr:col>
      <xdr:colOff>50800</xdr:colOff>
      <xdr:row>63</xdr:row>
      <xdr:rowOff>2794</xdr:rowOff>
    </xdr:to>
    <xdr:sp macro="" textlink="">
      <xdr:nvSpPr>
        <xdr:cNvPr id="202" name="楕円 201"/>
        <xdr:cNvSpPr/>
      </xdr:nvSpPr>
      <xdr:spPr>
        <a:xfrm>
          <a:off x="10426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51071</xdr:rowOff>
    </xdr:from>
    <xdr:ext cx="469744" cy="259045"/>
    <xdr:sp macro="" textlink="">
      <xdr:nvSpPr>
        <xdr:cNvPr id="203" name="【体育館・プール】&#10;一人当たり面積該当値テキスト"/>
        <xdr:cNvSpPr txBox="1"/>
      </xdr:nvSpPr>
      <xdr:spPr>
        <a:xfrm>
          <a:off x="10515600"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72644</xdr:rowOff>
    </xdr:from>
    <xdr:to>
      <xdr:col>50</xdr:col>
      <xdr:colOff>165100</xdr:colOff>
      <xdr:row>63</xdr:row>
      <xdr:rowOff>2794</xdr:rowOff>
    </xdr:to>
    <xdr:sp macro="" textlink="">
      <xdr:nvSpPr>
        <xdr:cNvPr id="204" name="楕円 203"/>
        <xdr:cNvSpPr/>
      </xdr:nvSpPr>
      <xdr:spPr>
        <a:xfrm>
          <a:off x="9588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123444</xdr:rowOff>
    </xdr:from>
    <xdr:to>
      <xdr:col>55</xdr:col>
      <xdr:colOff>0</xdr:colOff>
      <xdr:row>62</xdr:row>
      <xdr:rowOff>123444</xdr:rowOff>
    </xdr:to>
    <xdr:cxnSp macro="">
      <xdr:nvCxnSpPr>
        <xdr:cNvPr id="205" name="直線コネクタ 204"/>
        <xdr:cNvCxnSpPr/>
      </xdr:nvCxnSpPr>
      <xdr:spPr>
        <a:xfrm>
          <a:off x="9639300" y="1075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165371</xdr:rowOff>
    </xdr:from>
    <xdr:ext cx="469744" cy="259045"/>
    <xdr:sp macro="" textlink="">
      <xdr:nvSpPr>
        <xdr:cNvPr id="206" name="n_1mainValue【体育館・プール】&#10;一人当たり面積"/>
        <xdr:cNvSpPr txBox="1"/>
      </xdr:nvSpPr>
      <xdr:spPr>
        <a:xfrm>
          <a:off x="93917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75455</xdr:rowOff>
    </xdr:from>
    <xdr:ext cx="405111" cy="259045"/>
    <xdr:sp macro="" textlink="">
      <xdr:nvSpPr>
        <xdr:cNvPr id="237"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3302</xdr:rowOff>
    </xdr:from>
    <xdr:to>
      <xdr:col>15</xdr:col>
      <xdr:colOff>101600</xdr:colOff>
      <xdr:row>82</xdr:row>
      <xdr:rowOff>104902</xdr:rowOff>
    </xdr:to>
    <xdr:sp macro="" textlink="">
      <xdr:nvSpPr>
        <xdr:cNvPr id="238" name="フローチャート: 判断 237"/>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121429</xdr:rowOff>
    </xdr:from>
    <xdr:ext cx="405111" cy="259045"/>
    <xdr:sp macro="" textlink="">
      <xdr:nvSpPr>
        <xdr:cNvPr id="239"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45" name="楕円 244"/>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46" name="【福祉施設】&#10;有形固定資産減価償却率該当値テキスト"/>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247" name="楕円 246"/>
        <xdr:cNvSpPr/>
      </xdr:nvSpPr>
      <xdr:spPr>
        <a:xfrm>
          <a:off x="3746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72389</xdr:rowOff>
    </xdr:to>
    <xdr:cxnSp macro="">
      <xdr:nvCxnSpPr>
        <xdr:cNvPr id="248" name="直線コネクタ 247"/>
        <xdr:cNvCxnSpPr/>
      </xdr:nvCxnSpPr>
      <xdr:spPr>
        <a:xfrm flipV="1">
          <a:off x="3797300" y="13914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49" name="n_1mainValue【福祉施設】&#10;有形固定資産減価償却率"/>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3827</xdr:rowOff>
    </xdr:from>
    <xdr:ext cx="469744" cy="259045"/>
    <xdr:sp macro="" textlink="">
      <xdr:nvSpPr>
        <xdr:cNvPr id="278" name="【福祉施設】&#10;一人当たり面積平均値テキスト"/>
        <xdr:cNvSpPr txBox="1"/>
      </xdr:nvSpPr>
      <xdr:spPr>
        <a:xfrm>
          <a:off x="105156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73677</xdr:rowOff>
    </xdr:from>
    <xdr:ext cx="469744" cy="259045"/>
    <xdr:sp macro="" textlink="">
      <xdr:nvSpPr>
        <xdr:cNvPr id="281" name="n_1aveValue【福祉施設】&#10;一人当たり面積"/>
        <xdr:cNvSpPr txBox="1"/>
      </xdr:nvSpPr>
      <xdr:spPr>
        <a:xfrm>
          <a:off x="9391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282" name="フローチャート: 判断 281"/>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111777</xdr:rowOff>
    </xdr:from>
    <xdr:ext cx="469744" cy="259045"/>
    <xdr:sp macro="" textlink="">
      <xdr:nvSpPr>
        <xdr:cNvPr id="283"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89" name="楕円 288"/>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290"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291" name="楕円 290"/>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292" name="直線コネクタ 291"/>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22877</xdr:rowOff>
    </xdr:from>
    <xdr:ext cx="469744" cy="259045"/>
    <xdr:sp macro="" textlink="">
      <xdr:nvSpPr>
        <xdr:cNvPr id="293"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55897</xdr:rowOff>
    </xdr:from>
    <xdr:ext cx="405111" cy="259045"/>
    <xdr:sp macro="" textlink="">
      <xdr:nvSpPr>
        <xdr:cNvPr id="323" name="【市民会館】&#10;有形固定資産減価償却率平均値テキスト"/>
        <xdr:cNvSpPr txBox="1"/>
      </xdr:nvSpPr>
      <xdr:spPr>
        <a:xfrm>
          <a:off x="46736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25416</xdr:rowOff>
    </xdr:from>
    <xdr:ext cx="405111" cy="259045"/>
    <xdr:sp macro="" textlink="">
      <xdr:nvSpPr>
        <xdr:cNvPr id="326" name="n_1aveValue【市民会館】&#10;有形固定資産減価償却率"/>
        <xdr:cNvSpPr txBox="1"/>
      </xdr:nvSpPr>
      <xdr:spPr>
        <a:xfrm>
          <a:off x="35820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2539</xdr:rowOff>
    </xdr:from>
    <xdr:to>
      <xdr:col>15</xdr:col>
      <xdr:colOff>101600</xdr:colOff>
      <xdr:row>105</xdr:row>
      <xdr:rowOff>104139</xdr:rowOff>
    </xdr:to>
    <xdr:sp macro="" textlink="">
      <xdr:nvSpPr>
        <xdr:cNvPr id="327" name="フローチャート: 判断 326"/>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120666</xdr:rowOff>
    </xdr:from>
    <xdr:ext cx="405111" cy="259045"/>
    <xdr:sp macro="" textlink="">
      <xdr:nvSpPr>
        <xdr:cNvPr id="328"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10161</xdr:rowOff>
    </xdr:from>
    <xdr:to>
      <xdr:col>24</xdr:col>
      <xdr:colOff>114300</xdr:colOff>
      <xdr:row>106</xdr:row>
      <xdr:rowOff>111761</xdr:rowOff>
    </xdr:to>
    <xdr:sp macro="" textlink="">
      <xdr:nvSpPr>
        <xdr:cNvPr id="334" name="楕円 333"/>
        <xdr:cNvSpPr/>
      </xdr:nvSpPr>
      <xdr:spPr>
        <a:xfrm>
          <a:off x="4584700" y="181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160038</xdr:rowOff>
    </xdr:from>
    <xdr:ext cx="405111" cy="259045"/>
    <xdr:sp macro="" textlink="">
      <xdr:nvSpPr>
        <xdr:cNvPr id="335" name="【市民会館】&#10;有形固定資産減価償却率該当値テキスト"/>
        <xdr:cNvSpPr txBox="1"/>
      </xdr:nvSpPr>
      <xdr:spPr>
        <a:xfrm>
          <a:off x="4673600" y="1816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57786</xdr:rowOff>
    </xdr:from>
    <xdr:to>
      <xdr:col>20</xdr:col>
      <xdr:colOff>38100</xdr:colOff>
      <xdr:row>106</xdr:row>
      <xdr:rowOff>159386</xdr:rowOff>
    </xdr:to>
    <xdr:sp macro="" textlink="">
      <xdr:nvSpPr>
        <xdr:cNvPr id="336" name="楕円 335"/>
        <xdr:cNvSpPr/>
      </xdr:nvSpPr>
      <xdr:spPr>
        <a:xfrm>
          <a:off x="3746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60961</xdr:rowOff>
    </xdr:from>
    <xdr:to>
      <xdr:col>24</xdr:col>
      <xdr:colOff>63500</xdr:colOff>
      <xdr:row>106</xdr:row>
      <xdr:rowOff>108586</xdr:rowOff>
    </xdr:to>
    <xdr:cxnSp macro="">
      <xdr:nvCxnSpPr>
        <xdr:cNvPr id="337" name="直線コネクタ 336"/>
        <xdr:cNvCxnSpPr/>
      </xdr:nvCxnSpPr>
      <xdr:spPr>
        <a:xfrm flipV="1">
          <a:off x="3797300" y="182346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150513</xdr:rowOff>
    </xdr:from>
    <xdr:ext cx="405111" cy="259045"/>
    <xdr:sp macro="" textlink="">
      <xdr:nvSpPr>
        <xdr:cNvPr id="338" name="n_1mainValue【市民会館】&#10;有形固定資産減価償却率"/>
        <xdr:cNvSpPr txBox="1"/>
      </xdr:nvSpPr>
      <xdr:spPr>
        <a:xfrm>
          <a:off x="35820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67"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6366</xdr:rowOff>
    </xdr:from>
    <xdr:ext cx="469744" cy="259045"/>
    <xdr:sp macro="" textlink="">
      <xdr:nvSpPr>
        <xdr:cNvPr id="370"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74930</xdr:rowOff>
    </xdr:from>
    <xdr:to>
      <xdr:col>46</xdr:col>
      <xdr:colOff>38100</xdr:colOff>
      <xdr:row>106</xdr:row>
      <xdr:rowOff>5080</xdr:rowOff>
    </xdr:to>
    <xdr:sp macro="" textlink="">
      <xdr:nvSpPr>
        <xdr:cNvPr id="371" name="フローチャート: 判断 37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21607</xdr:rowOff>
    </xdr:from>
    <xdr:ext cx="469744" cy="259045"/>
    <xdr:sp macro="" textlink="">
      <xdr:nvSpPr>
        <xdr:cNvPr id="372"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67311</xdr:rowOff>
    </xdr:from>
    <xdr:to>
      <xdr:col>55</xdr:col>
      <xdr:colOff>50800</xdr:colOff>
      <xdr:row>107</xdr:row>
      <xdr:rowOff>168911</xdr:rowOff>
    </xdr:to>
    <xdr:sp macro="" textlink="">
      <xdr:nvSpPr>
        <xdr:cNvPr id="378" name="楕円 377"/>
        <xdr:cNvSpPr/>
      </xdr:nvSpPr>
      <xdr:spPr>
        <a:xfrm>
          <a:off x="104267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45738</xdr:rowOff>
    </xdr:from>
    <xdr:ext cx="469744" cy="259045"/>
    <xdr:sp macro="" textlink="">
      <xdr:nvSpPr>
        <xdr:cNvPr id="379" name="【市民会館】&#10;一人当たり面積該当値テキスト"/>
        <xdr:cNvSpPr txBox="1"/>
      </xdr:nvSpPr>
      <xdr:spPr>
        <a:xfrm>
          <a:off x="10515600"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380" name="楕円 379"/>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110489</xdr:rowOff>
    </xdr:from>
    <xdr:to>
      <xdr:col>55</xdr:col>
      <xdr:colOff>0</xdr:colOff>
      <xdr:row>107</xdr:row>
      <xdr:rowOff>118111</xdr:rowOff>
    </xdr:to>
    <xdr:cxnSp macro="">
      <xdr:nvCxnSpPr>
        <xdr:cNvPr id="381" name="直線コネクタ 380"/>
        <xdr:cNvCxnSpPr/>
      </xdr:nvCxnSpPr>
      <xdr:spPr>
        <a:xfrm>
          <a:off x="9639300" y="18455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152416</xdr:rowOff>
    </xdr:from>
    <xdr:ext cx="469744" cy="259045"/>
    <xdr:sp macro="" textlink="">
      <xdr:nvSpPr>
        <xdr:cNvPr id="382" name="n_1mainValue【市民会館】&#10;一人当たり面積"/>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12"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83837</xdr:rowOff>
    </xdr:from>
    <xdr:ext cx="405111" cy="259045"/>
    <xdr:sp macro="" textlink="">
      <xdr:nvSpPr>
        <xdr:cNvPr id="415"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97790</xdr:rowOff>
    </xdr:from>
    <xdr:to>
      <xdr:col>76</xdr:col>
      <xdr:colOff>165100</xdr:colOff>
      <xdr:row>38</xdr:row>
      <xdr:rowOff>27940</xdr:rowOff>
    </xdr:to>
    <xdr:sp macro="" textlink="">
      <xdr:nvSpPr>
        <xdr:cNvPr id="416" name="フローチャート: 判断 415"/>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44467</xdr:rowOff>
    </xdr:from>
    <xdr:ext cx="405111" cy="259045"/>
    <xdr:sp macro="" textlink="">
      <xdr:nvSpPr>
        <xdr:cNvPr id="417"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23" name="楕円 422"/>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82567</xdr:rowOff>
    </xdr:from>
    <xdr:ext cx="405111" cy="259045"/>
    <xdr:sp macro="" textlink="">
      <xdr:nvSpPr>
        <xdr:cNvPr id="424" name="【一般廃棄物処理施設】&#10;有形固定資産減価償却率該当値テキスト"/>
        <xdr:cNvSpPr txBox="1"/>
      </xdr:nvSpPr>
      <xdr:spPr>
        <a:xfrm>
          <a:off x="16357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122555</xdr:rowOff>
    </xdr:from>
    <xdr:to>
      <xdr:col>81</xdr:col>
      <xdr:colOff>101600</xdr:colOff>
      <xdr:row>38</xdr:row>
      <xdr:rowOff>52705</xdr:rowOff>
    </xdr:to>
    <xdr:sp macro="" textlink="">
      <xdr:nvSpPr>
        <xdr:cNvPr id="425" name="楕円 424"/>
        <xdr:cNvSpPr/>
      </xdr:nvSpPr>
      <xdr:spPr>
        <a:xfrm>
          <a:off x="1543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110490</xdr:rowOff>
    </xdr:from>
    <xdr:to>
      <xdr:col>85</xdr:col>
      <xdr:colOff>127000</xdr:colOff>
      <xdr:row>38</xdr:row>
      <xdr:rowOff>1905</xdr:rowOff>
    </xdr:to>
    <xdr:cxnSp macro="">
      <xdr:nvCxnSpPr>
        <xdr:cNvPr id="426" name="直線コネクタ 425"/>
        <xdr:cNvCxnSpPr/>
      </xdr:nvCxnSpPr>
      <xdr:spPr>
        <a:xfrm flipV="1">
          <a:off x="15481300" y="645414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69232</xdr:rowOff>
    </xdr:from>
    <xdr:ext cx="405111" cy="259045"/>
    <xdr:sp macro="" textlink="">
      <xdr:nvSpPr>
        <xdr:cNvPr id="427" name="n_1mainValue【一般廃棄物処理施設】&#10;有形固定資産減価償却率"/>
        <xdr:cNvSpPr txBox="1"/>
      </xdr:nvSpPr>
      <xdr:spPr>
        <a:xfrm>
          <a:off x="15266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56" name="【一般廃棄物処理施設】&#10;一人当たり有形固定資産（償却資産）額平均値テキスト"/>
        <xdr:cNvSpPr txBox="1"/>
      </xdr:nvSpPr>
      <xdr:spPr>
        <a:xfrm>
          <a:off x="221996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1553</xdr:rowOff>
    </xdr:from>
    <xdr:ext cx="534377" cy="259045"/>
    <xdr:sp macro="" textlink="">
      <xdr:nvSpPr>
        <xdr:cNvPr id="459" name="n_1aveValue【一般廃棄物処理施設】&#10;一人当たり有形固定資産（償却資産）額"/>
        <xdr:cNvSpPr txBox="1"/>
      </xdr:nvSpPr>
      <xdr:spPr>
        <a:xfrm>
          <a:off x="2104341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12179</xdr:rowOff>
    </xdr:from>
    <xdr:to>
      <xdr:col>107</xdr:col>
      <xdr:colOff>101600</xdr:colOff>
      <xdr:row>37</xdr:row>
      <xdr:rowOff>113779</xdr:rowOff>
    </xdr:to>
    <xdr:sp macro="" textlink="">
      <xdr:nvSpPr>
        <xdr:cNvPr id="460" name="フローチャート: 判断 459"/>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130306</xdr:rowOff>
    </xdr:from>
    <xdr:ext cx="534377" cy="259045"/>
    <xdr:sp macro="" textlink="">
      <xdr:nvSpPr>
        <xdr:cNvPr id="461"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102756</xdr:rowOff>
    </xdr:from>
    <xdr:to>
      <xdr:col>116</xdr:col>
      <xdr:colOff>114300</xdr:colOff>
      <xdr:row>37</xdr:row>
      <xdr:rowOff>32906</xdr:rowOff>
    </xdr:to>
    <xdr:sp macro="" textlink="">
      <xdr:nvSpPr>
        <xdr:cNvPr id="467" name="楕円 466"/>
        <xdr:cNvSpPr/>
      </xdr:nvSpPr>
      <xdr:spPr>
        <a:xfrm>
          <a:off x="22110700" y="62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125633</xdr:rowOff>
    </xdr:from>
    <xdr:ext cx="534377" cy="259045"/>
    <xdr:sp macro="" textlink="">
      <xdr:nvSpPr>
        <xdr:cNvPr id="468" name="【一般廃棄物処理施設】&#10;一人当たり有形固定資産（償却資産）額該当値テキスト"/>
        <xdr:cNvSpPr txBox="1"/>
      </xdr:nvSpPr>
      <xdr:spPr>
        <a:xfrm>
          <a:off x="22199600" y="61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94653</xdr:rowOff>
    </xdr:from>
    <xdr:to>
      <xdr:col>112</xdr:col>
      <xdr:colOff>38100</xdr:colOff>
      <xdr:row>37</xdr:row>
      <xdr:rowOff>24803</xdr:rowOff>
    </xdr:to>
    <xdr:sp macro="" textlink="">
      <xdr:nvSpPr>
        <xdr:cNvPr id="469" name="楕円 468"/>
        <xdr:cNvSpPr/>
      </xdr:nvSpPr>
      <xdr:spPr>
        <a:xfrm>
          <a:off x="21272500" y="62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145453</xdr:rowOff>
    </xdr:from>
    <xdr:to>
      <xdr:col>116</xdr:col>
      <xdr:colOff>63500</xdr:colOff>
      <xdr:row>36</xdr:row>
      <xdr:rowOff>153556</xdr:rowOff>
    </xdr:to>
    <xdr:cxnSp macro="">
      <xdr:nvCxnSpPr>
        <xdr:cNvPr id="470" name="直線コネクタ 469"/>
        <xdr:cNvCxnSpPr/>
      </xdr:nvCxnSpPr>
      <xdr:spPr>
        <a:xfrm>
          <a:off x="21323300" y="6317653"/>
          <a:ext cx="838200" cy="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41330</xdr:rowOff>
    </xdr:from>
    <xdr:ext cx="534377" cy="259045"/>
    <xdr:sp macro="" textlink="">
      <xdr:nvSpPr>
        <xdr:cNvPr id="471" name="n_1mainValue【一般廃棄物処理施設】&#10;一人当たり有形固定資産（償却資産）額"/>
        <xdr:cNvSpPr txBox="1"/>
      </xdr:nvSpPr>
      <xdr:spPr>
        <a:xfrm>
          <a:off x="21043411" y="604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48821</xdr:rowOff>
    </xdr:from>
    <xdr:ext cx="405111" cy="259045"/>
    <xdr:sp macro="" textlink="">
      <xdr:nvSpPr>
        <xdr:cNvPr id="503" name="【保健センター・保健所】&#10;有形固定資産減価償却率平均値テキスト"/>
        <xdr:cNvSpPr txBox="1"/>
      </xdr:nvSpPr>
      <xdr:spPr>
        <a:xfrm>
          <a:off x="16357600" y="9992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31404</xdr:rowOff>
    </xdr:from>
    <xdr:ext cx="405111" cy="259045"/>
    <xdr:sp macro="" textlink="">
      <xdr:nvSpPr>
        <xdr:cNvPr id="506"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79828</xdr:rowOff>
    </xdr:from>
    <xdr:to>
      <xdr:col>76</xdr:col>
      <xdr:colOff>165100</xdr:colOff>
      <xdr:row>61</xdr:row>
      <xdr:rowOff>9978</xdr:rowOff>
    </xdr:to>
    <xdr:sp macro="" textlink="">
      <xdr:nvSpPr>
        <xdr:cNvPr id="507" name="フローチャート: 判断 506"/>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26505</xdr:rowOff>
    </xdr:from>
    <xdr:ext cx="405111" cy="259045"/>
    <xdr:sp macro="" textlink="">
      <xdr:nvSpPr>
        <xdr:cNvPr id="508"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130447</xdr:rowOff>
    </xdr:from>
    <xdr:to>
      <xdr:col>85</xdr:col>
      <xdr:colOff>177800</xdr:colOff>
      <xdr:row>62</xdr:row>
      <xdr:rowOff>60597</xdr:rowOff>
    </xdr:to>
    <xdr:sp macro="" textlink="">
      <xdr:nvSpPr>
        <xdr:cNvPr id="514" name="楕円 513"/>
        <xdr:cNvSpPr/>
      </xdr:nvSpPr>
      <xdr:spPr>
        <a:xfrm>
          <a:off x="16268700" y="105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108874</xdr:rowOff>
    </xdr:from>
    <xdr:ext cx="405111" cy="259045"/>
    <xdr:sp macro="" textlink="">
      <xdr:nvSpPr>
        <xdr:cNvPr id="515" name="【保健センター・保健所】&#10;有形固定資産減価償却率該当値テキスト"/>
        <xdr:cNvSpPr txBox="1"/>
      </xdr:nvSpPr>
      <xdr:spPr>
        <a:xfrm>
          <a:off x="16357600"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516" name="楕円 515"/>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xdr:rowOff>
    </xdr:from>
    <xdr:to>
      <xdr:col>85</xdr:col>
      <xdr:colOff>127000</xdr:colOff>
      <xdr:row>62</xdr:row>
      <xdr:rowOff>81643</xdr:rowOff>
    </xdr:to>
    <xdr:cxnSp macro="">
      <xdr:nvCxnSpPr>
        <xdr:cNvPr id="517" name="直線コネクタ 516"/>
        <xdr:cNvCxnSpPr/>
      </xdr:nvCxnSpPr>
      <xdr:spPr>
        <a:xfrm flipV="1">
          <a:off x="15481300" y="1063969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123570</xdr:rowOff>
    </xdr:from>
    <xdr:ext cx="405111" cy="259045"/>
    <xdr:sp macro="" textlink="">
      <xdr:nvSpPr>
        <xdr:cNvPr id="518" name="n_1mainValue【保健センター・保健所】&#10;有形固定資産減価償却率"/>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47"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3827</xdr:rowOff>
    </xdr:from>
    <xdr:ext cx="469744" cy="259045"/>
    <xdr:sp macro="" textlink="">
      <xdr:nvSpPr>
        <xdr:cNvPr id="550" name="n_1aveValue【保健センター・保健所】&#10;一人当たり面積"/>
        <xdr:cNvSpPr txBox="1"/>
      </xdr:nvSpPr>
      <xdr:spPr>
        <a:xfrm>
          <a:off x="21075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158750</xdr:rowOff>
    </xdr:from>
    <xdr:to>
      <xdr:col>107</xdr:col>
      <xdr:colOff>101600</xdr:colOff>
      <xdr:row>61</xdr:row>
      <xdr:rowOff>88900</xdr:rowOff>
    </xdr:to>
    <xdr:sp macro="" textlink="">
      <xdr:nvSpPr>
        <xdr:cNvPr id="551" name="フローチャート: 判断 550"/>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105427</xdr:rowOff>
    </xdr:from>
    <xdr:ext cx="469744" cy="259045"/>
    <xdr:sp macro="" textlink="">
      <xdr:nvSpPr>
        <xdr:cNvPr id="552"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120650</xdr:rowOff>
    </xdr:from>
    <xdr:to>
      <xdr:col>116</xdr:col>
      <xdr:colOff>114300</xdr:colOff>
      <xdr:row>61</xdr:row>
      <xdr:rowOff>50800</xdr:rowOff>
    </xdr:to>
    <xdr:sp macro="" textlink="">
      <xdr:nvSpPr>
        <xdr:cNvPr id="558" name="楕円 557"/>
        <xdr:cNvSpPr/>
      </xdr:nvSpPr>
      <xdr:spPr>
        <a:xfrm>
          <a:off x="22110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143527</xdr:rowOff>
    </xdr:from>
    <xdr:ext cx="469744" cy="259045"/>
    <xdr:sp macro="" textlink="">
      <xdr:nvSpPr>
        <xdr:cNvPr id="559" name="【保健センター・保健所】&#10;一人当たり面積該当値テキスト"/>
        <xdr:cNvSpPr txBox="1"/>
      </xdr:nvSpPr>
      <xdr:spPr>
        <a:xfrm>
          <a:off x="22199600"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120650</xdr:rowOff>
    </xdr:from>
    <xdr:to>
      <xdr:col>112</xdr:col>
      <xdr:colOff>38100</xdr:colOff>
      <xdr:row>61</xdr:row>
      <xdr:rowOff>50800</xdr:rowOff>
    </xdr:to>
    <xdr:sp macro="" textlink="">
      <xdr:nvSpPr>
        <xdr:cNvPr id="560" name="楕円 559"/>
        <xdr:cNvSpPr/>
      </xdr:nvSpPr>
      <xdr:spPr>
        <a:xfrm>
          <a:off x="2127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0</xdr:rowOff>
    </xdr:from>
    <xdr:to>
      <xdr:col>116</xdr:col>
      <xdr:colOff>63500</xdr:colOff>
      <xdr:row>61</xdr:row>
      <xdr:rowOff>0</xdr:rowOff>
    </xdr:to>
    <xdr:cxnSp macro="">
      <xdr:nvCxnSpPr>
        <xdr:cNvPr id="561" name="直線コネクタ 560"/>
        <xdr:cNvCxnSpPr/>
      </xdr:nvCxnSpPr>
      <xdr:spPr>
        <a:xfrm>
          <a:off x="21323300" y="1045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67327</xdr:rowOff>
    </xdr:from>
    <xdr:ext cx="469744" cy="259045"/>
    <xdr:sp macro="" textlink="">
      <xdr:nvSpPr>
        <xdr:cNvPr id="562" name="n_1mainValue【保健センター・保健所】&#10;一人当たり面積"/>
        <xdr:cNvSpPr txBox="1"/>
      </xdr:nvSpPr>
      <xdr:spPr>
        <a:xfrm>
          <a:off x="210757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138192</xdr:rowOff>
    </xdr:from>
    <xdr:ext cx="405111" cy="259045"/>
    <xdr:sp macro="" textlink="">
      <xdr:nvSpPr>
        <xdr:cNvPr id="590" name="【消防施設】&#10;有形固定資産減価償却率平均値テキスト"/>
        <xdr:cNvSpPr txBox="1"/>
      </xdr:nvSpPr>
      <xdr:spPr>
        <a:xfrm>
          <a:off x="16357600" y="13854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59707</xdr:rowOff>
    </xdr:from>
    <xdr:ext cx="405111" cy="259045"/>
    <xdr:sp macro="" textlink="">
      <xdr:nvSpPr>
        <xdr:cNvPr id="593"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94" name="フローチャート: 判断 593"/>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595"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6" name="テキスト ボックス 59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65024</xdr:rowOff>
    </xdr:from>
    <xdr:to>
      <xdr:col>85</xdr:col>
      <xdr:colOff>177800</xdr:colOff>
      <xdr:row>82</xdr:row>
      <xdr:rowOff>166624</xdr:rowOff>
    </xdr:to>
    <xdr:sp macro="" textlink="">
      <xdr:nvSpPr>
        <xdr:cNvPr id="601" name="楕円 600"/>
        <xdr:cNvSpPr/>
      </xdr:nvSpPr>
      <xdr:spPr>
        <a:xfrm>
          <a:off x="162687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43451</xdr:rowOff>
    </xdr:from>
    <xdr:ext cx="405111" cy="259045"/>
    <xdr:sp macro="" textlink="">
      <xdr:nvSpPr>
        <xdr:cNvPr id="602" name="【消防施設】&#10;有形固定資産減価償却率該当値テキスト"/>
        <xdr:cNvSpPr txBox="1"/>
      </xdr:nvSpPr>
      <xdr:spPr>
        <a:xfrm>
          <a:off x="16357600"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99313</xdr:rowOff>
    </xdr:from>
    <xdr:to>
      <xdr:col>81</xdr:col>
      <xdr:colOff>101600</xdr:colOff>
      <xdr:row>83</xdr:row>
      <xdr:rowOff>29463</xdr:rowOff>
    </xdr:to>
    <xdr:sp macro="" textlink="">
      <xdr:nvSpPr>
        <xdr:cNvPr id="603" name="楕円 602"/>
        <xdr:cNvSpPr/>
      </xdr:nvSpPr>
      <xdr:spPr>
        <a:xfrm>
          <a:off x="15430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115824</xdr:rowOff>
    </xdr:from>
    <xdr:to>
      <xdr:col>85</xdr:col>
      <xdr:colOff>127000</xdr:colOff>
      <xdr:row>82</xdr:row>
      <xdr:rowOff>150113</xdr:rowOff>
    </xdr:to>
    <xdr:cxnSp macro="">
      <xdr:nvCxnSpPr>
        <xdr:cNvPr id="604" name="直線コネクタ 603"/>
        <xdr:cNvCxnSpPr/>
      </xdr:nvCxnSpPr>
      <xdr:spPr>
        <a:xfrm flipV="1">
          <a:off x="15481300" y="14174724"/>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20590</xdr:rowOff>
    </xdr:from>
    <xdr:ext cx="405111" cy="259045"/>
    <xdr:sp macro="" textlink="">
      <xdr:nvSpPr>
        <xdr:cNvPr id="605" name="n_1mainValue【消防施設】&#10;有形固定資産減価償却率"/>
        <xdr:cNvSpPr txBox="1"/>
      </xdr:nvSpPr>
      <xdr:spPr>
        <a:xfrm>
          <a:off x="15266044" y="142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36"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170741</xdr:rowOff>
    </xdr:from>
    <xdr:ext cx="469744" cy="259045"/>
    <xdr:sp macro="" textlink="">
      <xdr:nvSpPr>
        <xdr:cNvPr id="639"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117929</xdr:rowOff>
    </xdr:from>
    <xdr:to>
      <xdr:col>107</xdr:col>
      <xdr:colOff>101600</xdr:colOff>
      <xdr:row>83</xdr:row>
      <xdr:rowOff>48079</xdr:rowOff>
    </xdr:to>
    <xdr:sp macro="" textlink="">
      <xdr:nvSpPr>
        <xdr:cNvPr id="640" name="フローチャート: 判断 639"/>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64606</xdr:rowOff>
    </xdr:from>
    <xdr:ext cx="469744" cy="259045"/>
    <xdr:sp macro="" textlink="">
      <xdr:nvSpPr>
        <xdr:cNvPr id="641"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2" name="テキスト ボックス 6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117929</xdr:rowOff>
    </xdr:from>
    <xdr:to>
      <xdr:col>116</xdr:col>
      <xdr:colOff>114300</xdr:colOff>
      <xdr:row>83</xdr:row>
      <xdr:rowOff>48079</xdr:rowOff>
    </xdr:to>
    <xdr:sp macro="" textlink="">
      <xdr:nvSpPr>
        <xdr:cNvPr id="647" name="楕円 646"/>
        <xdr:cNvSpPr/>
      </xdr:nvSpPr>
      <xdr:spPr>
        <a:xfrm>
          <a:off x="22110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96356</xdr:rowOff>
    </xdr:from>
    <xdr:ext cx="469744" cy="259045"/>
    <xdr:sp macro="" textlink="">
      <xdr:nvSpPr>
        <xdr:cNvPr id="648" name="【消防施設】&#10;一人当たり面積該当値テキスト"/>
        <xdr:cNvSpPr txBox="1"/>
      </xdr:nvSpPr>
      <xdr:spPr>
        <a:xfrm>
          <a:off x="22199600" y="1415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68943</xdr:rowOff>
    </xdr:from>
    <xdr:to>
      <xdr:col>112</xdr:col>
      <xdr:colOff>38100</xdr:colOff>
      <xdr:row>82</xdr:row>
      <xdr:rowOff>170543</xdr:rowOff>
    </xdr:to>
    <xdr:sp macro="" textlink="">
      <xdr:nvSpPr>
        <xdr:cNvPr id="649" name="楕円 648"/>
        <xdr:cNvSpPr/>
      </xdr:nvSpPr>
      <xdr:spPr>
        <a:xfrm>
          <a:off x="21272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119743</xdr:rowOff>
    </xdr:from>
    <xdr:to>
      <xdr:col>116</xdr:col>
      <xdr:colOff>63500</xdr:colOff>
      <xdr:row>82</xdr:row>
      <xdr:rowOff>168729</xdr:rowOff>
    </xdr:to>
    <xdr:cxnSp macro="">
      <xdr:nvCxnSpPr>
        <xdr:cNvPr id="650" name="直線コネクタ 649"/>
        <xdr:cNvCxnSpPr/>
      </xdr:nvCxnSpPr>
      <xdr:spPr>
        <a:xfrm>
          <a:off x="21323300" y="14178643"/>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161670</xdr:rowOff>
    </xdr:from>
    <xdr:ext cx="469744" cy="259045"/>
    <xdr:sp macro="" textlink="">
      <xdr:nvSpPr>
        <xdr:cNvPr id="651" name="n_1mainValue【消防施設】&#10;一人当たり面積"/>
        <xdr:cNvSpPr txBox="1"/>
      </xdr:nvSpPr>
      <xdr:spPr>
        <a:xfrm>
          <a:off x="21075727" y="142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81"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80027</xdr:rowOff>
    </xdr:from>
    <xdr:ext cx="405111" cy="259045"/>
    <xdr:sp macro="" textlink="">
      <xdr:nvSpPr>
        <xdr:cNvPr id="684"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135889</xdr:rowOff>
    </xdr:from>
    <xdr:to>
      <xdr:col>76</xdr:col>
      <xdr:colOff>165100</xdr:colOff>
      <xdr:row>105</xdr:row>
      <xdr:rowOff>66039</xdr:rowOff>
    </xdr:to>
    <xdr:sp macro="" textlink="">
      <xdr:nvSpPr>
        <xdr:cNvPr id="685" name="フローチャート: 判断 684"/>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82566</xdr:rowOff>
    </xdr:from>
    <xdr:ext cx="405111" cy="259045"/>
    <xdr:sp macro="" textlink="">
      <xdr:nvSpPr>
        <xdr:cNvPr id="686"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7" name="テキスト ボックス 6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8" name="テキスト ボックス 6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9" name="テキスト ボックス 6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0" name="テキスト ボックス 6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1" name="テキスト ボックス 6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164464</xdr:rowOff>
    </xdr:from>
    <xdr:to>
      <xdr:col>85</xdr:col>
      <xdr:colOff>177800</xdr:colOff>
      <xdr:row>104</xdr:row>
      <xdr:rowOff>94614</xdr:rowOff>
    </xdr:to>
    <xdr:sp macro="" textlink="">
      <xdr:nvSpPr>
        <xdr:cNvPr id="692" name="楕円 691"/>
        <xdr:cNvSpPr/>
      </xdr:nvSpPr>
      <xdr:spPr>
        <a:xfrm>
          <a:off x="16268700" y="1782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15891</xdr:rowOff>
    </xdr:from>
    <xdr:ext cx="405111" cy="259045"/>
    <xdr:sp macro="" textlink="">
      <xdr:nvSpPr>
        <xdr:cNvPr id="693" name="【庁舎】&#10;有形固定資産減価償却率該当値テキスト"/>
        <xdr:cNvSpPr txBox="1"/>
      </xdr:nvSpPr>
      <xdr:spPr>
        <a:xfrm>
          <a:off x="16357600"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29211</xdr:rowOff>
    </xdr:from>
    <xdr:to>
      <xdr:col>81</xdr:col>
      <xdr:colOff>101600</xdr:colOff>
      <xdr:row>104</xdr:row>
      <xdr:rowOff>130811</xdr:rowOff>
    </xdr:to>
    <xdr:sp macro="" textlink="">
      <xdr:nvSpPr>
        <xdr:cNvPr id="694" name="楕円 693"/>
        <xdr:cNvSpPr/>
      </xdr:nvSpPr>
      <xdr:spPr>
        <a:xfrm>
          <a:off x="15430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43814</xdr:rowOff>
    </xdr:from>
    <xdr:to>
      <xdr:col>85</xdr:col>
      <xdr:colOff>127000</xdr:colOff>
      <xdr:row>104</xdr:row>
      <xdr:rowOff>80011</xdr:rowOff>
    </xdr:to>
    <xdr:cxnSp macro="">
      <xdr:nvCxnSpPr>
        <xdr:cNvPr id="695" name="直線コネクタ 694"/>
        <xdr:cNvCxnSpPr/>
      </xdr:nvCxnSpPr>
      <xdr:spPr>
        <a:xfrm flipV="1">
          <a:off x="15481300" y="178746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147338</xdr:rowOff>
    </xdr:from>
    <xdr:ext cx="405111" cy="259045"/>
    <xdr:sp macro="" textlink="">
      <xdr:nvSpPr>
        <xdr:cNvPr id="696" name="n_1mainValue【庁舎】&#10;有形固定資産減価償却率"/>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144290</xdr:rowOff>
    </xdr:from>
    <xdr:ext cx="469744" cy="259045"/>
    <xdr:sp macro="" textlink="">
      <xdr:nvSpPr>
        <xdr:cNvPr id="723" name="【庁舎】&#10;一人当たり面積平均値テキスト"/>
        <xdr:cNvSpPr txBox="1"/>
      </xdr:nvSpPr>
      <xdr:spPr>
        <a:xfrm>
          <a:off x="22199600" y="1780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31514</xdr:rowOff>
    </xdr:from>
    <xdr:ext cx="469744" cy="259045"/>
    <xdr:sp macro="" textlink="">
      <xdr:nvSpPr>
        <xdr:cNvPr id="726" name="n_1aveValue【庁舎】&#10;一人当たり面積"/>
        <xdr:cNvSpPr txBox="1"/>
      </xdr:nvSpPr>
      <xdr:spPr>
        <a:xfrm>
          <a:off x="21075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112268</xdr:rowOff>
    </xdr:from>
    <xdr:to>
      <xdr:col>107</xdr:col>
      <xdr:colOff>101600</xdr:colOff>
      <xdr:row>105</xdr:row>
      <xdr:rowOff>42418</xdr:rowOff>
    </xdr:to>
    <xdr:sp macro="" textlink="">
      <xdr:nvSpPr>
        <xdr:cNvPr id="727" name="フローチャート: 判断 726"/>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58945</xdr:rowOff>
    </xdr:from>
    <xdr:ext cx="469744" cy="259045"/>
    <xdr:sp macro="" textlink="">
      <xdr:nvSpPr>
        <xdr:cNvPr id="728"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34" name="楕円 733"/>
        <xdr:cNvSpPr/>
      </xdr:nvSpPr>
      <xdr:spPr>
        <a:xfrm>
          <a:off x="221107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99840</xdr:rowOff>
    </xdr:from>
    <xdr:ext cx="469744" cy="259045"/>
    <xdr:sp macro="" textlink="">
      <xdr:nvSpPr>
        <xdr:cNvPr id="735" name="【庁舎】&#10;一人当たり面積該当値テキスト"/>
        <xdr:cNvSpPr txBox="1"/>
      </xdr:nvSpPr>
      <xdr:spPr>
        <a:xfrm>
          <a:off x="22199600" y="179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736" name="楕円 735"/>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105</xdr:row>
      <xdr:rowOff>763</xdr:rowOff>
    </xdr:to>
    <xdr:cxnSp macro="">
      <xdr:nvCxnSpPr>
        <xdr:cNvPr id="737" name="直線コネクタ 736"/>
        <xdr:cNvCxnSpPr/>
      </xdr:nvCxnSpPr>
      <xdr:spPr>
        <a:xfrm>
          <a:off x="21323300" y="179984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38116</xdr:rowOff>
    </xdr:from>
    <xdr:ext cx="469744" cy="259045"/>
    <xdr:sp macro="" textlink="">
      <xdr:nvSpPr>
        <xdr:cNvPr id="738" name="n_1main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類似団体内平均と比較して，特に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が有形固定資産減価償却率が高くなっている。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老朽</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化が進ん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でいる状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況である。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一人当たり面積も団体内平均値を下回っており，修繕等の維持管理コストは低いと考えられ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に，今後の図書館政策の方針となる「柏市立図書館のあり方」の策定を予定している。そのため，図書館のあり方の方針に沿った改修を行っていく予定である。また，図書館豊四季台分館については，豊四季台団地建替えに伴う，</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UR</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都市機構の面整備に合わせて，新たな場所に「移転＋複合化（建替）＋廃止（既存施設）」を行う予定である。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一方，類似団体内平均と比較して，有形固定資産減価償却率が下回っている施設は，保健所となっている。保健所は当市が中核市に移行した際に建設され，平成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年に開所のため減価償却率が低い水準となっている。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416,433
408,336
114.74
129,572,098
124,042,192
3,715,457
76,931,346
92,261,013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基準財政需要額が高齢者保健福祉費</a:t>
          </a:r>
          <a:r>
            <a:rPr kumimoji="1" lang="ja-JP" altLang="en-US" sz="1100">
              <a:solidFill>
                <a:schemeClr val="dk1"/>
              </a:solidFill>
              <a:effectLst/>
              <a:latin typeface="+mn-lt"/>
              <a:ea typeface="+mn-ea"/>
              <a:cs typeface="+mn-cs"/>
            </a:rPr>
            <a:t>や社会福祉費等で増加した一方，</a:t>
          </a:r>
          <a:r>
            <a:rPr kumimoji="1" lang="ja-JP" altLang="ja-JP" sz="1100">
              <a:solidFill>
                <a:schemeClr val="dk1"/>
              </a:solidFill>
              <a:effectLst/>
              <a:latin typeface="+mn-lt"/>
              <a:ea typeface="+mn-ea"/>
              <a:cs typeface="+mn-cs"/>
            </a:rPr>
            <a:t>基準財政収入額が</a:t>
          </a:r>
          <a:r>
            <a:rPr kumimoji="1" lang="ja-JP" altLang="en-US" sz="1100">
              <a:solidFill>
                <a:schemeClr val="dk1"/>
              </a:solidFill>
              <a:effectLst/>
              <a:latin typeface="+mn-lt"/>
              <a:ea typeface="+mn-ea"/>
              <a:cs typeface="+mn-cs"/>
            </a:rPr>
            <a:t>個人市民税</a:t>
          </a:r>
          <a:r>
            <a:rPr kumimoji="1" lang="ja-JP" altLang="ja-JP" sz="1100">
              <a:solidFill>
                <a:schemeClr val="dk1"/>
              </a:solidFill>
              <a:effectLst/>
              <a:latin typeface="+mn-lt"/>
              <a:ea typeface="+mn-ea"/>
              <a:cs typeface="+mn-cs"/>
            </a:rPr>
            <a:t>や固定資産税等で増加</a:t>
          </a:r>
          <a:r>
            <a:rPr kumimoji="1" lang="ja-JP" altLang="en-US" sz="1100">
              <a:solidFill>
                <a:schemeClr val="dk1"/>
              </a:solidFill>
              <a:effectLst/>
              <a:latin typeface="+mn-lt"/>
              <a:ea typeface="+mn-ea"/>
              <a:cs typeface="+mn-cs"/>
            </a:rPr>
            <a:t>したことから</a:t>
          </a:r>
          <a:r>
            <a:rPr kumimoji="1" lang="ja-JP" altLang="ja-JP" sz="1100">
              <a:solidFill>
                <a:schemeClr val="dk1"/>
              </a:solidFill>
              <a:effectLst/>
              <a:latin typeface="+mn-lt"/>
              <a:ea typeface="+mn-ea"/>
              <a:cs typeface="+mn-cs"/>
            </a:rPr>
            <a:t>，単年度の指数</a:t>
          </a:r>
          <a:r>
            <a:rPr kumimoji="1" lang="ja-JP" altLang="en-US" sz="1100">
              <a:solidFill>
                <a:schemeClr val="dk1"/>
              </a:solidFill>
              <a:effectLst/>
              <a:latin typeface="+mn-lt"/>
              <a:ea typeface="+mn-ea"/>
              <a:cs typeface="+mn-cs"/>
            </a:rPr>
            <a:t>では増加となったが</a:t>
          </a:r>
          <a:r>
            <a:rPr kumimoji="1" lang="ja-JP" altLang="ja-JP" sz="1100">
              <a:solidFill>
                <a:schemeClr val="dk1"/>
              </a:solidFill>
              <a:effectLst/>
              <a:latin typeface="+mn-lt"/>
              <a:ea typeface="+mn-ea"/>
              <a:cs typeface="+mn-cs"/>
            </a:rPr>
            <a:t>，財政力指数は３ヵ年平均で算出するため，</a:t>
          </a:r>
          <a:r>
            <a:rPr kumimoji="1" lang="ja-JP" altLang="en-US" sz="1100">
              <a:solidFill>
                <a:schemeClr val="dk1"/>
              </a:solidFill>
              <a:effectLst/>
              <a:latin typeface="+mn-lt"/>
              <a:ea typeface="+mn-ea"/>
              <a:cs typeface="+mn-cs"/>
            </a:rPr>
            <a:t>前年度横ばい</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指数は類似団体平均を上回っているが，平成２４年度以降ほぼ横ばいになっているため，柏市第二次行政経営方針の取組を進め，財政基盤の強化を図る。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59972</xdr:rowOff>
    </xdr:to>
    <xdr:cxnSp macro="">
      <xdr:nvCxnSpPr>
        <xdr:cNvPr id="69" name="直線コネクタ 68"/>
        <xdr:cNvCxnSpPr/>
      </xdr:nvCxnSpPr>
      <xdr:spPr>
        <a:xfrm>
          <a:off x="4114800" y="691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73378</xdr:rowOff>
    </xdr:to>
    <xdr:cxnSp macro="">
      <xdr:nvCxnSpPr>
        <xdr:cNvPr id="72" name="直線コネクタ 71"/>
        <xdr:cNvCxnSpPr/>
      </xdr:nvCxnSpPr>
      <xdr:spPr>
        <a:xfrm flipV="1">
          <a:off x="3225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73378</xdr:rowOff>
    </xdr:from>
    <xdr:to>
      <xdr:col>15</xdr:col>
      <xdr:colOff>82550</xdr:colOff>
      <xdr:row>40</xdr:row>
      <xdr:rowOff>86783</xdr:rowOff>
    </xdr:to>
    <xdr:cxnSp macro="">
      <xdr:nvCxnSpPr>
        <xdr:cNvPr id="75" name="直線コネクタ 74"/>
        <xdr:cNvCxnSpPr/>
      </xdr:nvCxnSpPr>
      <xdr:spPr>
        <a:xfrm flipV="1">
          <a:off x="2336800" y="69313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100189</xdr:rowOff>
    </xdr:to>
    <xdr:cxnSp macro="">
      <xdr:nvCxnSpPr>
        <xdr:cNvPr id="78" name="直線コネクタ 77"/>
        <xdr:cNvCxnSpPr/>
      </xdr:nvCxnSpPr>
      <xdr:spPr>
        <a:xfrm flipV="1">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22578</xdr:rowOff>
    </xdr:from>
    <xdr:to>
      <xdr:col>15</xdr:col>
      <xdr:colOff>133350</xdr:colOff>
      <xdr:row>40</xdr:row>
      <xdr:rowOff>124178</xdr:rowOff>
    </xdr:to>
    <xdr:sp macro="" textlink="">
      <xdr:nvSpPr>
        <xdr:cNvPr id="92" name="楕円 91"/>
        <xdr:cNvSpPr/>
      </xdr:nvSpPr>
      <xdr:spPr>
        <a:xfrm>
          <a:off x="3175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134355</xdr:rowOff>
    </xdr:from>
    <xdr:ext cx="762000" cy="259045"/>
    <xdr:sp macro="" textlink="">
      <xdr:nvSpPr>
        <xdr:cNvPr id="93" name="テキスト ボックス 92"/>
        <xdr:cNvSpPr txBox="1"/>
      </xdr:nvSpPr>
      <xdr:spPr>
        <a:xfrm>
          <a:off x="2844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49389</xdr:rowOff>
    </xdr:from>
    <xdr:to>
      <xdr:col>7</xdr:col>
      <xdr:colOff>31750</xdr:colOff>
      <xdr:row>40</xdr:row>
      <xdr:rowOff>150989</xdr:rowOff>
    </xdr:to>
    <xdr:sp macro="" textlink="">
      <xdr:nvSpPr>
        <xdr:cNvPr id="96" name="楕円 95"/>
        <xdr:cNvSpPr/>
      </xdr:nvSpPr>
      <xdr:spPr>
        <a:xfrm>
          <a:off x="1397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161166</xdr:rowOff>
    </xdr:from>
    <xdr:ext cx="762000" cy="259045"/>
    <xdr:sp macro="" textlink="">
      <xdr:nvSpPr>
        <xdr:cNvPr id="97" name="テキスト ボックス 96"/>
        <xdr:cNvSpPr txBox="1"/>
      </xdr:nvSpPr>
      <xdr:spPr>
        <a:xfrm>
          <a:off x="1066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物件費や扶助費等が増加したものの，</a:t>
          </a:r>
          <a:r>
            <a:rPr kumimoji="1" lang="ja-JP" altLang="en-US" sz="1100">
              <a:solidFill>
                <a:schemeClr val="dk1"/>
              </a:solidFill>
              <a:effectLst/>
              <a:latin typeface="+mn-lt"/>
              <a:ea typeface="+mn-ea"/>
              <a:cs typeface="+mn-cs"/>
            </a:rPr>
            <a:t>個人市民税や固定資産税等の市税や地方消費税交付金等の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がそれを上回ったことから</a:t>
          </a:r>
          <a:r>
            <a:rPr kumimoji="1" lang="ja-JP" altLang="ja-JP" sz="1100">
              <a:solidFill>
                <a:schemeClr val="dk1"/>
              </a:solidFill>
              <a:effectLst/>
              <a:latin typeface="+mn-lt"/>
              <a:ea typeface="+mn-ea"/>
              <a:cs typeface="+mn-cs"/>
            </a:rPr>
            <a:t>，対前年度比０．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ポイントの減少となった。</a:t>
          </a:r>
          <a:endParaRPr lang="ja-JP" altLang="ja-JP" sz="1400">
            <a:effectLst/>
          </a:endParaRPr>
        </a:p>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に比べ</a:t>
          </a:r>
          <a:r>
            <a:rPr kumimoji="1" lang="ja-JP" altLang="ja-JP" sz="1100">
              <a:solidFill>
                <a:schemeClr val="dk1"/>
              </a:solidFill>
              <a:effectLst/>
              <a:latin typeface="+mn-lt"/>
              <a:ea typeface="+mn-ea"/>
              <a:cs typeface="+mn-cs"/>
            </a:rPr>
            <a:t>数値は改善したものの，</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高水準で硬直化していることから，引き続き柏市第二次行政経営方針に基づき，収納対策の強化，受益者負担の適正化，歳出削減などの取組を進め，経常収支比率の改善を目指す。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64</xdr:row>
      <xdr:rowOff>126238</xdr:rowOff>
    </xdr:to>
    <xdr:cxnSp macro="">
      <xdr:nvCxnSpPr>
        <xdr:cNvPr id="130" name="直線コネクタ 129"/>
        <xdr:cNvCxnSpPr/>
      </xdr:nvCxnSpPr>
      <xdr:spPr>
        <a:xfrm flipV="1">
          <a:off x="4114800" y="1105560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64</xdr:row>
      <xdr:rowOff>140716</xdr:rowOff>
    </xdr:to>
    <xdr:cxnSp macro="">
      <xdr:nvCxnSpPr>
        <xdr:cNvPr id="133" name="直線コネクタ 132"/>
        <xdr:cNvCxnSpPr/>
      </xdr:nvCxnSpPr>
      <xdr:spPr>
        <a:xfrm flipV="1">
          <a:off x="3225800" y="1109903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64</xdr:row>
      <xdr:rowOff>140716</xdr:rowOff>
    </xdr:to>
    <xdr:cxnSp macro="">
      <xdr:nvCxnSpPr>
        <xdr:cNvPr id="136" name="直線コネクタ 135"/>
        <xdr:cNvCxnSpPr/>
      </xdr:nvCxnSpPr>
      <xdr:spPr>
        <a:xfrm>
          <a:off x="2336800" y="111086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64</xdr:row>
      <xdr:rowOff>135890</xdr:rowOff>
    </xdr:to>
    <xdr:cxnSp macro="">
      <xdr:nvCxnSpPr>
        <xdr:cNvPr id="139" name="直線コネクタ 138"/>
        <xdr:cNvCxnSpPr/>
      </xdr:nvCxnSpPr>
      <xdr:spPr>
        <a:xfrm>
          <a:off x="1447800" y="111038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3" name="テキスト ボックス 142"/>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9" name="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48531</xdr:rowOff>
    </xdr:from>
    <xdr:ext cx="762000" cy="259045"/>
    <xdr:sp macro="" textlink="">
      <xdr:nvSpPr>
        <xdr:cNvPr id="150" name="財政構造の弾力性該当値テキスト"/>
        <xdr:cNvSpPr txBox="1"/>
      </xdr:nvSpPr>
      <xdr:spPr>
        <a:xfrm>
          <a:off x="50419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75438</xdr:rowOff>
    </xdr:from>
    <xdr:to>
      <xdr:col>19</xdr:col>
      <xdr:colOff>184150</xdr:colOff>
      <xdr:row>65</xdr:row>
      <xdr:rowOff>5588</xdr:rowOff>
    </xdr:to>
    <xdr:sp macro="" textlink="">
      <xdr:nvSpPr>
        <xdr:cNvPr id="151" name="楕円 150"/>
        <xdr:cNvSpPr/>
      </xdr:nvSpPr>
      <xdr:spPr>
        <a:xfrm>
          <a:off x="4064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15765</xdr:rowOff>
    </xdr:from>
    <xdr:ext cx="736600" cy="259045"/>
    <xdr:sp macro="" textlink="">
      <xdr:nvSpPr>
        <xdr:cNvPr id="152" name="テキスト ボックス 151"/>
        <xdr:cNvSpPr txBox="1"/>
      </xdr:nvSpPr>
      <xdr:spPr>
        <a:xfrm>
          <a:off x="3733800" y="1081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3" name="楕円 152"/>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4" name="テキスト ボックス 153"/>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5" name="楕円 154"/>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6" name="テキスト ボックス 155"/>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7" name="楕円 156"/>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58" name="テキスト ボックス 157"/>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業務の民間委託化</a:t>
          </a:r>
          <a:r>
            <a:rPr kumimoji="1" lang="ja-JP" altLang="en-US" sz="1100">
              <a:solidFill>
                <a:sysClr val="windowText" lastClr="000000"/>
              </a:solidFill>
              <a:effectLst/>
              <a:latin typeface="+mn-lt"/>
              <a:ea typeface="+mn-ea"/>
              <a:cs typeface="+mn-cs"/>
            </a:rPr>
            <a:t>や賃金の増加等</a:t>
          </a:r>
          <a:r>
            <a:rPr kumimoji="1" lang="ja-JP" altLang="ja-JP" sz="1100">
              <a:solidFill>
                <a:sysClr val="windowText" lastClr="000000"/>
              </a:solidFill>
              <a:effectLst/>
              <a:latin typeface="+mn-lt"/>
              <a:ea typeface="+mn-ea"/>
              <a:cs typeface="+mn-cs"/>
            </a:rPr>
            <a:t>物件費は増加傾向にある。人件費</a:t>
          </a:r>
          <a:r>
            <a:rPr kumimoji="1" lang="ja-JP" altLang="en-US" sz="1100">
              <a:solidFill>
                <a:sysClr val="windowText" lastClr="000000"/>
              </a:solidFill>
              <a:effectLst/>
              <a:latin typeface="+mn-lt"/>
              <a:ea typeface="+mn-ea"/>
              <a:cs typeface="+mn-cs"/>
            </a:rPr>
            <a:t>については，新陳代謝により給料等が減少したが，共済費が増加したため，ほぼ横ばいとなった。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分母である人口増により人口１人当たりの決算額は減少しているが，</a:t>
          </a:r>
          <a:r>
            <a:rPr kumimoji="1" lang="ja-JP" altLang="ja-JP" sz="1100">
              <a:solidFill>
                <a:sysClr val="windowText" lastClr="000000"/>
              </a:solidFill>
              <a:effectLst/>
              <a:latin typeface="+mn-lt"/>
              <a:ea typeface="+mn-ea"/>
              <a:cs typeface="+mn-cs"/>
            </a:rPr>
            <a:t>引き続き，柏市第二次行政経営方針に基づく経常経費の削減に努めるとともに，職員数や給与水準の適正化により人件費の抑制に努める。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101136</xdr:rowOff>
    </xdr:from>
    <xdr:to>
      <xdr:col>23</xdr:col>
      <xdr:colOff>133350</xdr:colOff>
      <xdr:row>83</xdr:row>
      <xdr:rowOff>107000</xdr:rowOff>
    </xdr:to>
    <xdr:cxnSp macro="">
      <xdr:nvCxnSpPr>
        <xdr:cNvPr id="191" name="直線コネクタ 190"/>
        <xdr:cNvCxnSpPr/>
      </xdr:nvCxnSpPr>
      <xdr:spPr>
        <a:xfrm flipV="1">
          <a:off x="4114800" y="14331486"/>
          <a:ext cx="838200" cy="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28560</xdr:rowOff>
    </xdr:from>
    <xdr:ext cx="762000" cy="259045"/>
    <xdr:sp macro="" textlink="">
      <xdr:nvSpPr>
        <xdr:cNvPr id="192" name="人件費・物件費等の状況平均値テキスト"/>
        <xdr:cNvSpPr txBox="1"/>
      </xdr:nvSpPr>
      <xdr:spPr>
        <a:xfrm>
          <a:off x="5041900" y="1443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107000</xdr:rowOff>
    </xdr:from>
    <xdr:to>
      <xdr:col>19</xdr:col>
      <xdr:colOff>133350</xdr:colOff>
      <xdr:row>83</xdr:row>
      <xdr:rowOff>161461</xdr:rowOff>
    </xdr:to>
    <xdr:cxnSp macro="">
      <xdr:nvCxnSpPr>
        <xdr:cNvPr id="194" name="直線コネクタ 193"/>
        <xdr:cNvCxnSpPr/>
      </xdr:nvCxnSpPr>
      <xdr:spPr>
        <a:xfrm flipV="1">
          <a:off x="3225800" y="14337350"/>
          <a:ext cx="889000" cy="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114336</xdr:rowOff>
    </xdr:from>
    <xdr:to>
      <xdr:col>15</xdr:col>
      <xdr:colOff>82550</xdr:colOff>
      <xdr:row>83</xdr:row>
      <xdr:rowOff>161461</xdr:rowOff>
    </xdr:to>
    <xdr:cxnSp macro="">
      <xdr:nvCxnSpPr>
        <xdr:cNvPr id="197" name="直線コネクタ 196"/>
        <xdr:cNvCxnSpPr/>
      </xdr:nvCxnSpPr>
      <xdr:spPr>
        <a:xfrm>
          <a:off x="2336800" y="14344686"/>
          <a:ext cx="889000" cy="4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68923</xdr:rowOff>
    </xdr:from>
    <xdr:to>
      <xdr:col>11</xdr:col>
      <xdr:colOff>31750</xdr:colOff>
      <xdr:row>83</xdr:row>
      <xdr:rowOff>114336</xdr:rowOff>
    </xdr:to>
    <xdr:cxnSp macro="">
      <xdr:nvCxnSpPr>
        <xdr:cNvPr id="200" name="直線コネクタ 199"/>
        <xdr:cNvCxnSpPr/>
      </xdr:nvCxnSpPr>
      <xdr:spPr>
        <a:xfrm>
          <a:off x="1447800" y="14299273"/>
          <a:ext cx="889000" cy="4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50336</xdr:rowOff>
    </xdr:from>
    <xdr:to>
      <xdr:col>23</xdr:col>
      <xdr:colOff>184150</xdr:colOff>
      <xdr:row>83</xdr:row>
      <xdr:rowOff>151936</xdr:rowOff>
    </xdr:to>
    <xdr:sp macro="" textlink="">
      <xdr:nvSpPr>
        <xdr:cNvPr id="210" name="楕円 209"/>
        <xdr:cNvSpPr/>
      </xdr:nvSpPr>
      <xdr:spPr>
        <a:xfrm>
          <a:off x="4902200" y="142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66863</xdr:rowOff>
    </xdr:from>
    <xdr:ext cx="762000" cy="259045"/>
    <xdr:sp macro="" textlink="">
      <xdr:nvSpPr>
        <xdr:cNvPr id="211" name="人件費・物件費等の状況該当値テキスト"/>
        <xdr:cNvSpPr txBox="1"/>
      </xdr:nvSpPr>
      <xdr:spPr>
        <a:xfrm>
          <a:off x="5041900" y="1412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56200</xdr:rowOff>
    </xdr:from>
    <xdr:to>
      <xdr:col>19</xdr:col>
      <xdr:colOff>184150</xdr:colOff>
      <xdr:row>83</xdr:row>
      <xdr:rowOff>157800</xdr:rowOff>
    </xdr:to>
    <xdr:sp macro="" textlink="">
      <xdr:nvSpPr>
        <xdr:cNvPr id="212" name="楕円 211"/>
        <xdr:cNvSpPr/>
      </xdr:nvSpPr>
      <xdr:spPr>
        <a:xfrm>
          <a:off x="4064000" y="142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167977</xdr:rowOff>
    </xdr:from>
    <xdr:ext cx="736600" cy="259045"/>
    <xdr:sp macro="" textlink="">
      <xdr:nvSpPr>
        <xdr:cNvPr id="213" name="テキスト ボックス 212"/>
        <xdr:cNvSpPr txBox="1"/>
      </xdr:nvSpPr>
      <xdr:spPr>
        <a:xfrm>
          <a:off x="3733800" y="140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110661</xdr:rowOff>
    </xdr:from>
    <xdr:to>
      <xdr:col>15</xdr:col>
      <xdr:colOff>133350</xdr:colOff>
      <xdr:row>84</xdr:row>
      <xdr:rowOff>40811</xdr:rowOff>
    </xdr:to>
    <xdr:sp macro="" textlink="">
      <xdr:nvSpPr>
        <xdr:cNvPr id="214" name="楕円 213"/>
        <xdr:cNvSpPr/>
      </xdr:nvSpPr>
      <xdr:spPr>
        <a:xfrm>
          <a:off x="3175000" y="1434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50988</xdr:rowOff>
    </xdr:from>
    <xdr:ext cx="762000" cy="259045"/>
    <xdr:sp macro="" textlink="">
      <xdr:nvSpPr>
        <xdr:cNvPr id="215" name="テキスト ボックス 214"/>
        <xdr:cNvSpPr txBox="1"/>
      </xdr:nvSpPr>
      <xdr:spPr>
        <a:xfrm>
          <a:off x="2844800" y="141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63536</xdr:rowOff>
    </xdr:from>
    <xdr:to>
      <xdr:col>11</xdr:col>
      <xdr:colOff>82550</xdr:colOff>
      <xdr:row>83</xdr:row>
      <xdr:rowOff>165136</xdr:rowOff>
    </xdr:to>
    <xdr:sp macro="" textlink="">
      <xdr:nvSpPr>
        <xdr:cNvPr id="216" name="楕円 215"/>
        <xdr:cNvSpPr/>
      </xdr:nvSpPr>
      <xdr:spPr>
        <a:xfrm>
          <a:off x="2286000" y="1429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3863</xdr:rowOff>
    </xdr:from>
    <xdr:ext cx="762000" cy="259045"/>
    <xdr:sp macro="" textlink="">
      <xdr:nvSpPr>
        <xdr:cNvPr id="217" name="テキスト ボックス 216"/>
        <xdr:cNvSpPr txBox="1"/>
      </xdr:nvSpPr>
      <xdr:spPr>
        <a:xfrm>
          <a:off x="1955800" y="1406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18123</xdr:rowOff>
    </xdr:from>
    <xdr:to>
      <xdr:col>7</xdr:col>
      <xdr:colOff>31750</xdr:colOff>
      <xdr:row>83</xdr:row>
      <xdr:rowOff>119723</xdr:rowOff>
    </xdr:to>
    <xdr:sp macro="" textlink="">
      <xdr:nvSpPr>
        <xdr:cNvPr id="218" name="楕円 217"/>
        <xdr:cNvSpPr/>
      </xdr:nvSpPr>
      <xdr:spPr>
        <a:xfrm>
          <a:off x="1397000" y="1424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129900</xdr:rowOff>
    </xdr:from>
    <xdr:ext cx="762000" cy="259045"/>
    <xdr:sp macro="" textlink="">
      <xdr:nvSpPr>
        <xdr:cNvPr id="219" name="テキスト ボックス 218"/>
        <xdr:cNvSpPr txBox="1"/>
      </xdr:nvSpPr>
      <xdr:spPr>
        <a:xfrm>
          <a:off x="1066800" y="1401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給与改定率は国と同率ではあるが，</a:t>
          </a:r>
          <a:r>
            <a:rPr kumimoji="1" lang="ja-JP" altLang="ja-JP" sz="1100" b="0" i="0" baseline="0">
              <a:solidFill>
                <a:schemeClr val="dk1"/>
              </a:solidFill>
              <a:effectLst/>
              <a:latin typeface="+mn-lt"/>
              <a:ea typeface="+mn-ea"/>
              <a:cs typeface="+mn-cs"/>
            </a:rPr>
            <a:t>平成２６年度に実施した昇給制度において，平成２７年１月の昇給を国は標準３号としたが，本市においては平成２６年７月に標準４号の昇給を行っていること，また一部高位の号について国よりも高い号があることにより，</a:t>
          </a:r>
          <a:r>
            <a:rPr kumimoji="1" lang="ja-JP" altLang="ja-JP" sz="1100">
              <a:solidFill>
                <a:schemeClr val="dk1"/>
              </a:solidFill>
              <a:effectLst/>
              <a:latin typeface="+mn-lt"/>
              <a:ea typeface="+mn-ea"/>
              <a:cs typeface="+mn-cs"/>
            </a:rPr>
            <a:t>対前年度と同等の水準となった</a:t>
          </a:r>
          <a:r>
            <a:rPr kumimoji="1" lang="ja-JP" altLang="ja-JP" sz="1100" b="0" i="0" baseline="0">
              <a:solidFill>
                <a:schemeClr val="dk1"/>
              </a:solidFill>
              <a:effectLst/>
              <a:latin typeface="+mn-lt"/>
              <a:ea typeface="+mn-ea"/>
              <a:cs typeface="+mn-cs"/>
            </a:rPr>
            <a:t>。　</a:t>
          </a:r>
          <a:endParaRPr lang="ja-JP" altLang="ja-JP" sz="1400">
            <a:effectLst/>
          </a:endParaRPr>
        </a:p>
        <a:p>
          <a:r>
            <a:rPr kumimoji="1" lang="ja-JP" altLang="ja-JP" sz="1100" b="0" i="0" baseline="0">
              <a:solidFill>
                <a:schemeClr val="dk1"/>
              </a:solidFill>
              <a:effectLst/>
              <a:latin typeface="+mn-lt"/>
              <a:ea typeface="+mn-ea"/>
              <a:cs typeface="+mn-cs"/>
            </a:rPr>
            <a:t>　昨年度に引き続き，今年度も定年退職者数が多いため，職員の</a:t>
          </a:r>
          <a:r>
            <a:rPr kumimoji="1" lang="ja-JP" altLang="ja-JP" sz="1100">
              <a:solidFill>
                <a:schemeClr val="dk1"/>
              </a:solidFill>
              <a:effectLst/>
              <a:latin typeface="+mn-lt"/>
              <a:ea typeface="+mn-ea"/>
              <a:cs typeface="+mn-cs"/>
            </a:rPr>
            <a:t>年齢構成の若返りが進み，今後指数は低下していくことが見込まれると予測している。</a:t>
          </a:r>
          <a:endParaRPr lang="ja-JP" altLang="ja-JP" sz="1400">
            <a:effectLst/>
          </a:endParaRPr>
        </a:p>
        <a:p>
          <a:r>
            <a:rPr kumimoji="1" lang="ja-JP" altLang="ja-JP" sz="1100">
              <a:solidFill>
                <a:schemeClr val="dk1"/>
              </a:solidFill>
              <a:effectLst/>
              <a:latin typeface="+mn-lt"/>
              <a:ea typeface="+mn-ea"/>
              <a:cs typeface="+mn-cs"/>
            </a:rPr>
            <a:t>　今後も人事院勧告に準拠した見直しを基本に給与水準の適正化を図っていく。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5" name="直線コネクタ 254"/>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17236</xdr:rowOff>
    </xdr:to>
    <xdr:cxnSp macro="">
      <xdr:nvCxnSpPr>
        <xdr:cNvPr id="258" name="直線コネクタ 257"/>
        <xdr:cNvCxnSpPr/>
      </xdr:nvCxnSpPr>
      <xdr:spPr>
        <a:xfrm>
          <a:off x="15290800" y="151048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17236</xdr:rowOff>
    </xdr:to>
    <xdr:cxnSp macro="">
      <xdr:nvCxnSpPr>
        <xdr:cNvPr id="261" name="直線コネクタ 260"/>
        <xdr:cNvCxnSpPr/>
      </xdr:nvCxnSpPr>
      <xdr:spPr>
        <a:xfrm>
          <a:off x="14401800" y="150876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0</xdr:rowOff>
    </xdr:to>
    <xdr:cxnSp macro="">
      <xdr:nvCxnSpPr>
        <xdr:cNvPr id="264" name="直線コネクタ 263"/>
        <xdr:cNvCxnSpPr/>
      </xdr:nvCxnSpPr>
      <xdr:spPr>
        <a:xfrm>
          <a:off x="13512800" y="1508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4" name="楕円 273"/>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5"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6" name="楕円 275"/>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7" name="テキスト ボックス 276"/>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78" name="楕円 277"/>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79" name="テキスト ボックス 278"/>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2" name="楕円 281"/>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3" name="テキスト ボックス 282"/>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の重点施策である福祉・子育て・教育の各分野への重点的な職員配置を行うとともに，パスポートセンターの開設等への対応や，働き方改革に対応し，職員のワークライフバランスの確保を進めるため，職員の増員を図った。</a:t>
          </a:r>
          <a:endParaRPr lang="ja-JP" altLang="ja-JP" sz="1400">
            <a:effectLst/>
          </a:endParaRPr>
        </a:p>
        <a:p>
          <a:r>
            <a:rPr kumimoji="1" lang="ja-JP" altLang="ja-JP" sz="1100">
              <a:solidFill>
                <a:schemeClr val="dk1"/>
              </a:solidFill>
              <a:effectLst/>
              <a:latin typeface="+mn-lt"/>
              <a:ea typeface="+mn-ea"/>
              <a:cs typeface="+mn-cs"/>
            </a:rPr>
            <a:t>　その一方で，技能労務職の退職者不補充や，窓口業務等の委託化，業務の見直し等の取組を進めることで，市全体の職員数は増員となったものの，類似団体との比較では，少ない職員数での組織体制を維持できている。今後とも，メリハリを付けた職員配置を行い，市民サービスの維持・向上と人件費の増加の抑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45508</xdr:rowOff>
    </xdr:to>
    <xdr:cxnSp macro="">
      <xdr:nvCxnSpPr>
        <xdr:cNvPr id="318" name="直線コネクタ 317"/>
        <xdr:cNvCxnSpPr/>
      </xdr:nvCxnSpPr>
      <xdr:spPr>
        <a:xfrm flipV="1">
          <a:off x="16179800" y="1031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33444</xdr:rowOff>
    </xdr:from>
    <xdr:to>
      <xdr:col>77</xdr:col>
      <xdr:colOff>44450</xdr:colOff>
      <xdr:row>60</xdr:row>
      <xdr:rowOff>45508</xdr:rowOff>
    </xdr:to>
    <xdr:cxnSp macro="">
      <xdr:nvCxnSpPr>
        <xdr:cNvPr id="321" name="直線コネクタ 320"/>
        <xdr:cNvCxnSpPr/>
      </xdr:nvCxnSpPr>
      <xdr:spPr>
        <a:xfrm>
          <a:off x="15290800" y="1032044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33444</xdr:rowOff>
    </xdr:from>
    <xdr:to>
      <xdr:col>72</xdr:col>
      <xdr:colOff>203200</xdr:colOff>
      <xdr:row>60</xdr:row>
      <xdr:rowOff>53552</xdr:rowOff>
    </xdr:to>
    <xdr:cxnSp macro="">
      <xdr:nvCxnSpPr>
        <xdr:cNvPr id="324" name="直線コネクタ 323"/>
        <xdr:cNvCxnSpPr/>
      </xdr:nvCxnSpPr>
      <xdr:spPr>
        <a:xfrm flipV="1">
          <a:off x="14401800" y="1032044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53552</xdr:rowOff>
    </xdr:from>
    <xdr:to>
      <xdr:col>68</xdr:col>
      <xdr:colOff>152400</xdr:colOff>
      <xdr:row>60</xdr:row>
      <xdr:rowOff>65617</xdr:rowOff>
    </xdr:to>
    <xdr:cxnSp macro="">
      <xdr:nvCxnSpPr>
        <xdr:cNvPr id="327" name="直線コネクタ 326"/>
        <xdr:cNvCxnSpPr/>
      </xdr:nvCxnSpPr>
      <xdr:spPr>
        <a:xfrm flipV="1">
          <a:off x="13512800" y="103405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37" name="楕円 336"/>
        <xdr:cNvSpPr/>
      </xdr:nvSpPr>
      <xdr:spPr>
        <a:xfrm>
          <a:off x="16967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162577</xdr:rowOff>
    </xdr:from>
    <xdr:ext cx="762000" cy="259045"/>
    <xdr:sp macro="" textlink="">
      <xdr:nvSpPr>
        <xdr:cNvPr id="338" name="定員管理の状況該当値テキスト"/>
        <xdr:cNvSpPr txBox="1"/>
      </xdr:nvSpPr>
      <xdr:spPr>
        <a:xfrm>
          <a:off x="17106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166158</xdr:rowOff>
    </xdr:from>
    <xdr:to>
      <xdr:col>77</xdr:col>
      <xdr:colOff>95250</xdr:colOff>
      <xdr:row>60</xdr:row>
      <xdr:rowOff>96308</xdr:rowOff>
    </xdr:to>
    <xdr:sp macro="" textlink="">
      <xdr:nvSpPr>
        <xdr:cNvPr id="339" name="楕円 338"/>
        <xdr:cNvSpPr/>
      </xdr:nvSpPr>
      <xdr:spPr>
        <a:xfrm>
          <a:off x="16129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106485</xdr:rowOff>
    </xdr:from>
    <xdr:ext cx="736600" cy="259045"/>
    <xdr:sp macro="" textlink="">
      <xdr:nvSpPr>
        <xdr:cNvPr id="340" name="テキスト ボックス 339"/>
        <xdr:cNvSpPr txBox="1"/>
      </xdr:nvSpPr>
      <xdr:spPr>
        <a:xfrm>
          <a:off x="15798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154094</xdr:rowOff>
    </xdr:from>
    <xdr:to>
      <xdr:col>73</xdr:col>
      <xdr:colOff>44450</xdr:colOff>
      <xdr:row>60</xdr:row>
      <xdr:rowOff>84244</xdr:rowOff>
    </xdr:to>
    <xdr:sp macro="" textlink="">
      <xdr:nvSpPr>
        <xdr:cNvPr id="341" name="楕円 340"/>
        <xdr:cNvSpPr/>
      </xdr:nvSpPr>
      <xdr:spPr>
        <a:xfrm>
          <a:off x="15240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94421</xdr:rowOff>
    </xdr:from>
    <xdr:ext cx="762000" cy="259045"/>
    <xdr:sp macro="" textlink="">
      <xdr:nvSpPr>
        <xdr:cNvPr id="342" name="テキスト ボックス 341"/>
        <xdr:cNvSpPr txBox="1"/>
      </xdr:nvSpPr>
      <xdr:spPr>
        <a:xfrm>
          <a:off x="14909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2752</xdr:rowOff>
    </xdr:from>
    <xdr:to>
      <xdr:col>68</xdr:col>
      <xdr:colOff>203200</xdr:colOff>
      <xdr:row>60</xdr:row>
      <xdr:rowOff>104352</xdr:rowOff>
    </xdr:to>
    <xdr:sp macro="" textlink="">
      <xdr:nvSpPr>
        <xdr:cNvPr id="343" name="楕円 342"/>
        <xdr:cNvSpPr/>
      </xdr:nvSpPr>
      <xdr:spPr>
        <a:xfrm>
          <a:off x="14351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114529</xdr:rowOff>
    </xdr:from>
    <xdr:ext cx="762000" cy="259045"/>
    <xdr:sp macro="" textlink="">
      <xdr:nvSpPr>
        <xdr:cNvPr id="344" name="テキスト ボックス 343"/>
        <xdr:cNvSpPr txBox="1"/>
      </xdr:nvSpPr>
      <xdr:spPr>
        <a:xfrm>
          <a:off x="14020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14817</xdr:rowOff>
    </xdr:from>
    <xdr:to>
      <xdr:col>64</xdr:col>
      <xdr:colOff>152400</xdr:colOff>
      <xdr:row>60</xdr:row>
      <xdr:rowOff>116417</xdr:rowOff>
    </xdr:to>
    <xdr:sp macro="" textlink="">
      <xdr:nvSpPr>
        <xdr:cNvPr id="345" name="楕円 344"/>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126594</xdr:rowOff>
    </xdr:from>
    <xdr:ext cx="762000" cy="259045"/>
    <xdr:sp macro="" textlink="">
      <xdr:nvSpPr>
        <xdr:cNvPr id="346" name="テキスト ボックス 345"/>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土地開発公社からの土地買戻しによる支出が増えた一方，</a:t>
          </a:r>
          <a:r>
            <a:rPr kumimoji="1" lang="ja-JP" altLang="ja-JP" sz="1100">
              <a:solidFill>
                <a:sysClr val="windowText" lastClr="000000"/>
              </a:solidFill>
              <a:effectLst/>
              <a:latin typeface="+mn-lt"/>
              <a:ea typeface="+mn-ea"/>
              <a:cs typeface="+mn-cs"/>
            </a:rPr>
            <a:t>地方債の新規発行額を元金償還額以内に抑制してきた効果により，公債費が縮減していることなどから，実質公債費比率は低下している。引き続き，地方債の抑制により比率の低下に努める。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38</xdr:row>
      <xdr:rowOff>161036</xdr:rowOff>
    </xdr:to>
    <xdr:cxnSp macro="">
      <xdr:nvCxnSpPr>
        <xdr:cNvPr id="378" name="直線コネクタ 377"/>
        <xdr:cNvCxnSpPr/>
      </xdr:nvCxnSpPr>
      <xdr:spPr>
        <a:xfrm flipV="1">
          <a:off x="16179800" y="66568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161036</xdr:rowOff>
    </xdr:from>
    <xdr:to>
      <xdr:col>77</xdr:col>
      <xdr:colOff>44450</xdr:colOff>
      <xdr:row>39</xdr:row>
      <xdr:rowOff>86106</xdr:rowOff>
    </xdr:to>
    <xdr:cxnSp macro="">
      <xdr:nvCxnSpPr>
        <xdr:cNvPr id="381" name="直線コネクタ 380"/>
        <xdr:cNvCxnSpPr/>
      </xdr:nvCxnSpPr>
      <xdr:spPr>
        <a:xfrm flipV="1">
          <a:off x="15290800" y="66761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86106</xdr:rowOff>
    </xdr:from>
    <xdr:to>
      <xdr:col>72</xdr:col>
      <xdr:colOff>203200</xdr:colOff>
      <xdr:row>39</xdr:row>
      <xdr:rowOff>144018</xdr:rowOff>
    </xdr:to>
    <xdr:cxnSp macro="">
      <xdr:nvCxnSpPr>
        <xdr:cNvPr id="384" name="直線コネクタ 383"/>
        <xdr:cNvCxnSpPr/>
      </xdr:nvCxnSpPr>
      <xdr:spPr>
        <a:xfrm flipV="1">
          <a:off x="14401800" y="67726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40</xdr:row>
      <xdr:rowOff>155956</xdr:rowOff>
    </xdr:to>
    <xdr:cxnSp macro="">
      <xdr:nvCxnSpPr>
        <xdr:cNvPr id="387" name="直線コネクタ 386"/>
        <xdr:cNvCxnSpPr/>
      </xdr:nvCxnSpPr>
      <xdr:spPr>
        <a:xfrm flipV="1">
          <a:off x="13512800" y="683056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90932</xdr:rowOff>
    </xdr:from>
    <xdr:to>
      <xdr:col>81</xdr:col>
      <xdr:colOff>95250</xdr:colOff>
      <xdr:row>39</xdr:row>
      <xdr:rowOff>21082</xdr:rowOff>
    </xdr:to>
    <xdr:sp macro="" textlink="">
      <xdr:nvSpPr>
        <xdr:cNvPr id="397" name="楕円 396"/>
        <xdr:cNvSpPr/>
      </xdr:nvSpPr>
      <xdr:spPr>
        <a:xfrm>
          <a:off x="169672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107459</xdr:rowOff>
    </xdr:from>
    <xdr:ext cx="762000" cy="259045"/>
    <xdr:sp macro="" textlink="">
      <xdr:nvSpPr>
        <xdr:cNvPr id="398" name="公債費負担の状況該当値テキスト"/>
        <xdr:cNvSpPr txBox="1"/>
      </xdr:nvSpPr>
      <xdr:spPr>
        <a:xfrm>
          <a:off x="17106900" y="645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399" name="楕円 398"/>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00" name="テキスト ボックス 399"/>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1" name="楕円 400"/>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2" name="テキスト ボックス 401"/>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3" name="楕円 402"/>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4" name="テキスト ボックス 403"/>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5" name="楕円 404"/>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06" name="テキスト ボックス 405"/>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小中学校の空調設置に伴い，</a:t>
          </a:r>
          <a:r>
            <a:rPr kumimoji="1" lang="ja-JP" altLang="ja-JP" sz="1100" baseline="0">
              <a:solidFill>
                <a:schemeClr val="dk1"/>
              </a:solidFill>
              <a:effectLst/>
              <a:latin typeface="+mn-lt"/>
              <a:ea typeface="+mn-ea"/>
              <a:cs typeface="+mn-cs"/>
            </a:rPr>
            <a:t>債務負担行為に基づく支出予定額</a:t>
          </a:r>
          <a:r>
            <a:rPr kumimoji="1" lang="ja-JP" altLang="en-US" sz="1100" baseline="0">
              <a:solidFill>
                <a:schemeClr val="dk1"/>
              </a:solidFill>
              <a:effectLst/>
              <a:latin typeface="+mn-lt"/>
              <a:ea typeface="+mn-ea"/>
              <a:cs typeface="+mn-cs"/>
            </a:rPr>
            <a:t>が増加する一方，</a:t>
          </a:r>
          <a:r>
            <a:rPr kumimoji="1" lang="ja-JP" altLang="ja-JP" sz="1100" baseline="0">
              <a:solidFill>
                <a:schemeClr val="dk1"/>
              </a:solidFill>
              <a:effectLst/>
              <a:latin typeface="+mn-lt"/>
              <a:ea typeface="+mn-ea"/>
              <a:cs typeface="+mn-cs"/>
            </a:rPr>
            <a:t>地方債の新規発行額を当該年度の元金償還額以内に抑制して</a:t>
          </a:r>
          <a:r>
            <a:rPr kumimoji="1" lang="ja-JP" altLang="en-US" sz="1100" baseline="0">
              <a:solidFill>
                <a:schemeClr val="dk1"/>
              </a:solidFill>
              <a:effectLst/>
              <a:latin typeface="+mn-lt"/>
              <a:ea typeface="+mn-ea"/>
              <a:cs typeface="+mn-cs"/>
            </a:rPr>
            <a:t>きたことによる</a:t>
          </a:r>
          <a:r>
            <a:rPr kumimoji="1" lang="ja-JP" altLang="ja-JP" sz="1100" baseline="0">
              <a:solidFill>
                <a:schemeClr val="dk1"/>
              </a:solidFill>
              <a:effectLst/>
              <a:latin typeface="+mn-lt"/>
              <a:ea typeface="+mn-ea"/>
              <a:cs typeface="+mn-cs"/>
            </a:rPr>
            <a:t>地方債残高</a:t>
          </a:r>
          <a:r>
            <a:rPr kumimoji="1" lang="ja-JP" altLang="en-US" sz="1100" baseline="0">
              <a:solidFill>
                <a:schemeClr val="dk1"/>
              </a:solidFill>
              <a:effectLst/>
              <a:latin typeface="+mn-lt"/>
              <a:ea typeface="+mn-ea"/>
              <a:cs typeface="+mn-cs"/>
            </a:rPr>
            <a:t>の減少や，</a:t>
          </a:r>
          <a:r>
            <a:rPr kumimoji="1" lang="ja-JP" altLang="ja-JP" sz="1100" baseline="0">
              <a:solidFill>
                <a:schemeClr val="dk1"/>
              </a:solidFill>
              <a:effectLst/>
              <a:latin typeface="+mn-lt"/>
              <a:ea typeface="+mn-ea"/>
              <a:cs typeface="+mn-cs"/>
            </a:rPr>
            <a:t>職員の新陳代謝の影響で退職手当負担見込額が減少したことなどから，将来負担額は減少した。</a:t>
          </a:r>
          <a:r>
            <a:rPr kumimoji="1" lang="ja-JP" altLang="en-US" sz="1100" baseline="0">
              <a:solidFill>
                <a:schemeClr val="dk1"/>
              </a:solidFill>
              <a:effectLst/>
              <a:latin typeface="+mn-lt"/>
              <a:ea typeface="+mn-ea"/>
              <a:cs typeface="+mn-cs"/>
            </a:rPr>
            <a:t>その結果，</a:t>
          </a:r>
          <a:r>
            <a:rPr kumimoji="1" lang="ja-JP" altLang="ja-JP" sz="1100" baseline="0">
              <a:solidFill>
                <a:schemeClr val="dk1"/>
              </a:solidFill>
              <a:effectLst/>
              <a:latin typeface="+mn-lt"/>
              <a:ea typeface="+mn-ea"/>
              <a:cs typeface="+mn-cs"/>
            </a:rPr>
            <a:t>充当可能財源等の額が将来負担額を上回った。</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今後も将来負担に留意した借入や</a:t>
          </a:r>
          <a:r>
            <a:rPr kumimoji="1" lang="ja-JP" altLang="ja-JP" sz="1100" baseline="0">
              <a:solidFill>
                <a:schemeClr val="dk1"/>
              </a:solidFill>
              <a:effectLst/>
              <a:latin typeface="+mn-lt"/>
              <a:ea typeface="+mn-ea"/>
              <a:cs typeface="+mn-cs"/>
            </a:rPr>
            <a:t>，土地開発公社の経営健全化計画に沿った計画的な買戻しを進めながら，財政の健全化を図る。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157099</xdr:rowOff>
    </xdr:from>
    <xdr:to>
      <xdr:col>72</xdr:col>
      <xdr:colOff>203200</xdr:colOff>
      <xdr:row>14</xdr:row>
      <xdr:rowOff>104690</xdr:rowOff>
    </xdr:to>
    <xdr:cxnSp macro="">
      <xdr:nvCxnSpPr>
        <xdr:cNvPr id="440" name="直線コネクタ 439"/>
        <xdr:cNvCxnSpPr/>
      </xdr:nvCxnSpPr>
      <xdr:spPr>
        <a:xfrm flipV="1">
          <a:off x="14401800" y="2385949"/>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1"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104690</xdr:rowOff>
    </xdr:from>
    <xdr:to>
      <xdr:col>68</xdr:col>
      <xdr:colOff>152400</xdr:colOff>
      <xdr:row>15</xdr:row>
      <xdr:rowOff>77216</xdr:rowOff>
    </xdr:to>
    <xdr:cxnSp macro="">
      <xdr:nvCxnSpPr>
        <xdr:cNvPr id="443" name="直線コネクタ 442"/>
        <xdr:cNvCxnSpPr/>
      </xdr:nvCxnSpPr>
      <xdr:spPr>
        <a:xfrm flipV="1">
          <a:off x="13512800" y="2504990"/>
          <a:ext cx="889000" cy="143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81111</xdr:rowOff>
    </xdr:from>
    <xdr:to>
      <xdr:col>73</xdr:col>
      <xdr:colOff>44450</xdr:colOff>
      <xdr:row>16</xdr:row>
      <xdr:rowOff>11261</xdr:rowOff>
    </xdr:to>
    <xdr:sp macro="" textlink="">
      <xdr:nvSpPr>
        <xdr:cNvPr id="446" name="フローチャート: 判断 445"/>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7" name="テキスト ボックス 446"/>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48" name="フローチャート: 判断 447"/>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49" name="テキスト ボックス 448"/>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0" name="フローチャート: 判断 449"/>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1" name="テキスト ボックス 450"/>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106299</xdr:rowOff>
    </xdr:from>
    <xdr:to>
      <xdr:col>73</xdr:col>
      <xdr:colOff>44450</xdr:colOff>
      <xdr:row>14</xdr:row>
      <xdr:rowOff>36449</xdr:rowOff>
    </xdr:to>
    <xdr:sp macro="" textlink="">
      <xdr:nvSpPr>
        <xdr:cNvPr id="457" name="楕円 456"/>
        <xdr:cNvSpPr/>
      </xdr:nvSpPr>
      <xdr:spPr>
        <a:xfrm>
          <a:off x="15240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46626</xdr:rowOff>
    </xdr:from>
    <xdr:ext cx="762000" cy="259045"/>
    <xdr:sp macro="" textlink="">
      <xdr:nvSpPr>
        <xdr:cNvPr id="458" name="テキスト ボックス 457"/>
        <xdr:cNvSpPr txBox="1"/>
      </xdr:nvSpPr>
      <xdr:spPr>
        <a:xfrm>
          <a:off x="14909800" y="21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53890</xdr:rowOff>
    </xdr:from>
    <xdr:to>
      <xdr:col>68</xdr:col>
      <xdr:colOff>203200</xdr:colOff>
      <xdr:row>14</xdr:row>
      <xdr:rowOff>155490</xdr:rowOff>
    </xdr:to>
    <xdr:sp macro="" textlink="">
      <xdr:nvSpPr>
        <xdr:cNvPr id="459" name="楕円 458"/>
        <xdr:cNvSpPr/>
      </xdr:nvSpPr>
      <xdr:spPr>
        <a:xfrm>
          <a:off x="14351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165667</xdr:rowOff>
    </xdr:from>
    <xdr:ext cx="762000" cy="259045"/>
    <xdr:sp macro="" textlink="">
      <xdr:nvSpPr>
        <xdr:cNvPr id="460" name="テキスト ボックス 459"/>
        <xdr:cNvSpPr txBox="1"/>
      </xdr:nvSpPr>
      <xdr:spPr>
        <a:xfrm>
          <a:off x="14020800" y="222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61" name="楕円 460"/>
        <xdr:cNvSpPr/>
      </xdr:nvSpPr>
      <xdr:spPr>
        <a:xfrm>
          <a:off x="13462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62" name="テキスト ボックス 461"/>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416,433
408,336
114.74
129,572,098
124,042,192
3,715,457
76,931,346
92,261,013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職員定数の適正化や人事院勧告に準じた給与水準の見直し等により，人件費にかかる経常収支比率は減少傾向にある。平成２９年度においても，退職手当の減少や</a:t>
          </a:r>
          <a:r>
            <a:rPr kumimoji="1" lang="ja-JP" altLang="ja-JP" sz="1100" b="0" i="0" baseline="0">
              <a:solidFill>
                <a:schemeClr val="dk1"/>
              </a:solidFill>
              <a:effectLst/>
              <a:latin typeface="+mn-lt"/>
              <a:ea typeface="+mn-ea"/>
              <a:cs typeface="+mn-cs"/>
            </a:rPr>
            <a:t>職員の</a:t>
          </a:r>
          <a:r>
            <a:rPr kumimoji="1" lang="ja-JP" altLang="ja-JP" sz="1100">
              <a:solidFill>
                <a:schemeClr val="dk1"/>
              </a:solidFill>
              <a:effectLst/>
              <a:latin typeface="+mn-lt"/>
              <a:ea typeface="+mn-ea"/>
              <a:cs typeface="+mn-cs"/>
            </a:rPr>
            <a:t>年齢構成の若返りなどによる</a:t>
          </a:r>
          <a:r>
            <a:rPr lang="ja-JP" altLang="ja-JP" sz="1100" b="0" i="0" baseline="0">
              <a:solidFill>
                <a:schemeClr val="dk1"/>
              </a:solidFill>
              <a:effectLst/>
              <a:latin typeface="+mn-lt"/>
              <a:ea typeface="+mn-ea"/>
              <a:cs typeface="+mn-cs"/>
            </a:rPr>
            <a:t>給与の減少等により比率は０．６ポイント減り，類似団体平均を下回った。</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　引き続き定員管理及び給与水準の適正化に努め，人件費の抑制に努める。</a:t>
          </a:r>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165100</xdr:rowOff>
    </xdr:to>
    <xdr:cxnSp macro="">
      <xdr:nvCxnSpPr>
        <xdr:cNvPr id="66" name="直線コネクタ 65"/>
        <xdr:cNvCxnSpPr/>
      </xdr:nvCxnSpPr>
      <xdr:spPr>
        <a:xfrm flipV="1">
          <a:off x="3987800" y="6291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69850</xdr:rowOff>
    </xdr:to>
    <xdr:cxnSp macro="">
      <xdr:nvCxnSpPr>
        <xdr:cNvPr id="69" name="直線コネクタ 68"/>
        <xdr:cNvCxnSpPr/>
      </xdr:nvCxnSpPr>
      <xdr:spPr>
        <a:xfrm flipV="1">
          <a:off x="3098800" y="633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115570</xdr:rowOff>
    </xdr:to>
    <xdr:cxnSp macro="">
      <xdr:nvCxnSpPr>
        <xdr:cNvPr id="72" name="直線コネクタ 71"/>
        <xdr:cNvCxnSpPr/>
      </xdr:nvCxnSpPr>
      <xdr:spPr>
        <a:xfrm flipV="1">
          <a:off x="2209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115570</xdr:rowOff>
    </xdr:to>
    <xdr:cxnSp macro="">
      <xdr:nvCxnSpPr>
        <xdr:cNvPr id="75" name="直線コネクタ 74"/>
        <xdr:cNvCxnSpPr/>
      </xdr:nvCxnSpPr>
      <xdr:spPr>
        <a:xfrm>
          <a:off x="1320800" y="6443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85" name="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85107</xdr:rowOff>
    </xdr:from>
    <xdr:ext cx="762000" cy="259045"/>
    <xdr:sp macro="" textlink="">
      <xdr:nvSpPr>
        <xdr:cNvPr id="86" name="人件費該当値テキスト"/>
        <xdr:cNvSpPr txBox="1"/>
      </xdr:nvSpPr>
      <xdr:spPr>
        <a:xfrm>
          <a:off x="49149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民サービスの向上と行政コストの縮減を図るため，臨時職員の活用や，業務の民間委託化・指定管理者制度の導入を進めてきたことから，職員人件費等から委託料へのシフトが起こり，比率は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今後も，柏市第二次行政経営方針に基づき，事務事業コストの縮減等により物件費の抑制に努める。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146050</xdr:rowOff>
    </xdr:from>
    <xdr:to>
      <xdr:col>82</xdr:col>
      <xdr:colOff>107950</xdr:colOff>
      <xdr:row>21</xdr:row>
      <xdr:rowOff>161290</xdr:rowOff>
    </xdr:to>
    <xdr:cxnSp macro="">
      <xdr:nvCxnSpPr>
        <xdr:cNvPr id="125" name="直線コネクタ 124"/>
        <xdr:cNvCxnSpPr/>
      </xdr:nvCxnSpPr>
      <xdr:spPr>
        <a:xfrm flipV="1">
          <a:off x="15671800" y="3746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24130</xdr:rowOff>
    </xdr:from>
    <xdr:to>
      <xdr:col>78</xdr:col>
      <xdr:colOff>69850</xdr:colOff>
      <xdr:row>21</xdr:row>
      <xdr:rowOff>161290</xdr:rowOff>
    </xdr:to>
    <xdr:cxnSp macro="">
      <xdr:nvCxnSpPr>
        <xdr:cNvPr id="128" name="直線コネクタ 127"/>
        <xdr:cNvCxnSpPr/>
      </xdr:nvCxnSpPr>
      <xdr:spPr>
        <a:xfrm>
          <a:off x="14782800" y="3624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165100</xdr:rowOff>
    </xdr:from>
    <xdr:to>
      <xdr:col>73</xdr:col>
      <xdr:colOff>180975</xdr:colOff>
      <xdr:row>21</xdr:row>
      <xdr:rowOff>24130</xdr:rowOff>
    </xdr:to>
    <xdr:cxnSp macro="">
      <xdr:nvCxnSpPr>
        <xdr:cNvPr id="131" name="直線コネクタ 130"/>
        <xdr:cNvCxnSpPr/>
      </xdr:nvCxnSpPr>
      <xdr:spPr>
        <a:xfrm>
          <a:off x="13893800" y="3594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104140</xdr:rowOff>
    </xdr:from>
    <xdr:to>
      <xdr:col>69</xdr:col>
      <xdr:colOff>92075</xdr:colOff>
      <xdr:row>20</xdr:row>
      <xdr:rowOff>165100</xdr:rowOff>
    </xdr:to>
    <xdr:cxnSp macro="">
      <xdr:nvCxnSpPr>
        <xdr:cNvPr id="134" name="直線コネクタ 133"/>
        <xdr:cNvCxnSpPr/>
      </xdr:nvCxnSpPr>
      <xdr:spPr>
        <a:xfrm>
          <a:off x="13004800" y="3533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144" name="楕円 143"/>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3827</xdr:rowOff>
    </xdr:from>
    <xdr:ext cx="762000" cy="259045"/>
    <xdr:sp macro="" textlink="">
      <xdr:nvSpPr>
        <xdr:cNvPr id="145" name="物件費該当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110490</xdr:rowOff>
    </xdr:from>
    <xdr:to>
      <xdr:col>78</xdr:col>
      <xdr:colOff>120650</xdr:colOff>
      <xdr:row>22</xdr:row>
      <xdr:rowOff>40640</xdr:rowOff>
    </xdr:to>
    <xdr:sp macro="" textlink="">
      <xdr:nvSpPr>
        <xdr:cNvPr id="146" name="楕円 145"/>
        <xdr:cNvSpPr/>
      </xdr:nvSpPr>
      <xdr:spPr>
        <a:xfrm>
          <a:off x="15621000" y="37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25417</xdr:rowOff>
    </xdr:from>
    <xdr:ext cx="736600" cy="259045"/>
    <xdr:sp macro="" textlink="">
      <xdr:nvSpPr>
        <xdr:cNvPr id="147" name="テキスト ボックス 146"/>
        <xdr:cNvSpPr txBox="1"/>
      </xdr:nvSpPr>
      <xdr:spPr>
        <a:xfrm>
          <a:off x="15290800" y="379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144780</xdr:rowOff>
    </xdr:from>
    <xdr:to>
      <xdr:col>74</xdr:col>
      <xdr:colOff>31750</xdr:colOff>
      <xdr:row>21</xdr:row>
      <xdr:rowOff>74930</xdr:rowOff>
    </xdr:to>
    <xdr:sp macro="" textlink="">
      <xdr:nvSpPr>
        <xdr:cNvPr id="148" name="楕円 147"/>
        <xdr:cNvSpPr/>
      </xdr:nvSpPr>
      <xdr:spPr>
        <a:xfrm>
          <a:off x="147320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59707</xdr:rowOff>
    </xdr:from>
    <xdr:ext cx="762000" cy="259045"/>
    <xdr:sp macro="" textlink="">
      <xdr:nvSpPr>
        <xdr:cNvPr id="149" name="テキスト ボックス 148"/>
        <xdr:cNvSpPr txBox="1"/>
      </xdr:nvSpPr>
      <xdr:spPr>
        <a:xfrm>
          <a:off x="14401800" y="366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0" name="楕円 149"/>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1" name="テキスト ボックス 150"/>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53340</xdr:rowOff>
    </xdr:from>
    <xdr:to>
      <xdr:col>65</xdr:col>
      <xdr:colOff>53975</xdr:colOff>
      <xdr:row>20</xdr:row>
      <xdr:rowOff>154940</xdr:rowOff>
    </xdr:to>
    <xdr:sp macro="" textlink="">
      <xdr:nvSpPr>
        <xdr:cNvPr id="152" name="楕円 151"/>
        <xdr:cNvSpPr/>
      </xdr:nvSpPr>
      <xdr:spPr>
        <a:xfrm>
          <a:off x="12954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139717</xdr:rowOff>
    </xdr:from>
    <xdr:ext cx="762000" cy="259045"/>
    <xdr:sp macro="" textlink="">
      <xdr:nvSpPr>
        <xdr:cNvPr id="153" name="テキスト ボックス 152"/>
        <xdr:cNvSpPr txBox="1"/>
      </xdr:nvSpPr>
      <xdr:spPr>
        <a:xfrm>
          <a:off x="12623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い水準にあるが，比率は上昇傾向にあることから，引き続き適正な福祉サービスの水準を維持しながら，市単独事業や国・県の水準を上回る事業について見直しを進め，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101600</xdr:rowOff>
    </xdr:to>
    <xdr:cxnSp macro="">
      <xdr:nvCxnSpPr>
        <xdr:cNvPr id="186" name="直線コネクタ 185"/>
        <xdr:cNvCxnSpPr/>
      </xdr:nvCxnSpPr>
      <xdr:spPr>
        <a:xfrm>
          <a:off x="3987800" y="9664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63500</xdr:rowOff>
    </xdr:to>
    <xdr:cxnSp macro="">
      <xdr:nvCxnSpPr>
        <xdr:cNvPr id="189" name="直線コネクタ 188"/>
        <xdr:cNvCxnSpPr/>
      </xdr:nvCxnSpPr>
      <xdr:spPr>
        <a:xfrm>
          <a:off x="3098800" y="957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0</xdr:rowOff>
    </xdr:to>
    <xdr:cxnSp macro="">
      <xdr:nvCxnSpPr>
        <xdr:cNvPr id="192" name="直線コネクタ 191"/>
        <xdr:cNvCxnSpPr/>
      </xdr:nvCxnSpPr>
      <xdr:spPr>
        <a:xfrm flipV="1">
          <a:off x="2209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139700</xdr:rowOff>
    </xdr:from>
    <xdr:to>
      <xdr:col>11</xdr:col>
      <xdr:colOff>9525</xdr:colOff>
      <xdr:row>56</xdr:row>
      <xdr:rowOff>0</xdr:rowOff>
    </xdr:to>
    <xdr:cxnSp macro="">
      <xdr:nvCxnSpPr>
        <xdr:cNvPr id="195" name="直線コネクタ 194"/>
        <xdr:cNvCxnSpPr/>
      </xdr:nvCxnSpPr>
      <xdr:spPr>
        <a:xfrm>
          <a:off x="1320800" y="9398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5" name="楕円 204"/>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07" name="楕円 206"/>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08" name="テキスト ボックス 207"/>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10" name="テキスト ボックス 20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1" name="楕円 210"/>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60977</xdr:rowOff>
    </xdr:from>
    <xdr:ext cx="762000" cy="259045"/>
    <xdr:sp macro="" textlink="">
      <xdr:nvSpPr>
        <xdr:cNvPr id="212" name="テキスト ボックス 211"/>
        <xdr:cNvSpPr txBox="1"/>
      </xdr:nvSpPr>
      <xdr:spPr>
        <a:xfrm>
          <a:off x="1828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3" name="楕円 212"/>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4" name="テキスト ボックス 213"/>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主な支出は，特別会計等への繰出金である。社会保障給付費の増加に伴い，介護保険事業や後期高齢者医療事業への繰出金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が増加したことにより，比率が増加した。</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5080</xdr:rowOff>
    </xdr:to>
    <xdr:cxnSp macro="">
      <xdr:nvCxnSpPr>
        <xdr:cNvPr id="247" name="直線コネクタ 246"/>
        <xdr:cNvCxnSpPr/>
      </xdr:nvCxnSpPr>
      <xdr:spPr>
        <a:xfrm>
          <a:off x="15671800" y="9568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55</xdr:row>
      <xdr:rowOff>138430</xdr:rowOff>
    </xdr:to>
    <xdr:cxnSp macro="">
      <xdr:nvCxnSpPr>
        <xdr:cNvPr id="250" name="直線コネクタ 249"/>
        <xdr:cNvCxnSpPr/>
      </xdr:nvCxnSpPr>
      <xdr:spPr>
        <a:xfrm>
          <a:off x="14782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130810</xdr:rowOff>
    </xdr:to>
    <xdr:cxnSp macro="">
      <xdr:nvCxnSpPr>
        <xdr:cNvPr id="253" name="直線コネクタ 252"/>
        <xdr:cNvCxnSpPr/>
      </xdr:nvCxnSpPr>
      <xdr:spPr>
        <a:xfrm>
          <a:off x="13893800" y="9514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56</xdr:row>
      <xdr:rowOff>43180</xdr:rowOff>
    </xdr:to>
    <xdr:cxnSp macro="">
      <xdr:nvCxnSpPr>
        <xdr:cNvPr id="256" name="直線コネクタ 255"/>
        <xdr:cNvCxnSpPr/>
      </xdr:nvCxnSpPr>
      <xdr:spPr>
        <a:xfrm flipV="1">
          <a:off x="13004800" y="9514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0" name="テキスト ボックス 259"/>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6" name="楕円 265"/>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7"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8" name="楕円 267"/>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9" name="テキスト ボックス 268"/>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0" name="楕円 269"/>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1" name="テキスト ボックス 270"/>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2" name="楕円 271"/>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3" name="テキスト ボックス 27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4" name="楕円 273"/>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75" name="テキスト ボックス 274"/>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平成２４年２月に「補助金の適正化ガイドライン」を策定し，毎年度の予算編成を通じて見直しを行っている。今後もガイドラインに基づく定期的な見直しにより，総額の抑制に努める。</a:t>
          </a:r>
          <a:endParaRPr lang="ja-JP" altLang="ja-JP" sz="1400">
            <a:effectLst/>
          </a:endParaRPr>
        </a:p>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特定教育・保育施設等補助金の増加等</a:t>
          </a:r>
          <a:r>
            <a:rPr kumimoji="1" lang="ja-JP" altLang="en-US" sz="1100">
              <a:solidFill>
                <a:schemeClr val="dk1"/>
              </a:solidFill>
              <a:effectLst/>
              <a:latin typeface="+mn-lt"/>
              <a:ea typeface="+mn-ea"/>
              <a:cs typeface="+mn-cs"/>
            </a:rPr>
            <a:t>から決算額は増加したが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合計額の伸びもあり比率は前年度から横ばいとなった。</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72572</xdr:rowOff>
    </xdr:from>
    <xdr:to>
      <xdr:col>82</xdr:col>
      <xdr:colOff>107950</xdr:colOff>
      <xdr:row>34</xdr:row>
      <xdr:rowOff>72572</xdr:rowOff>
    </xdr:to>
    <xdr:cxnSp macro="">
      <xdr:nvCxnSpPr>
        <xdr:cNvPr id="310" name="直線コネクタ 309"/>
        <xdr:cNvCxnSpPr/>
      </xdr:nvCxnSpPr>
      <xdr:spPr>
        <a:xfrm>
          <a:off x="15671800" y="590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39914</xdr:rowOff>
    </xdr:from>
    <xdr:to>
      <xdr:col>78</xdr:col>
      <xdr:colOff>69850</xdr:colOff>
      <xdr:row>34</xdr:row>
      <xdr:rowOff>72572</xdr:rowOff>
    </xdr:to>
    <xdr:cxnSp macro="">
      <xdr:nvCxnSpPr>
        <xdr:cNvPr id="313" name="直線コネクタ 312"/>
        <xdr:cNvCxnSpPr/>
      </xdr:nvCxnSpPr>
      <xdr:spPr>
        <a:xfrm>
          <a:off x="14782800" y="5869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39914</xdr:rowOff>
    </xdr:from>
    <xdr:to>
      <xdr:col>73</xdr:col>
      <xdr:colOff>180975</xdr:colOff>
      <xdr:row>34</xdr:row>
      <xdr:rowOff>61686</xdr:rowOff>
    </xdr:to>
    <xdr:cxnSp macro="">
      <xdr:nvCxnSpPr>
        <xdr:cNvPr id="316" name="直線コネクタ 315"/>
        <xdr:cNvCxnSpPr/>
      </xdr:nvCxnSpPr>
      <xdr:spPr>
        <a:xfrm flipV="1">
          <a:off x="13893800" y="5869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18" name="テキスト ボックス 317"/>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156936</xdr:rowOff>
    </xdr:from>
    <xdr:to>
      <xdr:col>69</xdr:col>
      <xdr:colOff>92075</xdr:colOff>
      <xdr:row>34</xdr:row>
      <xdr:rowOff>61686</xdr:rowOff>
    </xdr:to>
    <xdr:cxnSp macro="">
      <xdr:nvCxnSpPr>
        <xdr:cNvPr id="319" name="直線コネクタ 318"/>
        <xdr:cNvCxnSpPr/>
      </xdr:nvCxnSpPr>
      <xdr:spPr>
        <a:xfrm>
          <a:off x="13004800" y="5814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70049</xdr:rowOff>
    </xdr:from>
    <xdr:ext cx="762000" cy="259045"/>
    <xdr:sp macro="" textlink="">
      <xdr:nvSpPr>
        <xdr:cNvPr id="321" name="テキスト ボックス 32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3" name="テキスト ボックス 322"/>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21772</xdr:rowOff>
    </xdr:from>
    <xdr:to>
      <xdr:col>82</xdr:col>
      <xdr:colOff>158750</xdr:colOff>
      <xdr:row>34</xdr:row>
      <xdr:rowOff>123372</xdr:rowOff>
    </xdr:to>
    <xdr:sp macro="" textlink="">
      <xdr:nvSpPr>
        <xdr:cNvPr id="329" name="楕円 328"/>
        <xdr:cNvSpPr/>
      </xdr:nvSpPr>
      <xdr:spPr>
        <a:xfrm>
          <a:off x="164592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38299</xdr:rowOff>
    </xdr:from>
    <xdr:ext cx="762000" cy="259045"/>
    <xdr:sp macro="" textlink="">
      <xdr:nvSpPr>
        <xdr:cNvPr id="330" name="補助費等該当値テキスト"/>
        <xdr:cNvSpPr txBox="1"/>
      </xdr:nvSpPr>
      <xdr:spPr>
        <a:xfrm>
          <a:off x="165989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21772</xdr:rowOff>
    </xdr:from>
    <xdr:to>
      <xdr:col>78</xdr:col>
      <xdr:colOff>120650</xdr:colOff>
      <xdr:row>34</xdr:row>
      <xdr:rowOff>123372</xdr:rowOff>
    </xdr:to>
    <xdr:sp macro="" textlink="">
      <xdr:nvSpPr>
        <xdr:cNvPr id="331" name="楕円 330"/>
        <xdr:cNvSpPr/>
      </xdr:nvSpPr>
      <xdr:spPr>
        <a:xfrm>
          <a:off x="15621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133549</xdr:rowOff>
    </xdr:from>
    <xdr:ext cx="736600" cy="259045"/>
    <xdr:sp macro="" textlink="">
      <xdr:nvSpPr>
        <xdr:cNvPr id="332" name="テキスト ボックス 331"/>
        <xdr:cNvSpPr txBox="1"/>
      </xdr:nvSpPr>
      <xdr:spPr>
        <a:xfrm>
          <a:off x="15290800" y="561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160564</xdr:rowOff>
    </xdr:from>
    <xdr:to>
      <xdr:col>74</xdr:col>
      <xdr:colOff>31750</xdr:colOff>
      <xdr:row>34</xdr:row>
      <xdr:rowOff>90714</xdr:rowOff>
    </xdr:to>
    <xdr:sp macro="" textlink="">
      <xdr:nvSpPr>
        <xdr:cNvPr id="333" name="楕円 332"/>
        <xdr:cNvSpPr/>
      </xdr:nvSpPr>
      <xdr:spPr>
        <a:xfrm>
          <a:off x="14732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100891</xdr:rowOff>
    </xdr:from>
    <xdr:ext cx="762000" cy="259045"/>
    <xdr:sp macro="" textlink="">
      <xdr:nvSpPr>
        <xdr:cNvPr id="334" name="テキスト ボックス 333"/>
        <xdr:cNvSpPr txBox="1"/>
      </xdr:nvSpPr>
      <xdr:spPr>
        <a:xfrm>
          <a:off x="14401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10886</xdr:rowOff>
    </xdr:from>
    <xdr:to>
      <xdr:col>69</xdr:col>
      <xdr:colOff>142875</xdr:colOff>
      <xdr:row>34</xdr:row>
      <xdr:rowOff>112486</xdr:rowOff>
    </xdr:to>
    <xdr:sp macro="" textlink="">
      <xdr:nvSpPr>
        <xdr:cNvPr id="335" name="楕円 334"/>
        <xdr:cNvSpPr/>
      </xdr:nvSpPr>
      <xdr:spPr>
        <a:xfrm>
          <a:off x="13843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122663</xdr:rowOff>
    </xdr:from>
    <xdr:ext cx="762000" cy="259045"/>
    <xdr:sp macro="" textlink="">
      <xdr:nvSpPr>
        <xdr:cNvPr id="336" name="テキスト ボックス 335"/>
        <xdr:cNvSpPr txBox="1"/>
      </xdr:nvSpPr>
      <xdr:spPr>
        <a:xfrm>
          <a:off x="13512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106136</xdr:rowOff>
    </xdr:from>
    <xdr:to>
      <xdr:col>65</xdr:col>
      <xdr:colOff>53975</xdr:colOff>
      <xdr:row>34</xdr:row>
      <xdr:rowOff>36286</xdr:rowOff>
    </xdr:to>
    <xdr:sp macro="" textlink="">
      <xdr:nvSpPr>
        <xdr:cNvPr id="337" name="楕円 336"/>
        <xdr:cNvSpPr/>
      </xdr:nvSpPr>
      <xdr:spPr>
        <a:xfrm>
          <a:off x="12954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46463</xdr:rowOff>
    </xdr:from>
    <xdr:ext cx="762000" cy="259045"/>
    <xdr:sp macro="" textlink="">
      <xdr:nvSpPr>
        <xdr:cNvPr id="338" name="テキスト ボックス 337"/>
        <xdr:cNvSpPr txBox="1"/>
      </xdr:nvSpPr>
      <xdr:spPr>
        <a:xfrm>
          <a:off x="12623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地方債の新規発行額を当該年度の元金償還額以内として地方債残高の縮減を図っており，前年度比で１．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ポイント減少した。</a:t>
          </a:r>
          <a:r>
            <a:rPr kumimoji="1" lang="ja-JP" altLang="en-US" sz="1100">
              <a:solidFill>
                <a:schemeClr val="dk1"/>
              </a:solidFill>
              <a:effectLst/>
              <a:latin typeface="+mn-lt"/>
              <a:ea typeface="+mn-ea"/>
              <a:cs typeface="+mn-cs"/>
            </a:rPr>
            <a:t>類似団体平均に比べ低い数値となっているものの</a:t>
          </a:r>
          <a:r>
            <a:rPr kumimoji="1" lang="ja-JP" altLang="ja-JP" sz="1100">
              <a:solidFill>
                <a:schemeClr val="dk1"/>
              </a:solidFill>
              <a:effectLst/>
              <a:latin typeface="+mn-lt"/>
              <a:ea typeface="+mn-ea"/>
              <a:cs typeface="+mn-cs"/>
            </a:rPr>
            <a:t>，過去の大型公共事業に伴う借入が大きいため，公債費に係る経常収支比率は高い水準で推移しており，引き続き地方債の新規発行を抑制し，将来負担</a:t>
          </a:r>
          <a:r>
            <a:rPr kumimoji="1" lang="ja-JP" altLang="en-US" sz="1100">
              <a:solidFill>
                <a:schemeClr val="dk1"/>
              </a:solidFill>
              <a:effectLst/>
              <a:latin typeface="+mn-lt"/>
              <a:ea typeface="+mn-ea"/>
              <a:cs typeface="+mn-cs"/>
            </a:rPr>
            <a:t>に留意した借入に</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157480</xdr:rowOff>
    </xdr:from>
    <xdr:to>
      <xdr:col>24</xdr:col>
      <xdr:colOff>25400</xdr:colOff>
      <xdr:row>77</xdr:row>
      <xdr:rowOff>62230</xdr:rowOff>
    </xdr:to>
    <xdr:cxnSp macro="">
      <xdr:nvCxnSpPr>
        <xdr:cNvPr id="371" name="直線コネクタ 370"/>
        <xdr:cNvCxnSpPr/>
      </xdr:nvCxnSpPr>
      <xdr:spPr>
        <a:xfrm flipV="1">
          <a:off x="3987800" y="131876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161289</xdr:rowOff>
    </xdr:to>
    <xdr:cxnSp macro="">
      <xdr:nvCxnSpPr>
        <xdr:cNvPr id="374" name="直線コネクタ 373"/>
        <xdr:cNvCxnSpPr/>
      </xdr:nvCxnSpPr>
      <xdr:spPr>
        <a:xfrm flipV="1">
          <a:off x="3098800" y="132638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161289</xdr:rowOff>
    </xdr:to>
    <xdr:cxnSp macro="">
      <xdr:nvCxnSpPr>
        <xdr:cNvPr id="377" name="直線コネクタ 376"/>
        <xdr:cNvCxnSpPr/>
      </xdr:nvCxnSpPr>
      <xdr:spPr>
        <a:xfrm>
          <a:off x="2209800" y="133400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50800</xdr:rowOff>
    </xdr:to>
    <xdr:cxnSp macro="">
      <xdr:nvCxnSpPr>
        <xdr:cNvPr id="380" name="直線コネクタ 379"/>
        <xdr:cNvCxnSpPr/>
      </xdr:nvCxnSpPr>
      <xdr:spPr>
        <a:xfrm flipV="1">
          <a:off x="1320800" y="13340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90" name="楕円 389"/>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91"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2" name="楕円 391"/>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3" name="テキスト ボックス 392"/>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4" name="楕円 393"/>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95" name="テキスト ボックス 39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6" name="楕円 395"/>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97" name="テキスト ボックス 396"/>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98" name="楕円 397"/>
        <xdr:cNvSpPr/>
      </xdr:nvSpPr>
      <xdr:spPr>
        <a:xfrm>
          <a:off x="1270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99" name="テキスト ボックス 398"/>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ysClr val="windowText" lastClr="000000"/>
              </a:solidFill>
              <a:effectLst/>
              <a:latin typeface="+mn-lt"/>
              <a:ea typeface="+mn-ea"/>
              <a:cs typeface="+mn-cs"/>
            </a:rPr>
            <a:t>　人件費が減少した一方で，扶助費や物件費等が増加したため，</a:t>
          </a:r>
          <a:r>
            <a:rPr kumimoji="1" lang="ja-JP" altLang="ja-JP" sz="1100" baseline="0">
              <a:solidFill>
                <a:schemeClr val="dk1"/>
              </a:solidFill>
              <a:effectLst/>
              <a:latin typeface="+mn-lt"/>
              <a:ea typeface="+mn-ea"/>
              <a:cs typeface="+mn-cs"/>
            </a:rPr>
            <a:t>公債費を除く経常収支比率は増加した。類似団体平均を上回っており，</a:t>
          </a:r>
          <a:r>
            <a:rPr kumimoji="1" lang="ja-JP" altLang="ja-JP" sz="1100">
              <a:solidFill>
                <a:schemeClr val="dk1"/>
              </a:solidFill>
              <a:effectLst/>
              <a:latin typeface="+mn-lt"/>
              <a:ea typeface="+mn-ea"/>
              <a:cs typeface="+mn-cs"/>
            </a:rPr>
            <a:t>引き続き柏市第二次行政経営方針に基づく歳出削減，収納対策の強化や受益者負担の適正化による歳入の増加に努め，財政の健全化を図る。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78</xdr:row>
      <xdr:rowOff>12700</xdr:rowOff>
    </xdr:to>
    <xdr:cxnSp macro="">
      <xdr:nvCxnSpPr>
        <xdr:cNvPr id="432" name="直線コネクタ 431"/>
        <xdr:cNvCxnSpPr/>
      </xdr:nvCxnSpPr>
      <xdr:spPr>
        <a:xfrm>
          <a:off x="15671800" y="1337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100330</xdr:rowOff>
    </xdr:from>
    <xdr:to>
      <xdr:col>78</xdr:col>
      <xdr:colOff>69850</xdr:colOff>
      <xdr:row>78</xdr:row>
      <xdr:rowOff>5080</xdr:rowOff>
    </xdr:to>
    <xdr:cxnSp macro="">
      <xdr:nvCxnSpPr>
        <xdr:cNvPr id="435" name="直線コネクタ 434"/>
        <xdr:cNvCxnSpPr/>
      </xdr:nvCxnSpPr>
      <xdr:spPr>
        <a:xfrm>
          <a:off x="14782800" y="13301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77</xdr:row>
      <xdr:rowOff>115570</xdr:rowOff>
    </xdr:to>
    <xdr:cxnSp macro="">
      <xdr:nvCxnSpPr>
        <xdr:cNvPr id="438" name="直線コネクタ 437"/>
        <xdr:cNvCxnSpPr/>
      </xdr:nvCxnSpPr>
      <xdr:spPr>
        <a:xfrm flipV="1">
          <a:off x="13893800" y="1330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115570</xdr:rowOff>
    </xdr:to>
    <xdr:cxnSp macro="">
      <xdr:nvCxnSpPr>
        <xdr:cNvPr id="441" name="直線コネクタ 440"/>
        <xdr:cNvCxnSpPr/>
      </xdr:nvCxnSpPr>
      <xdr:spPr>
        <a:xfrm>
          <a:off x="13004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1" name="楕円 450"/>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2"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125730</xdr:rowOff>
    </xdr:from>
    <xdr:to>
      <xdr:col>78</xdr:col>
      <xdr:colOff>120650</xdr:colOff>
      <xdr:row>78</xdr:row>
      <xdr:rowOff>55880</xdr:rowOff>
    </xdr:to>
    <xdr:sp macro="" textlink="">
      <xdr:nvSpPr>
        <xdr:cNvPr id="453" name="楕円 452"/>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54" name="テキスト ボックス 453"/>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5" name="楕円 454"/>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56" name="テキスト ボックス 455"/>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57" name="楕円 456"/>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58" name="テキスト ボックス 457"/>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9" name="楕円 458"/>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60" name="テキスト ボックス 459"/>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10719</xdr:rowOff>
    </xdr:from>
    <xdr:to>
      <xdr:col>29</xdr:col>
      <xdr:colOff>127000</xdr:colOff>
      <xdr:row>19</xdr:row>
      <xdr:rowOff>14194</xdr:rowOff>
    </xdr:to>
    <xdr:cxnSp macro="">
      <xdr:nvCxnSpPr>
        <xdr:cNvPr id="48" name="直線コネクタ 47"/>
        <xdr:cNvCxnSpPr/>
      </xdr:nvCxnSpPr>
      <xdr:spPr bwMode="auto">
        <a:xfrm>
          <a:off x="5003800" y="3315894"/>
          <a:ext cx="6477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129728</xdr:rowOff>
    </xdr:from>
    <xdr:to>
      <xdr:col>26</xdr:col>
      <xdr:colOff>50800</xdr:colOff>
      <xdr:row>19</xdr:row>
      <xdr:rowOff>10719</xdr:rowOff>
    </xdr:to>
    <xdr:cxnSp macro="">
      <xdr:nvCxnSpPr>
        <xdr:cNvPr id="51" name="直線コネクタ 50"/>
        <xdr:cNvCxnSpPr/>
      </xdr:nvCxnSpPr>
      <xdr:spPr bwMode="auto">
        <a:xfrm>
          <a:off x="4305300" y="3263453"/>
          <a:ext cx="698500" cy="5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89115</xdr:rowOff>
    </xdr:from>
    <xdr:ext cx="736600" cy="259045"/>
    <xdr:sp macro="" textlink="">
      <xdr:nvSpPr>
        <xdr:cNvPr id="53" name="テキスト ボックス 52"/>
        <xdr:cNvSpPr txBox="1"/>
      </xdr:nvSpPr>
      <xdr:spPr>
        <a:xfrm>
          <a:off x="4622800" y="2708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102067</xdr:rowOff>
    </xdr:from>
    <xdr:to>
      <xdr:col>22</xdr:col>
      <xdr:colOff>114300</xdr:colOff>
      <xdr:row>18</xdr:row>
      <xdr:rowOff>129728</xdr:rowOff>
    </xdr:to>
    <xdr:cxnSp macro="">
      <xdr:nvCxnSpPr>
        <xdr:cNvPr id="54" name="直線コネクタ 53"/>
        <xdr:cNvCxnSpPr/>
      </xdr:nvCxnSpPr>
      <xdr:spPr bwMode="auto">
        <a:xfrm>
          <a:off x="3606800" y="3235792"/>
          <a:ext cx="698500" cy="27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86326</xdr:rowOff>
    </xdr:from>
    <xdr:ext cx="762000" cy="259045"/>
    <xdr:sp macro="" textlink="">
      <xdr:nvSpPr>
        <xdr:cNvPr id="56" name="テキスト ボックス 55"/>
        <xdr:cNvSpPr txBox="1"/>
      </xdr:nvSpPr>
      <xdr:spPr>
        <a:xfrm>
          <a:off x="3924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86705</xdr:rowOff>
    </xdr:from>
    <xdr:to>
      <xdr:col>18</xdr:col>
      <xdr:colOff>177800</xdr:colOff>
      <xdr:row>18</xdr:row>
      <xdr:rowOff>102067</xdr:rowOff>
    </xdr:to>
    <xdr:cxnSp macro="">
      <xdr:nvCxnSpPr>
        <xdr:cNvPr id="57" name="直線コネクタ 56"/>
        <xdr:cNvCxnSpPr/>
      </xdr:nvCxnSpPr>
      <xdr:spPr bwMode="auto">
        <a:xfrm>
          <a:off x="2908300" y="3220430"/>
          <a:ext cx="698500" cy="15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103243</xdr:rowOff>
    </xdr:from>
    <xdr:ext cx="762000" cy="259045"/>
    <xdr:sp macro="" textlink="">
      <xdr:nvSpPr>
        <xdr:cNvPr id="59" name="テキスト ボックス 58"/>
        <xdr:cNvSpPr txBox="1"/>
      </xdr:nvSpPr>
      <xdr:spPr>
        <a:xfrm>
          <a:off x="32258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11208</xdr:rowOff>
    </xdr:from>
    <xdr:ext cx="762000" cy="259045"/>
    <xdr:sp macro="" textlink="">
      <xdr:nvSpPr>
        <xdr:cNvPr id="61" name="テキスト ボックス 60"/>
        <xdr:cNvSpPr txBox="1"/>
      </xdr:nvSpPr>
      <xdr:spPr>
        <a:xfrm>
          <a:off x="2527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134844</xdr:rowOff>
    </xdr:from>
    <xdr:to>
      <xdr:col>29</xdr:col>
      <xdr:colOff>177800</xdr:colOff>
      <xdr:row>19</xdr:row>
      <xdr:rowOff>64994</xdr:rowOff>
    </xdr:to>
    <xdr:sp macro="" textlink="">
      <xdr:nvSpPr>
        <xdr:cNvPr id="67" name="楕円 66"/>
        <xdr:cNvSpPr/>
      </xdr:nvSpPr>
      <xdr:spPr bwMode="auto">
        <a:xfrm>
          <a:off x="5600700" y="326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106921</xdr:rowOff>
    </xdr:from>
    <xdr:ext cx="762000" cy="259045"/>
    <xdr:sp macro="" textlink="">
      <xdr:nvSpPr>
        <xdr:cNvPr id="68" name="人口1人当たり決算額の推移該当値テキスト130"/>
        <xdr:cNvSpPr txBox="1"/>
      </xdr:nvSpPr>
      <xdr:spPr>
        <a:xfrm>
          <a:off x="5740400" y="324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131369</xdr:rowOff>
    </xdr:from>
    <xdr:to>
      <xdr:col>26</xdr:col>
      <xdr:colOff>101600</xdr:colOff>
      <xdr:row>19</xdr:row>
      <xdr:rowOff>61519</xdr:rowOff>
    </xdr:to>
    <xdr:sp macro="" textlink="">
      <xdr:nvSpPr>
        <xdr:cNvPr id="69" name="楕円 68"/>
        <xdr:cNvSpPr/>
      </xdr:nvSpPr>
      <xdr:spPr bwMode="auto">
        <a:xfrm>
          <a:off x="4953000" y="3265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46296</xdr:rowOff>
    </xdr:from>
    <xdr:ext cx="736600" cy="259045"/>
    <xdr:sp macro="" textlink="">
      <xdr:nvSpPr>
        <xdr:cNvPr id="70" name="テキスト ボックス 69"/>
        <xdr:cNvSpPr txBox="1"/>
      </xdr:nvSpPr>
      <xdr:spPr>
        <a:xfrm>
          <a:off x="4622800" y="3351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78928</xdr:rowOff>
    </xdr:from>
    <xdr:to>
      <xdr:col>22</xdr:col>
      <xdr:colOff>165100</xdr:colOff>
      <xdr:row>19</xdr:row>
      <xdr:rowOff>9078</xdr:rowOff>
    </xdr:to>
    <xdr:sp macro="" textlink="">
      <xdr:nvSpPr>
        <xdr:cNvPr id="71" name="楕円 70"/>
        <xdr:cNvSpPr/>
      </xdr:nvSpPr>
      <xdr:spPr bwMode="auto">
        <a:xfrm>
          <a:off x="4254500" y="3212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165305</xdr:rowOff>
    </xdr:from>
    <xdr:ext cx="762000" cy="259045"/>
    <xdr:sp macro="" textlink="">
      <xdr:nvSpPr>
        <xdr:cNvPr id="72" name="テキスト ボックス 71"/>
        <xdr:cNvSpPr txBox="1"/>
      </xdr:nvSpPr>
      <xdr:spPr>
        <a:xfrm>
          <a:off x="3924300" y="3299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51267</xdr:rowOff>
    </xdr:from>
    <xdr:to>
      <xdr:col>19</xdr:col>
      <xdr:colOff>38100</xdr:colOff>
      <xdr:row>18</xdr:row>
      <xdr:rowOff>152867</xdr:rowOff>
    </xdr:to>
    <xdr:sp macro="" textlink="">
      <xdr:nvSpPr>
        <xdr:cNvPr id="73" name="楕円 72"/>
        <xdr:cNvSpPr/>
      </xdr:nvSpPr>
      <xdr:spPr bwMode="auto">
        <a:xfrm>
          <a:off x="3556000" y="318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137644</xdr:rowOff>
    </xdr:from>
    <xdr:ext cx="762000" cy="259045"/>
    <xdr:sp macro="" textlink="">
      <xdr:nvSpPr>
        <xdr:cNvPr id="74" name="テキスト ボックス 73"/>
        <xdr:cNvSpPr txBox="1"/>
      </xdr:nvSpPr>
      <xdr:spPr>
        <a:xfrm>
          <a:off x="3225800" y="327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35905</xdr:rowOff>
    </xdr:from>
    <xdr:to>
      <xdr:col>15</xdr:col>
      <xdr:colOff>101600</xdr:colOff>
      <xdr:row>18</xdr:row>
      <xdr:rowOff>137506</xdr:rowOff>
    </xdr:to>
    <xdr:sp macro="" textlink="">
      <xdr:nvSpPr>
        <xdr:cNvPr id="75" name="楕円 74"/>
        <xdr:cNvSpPr/>
      </xdr:nvSpPr>
      <xdr:spPr bwMode="auto">
        <a:xfrm>
          <a:off x="2857500" y="316963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122283</xdr:rowOff>
    </xdr:from>
    <xdr:ext cx="762000" cy="259045"/>
    <xdr:sp macro="" textlink="">
      <xdr:nvSpPr>
        <xdr:cNvPr id="76" name="テキスト ボックス 75"/>
        <xdr:cNvSpPr txBox="1"/>
      </xdr:nvSpPr>
      <xdr:spPr>
        <a:xfrm>
          <a:off x="2527300" y="32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13805</xdr:rowOff>
    </xdr:from>
    <xdr:to>
      <xdr:col>29</xdr:col>
      <xdr:colOff>127000</xdr:colOff>
      <xdr:row>36</xdr:row>
      <xdr:rowOff>63868</xdr:rowOff>
    </xdr:to>
    <xdr:cxnSp macro="">
      <xdr:nvCxnSpPr>
        <xdr:cNvPr id="109" name="直線コネクタ 108"/>
        <xdr:cNvCxnSpPr/>
      </xdr:nvCxnSpPr>
      <xdr:spPr bwMode="auto">
        <a:xfrm>
          <a:off x="5003800" y="6967055"/>
          <a:ext cx="647700" cy="5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165367</xdr:rowOff>
    </xdr:from>
    <xdr:to>
      <xdr:col>26</xdr:col>
      <xdr:colOff>50800</xdr:colOff>
      <xdr:row>36</xdr:row>
      <xdr:rowOff>13805</xdr:rowOff>
    </xdr:to>
    <xdr:cxnSp macro="">
      <xdr:nvCxnSpPr>
        <xdr:cNvPr id="112" name="直線コネクタ 111"/>
        <xdr:cNvCxnSpPr/>
      </xdr:nvCxnSpPr>
      <xdr:spPr bwMode="auto">
        <a:xfrm>
          <a:off x="4305300" y="6775717"/>
          <a:ext cx="698500" cy="19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165367</xdr:rowOff>
    </xdr:from>
    <xdr:to>
      <xdr:col>22</xdr:col>
      <xdr:colOff>114300</xdr:colOff>
      <xdr:row>36</xdr:row>
      <xdr:rowOff>22568</xdr:rowOff>
    </xdr:to>
    <xdr:cxnSp macro="">
      <xdr:nvCxnSpPr>
        <xdr:cNvPr id="115" name="直線コネクタ 114"/>
        <xdr:cNvCxnSpPr/>
      </xdr:nvCxnSpPr>
      <xdr:spPr bwMode="auto">
        <a:xfrm flipV="1">
          <a:off x="3606800" y="6775717"/>
          <a:ext cx="698500" cy="200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193142</xdr:rowOff>
    </xdr:from>
    <xdr:to>
      <xdr:col>18</xdr:col>
      <xdr:colOff>177800</xdr:colOff>
      <xdr:row>36</xdr:row>
      <xdr:rowOff>22568</xdr:rowOff>
    </xdr:to>
    <xdr:cxnSp macro="">
      <xdr:nvCxnSpPr>
        <xdr:cNvPr id="118" name="直線コネクタ 117"/>
        <xdr:cNvCxnSpPr/>
      </xdr:nvCxnSpPr>
      <xdr:spPr bwMode="auto">
        <a:xfrm>
          <a:off x="2908300" y="6803492"/>
          <a:ext cx="698500" cy="17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13068</xdr:rowOff>
    </xdr:from>
    <xdr:to>
      <xdr:col>29</xdr:col>
      <xdr:colOff>177800</xdr:colOff>
      <xdr:row>36</xdr:row>
      <xdr:rowOff>114668</xdr:rowOff>
    </xdr:to>
    <xdr:sp macro="" textlink="">
      <xdr:nvSpPr>
        <xdr:cNvPr id="128" name="楕円 127"/>
        <xdr:cNvSpPr/>
      </xdr:nvSpPr>
      <xdr:spPr bwMode="auto">
        <a:xfrm>
          <a:off x="5600700" y="6966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328045</xdr:rowOff>
    </xdr:from>
    <xdr:ext cx="762000" cy="259045"/>
    <xdr:sp macro="" textlink="">
      <xdr:nvSpPr>
        <xdr:cNvPr id="129" name="人口1人当たり決算額の推移該当値テキスト445"/>
        <xdr:cNvSpPr txBox="1"/>
      </xdr:nvSpPr>
      <xdr:spPr>
        <a:xfrm>
          <a:off x="5740400" y="693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305905</xdr:rowOff>
    </xdr:from>
    <xdr:to>
      <xdr:col>26</xdr:col>
      <xdr:colOff>101600</xdr:colOff>
      <xdr:row>36</xdr:row>
      <xdr:rowOff>64605</xdr:rowOff>
    </xdr:to>
    <xdr:sp macro="" textlink="">
      <xdr:nvSpPr>
        <xdr:cNvPr id="130" name="楕円 129"/>
        <xdr:cNvSpPr/>
      </xdr:nvSpPr>
      <xdr:spPr bwMode="auto">
        <a:xfrm>
          <a:off x="4953000" y="691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49382</xdr:rowOff>
    </xdr:from>
    <xdr:ext cx="736600" cy="259045"/>
    <xdr:sp macro="" textlink="">
      <xdr:nvSpPr>
        <xdr:cNvPr id="131" name="テキスト ボックス 130"/>
        <xdr:cNvSpPr txBox="1"/>
      </xdr:nvSpPr>
      <xdr:spPr>
        <a:xfrm>
          <a:off x="4622800" y="700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114567</xdr:rowOff>
    </xdr:from>
    <xdr:to>
      <xdr:col>22</xdr:col>
      <xdr:colOff>165100</xdr:colOff>
      <xdr:row>35</xdr:row>
      <xdr:rowOff>216167</xdr:rowOff>
    </xdr:to>
    <xdr:sp macro="" textlink="">
      <xdr:nvSpPr>
        <xdr:cNvPr id="132" name="楕円 131"/>
        <xdr:cNvSpPr/>
      </xdr:nvSpPr>
      <xdr:spPr bwMode="auto">
        <a:xfrm>
          <a:off x="4254500" y="6724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200944</xdr:rowOff>
    </xdr:from>
    <xdr:ext cx="762000" cy="259045"/>
    <xdr:sp macro="" textlink="">
      <xdr:nvSpPr>
        <xdr:cNvPr id="133" name="テキスト ボックス 132"/>
        <xdr:cNvSpPr txBox="1"/>
      </xdr:nvSpPr>
      <xdr:spPr>
        <a:xfrm>
          <a:off x="3924300" y="681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314668</xdr:rowOff>
    </xdr:from>
    <xdr:to>
      <xdr:col>19</xdr:col>
      <xdr:colOff>38100</xdr:colOff>
      <xdr:row>36</xdr:row>
      <xdr:rowOff>73368</xdr:rowOff>
    </xdr:to>
    <xdr:sp macro="" textlink="">
      <xdr:nvSpPr>
        <xdr:cNvPr id="134" name="楕円 133"/>
        <xdr:cNvSpPr/>
      </xdr:nvSpPr>
      <xdr:spPr bwMode="auto">
        <a:xfrm>
          <a:off x="3556000" y="692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58145</xdr:rowOff>
    </xdr:from>
    <xdr:ext cx="762000" cy="259045"/>
    <xdr:sp macro="" textlink="">
      <xdr:nvSpPr>
        <xdr:cNvPr id="135" name="テキスト ボックス 134"/>
        <xdr:cNvSpPr txBox="1"/>
      </xdr:nvSpPr>
      <xdr:spPr>
        <a:xfrm>
          <a:off x="3225800" y="701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142342</xdr:rowOff>
    </xdr:from>
    <xdr:to>
      <xdr:col>15</xdr:col>
      <xdr:colOff>101600</xdr:colOff>
      <xdr:row>35</xdr:row>
      <xdr:rowOff>243942</xdr:rowOff>
    </xdr:to>
    <xdr:sp macro="" textlink="">
      <xdr:nvSpPr>
        <xdr:cNvPr id="136" name="楕円 135"/>
        <xdr:cNvSpPr/>
      </xdr:nvSpPr>
      <xdr:spPr bwMode="auto">
        <a:xfrm>
          <a:off x="2857500" y="6752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228719</xdr:rowOff>
    </xdr:from>
    <xdr:ext cx="762000" cy="259045"/>
    <xdr:sp macro="" textlink="">
      <xdr:nvSpPr>
        <xdr:cNvPr id="137" name="テキスト ボックス 136"/>
        <xdr:cNvSpPr txBox="1"/>
      </xdr:nvSpPr>
      <xdr:spPr>
        <a:xfrm>
          <a:off x="2527300" y="683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416,433
408,336
114.74
129,572,098
124,042,192
3,715,457
76,931,346
92,261,013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163094</xdr:rowOff>
    </xdr:from>
    <xdr:to>
      <xdr:col>24</xdr:col>
      <xdr:colOff>63500</xdr:colOff>
      <xdr:row>36</xdr:row>
      <xdr:rowOff>166218</xdr:rowOff>
    </xdr:to>
    <xdr:cxnSp macro="">
      <xdr:nvCxnSpPr>
        <xdr:cNvPr id="61" name="直線コネクタ 60"/>
        <xdr:cNvCxnSpPr/>
      </xdr:nvCxnSpPr>
      <xdr:spPr>
        <a:xfrm flipV="1">
          <a:off x="3797300" y="6335294"/>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50965</xdr:rowOff>
    </xdr:from>
    <xdr:to>
      <xdr:col>19</xdr:col>
      <xdr:colOff>177800</xdr:colOff>
      <xdr:row>36</xdr:row>
      <xdr:rowOff>166218</xdr:rowOff>
    </xdr:to>
    <xdr:cxnSp macro="">
      <xdr:nvCxnSpPr>
        <xdr:cNvPr id="64" name="直線コネクタ 63"/>
        <xdr:cNvCxnSpPr/>
      </xdr:nvCxnSpPr>
      <xdr:spPr>
        <a:xfrm>
          <a:off x="2908300" y="6223165"/>
          <a:ext cx="8890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49974</xdr:rowOff>
    </xdr:from>
    <xdr:to>
      <xdr:col>15</xdr:col>
      <xdr:colOff>50800</xdr:colOff>
      <xdr:row>36</xdr:row>
      <xdr:rowOff>50965</xdr:rowOff>
    </xdr:to>
    <xdr:cxnSp macro="">
      <xdr:nvCxnSpPr>
        <xdr:cNvPr id="67" name="直線コネクタ 66"/>
        <xdr:cNvCxnSpPr/>
      </xdr:nvCxnSpPr>
      <xdr:spPr>
        <a:xfrm>
          <a:off x="2019300" y="6222174"/>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49974</xdr:rowOff>
    </xdr:from>
    <xdr:to>
      <xdr:col>10</xdr:col>
      <xdr:colOff>114300</xdr:colOff>
      <xdr:row>36</xdr:row>
      <xdr:rowOff>72377</xdr:rowOff>
    </xdr:to>
    <xdr:cxnSp macro="">
      <xdr:nvCxnSpPr>
        <xdr:cNvPr id="70" name="直線コネクタ 69"/>
        <xdr:cNvCxnSpPr/>
      </xdr:nvCxnSpPr>
      <xdr:spPr>
        <a:xfrm flipV="1">
          <a:off x="1130300" y="6222174"/>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112294</xdr:rowOff>
    </xdr:from>
    <xdr:to>
      <xdr:col>24</xdr:col>
      <xdr:colOff>114300</xdr:colOff>
      <xdr:row>37</xdr:row>
      <xdr:rowOff>42444</xdr:rowOff>
    </xdr:to>
    <xdr:sp macro="" textlink="">
      <xdr:nvSpPr>
        <xdr:cNvPr id="80" name="楕円 79"/>
        <xdr:cNvSpPr/>
      </xdr:nvSpPr>
      <xdr:spPr>
        <a:xfrm>
          <a:off x="4584700" y="62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90721</xdr:rowOff>
    </xdr:from>
    <xdr:ext cx="534377" cy="259045"/>
    <xdr:sp macro="" textlink="">
      <xdr:nvSpPr>
        <xdr:cNvPr id="81" name="人件費該当値テキスト"/>
        <xdr:cNvSpPr txBox="1"/>
      </xdr:nvSpPr>
      <xdr:spPr>
        <a:xfrm>
          <a:off x="4686300" y="62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115418</xdr:rowOff>
    </xdr:from>
    <xdr:to>
      <xdr:col>20</xdr:col>
      <xdr:colOff>38100</xdr:colOff>
      <xdr:row>37</xdr:row>
      <xdr:rowOff>45568</xdr:rowOff>
    </xdr:to>
    <xdr:sp macro="" textlink="">
      <xdr:nvSpPr>
        <xdr:cNvPr id="82" name="楕円 81"/>
        <xdr:cNvSpPr/>
      </xdr:nvSpPr>
      <xdr:spPr>
        <a:xfrm>
          <a:off x="37465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36695</xdr:rowOff>
    </xdr:from>
    <xdr:ext cx="534377" cy="259045"/>
    <xdr:sp macro="" textlink="">
      <xdr:nvSpPr>
        <xdr:cNvPr id="83" name="テキスト ボックス 82"/>
        <xdr:cNvSpPr txBox="1"/>
      </xdr:nvSpPr>
      <xdr:spPr>
        <a:xfrm>
          <a:off x="3530111" y="63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xdr:rowOff>
    </xdr:from>
    <xdr:to>
      <xdr:col>15</xdr:col>
      <xdr:colOff>101600</xdr:colOff>
      <xdr:row>36</xdr:row>
      <xdr:rowOff>101765</xdr:rowOff>
    </xdr:to>
    <xdr:sp macro="" textlink="">
      <xdr:nvSpPr>
        <xdr:cNvPr id="84" name="楕円 83"/>
        <xdr:cNvSpPr/>
      </xdr:nvSpPr>
      <xdr:spPr>
        <a:xfrm>
          <a:off x="2857500" y="61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92892</xdr:rowOff>
    </xdr:from>
    <xdr:ext cx="534377" cy="259045"/>
    <xdr:sp macro="" textlink="">
      <xdr:nvSpPr>
        <xdr:cNvPr id="85" name="テキスト ボックス 84"/>
        <xdr:cNvSpPr txBox="1"/>
      </xdr:nvSpPr>
      <xdr:spPr>
        <a:xfrm>
          <a:off x="2641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170624</xdr:rowOff>
    </xdr:from>
    <xdr:to>
      <xdr:col>10</xdr:col>
      <xdr:colOff>165100</xdr:colOff>
      <xdr:row>36</xdr:row>
      <xdr:rowOff>100774</xdr:rowOff>
    </xdr:to>
    <xdr:sp macro="" textlink="">
      <xdr:nvSpPr>
        <xdr:cNvPr id="86" name="楕円 85"/>
        <xdr:cNvSpPr/>
      </xdr:nvSpPr>
      <xdr:spPr>
        <a:xfrm>
          <a:off x="1968500" y="617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91901</xdr:rowOff>
    </xdr:from>
    <xdr:ext cx="534377" cy="259045"/>
    <xdr:sp macro="" textlink="">
      <xdr:nvSpPr>
        <xdr:cNvPr id="87" name="テキスト ボックス 86"/>
        <xdr:cNvSpPr txBox="1"/>
      </xdr:nvSpPr>
      <xdr:spPr>
        <a:xfrm>
          <a:off x="1752111" y="626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21577</xdr:rowOff>
    </xdr:from>
    <xdr:to>
      <xdr:col>6</xdr:col>
      <xdr:colOff>38100</xdr:colOff>
      <xdr:row>36</xdr:row>
      <xdr:rowOff>123177</xdr:rowOff>
    </xdr:to>
    <xdr:sp macro="" textlink="">
      <xdr:nvSpPr>
        <xdr:cNvPr id="88" name="楕円 87"/>
        <xdr:cNvSpPr/>
      </xdr:nvSpPr>
      <xdr:spPr>
        <a:xfrm>
          <a:off x="1079500" y="619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114304</xdr:rowOff>
    </xdr:from>
    <xdr:ext cx="534377" cy="259045"/>
    <xdr:sp macro="" textlink="">
      <xdr:nvSpPr>
        <xdr:cNvPr id="89" name="テキスト ボックス 88"/>
        <xdr:cNvSpPr txBox="1"/>
      </xdr:nvSpPr>
      <xdr:spPr>
        <a:xfrm>
          <a:off x="863111" y="628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145111</xdr:rowOff>
    </xdr:from>
    <xdr:to>
      <xdr:col>24</xdr:col>
      <xdr:colOff>63500</xdr:colOff>
      <xdr:row>54</xdr:row>
      <xdr:rowOff>145796</xdr:rowOff>
    </xdr:to>
    <xdr:cxnSp macro="">
      <xdr:nvCxnSpPr>
        <xdr:cNvPr id="119" name="直線コネクタ 118"/>
        <xdr:cNvCxnSpPr/>
      </xdr:nvCxnSpPr>
      <xdr:spPr>
        <a:xfrm>
          <a:off x="3797300" y="9403411"/>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103353</xdr:rowOff>
    </xdr:from>
    <xdr:to>
      <xdr:col>19</xdr:col>
      <xdr:colOff>177800</xdr:colOff>
      <xdr:row>54</xdr:row>
      <xdr:rowOff>145111</xdr:rowOff>
    </xdr:to>
    <xdr:cxnSp macro="">
      <xdr:nvCxnSpPr>
        <xdr:cNvPr id="122" name="直線コネクタ 121"/>
        <xdr:cNvCxnSpPr/>
      </xdr:nvCxnSpPr>
      <xdr:spPr>
        <a:xfrm>
          <a:off x="2908300" y="9361653"/>
          <a:ext cx="889000" cy="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103353</xdr:rowOff>
    </xdr:from>
    <xdr:to>
      <xdr:col>15</xdr:col>
      <xdr:colOff>50800</xdr:colOff>
      <xdr:row>55</xdr:row>
      <xdr:rowOff>51041</xdr:rowOff>
    </xdr:to>
    <xdr:cxnSp macro="">
      <xdr:nvCxnSpPr>
        <xdr:cNvPr id="125" name="直線コネクタ 124"/>
        <xdr:cNvCxnSpPr/>
      </xdr:nvCxnSpPr>
      <xdr:spPr>
        <a:xfrm flipV="1">
          <a:off x="2019300" y="9361653"/>
          <a:ext cx="889000" cy="1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51041</xdr:rowOff>
    </xdr:from>
    <xdr:to>
      <xdr:col>10</xdr:col>
      <xdr:colOff>114300</xdr:colOff>
      <xdr:row>55</xdr:row>
      <xdr:rowOff>116421</xdr:rowOff>
    </xdr:to>
    <xdr:cxnSp macro="">
      <xdr:nvCxnSpPr>
        <xdr:cNvPr id="128" name="直線コネクタ 127"/>
        <xdr:cNvCxnSpPr/>
      </xdr:nvCxnSpPr>
      <xdr:spPr>
        <a:xfrm flipV="1">
          <a:off x="1130300" y="9480791"/>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109275</xdr:rowOff>
    </xdr:from>
    <xdr:ext cx="534377" cy="259045"/>
    <xdr:sp macro="" textlink="">
      <xdr:nvSpPr>
        <xdr:cNvPr id="130" name="テキスト ボックス 129"/>
        <xdr:cNvSpPr txBox="1"/>
      </xdr:nvSpPr>
      <xdr:spPr>
        <a:xfrm>
          <a:off x="1752111" y="95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47362</xdr:rowOff>
    </xdr:from>
    <xdr:ext cx="534377" cy="259045"/>
    <xdr:sp macro="" textlink="">
      <xdr:nvSpPr>
        <xdr:cNvPr id="132" name="テキスト ボックス 131"/>
        <xdr:cNvSpPr txBox="1"/>
      </xdr:nvSpPr>
      <xdr:spPr>
        <a:xfrm>
          <a:off x="863111" y="96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94996</xdr:rowOff>
    </xdr:from>
    <xdr:to>
      <xdr:col>24</xdr:col>
      <xdr:colOff>114300</xdr:colOff>
      <xdr:row>55</xdr:row>
      <xdr:rowOff>25146</xdr:rowOff>
    </xdr:to>
    <xdr:sp macro="" textlink="">
      <xdr:nvSpPr>
        <xdr:cNvPr id="138" name="楕円 137"/>
        <xdr:cNvSpPr/>
      </xdr:nvSpPr>
      <xdr:spPr>
        <a:xfrm>
          <a:off x="4584700" y="93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117873</xdr:rowOff>
    </xdr:from>
    <xdr:ext cx="534377" cy="259045"/>
    <xdr:sp macro="" textlink="">
      <xdr:nvSpPr>
        <xdr:cNvPr id="139" name="物件費該当値テキスト"/>
        <xdr:cNvSpPr txBox="1"/>
      </xdr:nvSpPr>
      <xdr:spPr>
        <a:xfrm>
          <a:off x="4686300" y="92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94311</xdr:rowOff>
    </xdr:from>
    <xdr:to>
      <xdr:col>20</xdr:col>
      <xdr:colOff>38100</xdr:colOff>
      <xdr:row>55</xdr:row>
      <xdr:rowOff>24461</xdr:rowOff>
    </xdr:to>
    <xdr:sp macro="" textlink="">
      <xdr:nvSpPr>
        <xdr:cNvPr id="140" name="楕円 139"/>
        <xdr:cNvSpPr/>
      </xdr:nvSpPr>
      <xdr:spPr>
        <a:xfrm>
          <a:off x="3746500" y="93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40988</xdr:rowOff>
    </xdr:from>
    <xdr:ext cx="534377" cy="259045"/>
    <xdr:sp macro="" textlink="">
      <xdr:nvSpPr>
        <xdr:cNvPr id="141" name="テキスト ボックス 140"/>
        <xdr:cNvSpPr txBox="1"/>
      </xdr:nvSpPr>
      <xdr:spPr>
        <a:xfrm>
          <a:off x="3530111" y="912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52553</xdr:rowOff>
    </xdr:from>
    <xdr:to>
      <xdr:col>15</xdr:col>
      <xdr:colOff>101600</xdr:colOff>
      <xdr:row>54</xdr:row>
      <xdr:rowOff>154153</xdr:rowOff>
    </xdr:to>
    <xdr:sp macro="" textlink="">
      <xdr:nvSpPr>
        <xdr:cNvPr id="142" name="楕円 141"/>
        <xdr:cNvSpPr/>
      </xdr:nvSpPr>
      <xdr:spPr>
        <a:xfrm>
          <a:off x="2857500" y="931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170680</xdr:rowOff>
    </xdr:from>
    <xdr:ext cx="534377" cy="259045"/>
    <xdr:sp macro="" textlink="">
      <xdr:nvSpPr>
        <xdr:cNvPr id="143" name="テキスト ボックス 142"/>
        <xdr:cNvSpPr txBox="1"/>
      </xdr:nvSpPr>
      <xdr:spPr>
        <a:xfrm>
          <a:off x="2641111" y="90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241</xdr:rowOff>
    </xdr:from>
    <xdr:to>
      <xdr:col>10</xdr:col>
      <xdr:colOff>165100</xdr:colOff>
      <xdr:row>55</xdr:row>
      <xdr:rowOff>101841</xdr:rowOff>
    </xdr:to>
    <xdr:sp macro="" textlink="">
      <xdr:nvSpPr>
        <xdr:cNvPr id="144" name="楕円 143"/>
        <xdr:cNvSpPr/>
      </xdr:nvSpPr>
      <xdr:spPr>
        <a:xfrm>
          <a:off x="1968500" y="94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118368</xdr:rowOff>
    </xdr:from>
    <xdr:ext cx="534377" cy="259045"/>
    <xdr:sp macro="" textlink="">
      <xdr:nvSpPr>
        <xdr:cNvPr id="145" name="テキスト ボックス 144"/>
        <xdr:cNvSpPr txBox="1"/>
      </xdr:nvSpPr>
      <xdr:spPr>
        <a:xfrm>
          <a:off x="1752111" y="92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65621</xdr:rowOff>
    </xdr:from>
    <xdr:to>
      <xdr:col>6</xdr:col>
      <xdr:colOff>38100</xdr:colOff>
      <xdr:row>55</xdr:row>
      <xdr:rowOff>167221</xdr:rowOff>
    </xdr:to>
    <xdr:sp macro="" textlink="">
      <xdr:nvSpPr>
        <xdr:cNvPr id="146" name="楕円 145"/>
        <xdr:cNvSpPr/>
      </xdr:nvSpPr>
      <xdr:spPr>
        <a:xfrm>
          <a:off x="1079500" y="949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12298</xdr:rowOff>
    </xdr:from>
    <xdr:ext cx="534377" cy="259045"/>
    <xdr:sp macro="" textlink="">
      <xdr:nvSpPr>
        <xdr:cNvPr id="147" name="テキスト ボックス 146"/>
        <xdr:cNvSpPr txBox="1"/>
      </xdr:nvSpPr>
      <xdr:spPr>
        <a:xfrm>
          <a:off x="863111" y="927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58685</xdr:rowOff>
    </xdr:from>
    <xdr:to>
      <xdr:col>24</xdr:col>
      <xdr:colOff>63500</xdr:colOff>
      <xdr:row>77</xdr:row>
      <xdr:rowOff>63988</xdr:rowOff>
    </xdr:to>
    <xdr:cxnSp macro="">
      <xdr:nvCxnSpPr>
        <xdr:cNvPr id="174" name="直線コネクタ 173"/>
        <xdr:cNvCxnSpPr/>
      </xdr:nvCxnSpPr>
      <xdr:spPr>
        <a:xfrm flipV="1">
          <a:off x="3797300" y="13260335"/>
          <a:ext cx="8382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63988</xdr:rowOff>
    </xdr:from>
    <xdr:to>
      <xdr:col>19</xdr:col>
      <xdr:colOff>177800</xdr:colOff>
      <xdr:row>77</xdr:row>
      <xdr:rowOff>73041</xdr:rowOff>
    </xdr:to>
    <xdr:cxnSp macro="">
      <xdr:nvCxnSpPr>
        <xdr:cNvPr id="177" name="直線コネクタ 176"/>
        <xdr:cNvCxnSpPr/>
      </xdr:nvCxnSpPr>
      <xdr:spPr>
        <a:xfrm flipV="1">
          <a:off x="2908300" y="13265638"/>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44328</xdr:rowOff>
    </xdr:from>
    <xdr:to>
      <xdr:col>15</xdr:col>
      <xdr:colOff>50800</xdr:colOff>
      <xdr:row>77</xdr:row>
      <xdr:rowOff>73041</xdr:rowOff>
    </xdr:to>
    <xdr:cxnSp macro="">
      <xdr:nvCxnSpPr>
        <xdr:cNvPr id="180" name="直線コネクタ 179"/>
        <xdr:cNvCxnSpPr/>
      </xdr:nvCxnSpPr>
      <xdr:spPr>
        <a:xfrm>
          <a:off x="2019300" y="13245978"/>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44328</xdr:rowOff>
    </xdr:from>
    <xdr:to>
      <xdr:col>10</xdr:col>
      <xdr:colOff>114300</xdr:colOff>
      <xdr:row>77</xdr:row>
      <xdr:rowOff>81178</xdr:rowOff>
    </xdr:to>
    <xdr:cxnSp macro="">
      <xdr:nvCxnSpPr>
        <xdr:cNvPr id="183" name="直線コネクタ 182"/>
        <xdr:cNvCxnSpPr/>
      </xdr:nvCxnSpPr>
      <xdr:spPr>
        <a:xfrm flipV="1">
          <a:off x="1130300" y="13245978"/>
          <a:ext cx="889000" cy="3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7885</xdr:rowOff>
    </xdr:from>
    <xdr:to>
      <xdr:col>24</xdr:col>
      <xdr:colOff>114300</xdr:colOff>
      <xdr:row>77</xdr:row>
      <xdr:rowOff>109485</xdr:rowOff>
    </xdr:to>
    <xdr:sp macro="" textlink="">
      <xdr:nvSpPr>
        <xdr:cNvPr id="193" name="楕円 192"/>
        <xdr:cNvSpPr/>
      </xdr:nvSpPr>
      <xdr:spPr>
        <a:xfrm>
          <a:off x="45847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157762</xdr:rowOff>
    </xdr:from>
    <xdr:ext cx="469744" cy="259045"/>
    <xdr:sp macro="" textlink="">
      <xdr:nvSpPr>
        <xdr:cNvPr id="194" name="維持補修費該当値テキスト"/>
        <xdr:cNvSpPr txBox="1"/>
      </xdr:nvSpPr>
      <xdr:spPr>
        <a:xfrm>
          <a:off x="4686300" y="1318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13188</xdr:rowOff>
    </xdr:from>
    <xdr:to>
      <xdr:col>20</xdr:col>
      <xdr:colOff>38100</xdr:colOff>
      <xdr:row>77</xdr:row>
      <xdr:rowOff>114788</xdr:rowOff>
    </xdr:to>
    <xdr:sp macro="" textlink="">
      <xdr:nvSpPr>
        <xdr:cNvPr id="195" name="楕円 194"/>
        <xdr:cNvSpPr/>
      </xdr:nvSpPr>
      <xdr:spPr>
        <a:xfrm>
          <a:off x="3746500" y="132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105915</xdr:rowOff>
    </xdr:from>
    <xdr:ext cx="469744" cy="259045"/>
    <xdr:sp macro="" textlink="">
      <xdr:nvSpPr>
        <xdr:cNvPr id="196" name="テキスト ボックス 195"/>
        <xdr:cNvSpPr txBox="1"/>
      </xdr:nvSpPr>
      <xdr:spPr>
        <a:xfrm>
          <a:off x="3562428" y="1330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22241</xdr:rowOff>
    </xdr:from>
    <xdr:to>
      <xdr:col>15</xdr:col>
      <xdr:colOff>101600</xdr:colOff>
      <xdr:row>77</xdr:row>
      <xdr:rowOff>123841</xdr:rowOff>
    </xdr:to>
    <xdr:sp macro="" textlink="">
      <xdr:nvSpPr>
        <xdr:cNvPr id="197" name="楕円 196"/>
        <xdr:cNvSpPr/>
      </xdr:nvSpPr>
      <xdr:spPr>
        <a:xfrm>
          <a:off x="2857500" y="132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114968</xdr:rowOff>
    </xdr:from>
    <xdr:ext cx="469744" cy="259045"/>
    <xdr:sp macro="" textlink="">
      <xdr:nvSpPr>
        <xdr:cNvPr id="198" name="テキスト ボックス 197"/>
        <xdr:cNvSpPr txBox="1"/>
      </xdr:nvSpPr>
      <xdr:spPr>
        <a:xfrm>
          <a:off x="2673428" y="1331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164978</xdr:rowOff>
    </xdr:from>
    <xdr:to>
      <xdr:col>10</xdr:col>
      <xdr:colOff>165100</xdr:colOff>
      <xdr:row>77</xdr:row>
      <xdr:rowOff>95128</xdr:rowOff>
    </xdr:to>
    <xdr:sp macro="" textlink="">
      <xdr:nvSpPr>
        <xdr:cNvPr id="199" name="楕円 198"/>
        <xdr:cNvSpPr/>
      </xdr:nvSpPr>
      <xdr:spPr>
        <a:xfrm>
          <a:off x="1968500" y="131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86255</xdr:rowOff>
    </xdr:from>
    <xdr:ext cx="469744" cy="259045"/>
    <xdr:sp macro="" textlink="">
      <xdr:nvSpPr>
        <xdr:cNvPr id="200" name="テキスト ボックス 199"/>
        <xdr:cNvSpPr txBox="1"/>
      </xdr:nvSpPr>
      <xdr:spPr>
        <a:xfrm>
          <a:off x="1784428" y="1328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30378</xdr:rowOff>
    </xdr:from>
    <xdr:to>
      <xdr:col>6</xdr:col>
      <xdr:colOff>38100</xdr:colOff>
      <xdr:row>77</xdr:row>
      <xdr:rowOff>131978</xdr:rowOff>
    </xdr:to>
    <xdr:sp macro="" textlink="">
      <xdr:nvSpPr>
        <xdr:cNvPr id="201" name="楕円 200"/>
        <xdr:cNvSpPr/>
      </xdr:nvSpPr>
      <xdr:spPr>
        <a:xfrm>
          <a:off x="1079500" y="132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123105</xdr:rowOff>
    </xdr:from>
    <xdr:ext cx="469744" cy="259045"/>
    <xdr:sp macro="" textlink="">
      <xdr:nvSpPr>
        <xdr:cNvPr id="202" name="テキスト ボックス 201"/>
        <xdr:cNvSpPr txBox="1"/>
      </xdr:nvSpPr>
      <xdr:spPr>
        <a:xfrm>
          <a:off x="895428" y="1332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152248</xdr:rowOff>
    </xdr:from>
    <xdr:to>
      <xdr:col>24</xdr:col>
      <xdr:colOff>63500</xdr:colOff>
      <xdr:row>97</xdr:row>
      <xdr:rowOff>159296</xdr:rowOff>
    </xdr:to>
    <xdr:cxnSp macro="">
      <xdr:nvCxnSpPr>
        <xdr:cNvPr id="232" name="直線コネクタ 231"/>
        <xdr:cNvCxnSpPr/>
      </xdr:nvCxnSpPr>
      <xdr:spPr>
        <a:xfrm flipV="1">
          <a:off x="3797300" y="16782898"/>
          <a:ext cx="8382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159296</xdr:rowOff>
    </xdr:from>
    <xdr:to>
      <xdr:col>19</xdr:col>
      <xdr:colOff>177800</xdr:colOff>
      <xdr:row>98</xdr:row>
      <xdr:rowOff>61316</xdr:rowOff>
    </xdr:to>
    <xdr:cxnSp macro="">
      <xdr:nvCxnSpPr>
        <xdr:cNvPr id="235" name="直線コネクタ 234"/>
        <xdr:cNvCxnSpPr/>
      </xdr:nvCxnSpPr>
      <xdr:spPr>
        <a:xfrm flipV="1">
          <a:off x="2908300" y="16789946"/>
          <a:ext cx="889000" cy="7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61316</xdr:rowOff>
    </xdr:from>
    <xdr:to>
      <xdr:col>15</xdr:col>
      <xdr:colOff>50800</xdr:colOff>
      <xdr:row>98</xdr:row>
      <xdr:rowOff>107911</xdr:rowOff>
    </xdr:to>
    <xdr:cxnSp macro="">
      <xdr:nvCxnSpPr>
        <xdr:cNvPr id="238" name="直線コネクタ 237"/>
        <xdr:cNvCxnSpPr/>
      </xdr:nvCxnSpPr>
      <xdr:spPr>
        <a:xfrm flipV="1">
          <a:off x="2019300" y="16863416"/>
          <a:ext cx="889000" cy="4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107911</xdr:rowOff>
    </xdr:from>
    <xdr:to>
      <xdr:col>10</xdr:col>
      <xdr:colOff>114300</xdr:colOff>
      <xdr:row>99</xdr:row>
      <xdr:rowOff>43117</xdr:rowOff>
    </xdr:to>
    <xdr:cxnSp macro="">
      <xdr:nvCxnSpPr>
        <xdr:cNvPr id="241" name="直線コネクタ 240"/>
        <xdr:cNvCxnSpPr/>
      </xdr:nvCxnSpPr>
      <xdr:spPr>
        <a:xfrm flipV="1">
          <a:off x="1130300" y="16910011"/>
          <a:ext cx="889000" cy="10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101448</xdr:rowOff>
    </xdr:from>
    <xdr:to>
      <xdr:col>24</xdr:col>
      <xdr:colOff>114300</xdr:colOff>
      <xdr:row>98</xdr:row>
      <xdr:rowOff>31598</xdr:rowOff>
    </xdr:to>
    <xdr:sp macro="" textlink="">
      <xdr:nvSpPr>
        <xdr:cNvPr id="251" name="楕円 250"/>
        <xdr:cNvSpPr/>
      </xdr:nvSpPr>
      <xdr:spPr>
        <a:xfrm>
          <a:off x="4584700" y="1673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16375</xdr:rowOff>
    </xdr:from>
    <xdr:ext cx="534377" cy="259045"/>
    <xdr:sp macro="" textlink="">
      <xdr:nvSpPr>
        <xdr:cNvPr id="252" name="扶助費該当値テキスト"/>
        <xdr:cNvSpPr txBox="1"/>
      </xdr:nvSpPr>
      <xdr:spPr>
        <a:xfrm>
          <a:off x="4686300" y="1664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108496</xdr:rowOff>
    </xdr:from>
    <xdr:to>
      <xdr:col>20</xdr:col>
      <xdr:colOff>38100</xdr:colOff>
      <xdr:row>98</xdr:row>
      <xdr:rowOff>38646</xdr:rowOff>
    </xdr:to>
    <xdr:sp macro="" textlink="">
      <xdr:nvSpPr>
        <xdr:cNvPr id="253" name="楕円 252"/>
        <xdr:cNvSpPr/>
      </xdr:nvSpPr>
      <xdr:spPr>
        <a:xfrm>
          <a:off x="3746500" y="1673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29773</xdr:rowOff>
    </xdr:from>
    <xdr:ext cx="534377" cy="259045"/>
    <xdr:sp macro="" textlink="">
      <xdr:nvSpPr>
        <xdr:cNvPr id="254" name="テキスト ボックス 253"/>
        <xdr:cNvSpPr txBox="1"/>
      </xdr:nvSpPr>
      <xdr:spPr>
        <a:xfrm>
          <a:off x="3530111" y="1683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10516</xdr:rowOff>
    </xdr:from>
    <xdr:to>
      <xdr:col>15</xdr:col>
      <xdr:colOff>101600</xdr:colOff>
      <xdr:row>98</xdr:row>
      <xdr:rowOff>112116</xdr:rowOff>
    </xdr:to>
    <xdr:sp macro="" textlink="">
      <xdr:nvSpPr>
        <xdr:cNvPr id="255" name="楕円 254"/>
        <xdr:cNvSpPr/>
      </xdr:nvSpPr>
      <xdr:spPr>
        <a:xfrm>
          <a:off x="2857500" y="1681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103243</xdr:rowOff>
    </xdr:from>
    <xdr:ext cx="534377" cy="259045"/>
    <xdr:sp macro="" textlink="">
      <xdr:nvSpPr>
        <xdr:cNvPr id="256" name="テキスト ボックス 255"/>
        <xdr:cNvSpPr txBox="1"/>
      </xdr:nvSpPr>
      <xdr:spPr>
        <a:xfrm>
          <a:off x="2641111" y="169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57111</xdr:rowOff>
    </xdr:from>
    <xdr:to>
      <xdr:col>10</xdr:col>
      <xdr:colOff>165100</xdr:colOff>
      <xdr:row>98</xdr:row>
      <xdr:rowOff>158711</xdr:rowOff>
    </xdr:to>
    <xdr:sp macro="" textlink="">
      <xdr:nvSpPr>
        <xdr:cNvPr id="257" name="楕円 256"/>
        <xdr:cNvSpPr/>
      </xdr:nvSpPr>
      <xdr:spPr>
        <a:xfrm>
          <a:off x="1968500" y="168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149838</xdr:rowOff>
    </xdr:from>
    <xdr:ext cx="534377" cy="259045"/>
    <xdr:sp macro="" textlink="">
      <xdr:nvSpPr>
        <xdr:cNvPr id="258" name="テキスト ボックス 257"/>
        <xdr:cNvSpPr txBox="1"/>
      </xdr:nvSpPr>
      <xdr:spPr>
        <a:xfrm>
          <a:off x="1752111" y="169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163767</xdr:rowOff>
    </xdr:from>
    <xdr:to>
      <xdr:col>6</xdr:col>
      <xdr:colOff>38100</xdr:colOff>
      <xdr:row>99</xdr:row>
      <xdr:rowOff>93917</xdr:rowOff>
    </xdr:to>
    <xdr:sp macro="" textlink="">
      <xdr:nvSpPr>
        <xdr:cNvPr id="259" name="楕円 258"/>
        <xdr:cNvSpPr/>
      </xdr:nvSpPr>
      <xdr:spPr>
        <a:xfrm>
          <a:off x="1079500" y="1696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85044</xdr:rowOff>
    </xdr:from>
    <xdr:ext cx="534377" cy="259045"/>
    <xdr:sp macro="" textlink="">
      <xdr:nvSpPr>
        <xdr:cNvPr id="260" name="テキスト ボックス 259"/>
        <xdr:cNvSpPr txBox="1"/>
      </xdr:nvSpPr>
      <xdr:spPr>
        <a:xfrm>
          <a:off x="863111" y="1705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90191</xdr:rowOff>
    </xdr:from>
    <xdr:to>
      <xdr:col>55</xdr:col>
      <xdr:colOff>0</xdr:colOff>
      <xdr:row>38</xdr:row>
      <xdr:rowOff>108088</xdr:rowOff>
    </xdr:to>
    <xdr:cxnSp macro="">
      <xdr:nvCxnSpPr>
        <xdr:cNvPr id="292" name="直線コネクタ 291"/>
        <xdr:cNvCxnSpPr/>
      </xdr:nvCxnSpPr>
      <xdr:spPr>
        <a:xfrm>
          <a:off x="9639300" y="6605291"/>
          <a:ext cx="8382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90191</xdr:rowOff>
    </xdr:from>
    <xdr:to>
      <xdr:col>50</xdr:col>
      <xdr:colOff>114300</xdr:colOff>
      <xdr:row>38</xdr:row>
      <xdr:rowOff>120531</xdr:rowOff>
    </xdr:to>
    <xdr:cxnSp macro="">
      <xdr:nvCxnSpPr>
        <xdr:cNvPr id="295" name="直線コネクタ 294"/>
        <xdr:cNvCxnSpPr/>
      </xdr:nvCxnSpPr>
      <xdr:spPr>
        <a:xfrm flipV="1">
          <a:off x="8750300" y="6605291"/>
          <a:ext cx="889000" cy="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120531</xdr:rowOff>
    </xdr:from>
    <xdr:to>
      <xdr:col>45</xdr:col>
      <xdr:colOff>177800</xdr:colOff>
      <xdr:row>38</xdr:row>
      <xdr:rowOff>135487</xdr:rowOff>
    </xdr:to>
    <xdr:cxnSp macro="">
      <xdr:nvCxnSpPr>
        <xdr:cNvPr id="298" name="直線コネクタ 297"/>
        <xdr:cNvCxnSpPr/>
      </xdr:nvCxnSpPr>
      <xdr:spPr>
        <a:xfrm flipV="1">
          <a:off x="7861300" y="6635631"/>
          <a:ext cx="889000" cy="1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67320</xdr:rowOff>
    </xdr:from>
    <xdr:ext cx="534377" cy="259045"/>
    <xdr:sp macro="" textlink="">
      <xdr:nvSpPr>
        <xdr:cNvPr id="300" name="テキスト ボックス 299"/>
        <xdr:cNvSpPr txBox="1"/>
      </xdr:nvSpPr>
      <xdr:spPr>
        <a:xfrm>
          <a:off x="8483111" y="589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135487</xdr:rowOff>
    </xdr:from>
    <xdr:to>
      <xdr:col>41</xdr:col>
      <xdr:colOff>50800</xdr:colOff>
      <xdr:row>38</xdr:row>
      <xdr:rowOff>146166</xdr:rowOff>
    </xdr:to>
    <xdr:cxnSp macro="">
      <xdr:nvCxnSpPr>
        <xdr:cNvPr id="301" name="直線コネクタ 300"/>
        <xdr:cNvCxnSpPr/>
      </xdr:nvCxnSpPr>
      <xdr:spPr>
        <a:xfrm flipV="1">
          <a:off x="6972300" y="6650587"/>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74112</xdr:rowOff>
    </xdr:from>
    <xdr:ext cx="534377" cy="259045"/>
    <xdr:sp macro="" textlink="">
      <xdr:nvSpPr>
        <xdr:cNvPr id="305" name="テキスト ボックス 304"/>
        <xdr:cNvSpPr txBox="1"/>
      </xdr:nvSpPr>
      <xdr:spPr>
        <a:xfrm>
          <a:off x="6705111" y="590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57288</xdr:rowOff>
    </xdr:from>
    <xdr:to>
      <xdr:col>55</xdr:col>
      <xdr:colOff>50800</xdr:colOff>
      <xdr:row>38</xdr:row>
      <xdr:rowOff>158888</xdr:rowOff>
    </xdr:to>
    <xdr:sp macro="" textlink="">
      <xdr:nvSpPr>
        <xdr:cNvPr id="311" name="楕円 310"/>
        <xdr:cNvSpPr/>
      </xdr:nvSpPr>
      <xdr:spPr>
        <a:xfrm>
          <a:off x="10426700" y="65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35715</xdr:rowOff>
    </xdr:from>
    <xdr:ext cx="534377" cy="259045"/>
    <xdr:sp macro="" textlink="">
      <xdr:nvSpPr>
        <xdr:cNvPr id="312" name="補助費等該当値テキスト"/>
        <xdr:cNvSpPr txBox="1"/>
      </xdr:nvSpPr>
      <xdr:spPr>
        <a:xfrm>
          <a:off x="10528300" y="655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39391</xdr:rowOff>
    </xdr:from>
    <xdr:to>
      <xdr:col>50</xdr:col>
      <xdr:colOff>165100</xdr:colOff>
      <xdr:row>38</xdr:row>
      <xdr:rowOff>140991</xdr:rowOff>
    </xdr:to>
    <xdr:sp macro="" textlink="">
      <xdr:nvSpPr>
        <xdr:cNvPr id="313" name="楕円 312"/>
        <xdr:cNvSpPr/>
      </xdr:nvSpPr>
      <xdr:spPr>
        <a:xfrm>
          <a:off x="9588500" y="65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132118</xdr:rowOff>
    </xdr:from>
    <xdr:ext cx="534377" cy="259045"/>
    <xdr:sp macro="" textlink="">
      <xdr:nvSpPr>
        <xdr:cNvPr id="314" name="テキスト ボックス 313"/>
        <xdr:cNvSpPr txBox="1"/>
      </xdr:nvSpPr>
      <xdr:spPr>
        <a:xfrm>
          <a:off x="9372111" y="664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69731</xdr:rowOff>
    </xdr:from>
    <xdr:to>
      <xdr:col>46</xdr:col>
      <xdr:colOff>38100</xdr:colOff>
      <xdr:row>38</xdr:row>
      <xdr:rowOff>171331</xdr:rowOff>
    </xdr:to>
    <xdr:sp macro="" textlink="">
      <xdr:nvSpPr>
        <xdr:cNvPr id="315" name="楕円 314"/>
        <xdr:cNvSpPr/>
      </xdr:nvSpPr>
      <xdr:spPr>
        <a:xfrm>
          <a:off x="8699500" y="65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162458</xdr:rowOff>
    </xdr:from>
    <xdr:ext cx="534377" cy="259045"/>
    <xdr:sp macro="" textlink="">
      <xdr:nvSpPr>
        <xdr:cNvPr id="316" name="テキスト ボックス 315"/>
        <xdr:cNvSpPr txBox="1"/>
      </xdr:nvSpPr>
      <xdr:spPr>
        <a:xfrm>
          <a:off x="8483111" y="667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84687</xdr:rowOff>
    </xdr:from>
    <xdr:to>
      <xdr:col>41</xdr:col>
      <xdr:colOff>101600</xdr:colOff>
      <xdr:row>39</xdr:row>
      <xdr:rowOff>14837</xdr:rowOff>
    </xdr:to>
    <xdr:sp macro="" textlink="">
      <xdr:nvSpPr>
        <xdr:cNvPr id="317" name="楕円 316"/>
        <xdr:cNvSpPr/>
      </xdr:nvSpPr>
      <xdr:spPr>
        <a:xfrm>
          <a:off x="7810500" y="65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5964</xdr:rowOff>
    </xdr:from>
    <xdr:ext cx="534377" cy="259045"/>
    <xdr:sp macro="" textlink="">
      <xdr:nvSpPr>
        <xdr:cNvPr id="318" name="テキスト ボックス 317"/>
        <xdr:cNvSpPr txBox="1"/>
      </xdr:nvSpPr>
      <xdr:spPr>
        <a:xfrm>
          <a:off x="7594111" y="669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95366</xdr:rowOff>
    </xdr:from>
    <xdr:to>
      <xdr:col>36</xdr:col>
      <xdr:colOff>165100</xdr:colOff>
      <xdr:row>39</xdr:row>
      <xdr:rowOff>25516</xdr:rowOff>
    </xdr:to>
    <xdr:sp macro="" textlink="">
      <xdr:nvSpPr>
        <xdr:cNvPr id="319" name="楕円 318"/>
        <xdr:cNvSpPr/>
      </xdr:nvSpPr>
      <xdr:spPr>
        <a:xfrm>
          <a:off x="6921500" y="661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16643</xdr:rowOff>
    </xdr:from>
    <xdr:ext cx="534377" cy="259045"/>
    <xdr:sp macro="" textlink="">
      <xdr:nvSpPr>
        <xdr:cNvPr id="320" name="テキスト ボックス 319"/>
        <xdr:cNvSpPr txBox="1"/>
      </xdr:nvSpPr>
      <xdr:spPr>
        <a:xfrm>
          <a:off x="6705111" y="670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49727</xdr:rowOff>
    </xdr:from>
    <xdr:to>
      <xdr:col>55</xdr:col>
      <xdr:colOff>0</xdr:colOff>
      <xdr:row>57</xdr:row>
      <xdr:rowOff>158845</xdr:rowOff>
    </xdr:to>
    <xdr:cxnSp macro="">
      <xdr:nvCxnSpPr>
        <xdr:cNvPr id="350" name="直線コネクタ 349"/>
        <xdr:cNvCxnSpPr/>
      </xdr:nvCxnSpPr>
      <xdr:spPr>
        <a:xfrm flipV="1">
          <a:off x="9639300" y="9822377"/>
          <a:ext cx="838200" cy="10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4655</xdr:rowOff>
    </xdr:from>
    <xdr:to>
      <xdr:col>50</xdr:col>
      <xdr:colOff>114300</xdr:colOff>
      <xdr:row>57</xdr:row>
      <xdr:rowOff>158845</xdr:rowOff>
    </xdr:to>
    <xdr:cxnSp macro="">
      <xdr:nvCxnSpPr>
        <xdr:cNvPr id="353" name="直線コネクタ 352"/>
        <xdr:cNvCxnSpPr/>
      </xdr:nvCxnSpPr>
      <xdr:spPr>
        <a:xfrm>
          <a:off x="8750300" y="9777305"/>
          <a:ext cx="889000" cy="15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4655</xdr:rowOff>
    </xdr:from>
    <xdr:to>
      <xdr:col>45</xdr:col>
      <xdr:colOff>177800</xdr:colOff>
      <xdr:row>58</xdr:row>
      <xdr:rowOff>9513</xdr:rowOff>
    </xdr:to>
    <xdr:cxnSp macro="">
      <xdr:nvCxnSpPr>
        <xdr:cNvPr id="356" name="直線コネクタ 355"/>
        <xdr:cNvCxnSpPr/>
      </xdr:nvCxnSpPr>
      <xdr:spPr>
        <a:xfrm flipV="1">
          <a:off x="7861300" y="9777305"/>
          <a:ext cx="889000" cy="17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9513</xdr:rowOff>
    </xdr:from>
    <xdr:to>
      <xdr:col>41</xdr:col>
      <xdr:colOff>50800</xdr:colOff>
      <xdr:row>58</xdr:row>
      <xdr:rowOff>103581</xdr:rowOff>
    </xdr:to>
    <xdr:cxnSp macro="">
      <xdr:nvCxnSpPr>
        <xdr:cNvPr id="359" name="直線コネクタ 358"/>
        <xdr:cNvCxnSpPr/>
      </xdr:nvCxnSpPr>
      <xdr:spPr>
        <a:xfrm flipV="1">
          <a:off x="6972300" y="9953613"/>
          <a:ext cx="889000" cy="9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170377</xdr:rowOff>
    </xdr:from>
    <xdr:to>
      <xdr:col>55</xdr:col>
      <xdr:colOff>50800</xdr:colOff>
      <xdr:row>57</xdr:row>
      <xdr:rowOff>100527</xdr:rowOff>
    </xdr:to>
    <xdr:sp macro="" textlink="">
      <xdr:nvSpPr>
        <xdr:cNvPr id="369" name="楕円 368"/>
        <xdr:cNvSpPr/>
      </xdr:nvSpPr>
      <xdr:spPr>
        <a:xfrm>
          <a:off x="10426700" y="97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148804</xdr:rowOff>
    </xdr:from>
    <xdr:ext cx="534377" cy="259045"/>
    <xdr:sp macro="" textlink="">
      <xdr:nvSpPr>
        <xdr:cNvPr id="370" name="普通建設事業費該当値テキスト"/>
        <xdr:cNvSpPr txBox="1"/>
      </xdr:nvSpPr>
      <xdr:spPr>
        <a:xfrm>
          <a:off x="10528300" y="975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108045</xdr:rowOff>
    </xdr:from>
    <xdr:to>
      <xdr:col>50</xdr:col>
      <xdr:colOff>165100</xdr:colOff>
      <xdr:row>58</xdr:row>
      <xdr:rowOff>38195</xdr:rowOff>
    </xdr:to>
    <xdr:sp macro="" textlink="">
      <xdr:nvSpPr>
        <xdr:cNvPr id="371" name="楕円 370"/>
        <xdr:cNvSpPr/>
      </xdr:nvSpPr>
      <xdr:spPr>
        <a:xfrm>
          <a:off x="9588500" y="98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29322</xdr:rowOff>
    </xdr:from>
    <xdr:ext cx="534377" cy="259045"/>
    <xdr:sp macro="" textlink="">
      <xdr:nvSpPr>
        <xdr:cNvPr id="372" name="テキスト ボックス 371"/>
        <xdr:cNvSpPr txBox="1"/>
      </xdr:nvSpPr>
      <xdr:spPr>
        <a:xfrm>
          <a:off x="9372111" y="99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125305</xdr:rowOff>
    </xdr:from>
    <xdr:to>
      <xdr:col>46</xdr:col>
      <xdr:colOff>38100</xdr:colOff>
      <xdr:row>57</xdr:row>
      <xdr:rowOff>55455</xdr:rowOff>
    </xdr:to>
    <xdr:sp macro="" textlink="">
      <xdr:nvSpPr>
        <xdr:cNvPr id="373" name="楕円 372"/>
        <xdr:cNvSpPr/>
      </xdr:nvSpPr>
      <xdr:spPr>
        <a:xfrm>
          <a:off x="8699500" y="97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46582</xdr:rowOff>
    </xdr:from>
    <xdr:ext cx="534377" cy="259045"/>
    <xdr:sp macro="" textlink="">
      <xdr:nvSpPr>
        <xdr:cNvPr id="374" name="テキスト ボックス 373"/>
        <xdr:cNvSpPr txBox="1"/>
      </xdr:nvSpPr>
      <xdr:spPr>
        <a:xfrm>
          <a:off x="8483111" y="981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130163</xdr:rowOff>
    </xdr:from>
    <xdr:to>
      <xdr:col>41</xdr:col>
      <xdr:colOff>101600</xdr:colOff>
      <xdr:row>58</xdr:row>
      <xdr:rowOff>60313</xdr:rowOff>
    </xdr:to>
    <xdr:sp macro="" textlink="">
      <xdr:nvSpPr>
        <xdr:cNvPr id="375" name="楕円 374"/>
        <xdr:cNvSpPr/>
      </xdr:nvSpPr>
      <xdr:spPr>
        <a:xfrm>
          <a:off x="7810500" y="99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51440</xdr:rowOff>
    </xdr:from>
    <xdr:ext cx="534377" cy="259045"/>
    <xdr:sp macro="" textlink="">
      <xdr:nvSpPr>
        <xdr:cNvPr id="376" name="テキスト ボックス 375"/>
        <xdr:cNvSpPr txBox="1"/>
      </xdr:nvSpPr>
      <xdr:spPr>
        <a:xfrm>
          <a:off x="7594111" y="999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52781</xdr:rowOff>
    </xdr:from>
    <xdr:to>
      <xdr:col>36</xdr:col>
      <xdr:colOff>165100</xdr:colOff>
      <xdr:row>58</xdr:row>
      <xdr:rowOff>154381</xdr:rowOff>
    </xdr:to>
    <xdr:sp macro="" textlink="">
      <xdr:nvSpPr>
        <xdr:cNvPr id="377" name="楕円 376"/>
        <xdr:cNvSpPr/>
      </xdr:nvSpPr>
      <xdr:spPr>
        <a:xfrm>
          <a:off x="6921500" y="99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145508</xdr:rowOff>
    </xdr:from>
    <xdr:ext cx="534377" cy="259045"/>
    <xdr:sp macro="" textlink="">
      <xdr:nvSpPr>
        <xdr:cNvPr id="378" name="テキスト ボックス 377"/>
        <xdr:cNvSpPr txBox="1"/>
      </xdr:nvSpPr>
      <xdr:spPr>
        <a:xfrm>
          <a:off x="6705111" y="1008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23457</xdr:rowOff>
    </xdr:from>
    <xdr:to>
      <xdr:col>55</xdr:col>
      <xdr:colOff>0</xdr:colOff>
      <xdr:row>77</xdr:row>
      <xdr:rowOff>81674</xdr:rowOff>
    </xdr:to>
    <xdr:cxnSp macro="">
      <xdr:nvCxnSpPr>
        <xdr:cNvPr id="407" name="直線コネクタ 406"/>
        <xdr:cNvCxnSpPr/>
      </xdr:nvCxnSpPr>
      <xdr:spPr>
        <a:xfrm flipV="1">
          <a:off x="9639300" y="12882207"/>
          <a:ext cx="838200" cy="4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55973</xdr:rowOff>
    </xdr:from>
    <xdr:ext cx="534377" cy="259045"/>
    <xdr:sp macro="" textlink="">
      <xdr:nvSpPr>
        <xdr:cNvPr id="408" name="普通建設事業費 （ うち新規整備　）平均値テキスト"/>
        <xdr:cNvSpPr txBox="1"/>
      </xdr:nvSpPr>
      <xdr:spPr>
        <a:xfrm>
          <a:off x="10528300" y="13086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31992</xdr:rowOff>
    </xdr:from>
    <xdr:to>
      <xdr:col>50</xdr:col>
      <xdr:colOff>114300</xdr:colOff>
      <xdr:row>77</xdr:row>
      <xdr:rowOff>81674</xdr:rowOff>
    </xdr:to>
    <xdr:cxnSp macro="">
      <xdr:nvCxnSpPr>
        <xdr:cNvPr id="410" name="直線コネクタ 409"/>
        <xdr:cNvCxnSpPr/>
      </xdr:nvCxnSpPr>
      <xdr:spPr>
        <a:xfrm>
          <a:off x="8750300" y="13233642"/>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31992</xdr:rowOff>
    </xdr:from>
    <xdr:to>
      <xdr:col>45</xdr:col>
      <xdr:colOff>177800</xdr:colOff>
      <xdr:row>77</xdr:row>
      <xdr:rowOff>109144</xdr:rowOff>
    </xdr:to>
    <xdr:cxnSp macro="">
      <xdr:nvCxnSpPr>
        <xdr:cNvPr id="413" name="直線コネクタ 412"/>
        <xdr:cNvCxnSpPr/>
      </xdr:nvCxnSpPr>
      <xdr:spPr>
        <a:xfrm flipV="1">
          <a:off x="7861300" y="13233642"/>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75468</xdr:rowOff>
    </xdr:from>
    <xdr:ext cx="534377" cy="259045"/>
    <xdr:sp macro="" textlink="">
      <xdr:nvSpPr>
        <xdr:cNvPr id="417" name="テキスト ボックス 416"/>
        <xdr:cNvSpPr txBox="1"/>
      </xdr:nvSpPr>
      <xdr:spPr>
        <a:xfrm>
          <a:off x="7594111" y="1259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144107</xdr:rowOff>
    </xdr:from>
    <xdr:to>
      <xdr:col>55</xdr:col>
      <xdr:colOff>50800</xdr:colOff>
      <xdr:row>75</xdr:row>
      <xdr:rowOff>74257</xdr:rowOff>
    </xdr:to>
    <xdr:sp macro="" textlink="">
      <xdr:nvSpPr>
        <xdr:cNvPr id="423" name="楕円 422"/>
        <xdr:cNvSpPr/>
      </xdr:nvSpPr>
      <xdr:spPr>
        <a:xfrm>
          <a:off x="10426700" y="128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166984</xdr:rowOff>
    </xdr:from>
    <xdr:ext cx="534377" cy="259045"/>
    <xdr:sp macro="" textlink="">
      <xdr:nvSpPr>
        <xdr:cNvPr id="424" name="普通建設事業費 （ うち新規整備　）該当値テキスト"/>
        <xdr:cNvSpPr txBox="1"/>
      </xdr:nvSpPr>
      <xdr:spPr>
        <a:xfrm>
          <a:off x="10528300" y="1268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30874</xdr:rowOff>
    </xdr:from>
    <xdr:to>
      <xdr:col>50</xdr:col>
      <xdr:colOff>165100</xdr:colOff>
      <xdr:row>77</xdr:row>
      <xdr:rowOff>132474</xdr:rowOff>
    </xdr:to>
    <xdr:sp macro="" textlink="">
      <xdr:nvSpPr>
        <xdr:cNvPr id="425" name="楕円 424"/>
        <xdr:cNvSpPr/>
      </xdr:nvSpPr>
      <xdr:spPr>
        <a:xfrm>
          <a:off x="9588500" y="132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123601</xdr:rowOff>
    </xdr:from>
    <xdr:ext cx="469744" cy="259045"/>
    <xdr:sp macro="" textlink="">
      <xdr:nvSpPr>
        <xdr:cNvPr id="426" name="テキスト ボックス 425"/>
        <xdr:cNvSpPr txBox="1"/>
      </xdr:nvSpPr>
      <xdr:spPr>
        <a:xfrm>
          <a:off x="9404428" y="133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152642</xdr:rowOff>
    </xdr:from>
    <xdr:to>
      <xdr:col>46</xdr:col>
      <xdr:colOff>38100</xdr:colOff>
      <xdr:row>77</xdr:row>
      <xdr:rowOff>82792</xdr:rowOff>
    </xdr:to>
    <xdr:sp macro="" textlink="">
      <xdr:nvSpPr>
        <xdr:cNvPr id="427" name="楕円 426"/>
        <xdr:cNvSpPr/>
      </xdr:nvSpPr>
      <xdr:spPr>
        <a:xfrm>
          <a:off x="8699500" y="131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73919</xdr:rowOff>
    </xdr:from>
    <xdr:ext cx="469744" cy="259045"/>
    <xdr:sp macro="" textlink="">
      <xdr:nvSpPr>
        <xdr:cNvPr id="428" name="テキスト ボックス 427"/>
        <xdr:cNvSpPr txBox="1"/>
      </xdr:nvSpPr>
      <xdr:spPr>
        <a:xfrm>
          <a:off x="8515428" y="132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58344</xdr:rowOff>
    </xdr:from>
    <xdr:to>
      <xdr:col>41</xdr:col>
      <xdr:colOff>101600</xdr:colOff>
      <xdr:row>77</xdr:row>
      <xdr:rowOff>159944</xdr:rowOff>
    </xdr:to>
    <xdr:sp macro="" textlink="">
      <xdr:nvSpPr>
        <xdr:cNvPr id="429" name="楕円 428"/>
        <xdr:cNvSpPr/>
      </xdr:nvSpPr>
      <xdr:spPr>
        <a:xfrm>
          <a:off x="7810500" y="132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151071</xdr:rowOff>
    </xdr:from>
    <xdr:ext cx="469744" cy="259045"/>
    <xdr:sp macro="" textlink="">
      <xdr:nvSpPr>
        <xdr:cNvPr id="430" name="テキスト ボックス 429"/>
        <xdr:cNvSpPr txBox="1"/>
      </xdr:nvSpPr>
      <xdr:spPr>
        <a:xfrm>
          <a:off x="7626428" y="133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78161</xdr:rowOff>
    </xdr:from>
    <xdr:to>
      <xdr:col>55</xdr:col>
      <xdr:colOff>0</xdr:colOff>
      <xdr:row>97</xdr:row>
      <xdr:rowOff>97523</xdr:rowOff>
    </xdr:to>
    <xdr:cxnSp macro="">
      <xdr:nvCxnSpPr>
        <xdr:cNvPr id="457" name="直線コネクタ 456"/>
        <xdr:cNvCxnSpPr/>
      </xdr:nvCxnSpPr>
      <xdr:spPr>
        <a:xfrm flipV="1">
          <a:off x="9639300" y="16708811"/>
          <a:ext cx="8382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97523</xdr:rowOff>
    </xdr:from>
    <xdr:to>
      <xdr:col>50</xdr:col>
      <xdr:colOff>114300</xdr:colOff>
      <xdr:row>97</xdr:row>
      <xdr:rowOff>139928</xdr:rowOff>
    </xdr:to>
    <xdr:cxnSp macro="">
      <xdr:nvCxnSpPr>
        <xdr:cNvPr id="460" name="直線コネクタ 459"/>
        <xdr:cNvCxnSpPr/>
      </xdr:nvCxnSpPr>
      <xdr:spPr>
        <a:xfrm flipV="1">
          <a:off x="8750300" y="16728173"/>
          <a:ext cx="8890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6609</xdr:rowOff>
    </xdr:from>
    <xdr:to>
      <xdr:col>45</xdr:col>
      <xdr:colOff>177800</xdr:colOff>
      <xdr:row>97</xdr:row>
      <xdr:rowOff>139928</xdr:rowOff>
    </xdr:to>
    <xdr:cxnSp macro="">
      <xdr:nvCxnSpPr>
        <xdr:cNvPr id="463" name="直線コネクタ 462"/>
        <xdr:cNvCxnSpPr/>
      </xdr:nvCxnSpPr>
      <xdr:spPr>
        <a:xfrm>
          <a:off x="7861300" y="16637259"/>
          <a:ext cx="889000" cy="13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27361</xdr:rowOff>
    </xdr:from>
    <xdr:to>
      <xdr:col>55</xdr:col>
      <xdr:colOff>50800</xdr:colOff>
      <xdr:row>97</xdr:row>
      <xdr:rowOff>128961</xdr:rowOff>
    </xdr:to>
    <xdr:sp macro="" textlink="">
      <xdr:nvSpPr>
        <xdr:cNvPr id="473" name="楕円 472"/>
        <xdr:cNvSpPr/>
      </xdr:nvSpPr>
      <xdr:spPr>
        <a:xfrm>
          <a:off x="10426700" y="1665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113738</xdr:rowOff>
    </xdr:from>
    <xdr:ext cx="534377" cy="259045"/>
    <xdr:sp macro="" textlink="">
      <xdr:nvSpPr>
        <xdr:cNvPr id="474" name="普通建設事業費 （ うち更新整備　）該当値テキスト"/>
        <xdr:cNvSpPr txBox="1"/>
      </xdr:nvSpPr>
      <xdr:spPr>
        <a:xfrm>
          <a:off x="10528300" y="165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46723</xdr:rowOff>
    </xdr:from>
    <xdr:to>
      <xdr:col>50</xdr:col>
      <xdr:colOff>165100</xdr:colOff>
      <xdr:row>97</xdr:row>
      <xdr:rowOff>148323</xdr:rowOff>
    </xdr:to>
    <xdr:sp macro="" textlink="">
      <xdr:nvSpPr>
        <xdr:cNvPr id="475" name="楕円 474"/>
        <xdr:cNvSpPr/>
      </xdr:nvSpPr>
      <xdr:spPr>
        <a:xfrm>
          <a:off x="9588500" y="166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139450</xdr:rowOff>
    </xdr:from>
    <xdr:ext cx="469744" cy="259045"/>
    <xdr:sp macro="" textlink="">
      <xdr:nvSpPr>
        <xdr:cNvPr id="476" name="テキスト ボックス 475"/>
        <xdr:cNvSpPr txBox="1"/>
      </xdr:nvSpPr>
      <xdr:spPr>
        <a:xfrm>
          <a:off x="9404428" y="1677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89128</xdr:rowOff>
    </xdr:from>
    <xdr:to>
      <xdr:col>46</xdr:col>
      <xdr:colOff>38100</xdr:colOff>
      <xdr:row>98</xdr:row>
      <xdr:rowOff>19278</xdr:rowOff>
    </xdr:to>
    <xdr:sp macro="" textlink="">
      <xdr:nvSpPr>
        <xdr:cNvPr id="477" name="楕円 476"/>
        <xdr:cNvSpPr/>
      </xdr:nvSpPr>
      <xdr:spPr>
        <a:xfrm>
          <a:off x="8699500" y="167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10405</xdr:rowOff>
    </xdr:from>
    <xdr:ext cx="469744" cy="259045"/>
    <xdr:sp macro="" textlink="">
      <xdr:nvSpPr>
        <xdr:cNvPr id="478" name="テキスト ボックス 477"/>
        <xdr:cNvSpPr txBox="1"/>
      </xdr:nvSpPr>
      <xdr:spPr>
        <a:xfrm>
          <a:off x="8515428" y="1681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127259</xdr:rowOff>
    </xdr:from>
    <xdr:to>
      <xdr:col>41</xdr:col>
      <xdr:colOff>101600</xdr:colOff>
      <xdr:row>97</xdr:row>
      <xdr:rowOff>57409</xdr:rowOff>
    </xdr:to>
    <xdr:sp macro="" textlink="">
      <xdr:nvSpPr>
        <xdr:cNvPr id="479" name="楕円 478"/>
        <xdr:cNvSpPr/>
      </xdr:nvSpPr>
      <xdr:spPr>
        <a:xfrm>
          <a:off x="7810500" y="165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48536</xdr:rowOff>
    </xdr:from>
    <xdr:ext cx="534377" cy="259045"/>
    <xdr:sp macro="" textlink="">
      <xdr:nvSpPr>
        <xdr:cNvPr id="480" name="テキスト ボックス 479"/>
        <xdr:cNvSpPr txBox="1"/>
      </xdr:nvSpPr>
      <xdr:spPr>
        <a:xfrm>
          <a:off x="7594111" y="166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2"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98585</xdr:rowOff>
    </xdr:from>
    <xdr:to>
      <xdr:col>81</xdr:col>
      <xdr:colOff>50800</xdr:colOff>
      <xdr:row>39</xdr:row>
      <xdr:rowOff>98878</xdr:rowOff>
    </xdr:to>
    <xdr:cxnSp macro="">
      <xdr:nvCxnSpPr>
        <xdr:cNvPr id="514" name="直線コネクタ 513"/>
        <xdr:cNvCxnSpPr/>
      </xdr:nvCxnSpPr>
      <xdr:spPr>
        <a:xfrm>
          <a:off x="14592300" y="6785135"/>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98356</xdr:rowOff>
    </xdr:from>
    <xdr:to>
      <xdr:col>76</xdr:col>
      <xdr:colOff>114300</xdr:colOff>
      <xdr:row>39</xdr:row>
      <xdr:rowOff>98585</xdr:rowOff>
    </xdr:to>
    <xdr:cxnSp macro="">
      <xdr:nvCxnSpPr>
        <xdr:cNvPr id="517" name="直線コネクタ 516"/>
        <xdr:cNvCxnSpPr/>
      </xdr:nvCxnSpPr>
      <xdr:spPr>
        <a:xfrm>
          <a:off x="13703300" y="678490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50350</xdr:rowOff>
    </xdr:from>
    <xdr:to>
      <xdr:col>71</xdr:col>
      <xdr:colOff>177800</xdr:colOff>
      <xdr:row>39</xdr:row>
      <xdr:rowOff>98356</xdr:rowOff>
    </xdr:to>
    <xdr:cxnSp macro="">
      <xdr:nvCxnSpPr>
        <xdr:cNvPr id="520" name="直線コネクタ 519"/>
        <xdr:cNvCxnSpPr/>
      </xdr:nvCxnSpPr>
      <xdr:spPr>
        <a:xfrm>
          <a:off x="12814300" y="67369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108377</xdr:rowOff>
    </xdr:from>
    <xdr:ext cx="378565" cy="259045"/>
    <xdr:sp macro="" textlink="">
      <xdr:nvSpPr>
        <xdr:cNvPr id="524" name="テキスト ボックス 523"/>
        <xdr:cNvSpPr txBox="1"/>
      </xdr:nvSpPr>
      <xdr:spPr>
        <a:xfrm>
          <a:off x="12625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249299" cy="259045"/>
    <xdr:sp macro="" textlink="">
      <xdr:nvSpPr>
        <xdr:cNvPr id="531" name="災害復旧事業費該当値テキスト"/>
        <xdr:cNvSpPr txBox="1"/>
      </xdr:nvSpPr>
      <xdr:spPr>
        <a:xfrm>
          <a:off x="16370300" y="6668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47785</xdr:rowOff>
    </xdr:from>
    <xdr:to>
      <xdr:col>76</xdr:col>
      <xdr:colOff>165100</xdr:colOff>
      <xdr:row>39</xdr:row>
      <xdr:rowOff>149385</xdr:rowOff>
    </xdr:to>
    <xdr:sp macro="" textlink="">
      <xdr:nvSpPr>
        <xdr:cNvPr id="534" name="楕円 533"/>
        <xdr:cNvSpPr/>
      </xdr:nvSpPr>
      <xdr:spPr>
        <a:xfrm>
          <a:off x="14541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140512</xdr:rowOff>
    </xdr:from>
    <xdr:ext cx="249299" cy="259045"/>
    <xdr:sp macro="" textlink="">
      <xdr:nvSpPr>
        <xdr:cNvPr id="535" name="テキスト ボックス 534"/>
        <xdr:cNvSpPr txBox="1"/>
      </xdr:nvSpPr>
      <xdr:spPr>
        <a:xfrm>
          <a:off x="14467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47556</xdr:rowOff>
    </xdr:from>
    <xdr:to>
      <xdr:col>72</xdr:col>
      <xdr:colOff>38100</xdr:colOff>
      <xdr:row>39</xdr:row>
      <xdr:rowOff>149156</xdr:rowOff>
    </xdr:to>
    <xdr:sp macro="" textlink="">
      <xdr:nvSpPr>
        <xdr:cNvPr id="536" name="楕円 535"/>
        <xdr:cNvSpPr/>
      </xdr:nvSpPr>
      <xdr:spPr>
        <a:xfrm>
          <a:off x="13652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140283</xdr:rowOff>
    </xdr:from>
    <xdr:ext cx="313932" cy="259045"/>
    <xdr:sp macro="" textlink="">
      <xdr:nvSpPr>
        <xdr:cNvPr id="537" name="テキスト ボックス 536"/>
        <xdr:cNvSpPr txBox="1"/>
      </xdr:nvSpPr>
      <xdr:spPr>
        <a:xfrm>
          <a:off x="13546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171000</xdr:rowOff>
    </xdr:from>
    <xdr:to>
      <xdr:col>67</xdr:col>
      <xdr:colOff>101600</xdr:colOff>
      <xdr:row>39</xdr:row>
      <xdr:rowOff>101150</xdr:rowOff>
    </xdr:to>
    <xdr:sp macro="" textlink="">
      <xdr:nvSpPr>
        <xdr:cNvPr id="538" name="楕円 537"/>
        <xdr:cNvSpPr/>
      </xdr:nvSpPr>
      <xdr:spPr>
        <a:xfrm>
          <a:off x="12763500" y="66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117677</xdr:rowOff>
    </xdr:from>
    <xdr:ext cx="469744" cy="259045"/>
    <xdr:sp macro="" textlink="">
      <xdr:nvSpPr>
        <xdr:cNvPr id="539" name="テキスト ボックス 538"/>
        <xdr:cNvSpPr txBox="1"/>
      </xdr:nvSpPr>
      <xdr:spPr>
        <a:xfrm>
          <a:off x="12579428" y="646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37745</xdr:rowOff>
    </xdr:from>
    <xdr:to>
      <xdr:col>85</xdr:col>
      <xdr:colOff>127000</xdr:colOff>
      <xdr:row>76</xdr:row>
      <xdr:rowOff>87089</xdr:rowOff>
    </xdr:to>
    <xdr:cxnSp macro="">
      <xdr:nvCxnSpPr>
        <xdr:cNvPr id="620" name="直線コネクタ 619"/>
        <xdr:cNvCxnSpPr/>
      </xdr:nvCxnSpPr>
      <xdr:spPr>
        <a:xfrm>
          <a:off x="15481300" y="13067945"/>
          <a:ext cx="838200" cy="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114456</xdr:rowOff>
    </xdr:from>
    <xdr:to>
      <xdr:col>81</xdr:col>
      <xdr:colOff>50800</xdr:colOff>
      <xdr:row>76</xdr:row>
      <xdr:rowOff>37745</xdr:rowOff>
    </xdr:to>
    <xdr:cxnSp macro="">
      <xdr:nvCxnSpPr>
        <xdr:cNvPr id="623" name="直線コネクタ 622"/>
        <xdr:cNvCxnSpPr/>
      </xdr:nvCxnSpPr>
      <xdr:spPr>
        <a:xfrm>
          <a:off x="14592300" y="12973206"/>
          <a:ext cx="889000" cy="9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114456</xdr:rowOff>
    </xdr:from>
    <xdr:to>
      <xdr:col>76</xdr:col>
      <xdr:colOff>114300</xdr:colOff>
      <xdr:row>75</xdr:row>
      <xdr:rowOff>133299</xdr:rowOff>
    </xdr:to>
    <xdr:cxnSp macro="">
      <xdr:nvCxnSpPr>
        <xdr:cNvPr id="626" name="直線コネクタ 625"/>
        <xdr:cNvCxnSpPr/>
      </xdr:nvCxnSpPr>
      <xdr:spPr>
        <a:xfrm flipV="1">
          <a:off x="13703300" y="12973206"/>
          <a:ext cx="889000" cy="1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93327</xdr:rowOff>
    </xdr:from>
    <xdr:to>
      <xdr:col>71</xdr:col>
      <xdr:colOff>177800</xdr:colOff>
      <xdr:row>75</xdr:row>
      <xdr:rowOff>133299</xdr:rowOff>
    </xdr:to>
    <xdr:cxnSp macro="">
      <xdr:nvCxnSpPr>
        <xdr:cNvPr id="629" name="直線コネクタ 628"/>
        <xdr:cNvCxnSpPr/>
      </xdr:nvCxnSpPr>
      <xdr:spPr>
        <a:xfrm>
          <a:off x="12814300" y="12952077"/>
          <a:ext cx="889000" cy="3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36289</xdr:rowOff>
    </xdr:from>
    <xdr:to>
      <xdr:col>85</xdr:col>
      <xdr:colOff>177800</xdr:colOff>
      <xdr:row>76</xdr:row>
      <xdr:rowOff>137889</xdr:rowOff>
    </xdr:to>
    <xdr:sp macro="" textlink="">
      <xdr:nvSpPr>
        <xdr:cNvPr id="639" name="楕円 638"/>
        <xdr:cNvSpPr/>
      </xdr:nvSpPr>
      <xdr:spPr>
        <a:xfrm>
          <a:off x="16268700" y="1306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14716</xdr:rowOff>
    </xdr:from>
    <xdr:ext cx="534377" cy="259045"/>
    <xdr:sp macro="" textlink="">
      <xdr:nvSpPr>
        <xdr:cNvPr id="640" name="公債費該当値テキスト"/>
        <xdr:cNvSpPr txBox="1"/>
      </xdr:nvSpPr>
      <xdr:spPr>
        <a:xfrm>
          <a:off x="16370300" y="130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158395</xdr:rowOff>
    </xdr:from>
    <xdr:to>
      <xdr:col>81</xdr:col>
      <xdr:colOff>101600</xdr:colOff>
      <xdr:row>76</xdr:row>
      <xdr:rowOff>88545</xdr:rowOff>
    </xdr:to>
    <xdr:sp macro="" textlink="">
      <xdr:nvSpPr>
        <xdr:cNvPr id="641" name="楕円 640"/>
        <xdr:cNvSpPr/>
      </xdr:nvSpPr>
      <xdr:spPr>
        <a:xfrm>
          <a:off x="154305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79672</xdr:rowOff>
    </xdr:from>
    <xdr:ext cx="534377" cy="259045"/>
    <xdr:sp macro="" textlink="">
      <xdr:nvSpPr>
        <xdr:cNvPr id="642" name="テキスト ボックス 641"/>
        <xdr:cNvSpPr txBox="1"/>
      </xdr:nvSpPr>
      <xdr:spPr>
        <a:xfrm>
          <a:off x="15214111" y="131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63656</xdr:rowOff>
    </xdr:from>
    <xdr:to>
      <xdr:col>76</xdr:col>
      <xdr:colOff>165100</xdr:colOff>
      <xdr:row>75</xdr:row>
      <xdr:rowOff>165255</xdr:rowOff>
    </xdr:to>
    <xdr:sp macro="" textlink="">
      <xdr:nvSpPr>
        <xdr:cNvPr id="643" name="楕円 642"/>
        <xdr:cNvSpPr/>
      </xdr:nvSpPr>
      <xdr:spPr>
        <a:xfrm>
          <a:off x="14541500" y="129224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156384</xdr:rowOff>
    </xdr:from>
    <xdr:ext cx="534377" cy="259045"/>
    <xdr:sp macro="" textlink="">
      <xdr:nvSpPr>
        <xdr:cNvPr id="644" name="テキスト ボックス 643"/>
        <xdr:cNvSpPr txBox="1"/>
      </xdr:nvSpPr>
      <xdr:spPr>
        <a:xfrm>
          <a:off x="14325111" y="1301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82499</xdr:rowOff>
    </xdr:from>
    <xdr:to>
      <xdr:col>72</xdr:col>
      <xdr:colOff>38100</xdr:colOff>
      <xdr:row>76</xdr:row>
      <xdr:rowOff>12649</xdr:rowOff>
    </xdr:to>
    <xdr:sp macro="" textlink="">
      <xdr:nvSpPr>
        <xdr:cNvPr id="645" name="楕円 644"/>
        <xdr:cNvSpPr/>
      </xdr:nvSpPr>
      <xdr:spPr>
        <a:xfrm>
          <a:off x="13652500" y="1294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3776</xdr:rowOff>
    </xdr:from>
    <xdr:ext cx="534377" cy="259045"/>
    <xdr:sp macro="" textlink="">
      <xdr:nvSpPr>
        <xdr:cNvPr id="646" name="テキスト ボックス 645"/>
        <xdr:cNvSpPr txBox="1"/>
      </xdr:nvSpPr>
      <xdr:spPr>
        <a:xfrm>
          <a:off x="13436111" y="1303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42527</xdr:rowOff>
    </xdr:from>
    <xdr:to>
      <xdr:col>67</xdr:col>
      <xdr:colOff>101600</xdr:colOff>
      <xdr:row>75</xdr:row>
      <xdr:rowOff>144127</xdr:rowOff>
    </xdr:to>
    <xdr:sp macro="" textlink="">
      <xdr:nvSpPr>
        <xdr:cNvPr id="647" name="楕円 646"/>
        <xdr:cNvSpPr/>
      </xdr:nvSpPr>
      <xdr:spPr>
        <a:xfrm>
          <a:off x="12763500" y="129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135253</xdr:rowOff>
    </xdr:from>
    <xdr:ext cx="534377" cy="259045"/>
    <xdr:sp macro="" textlink="">
      <xdr:nvSpPr>
        <xdr:cNvPr id="648" name="テキスト ボックス 647"/>
        <xdr:cNvSpPr txBox="1"/>
      </xdr:nvSpPr>
      <xdr:spPr>
        <a:xfrm>
          <a:off x="12547111" y="1299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16484</xdr:rowOff>
    </xdr:from>
    <xdr:to>
      <xdr:col>85</xdr:col>
      <xdr:colOff>127000</xdr:colOff>
      <xdr:row>97</xdr:row>
      <xdr:rowOff>51186</xdr:rowOff>
    </xdr:to>
    <xdr:cxnSp macro="">
      <xdr:nvCxnSpPr>
        <xdr:cNvPr id="675" name="直線コネクタ 674"/>
        <xdr:cNvCxnSpPr/>
      </xdr:nvCxnSpPr>
      <xdr:spPr>
        <a:xfrm flipV="1">
          <a:off x="15481300" y="16647134"/>
          <a:ext cx="8382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79167</xdr:rowOff>
    </xdr:from>
    <xdr:to>
      <xdr:col>81</xdr:col>
      <xdr:colOff>50800</xdr:colOff>
      <xdr:row>97</xdr:row>
      <xdr:rowOff>51186</xdr:rowOff>
    </xdr:to>
    <xdr:cxnSp macro="">
      <xdr:nvCxnSpPr>
        <xdr:cNvPr id="678" name="直線コネクタ 677"/>
        <xdr:cNvCxnSpPr/>
      </xdr:nvCxnSpPr>
      <xdr:spPr>
        <a:xfrm>
          <a:off x="14592300" y="16366917"/>
          <a:ext cx="889000" cy="31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79167</xdr:rowOff>
    </xdr:from>
    <xdr:to>
      <xdr:col>76</xdr:col>
      <xdr:colOff>114300</xdr:colOff>
      <xdr:row>97</xdr:row>
      <xdr:rowOff>112680</xdr:rowOff>
    </xdr:to>
    <xdr:cxnSp macro="">
      <xdr:nvCxnSpPr>
        <xdr:cNvPr id="681" name="直線コネクタ 680"/>
        <xdr:cNvCxnSpPr/>
      </xdr:nvCxnSpPr>
      <xdr:spPr>
        <a:xfrm flipV="1">
          <a:off x="13703300" y="16366917"/>
          <a:ext cx="889000" cy="3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42639</xdr:rowOff>
    </xdr:from>
    <xdr:ext cx="469744" cy="259045"/>
    <xdr:sp macro="" textlink="">
      <xdr:nvSpPr>
        <xdr:cNvPr id="683" name="テキスト ボックス 682"/>
        <xdr:cNvSpPr txBox="1"/>
      </xdr:nvSpPr>
      <xdr:spPr>
        <a:xfrm>
          <a:off x="14357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112680</xdr:rowOff>
    </xdr:from>
    <xdr:to>
      <xdr:col>71</xdr:col>
      <xdr:colOff>177800</xdr:colOff>
      <xdr:row>97</xdr:row>
      <xdr:rowOff>143997</xdr:rowOff>
    </xdr:to>
    <xdr:cxnSp macro="">
      <xdr:nvCxnSpPr>
        <xdr:cNvPr id="684" name="直線コネクタ 683"/>
        <xdr:cNvCxnSpPr/>
      </xdr:nvCxnSpPr>
      <xdr:spPr>
        <a:xfrm flipV="1">
          <a:off x="12814300" y="16743330"/>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137134</xdr:rowOff>
    </xdr:from>
    <xdr:to>
      <xdr:col>85</xdr:col>
      <xdr:colOff>177800</xdr:colOff>
      <xdr:row>97</xdr:row>
      <xdr:rowOff>67284</xdr:rowOff>
    </xdr:to>
    <xdr:sp macro="" textlink="">
      <xdr:nvSpPr>
        <xdr:cNvPr id="694" name="楕円 693"/>
        <xdr:cNvSpPr/>
      </xdr:nvSpPr>
      <xdr:spPr>
        <a:xfrm>
          <a:off x="16268700" y="165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160011</xdr:rowOff>
    </xdr:from>
    <xdr:ext cx="469744" cy="259045"/>
    <xdr:sp macro="" textlink="">
      <xdr:nvSpPr>
        <xdr:cNvPr id="695" name="積立金該当値テキスト"/>
        <xdr:cNvSpPr txBox="1"/>
      </xdr:nvSpPr>
      <xdr:spPr>
        <a:xfrm>
          <a:off x="16370300" y="164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386</xdr:rowOff>
    </xdr:from>
    <xdr:to>
      <xdr:col>81</xdr:col>
      <xdr:colOff>101600</xdr:colOff>
      <xdr:row>97</xdr:row>
      <xdr:rowOff>101986</xdr:rowOff>
    </xdr:to>
    <xdr:sp macro="" textlink="">
      <xdr:nvSpPr>
        <xdr:cNvPr id="696" name="楕円 695"/>
        <xdr:cNvSpPr/>
      </xdr:nvSpPr>
      <xdr:spPr>
        <a:xfrm>
          <a:off x="15430500" y="16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93113</xdr:rowOff>
    </xdr:from>
    <xdr:ext cx="469744" cy="259045"/>
    <xdr:sp macro="" textlink="">
      <xdr:nvSpPr>
        <xdr:cNvPr id="697" name="テキスト ボックス 696"/>
        <xdr:cNvSpPr txBox="1"/>
      </xdr:nvSpPr>
      <xdr:spPr>
        <a:xfrm>
          <a:off x="15246428" y="1672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28367</xdr:rowOff>
    </xdr:from>
    <xdr:to>
      <xdr:col>76</xdr:col>
      <xdr:colOff>165100</xdr:colOff>
      <xdr:row>95</xdr:row>
      <xdr:rowOff>129967</xdr:rowOff>
    </xdr:to>
    <xdr:sp macro="" textlink="">
      <xdr:nvSpPr>
        <xdr:cNvPr id="698" name="楕円 697"/>
        <xdr:cNvSpPr/>
      </xdr:nvSpPr>
      <xdr:spPr>
        <a:xfrm>
          <a:off x="14541500" y="163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146494</xdr:rowOff>
    </xdr:from>
    <xdr:ext cx="534377" cy="259045"/>
    <xdr:sp macro="" textlink="">
      <xdr:nvSpPr>
        <xdr:cNvPr id="699" name="テキスト ボックス 698"/>
        <xdr:cNvSpPr txBox="1"/>
      </xdr:nvSpPr>
      <xdr:spPr>
        <a:xfrm>
          <a:off x="14325111" y="160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61880</xdr:rowOff>
    </xdr:from>
    <xdr:to>
      <xdr:col>72</xdr:col>
      <xdr:colOff>38100</xdr:colOff>
      <xdr:row>97</xdr:row>
      <xdr:rowOff>163480</xdr:rowOff>
    </xdr:to>
    <xdr:sp macro="" textlink="">
      <xdr:nvSpPr>
        <xdr:cNvPr id="700" name="楕円 699"/>
        <xdr:cNvSpPr/>
      </xdr:nvSpPr>
      <xdr:spPr>
        <a:xfrm>
          <a:off x="13652500" y="166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154607</xdr:rowOff>
    </xdr:from>
    <xdr:ext cx="469744" cy="259045"/>
    <xdr:sp macro="" textlink="">
      <xdr:nvSpPr>
        <xdr:cNvPr id="701" name="テキスト ボックス 700"/>
        <xdr:cNvSpPr txBox="1"/>
      </xdr:nvSpPr>
      <xdr:spPr>
        <a:xfrm>
          <a:off x="13468428" y="167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93197</xdr:rowOff>
    </xdr:from>
    <xdr:to>
      <xdr:col>67</xdr:col>
      <xdr:colOff>101600</xdr:colOff>
      <xdr:row>98</xdr:row>
      <xdr:rowOff>23347</xdr:rowOff>
    </xdr:to>
    <xdr:sp macro="" textlink="">
      <xdr:nvSpPr>
        <xdr:cNvPr id="702" name="楕円 701"/>
        <xdr:cNvSpPr/>
      </xdr:nvSpPr>
      <xdr:spPr>
        <a:xfrm>
          <a:off x="12763500" y="167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14474</xdr:rowOff>
    </xdr:from>
    <xdr:ext cx="469744" cy="259045"/>
    <xdr:sp macro="" textlink="">
      <xdr:nvSpPr>
        <xdr:cNvPr id="703" name="テキスト ボックス 702"/>
        <xdr:cNvSpPr txBox="1"/>
      </xdr:nvSpPr>
      <xdr:spPr>
        <a:xfrm>
          <a:off x="12579428" y="1681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24130</xdr:rowOff>
    </xdr:from>
    <xdr:to>
      <xdr:col>116</xdr:col>
      <xdr:colOff>63500</xdr:colOff>
      <xdr:row>36</xdr:row>
      <xdr:rowOff>92075</xdr:rowOff>
    </xdr:to>
    <xdr:cxnSp macro="">
      <xdr:nvCxnSpPr>
        <xdr:cNvPr id="732" name="直線コネクタ 731"/>
        <xdr:cNvCxnSpPr/>
      </xdr:nvCxnSpPr>
      <xdr:spPr>
        <a:xfrm>
          <a:off x="21323300" y="6196330"/>
          <a:ext cx="83820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68851</xdr:rowOff>
    </xdr:from>
    <xdr:ext cx="469744" cy="259045"/>
    <xdr:sp macro="" textlink="">
      <xdr:nvSpPr>
        <xdr:cNvPr id="733" name="投資及び出資金平均値テキスト"/>
        <xdr:cNvSpPr txBox="1"/>
      </xdr:nvSpPr>
      <xdr:spPr>
        <a:xfrm>
          <a:off x="22212300" y="641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24130</xdr:rowOff>
    </xdr:from>
    <xdr:to>
      <xdr:col>111</xdr:col>
      <xdr:colOff>177800</xdr:colOff>
      <xdr:row>36</xdr:row>
      <xdr:rowOff>52451</xdr:rowOff>
    </xdr:to>
    <xdr:cxnSp macro="">
      <xdr:nvCxnSpPr>
        <xdr:cNvPr id="735" name="直線コネクタ 734"/>
        <xdr:cNvCxnSpPr/>
      </xdr:nvCxnSpPr>
      <xdr:spPr>
        <a:xfrm flipV="1">
          <a:off x="20434300" y="6196330"/>
          <a:ext cx="889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43815</xdr:rowOff>
    </xdr:from>
    <xdr:to>
      <xdr:col>107</xdr:col>
      <xdr:colOff>50800</xdr:colOff>
      <xdr:row>36</xdr:row>
      <xdr:rowOff>52451</xdr:rowOff>
    </xdr:to>
    <xdr:cxnSp macro="">
      <xdr:nvCxnSpPr>
        <xdr:cNvPr id="738" name="直線コネクタ 737"/>
        <xdr:cNvCxnSpPr/>
      </xdr:nvCxnSpPr>
      <xdr:spPr>
        <a:xfrm>
          <a:off x="19545300" y="6044565"/>
          <a:ext cx="889000" cy="1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40" name="テキスト ボックス 739"/>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43815</xdr:rowOff>
    </xdr:from>
    <xdr:to>
      <xdr:col>102</xdr:col>
      <xdr:colOff>114300</xdr:colOff>
      <xdr:row>39</xdr:row>
      <xdr:rowOff>9144</xdr:rowOff>
    </xdr:to>
    <xdr:cxnSp macro="">
      <xdr:nvCxnSpPr>
        <xdr:cNvPr id="741" name="直線コネクタ 740"/>
        <xdr:cNvCxnSpPr/>
      </xdr:nvCxnSpPr>
      <xdr:spPr>
        <a:xfrm flipV="1">
          <a:off x="18656300" y="6044565"/>
          <a:ext cx="889000" cy="65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9669</xdr:rowOff>
    </xdr:from>
    <xdr:ext cx="469744" cy="259045"/>
    <xdr:sp macro="" textlink="">
      <xdr:nvSpPr>
        <xdr:cNvPr id="743" name="テキスト ボックス 742"/>
        <xdr:cNvSpPr txBox="1"/>
      </xdr:nvSpPr>
      <xdr:spPr>
        <a:xfrm>
          <a:off x="19310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41275</xdr:rowOff>
    </xdr:from>
    <xdr:to>
      <xdr:col>116</xdr:col>
      <xdr:colOff>114300</xdr:colOff>
      <xdr:row>36</xdr:row>
      <xdr:rowOff>142875</xdr:rowOff>
    </xdr:to>
    <xdr:sp macro="" textlink="">
      <xdr:nvSpPr>
        <xdr:cNvPr id="751" name="楕円 750"/>
        <xdr:cNvSpPr/>
      </xdr:nvSpPr>
      <xdr:spPr>
        <a:xfrm>
          <a:off x="22110700" y="62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64152</xdr:rowOff>
    </xdr:from>
    <xdr:ext cx="469744" cy="259045"/>
    <xdr:sp macro="" textlink="">
      <xdr:nvSpPr>
        <xdr:cNvPr id="752" name="投資及び出資金該当値テキスト"/>
        <xdr:cNvSpPr txBox="1"/>
      </xdr:nvSpPr>
      <xdr:spPr>
        <a:xfrm>
          <a:off x="22212300" y="606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144780</xdr:rowOff>
    </xdr:from>
    <xdr:to>
      <xdr:col>112</xdr:col>
      <xdr:colOff>38100</xdr:colOff>
      <xdr:row>36</xdr:row>
      <xdr:rowOff>74930</xdr:rowOff>
    </xdr:to>
    <xdr:sp macro="" textlink="">
      <xdr:nvSpPr>
        <xdr:cNvPr id="753" name="楕円 752"/>
        <xdr:cNvSpPr/>
      </xdr:nvSpPr>
      <xdr:spPr>
        <a:xfrm>
          <a:off x="21272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91457</xdr:rowOff>
    </xdr:from>
    <xdr:ext cx="469744" cy="259045"/>
    <xdr:sp macro="" textlink="">
      <xdr:nvSpPr>
        <xdr:cNvPr id="754" name="テキスト ボックス 753"/>
        <xdr:cNvSpPr txBox="1"/>
      </xdr:nvSpPr>
      <xdr:spPr>
        <a:xfrm>
          <a:off x="21088428" y="59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1651</xdr:rowOff>
    </xdr:from>
    <xdr:to>
      <xdr:col>107</xdr:col>
      <xdr:colOff>101600</xdr:colOff>
      <xdr:row>36</xdr:row>
      <xdr:rowOff>103251</xdr:rowOff>
    </xdr:to>
    <xdr:sp macro="" textlink="">
      <xdr:nvSpPr>
        <xdr:cNvPr id="755" name="楕円 754"/>
        <xdr:cNvSpPr/>
      </xdr:nvSpPr>
      <xdr:spPr>
        <a:xfrm>
          <a:off x="20383500" y="61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119778</xdr:rowOff>
    </xdr:from>
    <xdr:ext cx="469744" cy="259045"/>
    <xdr:sp macro="" textlink="">
      <xdr:nvSpPr>
        <xdr:cNvPr id="756" name="テキスト ボックス 755"/>
        <xdr:cNvSpPr txBox="1"/>
      </xdr:nvSpPr>
      <xdr:spPr>
        <a:xfrm>
          <a:off x="20199428" y="594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164465</xdr:rowOff>
    </xdr:from>
    <xdr:to>
      <xdr:col>102</xdr:col>
      <xdr:colOff>165100</xdr:colOff>
      <xdr:row>35</xdr:row>
      <xdr:rowOff>94615</xdr:rowOff>
    </xdr:to>
    <xdr:sp macro="" textlink="">
      <xdr:nvSpPr>
        <xdr:cNvPr id="757" name="楕円 756"/>
        <xdr:cNvSpPr/>
      </xdr:nvSpPr>
      <xdr:spPr>
        <a:xfrm>
          <a:off x="19494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111142</xdr:rowOff>
    </xdr:from>
    <xdr:ext cx="469744" cy="259045"/>
    <xdr:sp macro="" textlink="">
      <xdr:nvSpPr>
        <xdr:cNvPr id="758" name="テキスト ボックス 757"/>
        <xdr:cNvSpPr txBox="1"/>
      </xdr:nvSpPr>
      <xdr:spPr>
        <a:xfrm>
          <a:off x="19310428" y="57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129794</xdr:rowOff>
    </xdr:from>
    <xdr:to>
      <xdr:col>98</xdr:col>
      <xdr:colOff>38100</xdr:colOff>
      <xdr:row>39</xdr:row>
      <xdr:rowOff>59944</xdr:rowOff>
    </xdr:to>
    <xdr:sp macro="" textlink="">
      <xdr:nvSpPr>
        <xdr:cNvPr id="759" name="楕円 758"/>
        <xdr:cNvSpPr/>
      </xdr:nvSpPr>
      <xdr:spPr>
        <a:xfrm>
          <a:off x="18605500" y="66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51071</xdr:rowOff>
    </xdr:from>
    <xdr:ext cx="378565" cy="259045"/>
    <xdr:sp macro="" textlink="">
      <xdr:nvSpPr>
        <xdr:cNvPr id="760" name="テキスト ボックス 759"/>
        <xdr:cNvSpPr txBox="1"/>
      </xdr:nvSpPr>
      <xdr:spPr>
        <a:xfrm>
          <a:off x="18467017" y="6737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85865</xdr:rowOff>
    </xdr:from>
    <xdr:to>
      <xdr:col>116</xdr:col>
      <xdr:colOff>63500</xdr:colOff>
      <xdr:row>58</xdr:row>
      <xdr:rowOff>86246</xdr:rowOff>
    </xdr:to>
    <xdr:cxnSp macro="">
      <xdr:nvCxnSpPr>
        <xdr:cNvPr id="789" name="直線コネクタ 788"/>
        <xdr:cNvCxnSpPr/>
      </xdr:nvCxnSpPr>
      <xdr:spPr>
        <a:xfrm flipV="1">
          <a:off x="21323300" y="1002996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85674</xdr:rowOff>
    </xdr:from>
    <xdr:to>
      <xdr:col>111</xdr:col>
      <xdr:colOff>177800</xdr:colOff>
      <xdr:row>58</xdr:row>
      <xdr:rowOff>86246</xdr:rowOff>
    </xdr:to>
    <xdr:cxnSp macro="">
      <xdr:nvCxnSpPr>
        <xdr:cNvPr id="792" name="直線コネクタ 791"/>
        <xdr:cNvCxnSpPr/>
      </xdr:nvCxnSpPr>
      <xdr:spPr>
        <a:xfrm>
          <a:off x="20434300" y="1002977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75502</xdr:rowOff>
    </xdr:from>
    <xdr:to>
      <xdr:col>107</xdr:col>
      <xdr:colOff>50800</xdr:colOff>
      <xdr:row>58</xdr:row>
      <xdr:rowOff>85674</xdr:rowOff>
    </xdr:to>
    <xdr:cxnSp macro="">
      <xdr:nvCxnSpPr>
        <xdr:cNvPr id="795" name="直線コネクタ 794"/>
        <xdr:cNvCxnSpPr/>
      </xdr:nvCxnSpPr>
      <xdr:spPr>
        <a:xfrm>
          <a:off x="19545300" y="10019602"/>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73101</xdr:rowOff>
    </xdr:from>
    <xdr:to>
      <xdr:col>102</xdr:col>
      <xdr:colOff>114300</xdr:colOff>
      <xdr:row>58</xdr:row>
      <xdr:rowOff>75502</xdr:rowOff>
    </xdr:to>
    <xdr:cxnSp macro="">
      <xdr:nvCxnSpPr>
        <xdr:cNvPr id="798" name="直線コネクタ 797"/>
        <xdr:cNvCxnSpPr/>
      </xdr:nvCxnSpPr>
      <xdr:spPr>
        <a:xfrm>
          <a:off x="18656300" y="10017201"/>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35065</xdr:rowOff>
    </xdr:from>
    <xdr:to>
      <xdr:col>116</xdr:col>
      <xdr:colOff>114300</xdr:colOff>
      <xdr:row>58</xdr:row>
      <xdr:rowOff>136665</xdr:rowOff>
    </xdr:to>
    <xdr:sp macro="" textlink="">
      <xdr:nvSpPr>
        <xdr:cNvPr id="808" name="楕円 807"/>
        <xdr:cNvSpPr/>
      </xdr:nvSpPr>
      <xdr:spPr>
        <a:xfrm>
          <a:off x="221107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13492</xdr:rowOff>
    </xdr:from>
    <xdr:ext cx="469744" cy="259045"/>
    <xdr:sp macro="" textlink="">
      <xdr:nvSpPr>
        <xdr:cNvPr id="809" name="貸付金該当値テキスト"/>
        <xdr:cNvSpPr txBox="1"/>
      </xdr:nvSpPr>
      <xdr:spPr>
        <a:xfrm>
          <a:off x="22212300" y="995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35446</xdr:rowOff>
    </xdr:from>
    <xdr:to>
      <xdr:col>112</xdr:col>
      <xdr:colOff>38100</xdr:colOff>
      <xdr:row>58</xdr:row>
      <xdr:rowOff>137046</xdr:rowOff>
    </xdr:to>
    <xdr:sp macro="" textlink="">
      <xdr:nvSpPr>
        <xdr:cNvPr id="810" name="楕円 809"/>
        <xdr:cNvSpPr/>
      </xdr:nvSpPr>
      <xdr:spPr>
        <a:xfrm>
          <a:off x="21272500" y="99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128173</xdr:rowOff>
    </xdr:from>
    <xdr:ext cx="469744" cy="259045"/>
    <xdr:sp macro="" textlink="">
      <xdr:nvSpPr>
        <xdr:cNvPr id="811" name="テキスト ボックス 810"/>
        <xdr:cNvSpPr txBox="1"/>
      </xdr:nvSpPr>
      <xdr:spPr>
        <a:xfrm>
          <a:off x="21088428" y="100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34874</xdr:rowOff>
    </xdr:from>
    <xdr:to>
      <xdr:col>107</xdr:col>
      <xdr:colOff>101600</xdr:colOff>
      <xdr:row>58</xdr:row>
      <xdr:rowOff>136474</xdr:rowOff>
    </xdr:to>
    <xdr:sp macro="" textlink="">
      <xdr:nvSpPr>
        <xdr:cNvPr id="812" name="楕円 811"/>
        <xdr:cNvSpPr/>
      </xdr:nvSpPr>
      <xdr:spPr>
        <a:xfrm>
          <a:off x="20383500" y="99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127601</xdr:rowOff>
    </xdr:from>
    <xdr:ext cx="469744" cy="259045"/>
    <xdr:sp macro="" textlink="">
      <xdr:nvSpPr>
        <xdr:cNvPr id="813" name="テキスト ボックス 812"/>
        <xdr:cNvSpPr txBox="1"/>
      </xdr:nvSpPr>
      <xdr:spPr>
        <a:xfrm>
          <a:off x="20199428" y="1007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24702</xdr:rowOff>
    </xdr:from>
    <xdr:to>
      <xdr:col>102</xdr:col>
      <xdr:colOff>165100</xdr:colOff>
      <xdr:row>58</xdr:row>
      <xdr:rowOff>126302</xdr:rowOff>
    </xdr:to>
    <xdr:sp macro="" textlink="">
      <xdr:nvSpPr>
        <xdr:cNvPr id="814" name="楕円 813"/>
        <xdr:cNvSpPr/>
      </xdr:nvSpPr>
      <xdr:spPr>
        <a:xfrm>
          <a:off x="19494500" y="996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117429</xdr:rowOff>
    </xdr:from>
    <xdr:ext cx="469744" cy="259045"/>
    <xdr:sp macro="" textlink="">
      <xdr:nvSpPr>
        <xdr:cNvPr id="815" name="テキスト ボックス 814"/>
        <xdr:cNvSpPr txBox="1"/>
      </xdr:nvSpPr>
      <xdr:spPr>
        <a:xfrm>
          <a:off x="19310428" y="1006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22301</xdr:rowOff>
    </xdr:from>
    <xdr:to>
      <xdr:col>98</xdr:col>
      <xdr:colOff>38100</xdr:colOff>
      <xdr:row>58</xdr:row>
      <xdr:rowOff>123901</xdr:rowOff>
    </xdr:to>
    <xdr:sp macro="" textlink="">
      <xdr:nvSpPr>
        <xdr:cNvPr id="816" name="楕円 815"/>
        <xdr:cNvSpPr/>
      </xdr:nvSpPr>
      <xdr:spPr>
        <a:xfrm>
          <a:off x="18605500" y="99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115028</xdr:rowOff>
    </xdr:from>
    <xdr:ext cx="469744" cy="259045"/>
    <xdr:sp macro="" textlink="">
      <xdr:nvSpPr>
        <xdr:cNvPr id="817" name="テキスト ボックス 816"/>
        <xdr:cNvSpPr txBox="1"/>
      </xdr:nvSpPr>
      <xdr:spPr>
        <a:xfrm>
          <a:off x="18421428" y="1005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95090</xdr:rowOff>
    </xdr:from>
    <xdr:to>
      <xdr:col>116</xdr:col>
      <xdr:colOff>63500</xdr:colOff>
      <xdr:row>78</xdr:row>
      <xdr:rowOff>138590</xdr:rowOff>
    </xdr:to>
    <xdr:cxnSp macro="">
      <xdr:nvCxnSpPr>
        <xdr:cNvPr id="849" name="直線コネクタ 848"/>
        <xdr:cNvCxnSpPr/>
      </xdr:nvCxnSpPr>
      <xdr:spPr>
        <a:xfrm>
          <a:off x="21323300" y="13468190"/>
          <a:ext cx="838200" cy="4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95090</xdr:rowOff>
    </xdr:from>
    <xdr:to>
      <xdr:col>111</xdr:col>
      <xdr:colOff>177800</xdr:colOff>
      <xdr:row>78</xdr:row>
      <xdr:rowOff>116939</xdr:rowOff>
    </xdr:to>
    <xdr:cxnSp macro="">
      <xdr:nvCxnSpPr>
        <xdr:cNvPr id="852" name="直線コネクタ 851"/>
        <xdr:cNvCxnSpPr/>
      </xdr:nvCxnSpPr>
      <xdr:spPr>
        <a:xfrm flipV="1">
          <a:off x="20434300" y="13468190"/>
          <a:ext cx="889000" cy="2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116939</xdr:rowOff>
    </xdr:from>
    <xdr:to>
      <xdr:col>107</xdr:col>
      <xdr:colOff>50800</xdr:colOff>
      <xdr:row>79</xdr:row>
      <xdr:rowOff>53583</xdr:rowOff>
    </xdr:to>
    <xdr:cxnSp macro="">
      <xdr:nvCxnSpPr>
        <xdr:cNvPr id="855" name="直線コネクタ 854"/>
        <xdr:cNvCxnSpPr/>
      </xdr:nvCxnSpPr>
      <xdr:spPr>
        <a:xfrm flipV="1">
          <a:off x="19545300" y="13490039"/>
          <a:ext cx="889000" cy="10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18738</xdr:rowOff>
    </xdr:from>
    <xdr:to>
      <xdr:col>102</xdr:col>
      <xdr:colOff>114300</xdr:colOff>
      <xdr:row>79</xdr:row>
      <xdr:rowOff>53583</xdr:rowOff>
    </xdr:to>
    <xdr:cxnSp macro="">
      <xdr:nvCxnSpPr>
        <xdr:cNvPr id="858" name="直線コネクタ 857"/>
        <xdr:cNvCxnSpPr/>
      </xdr:nvCxnSpPr>
      <xdr:spPr>
        <a:xfrm>
          <a:off x="18656300" y="13391838"/>
          <a:ext cx="889000" cy="20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87790</xdr:rowOff>
    </xdr:from>
    <xdr:to>
      <xdr:col>116</xdr:col>
      <xdr:colOff>114300</xdr:colOff>
      <xdr:row>79</xdr:row>
      <xdr:rowOff>17940</xdr:rowOff>
    </xdr:to>
    <xdr:sp macro="" textlink="">
      <xdr:nvSpPr>
        <xdr:cNvPr id="868" name="楕円 867"/>
        <xdr:cNvSpPr/>
      </xdr:nvSpPr>
      <xdr:spPr>
        <a:xfrm>
          <a:off x="22110700" y="134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2717</xdr:rowOff>
    </xdr:from>
    <xdr:ext cx="534377" cy="259045"/>
    <xdr:sp macro="" textlink="">
      <xdr:nvSpPr>
        <xdr:cNvPr id="869" name="繰出金該当値テキスト"/>
        <xdr:cNvSpPr txBox="1"/>
      </xdr:nvSpPr>
      <xdr:spPr>
        <a:xfrm>
          <a:off x="22212300" y="1337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44290</xdr:rowOff>
    </xdr:from>
    <xdr:to>
      <xdr:col>112</xdr:col>
      <xdr:colOff>38100</xdr:colOff>
      <xdr:row>78</xdr:row>
      <xdr:rowOff>145890</xdr:rowOff>
    </xdr:to>
    <xdr:sp macro="" textlink="">
      <xdr:nvSpPr>
        <xdr:cNvPr id="870" name="楕円 869"/>
        <xdr:cNvSpPr/>
      </xdr:nvSpPr>
      <xdr:spPr>
        <a:xfrm>
          <a:off x="21272500" y="1341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137017</xdr:rowOff>
    </xdr:from>
    <xdr:ext cx="534377" cy="259045"/>
    <xdr:sp macro="" textlink="">
      <xdr:nvSpPr>
        <xdr:cNvPr id="871" name="テキスト ボックス 870"/>
        <xdr:cNvSpPr txBox="1"/>
      </xdr:nvSpPr>
      <xdr:spPr>
        <a:xfrm>
          <a:off x="21056111" y="1351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66139</xdr:rowOff>
    </xdr:from>
    <xdr:to>
      <xdr:col>107</xdr:col>
      <xdr:colOff>101600</xdr:colOff>
      <xdr:row>78</xdr:row>
      <xdr:rowOff>167739</xdr:rowOff>
    </xdr:to>
    <xdr:sp macro="" textlink="">
      <xdr:nvSpPr>
        <xdr:cNvPr id="872" name="楕円 871"/>
        <xdr:cNvSpPr/>
      </xdr:nvSpPr>
      <xdr:spPr>
        <a:xfrm>
          <a:off x="20383500" y="1343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158866</xdr:rowOff>
    </xdr:from>
    <xdr:ext cx="534377" cy="259045"/>
    <xdr:sp macro="" textlink="">
      <xdr:nvSpPr>
        <xdr:cNvPr id="873" name="テキスト ボックス 872"/>
        <xdr:cNvSpPr txBox="1"/>
      </xdr:nvSpPr>
      <xdr:spPr>
        <a:xfrm>
          <a:off x="20167111" y="1353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79</xdr:row>
      <xdr:rowOff>2783</xdr:rowOff>
    </xdr:from>
    <xdr:to>
      <xdr:col>102</xdr:col>
      <xdr:colOff>165100</xdr:colOff>
      <xdr:row>79</xdr:row>
      <xdr:rowOff>104383</xdr:rowOff>
    </xdr:to>
    <xdr:sp macro="" textlink="">
      <xdr:nvSpPr>
        <xdr:cNvPr id="874" name="楕円 873"/>
        <xdr:cNvSpPr/>
      </xdr:nvSpPr>
      <xdr:spPr>
        <a:xfrm>
          <a:off x="19494500" y="1354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95510</xdr:rowOff>
    </xdr:from>
    <xdr:ext cx="534377" cy="259045"/>
    <xdr:sp macro="" textlink="">
      <xdr:nvSpPr>
        <xdr:cNvPr id="875" name="テキスト ボックス 874"/>
        <xdr:cNvSpPr txBox="1"/>
      </xdr:nvSpPr>
      <xdr:spPr>
        <a:xfrm>
          <a:off x="19278111" y="1364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139388</xdr:rowOff>
    </xdr:from>
    <xdr:to>
      <xdr:col>98</xdr:col>
      <xdr:colOff>38100</xdr:colOff>
      <xdr:row>78</xdr:row>
      <xdr:rowOff>69538</xdr:rowOff>
    </xdr:to>
    <xdr:sp macro="" textlink="">
      <xdr:nvSpPr>
        <xdr:cNvPr id="876" name="楕円 875"/>
        <xdr:cNvSpPr/>
      </xdr:nvSpPr>
      <xdr:spPr>
        <a:xfrm>
          <a:off x="18605500" y="133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60665</xdr:rowOff>
    </xdr:from>
    <xdr:ext cx="534377" cy="259045"/>
    <xdr:sp macro="" textlink="">
      <xdr:nvSpPr>
        <xdr:cNvPr id="877" name="テキスト ボックス 876"/>
        <xdr:cNvSpPr txBox="1"/>
      </xdr:nvSpPr>
      <xdr:spPr>
        <a:xfrm>
          <a:off x="18389111" y="1343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類似団体平均と比較して，低い水準にある費目が多い。</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その一方で，物件費は類似団体平均を超え</a:t>
          </a:r>
          <a:r>
            <a:rPr kumimoji="1" lang="ja-JP" altLang="en-US" sz="1100">
              <a:solidFill>
                <a:sysClr val="windowText" lastClr="000000"/>
              </a:solidFill>
              <a:effectLst/>
              <a:latin typeface="+mn-lt"/>
              <a:ea typeface="+mn-ea"/>
              <a:cs typeface="+mn-cs"/>
            </a:rPr>
            <a:t>高い水準にあり</a:t>
          </a:r>
          <a:r>
            <a:rPr kumimoji="1" lang="ja-JP" altLang="ja-JP" sz="1100">
              <a:solidFill>
                <a:sysClr val="windowText" lastClr="000000"/>
              </a:solidFill>
              <a:effectLst/>
              <a:latin typeface="+mn-lt"/>
              <a:ea typeface="+mn-ea"/>
              <a:cs typeface="+mn-cs"/>
            </a:rPr>
            <a:t>，扶助費</a:t>
          </a:r>
          <a:r>
            <a:rPr kumimoji="1" lang="ja-JP" altLang="en-US" sz="1100">
              <a:solidFill>
                <a:sysClr val="windowText" lastClr="000000"/>
              </a:solidFill>
              <a:effectLst/>
              <a:latin typeface="+mn-lt"/>
              <a:ea typeface="+mn-ea"/>
              <a:cs typeface="+mn-cs"/>
            </a:rPr>
            <a:t>も引き続き増加傾向にある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また，（仮称）柏北部中央地区新設中学校整備事業等により，普通建設事業費（うち新規整備）が大きく伸びている。</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適正な福祉サービスの水準を維持しながら，市単独事業や国・県の水準を上回る事業についての見直しを進めるとともに，引き続き柏市第二次行政経営方針に基づく経常経費の削減等に努める。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千葉県柏市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416,433
408,336
114.74
129,572,098
124,042,192
3,715,457
76,931,346
92,261,013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76019</xdr:rowOff>
    </xdr:from>
    <xdr:to>
      <xdr:col>24</xdr:col>
      <xdr:colOff>63500</xdr:colOff>
      <xdr:row>37</xdr:row>
      <xdr:rowOff>102144</xdr:rowOff>
    </xdr:to>
    <xdr:cxnSp macro="">
      <xdr:nvCxnSpPr>
        <xdr:cNvPr id="63" name="直線コネクタ 62"/>
        <xdr:cNvCxnSpPr/>
      </xdr:nvCxnSpPr>
      <xdr:spPr>
        <a:xfrm>
          <a:off x="3797300" y="64196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137523</xdr:rowOff>
    </xdr:from>
    <xdr:to>
      <xdr:col>19</xdr:col>
      <xdr:colOff>177800</xdr:colOff>
      <xdr:row>37</xdr:row>
      <xdr:rowOff>76019</xdr:rowOff>
    </xdr:to>
    <xdr:cxnSp macro="">
      <xdr:nvCxnSpPr>
        <xdr:cNvPr id="66" name="直線コネクタ 65"/>
        <xdr:cNvCxnSpPr/>
      </xdr:nvCxnSpPr>
      <xdr:spPr>
        <a:xfrm>
          <a:off x="2908300" y="6309723"/>
          <a:ext cx="889000" cy="10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137523</xdr:rowOff>
    </xdr:from>
    <xdr:to>
      <xdr:col>15</xdr:col>
      <xdr:colOff>50800</xdr:colOff>
      <xdr:row>37</xdr:row>
      <xdr:rowOff>8527</xdr:rowOff>
    </xdr:to>
    <xdr:cxnSp macro="">
      <xdr:nvCxnSpPr>
        <xdr:cNvPr id="69" name="直線コネクタ 68"/>
        <xdr:cNvCxnSpPr/>
      </xdr:nvCxnSpPr>
      <xdr:spPr>
        <a:xfrm flipV="1">
          <a:off x="2019300" y="63097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132080</xdr:rowOff>
    </xdr:from>
    <xdr:to>
      <xdr:col>10</xdr:col>
      <xdr:colOff>114300</xdr:colOff>
      <xdr:row>37</xdr:row>
      <xdr:rowOff>8527</xdr:rowOff>
    </xdr:to>
    <xdr:cxnSp macro="">
      <xdr:nvCxnSpPr>
        <xdr:cNvPr id="72" name="直線コネクタ 71"/>
        <xdr:cNvCxnSpPr/>
      </xdr:nvCxnSpPr>
      <xdr:spPr>
        <a:xfrm>
          <a:off x="1130300" y="6304280"/>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51344</xdr:rowOff>
    </xdr:from>
    <xdr:to>
      <xdr:col>24</xdr:col>
      <xdr:colOff>114300</xdr:colOff>
      <xdr:row>37</xdr:row>
      <xdr:rowOff>152944</xdr:rowOff>
    </xdr:to>
    <xdr:sp macro="" textlink="">
      <xdr:nvSpPr>
        <xdr:cNvPr id="82" name="楕円 81"/>
        <xdr:cNvSpPr/>
      </xdr:nvSpPr>
      <xdr:spPr>
        <a:xfrm>
          <a:off x="4584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29771</xdr:rowOff>
    </xdr:from>
    <xdr:ext cx="469744" cy="259045"/>
    <xdr:sp macro="" textlink="">
      <xdr:nvSpPr>
        <xdr:cNvPr id="83" name="議会費該当値テキスト"/>
        <xdr:cNvSpPr txBox="1"/>
      </xdr:nvSpPr>
      <xdr:spPr>
        <a:xfrm>
          <a:off x="4686300"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25219</xdr:rowOff>
    </xdr:from>
    <xdr:to>
      <xdr:col>20</xdr:col>
      <xdr:colOff>38100</xdr:colOff>
      <xdr:row>37</xdr:row>
      <xdr:rowOff>126819</xdr:rowOff>
    </xdr:to>
    <xdr:sp macro="" textlink="">
      <xdr:nvSpPr>
        <xdr:cNvPr id="84" name="楕円 83"/>
        <xdr:cNvSpPr/>
      </xdr:nvSpPr>
      <xdr:spPr>
        <a:xfrm>
          <a:off x="37465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117946</xdr:rowOff>
    </xdr:from>
    <xdr:ext cx="469744" cy="259045"/>
    <xdr:sp macro="" textlink="">
      <xdr:nvSpPr>
        <xdr:cNvPr id="85" name="テキスト ボックス 84"/>
        <xdr:cNvSpPr txBox="1"/>
      </xdr:nvSpPr>
      <xdr:spPr>
        <a:xfrm>
          <a:off x="3562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86723</xdr:rowOff>
    </xdr:from>
    <xdr:to>
      <xdr:col>15</xdr:col>
      <xdr:colOff>101600</xdr:colOff>
      <xdr:row>37</xdr:row>
      <xdr:rowOff>16873</xdr:rowOff>
    </xdr:to>
    <xdr:sp macro="" textlink="">
      <xdr:nvSpPr>
        <xdr:cNvPr id="86" name="楕円 85"/>
        <xdr:cNvSpPr/>
      </xdr:nvSpPr>
      <xdr:spPr>
        <a:xfrm>
          <a:off x="2857500" y="62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8000</xdr:rowOff>
    </xdr:from>
    <xdr:ext cx="469744" cy="259045"/>
    <xdr:sp macro="" textlink="">
      <xdr:nvSpPr>
        <xdr:cNvPr id="87" name="テキスト ボックス 86"/>
        <xdr:cNvSpPr txBox="1"/>
      </xdr:nvSpPr>
      <xdr:spPr>
        <a:xfrm>
          <a:off x="2673428" y="635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129177</xdr:rowOff>
    </xdr:from>
    <xdr:to>
      <xdr:col>10</xdr:col>
      <xdr:colOff>165100</xdr:colOff>
      <xdr:row>37</xdr:row>
      <xdr:rowOff>59327</xdr:rowOff>
    </xdr:to>
    <xdr:sp macro="" textlink="">
      <xdr:nvSpPr>
        <xdr:cNvPr id="88" name="楕円 87"/>
        <xdr:cNvSpPr/>
      </xdr:nvSpPr>
      <xdr:spPr>
        <a:xfrm>
          <a:off x="1968500" y="63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50454</xdr:rowOff>
    </xdr:from>
    <xdr:ext cx="469744" cy="259045"/>
    <xdr:sp macro="" textlink="">
      <xdr:nvSpPr>
        <xdr:cNvPr id="89" name="テキスト ボックス 88"/>
        <xdr:cNvSpPr txBox="1"/>
      </xdr:nvSpPr>
      <xdr:spPr>
        <a:xfrm>
          <a:off x="1784428" y="639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81280</xdr:rowOff>
    </xdr:from>
    <xdr:to>
      <xdr:col>6</xdr:col>
      <xdr:colOff>38100</xdr:colOff>
      <xdr:row>37</xdr:row>
      <xdr:rowOff>11430</xdr:rowOff>
    </xdr:to>
    <xdr:sp macro="" textlink="">
      <xdr:nvSpPr>
        <xdr:cNvPr id="90" name="楕円 89"/>
        <xdr:cNvSpPr/>
      </xdr:nvSpPr>
      <xdr:spPr>
        <a:xfrm>
          <a:off x="1079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2557</xdr:rowOff>
    </xdr:from>
    <xdr:ext cx="469744" cy="259045"/>
    <xdr:sp macro="" textlink="">
      <xdr:nvSpPr>
        <xdr:cNvPr id="91" name="テキスト ボックス 90"/>
        <xdr:cNvSpPr txBox="1"/>
      </xdr:nvSpPr>
      <xdr:spPr>
        <a:xfrm>
          <a:off x="895428"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113672</xdr:rowOff>
    </xdr:from>
    <xdr:to>
      <xdr:col>24</xdr:col>
      <xdr:colOff>63500</xdr:colOff>
      <xdr:row>58</xdr:row>
      <xdr:rowOff>8810</xdr:rowOff>
    </xdr:to>
    <xdr:cxnSp macro="">
      <xdr:nvCxnSpPr>
        <xdr:cNvPr id="123" name="直線コネクタ 122"/>
        <xdr:cNvCxnSpPr/>
      </xdr:nvCxnSpPr>
      <xdr:spPr>
        <a:xfrm flipV="1">
          <a:off x="3797300" y="9886322"/>
          <a:ext cx="838200" cy="6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2442</xdr:rowOff>
    </xdr:from>
    <xdr:to>
      <xdr:col>19</xdr:col>
      <xdr:colOff>177800</xdr:colOff>
      <xdr:row>58</xdr:row>
      <xdr:rowOff>8810</xdr:rowOff>
    </xdr:to>
    <xdr:cxnSp macro="">
      <xdr:nvCxnSpPr>
        <xdr:cNvPr id="126" name="直線コネクタ 125"/>
        <xdr:cNvCxnSpPr/>
      </xdr:nvCxnSpPr>
      <xdr:spPr>
        <a:xfrm>
          <a:off x="2908300" y="9775092"/>
          <a:ext cx="889000" cy="17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2442</xdr:rowOff>
    </xdr:from>
    <xdr:to>
      <xdr:col>15</xdr:col>
      <xdr:colOff>50800</xdr:colOff>
      <xdr:row>58</xdr:row>
      <xdr:rowOff>27621</xdr:rowOff>
    </xdr:to>
    <xdr:cxnSp macro="">
      <xdr:nvCxnSpPr>
        <xdr:cNvPr id="129" name="直線コネクタ 128"/>
        <xdr:cNvCxnSpPr/>
      </xdr:nvCxnSpPr>
      <xdr:spPr>
        <a:xfrm flipV="1">
          <a:off x="2019300" y="9775092"/>
          <a:ext cx="889000" cy="19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27621</xdr:rowOff>
    </xdr:from>
    <xdr:to>
      <xdr:col>10</xdr:col>
      <xdr:colOff>114300</xdr:colOff>
      <xdr:row>58</xdr:row>
      <xdr:rowOff>126441</xdr:rowOff>
    </xdr:to>
    <xdr:cxnSp macro="">
      <xdr:nvCxnSpPr>
        <xdr:cNvPr id="132" name="直線コネクタ 131"/>
        <xdr:cNvCxnSpPr/>
      </xdr:nvCxnSpPr>
      <xdr:spPr>
        <a:xfrm flipV="1">
          <a:off x="1130300" y="9971721"/>
          <a:ext cx="889000" cy="9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62872</xdr:rowOff>
    </xdr:from>
    <xdr:to>
      <xdr:col>24</xdr:col>
      <xdr:colOff>114300</xdr:colOff>
      <xdr:row>57</xdr:row>
      <xdr:rowOff>164472</xdr:rowOff>
    </xdr:to>
    <xdr:sp macro="" textlink="">
      <xdr:nvSpPr>
        <xdr:cNvPr id="142" name="楕円 141"/>
        <xdr:cNvSpPr/>
      </xdr:nvSpPr>
      <xdr:spPr>
        <a:xfrm>
          <a:off x="4584700" y="98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41299</xdr:rowOff>
    </xdr:from>
    <xdr:ext cx="534377" cy="259045"/>
    <xdr:sp macro="" textlink="">
      <xdr:nvSpPr>
        <xdr:cNvPr id="143" name="総務費該当値テキスト"/>
        <xdr:cNvSpPr txBox="1"/>
      </xdr:nvSpPr>
      <xdr:spPr>
        <a:xfrm>
          <a:off x="4686300" y="98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129460</xdr:rowOff>
    </xdr:from>
    <xdr:to>
      <xdr:col>20</xdr:col>
      <xdr:colOff>38100</xdr:colOff>
      <xdr:row>58</xdr:row>
      <xdr:rowOff>59610</xdr:rowOff>
    </xdr:to>
    <xdr:sp macro="" textlink="">
      <xdr:nvSpPr>
        <xdr:cNvPr id="144" name="楕円 143"/>
        <xdr:cNvSpPr/>
      </xdr:nvSpPr>
      <xdr:spPr>
        <a:xfrm>
          <a:off x="3746500" y="99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50737</xdr:rowOff>
    </xdr:from>
    <xdr:ext cx="534377" cy="259045"/>
    <xdr:sp macro="" textlink="">
      <xdr:nvSpPr>
        <xdr:cNvPr id="145" name="テキスト ボックス 144"/>
        <xdr:cNvSpPr txBox="1"/>
      </xdr:nvSpPr>
      <xdr:spPr>
        <a:xfrm>
          <a:off x="3530111" y="999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123092</xdr:rowOff>
    </xdr:from>
    <xdr:to>
      <xdr:col>15</xdr:col>
      <xdr:colOff>101600</xdr:colOff>
      <xdr:row>57</xdr:row>
      <xdr:rowOff>53242</xdr:rowOff>
    </xdr:to>
    <xdr:sp macro="" textlink="">
      <xdr:nvSpPr>
        <xdr:cNvPr id="146" name="楕円 145"/>
        <xdr:cNvSpPr/>
      </xdr:nvSpPr>
      <xdr:spPr>
        <a:xfrm>
          <a:off x="2857500" y="97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44369</xdr:rowOff>
    </xdr:from>
    <xdr:ext cx="534377" cy="259045"/>
    <xdr:sp macro="" textlink="">
      <xdr:nvSpPr>
        <xdr:cNvPr id="147" name="テキスト ボックス 146"/>
        <xdr:cNvSpPr txBox="1"/>
      </xdr:nvSpPr>
      <xdr:spPr>
        <a:xfrm>
          <a:off x="2641111" y="981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148271</xdr:rowOff>
    </xdr:from>
    <xdr:to>
      <xdr:col>10</xdr:col>
      <xdr:colOff>165100</xdr:colOff>
      <xdr:row>58</xdr:row>
      <xdr:rowOff>78421</xdr:rowOff>
    </xdr:to>
    <xdr:sp macro="" textlink="">
      <xdr:nvSpPr>
        <xdr:cNvPr id="148" name="楕円 147"/>
        <xdr:cNvSpPr/>
      </xdr:nvSpPr>
      <xdr:spPr>
        <a:xfrm>
          <a:off x="1968500" y="992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69548</xdr:rowOff>
    </xdr:from>
    <xdr:ext cx="534377" cy="259045"/>
    <xdr:sp macro="" textlink="">
      <xdr:nvSpPr>
        <xdr:cNvPr id="149" name="テキスト ボックス 148"/>
        <xdr:cNvSpPr txBox="1"/>
      </xdr:nvSpPr>
      <xdr:spPr>
        <a:xfrm>
          <a:off x="1752111" y="1001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75641</xdr:rowOff>
    </xdr:from>
    <xdr:to>
      <xdr:col>6</xdr:col>
      <xdr:colOff>38100</xdr:colOff>
      <xdr:row>59</xdr:row>
      <xdr:rowOff>5791</xdr:rowOff>
    </xdr:to>
    <xdr:sp macro="" textlink="">
      <xdr:nvSpPr>
        <xdr:cNvPr id="150" name="楕円 149"/>
        <xdr:cNvSpPr/>
      </xdr:nvSpPr>
      <xdr:spPr>
        <a:xfrm>
          <a:off x="1079500" y="1001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168368</xdr:rowOff>
    </xdr:from>
    <xdr:ext cx="534377" cy="259045"/>
    <xdr:sp macro="" textlink="">
      <xdr:nvSpPr>
        <xdr:cNvPr id="151" name="テキスト ボックス 150"/>
        <xdr:cNvSpPr txBox="1"/>
      </xdr:nvSpPr>
      <xdr:spPr>
        <a:xfrm>
          <a:off x="863111" y="1011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67190</xdr:rowOff>
    </xdr:from>
    <xdr:to>
      <xdr:col>24</xdr:col>
      <xdr:colOff>62865</xdr:colOff>
      <xdr:row>77</xdr:row>
      <xdr:rowOff>138579</xdr:rowOff>
    </xdr:to>
    <xdr:cxnSp macro="">
      <xdr:nvCxnSpPr>
        <xdr:cNvPr id="178" name="直線コネクタ 177"/>
        <xdr:cNvCxnSpPr/>
      </xdr:nvCxnSpPr>
      <xdr:spPr>
        <a:xfrm flipV="1">
          <a:off x="4633595" y="12068690"/>
          <a:ext cx="1270" cy="1271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142406</xdr:rowOff>
    </xdr:from>
    <xdr:ext cx="599010" cy="259045"/>
    <xdr:sp macro="" textlink="">
      <xdr:nvSpPr>
        <xdr:cNvPr id="179" name="民生費最小値テキスト"/>
        <xdr:cNvSpPr txBox="1"/>
      </xdr:nvSpPr>
      <xdr:spPr>
        <a:xfrm>
          <a:off x="4686300" y="1334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138579</xdr:rowOff>
    </xdr:from>
    <xdr:to>
      <xdr:col>24</xdr:col>
      <xdr:colOff>152400</xdr:colOff>
      <xdr:row>77</xdr:row>
      <xdr:rowOff>138579</xdr:rowOff>
    </xdr:to>
    <xdr:cxnSp macro="">
      <xdr:nvCxnSpPr>
        <xdr:cNvPr id="180" name="直線コネクタ 179"/>
        <xdr:cNvCxnSpPr/>
      </xdr:nvCxnSpPr>
      <xdr:spPr>
        <a:xfrm>
          <a:off x="4546600" y="13340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13867</xdr:rowOff>
    </xdr:from>
    <xdr:ext cx="599010" cy="259045"/>
    <xdr:sp macro="" textlink="">
      <xdr:nvSpPr>
        <xdr:cNvPr id="181" name="民生費最大値テキスト"/>
        <xdr:cNvSpPr txBox="1"/>
      </xdr:nvSpPr>
      <xdr:spPr>
        <a:xfrm>
          <a:off x="4686300" y="1184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67190</xdr:rowOff>
    </xdr:from>
    <xdr:to>
      <xdr:col>24</xdr:col>
      <xdr:colOff>152400</xdr:colOff>
      <xdr:row>70</xdr:row>
      <xdr:rowOff>67190</xdr:rowOff>
    </xdr:to>
    <xdr:cxnSp macro="">
      <xdr:nvCxnSpPr>
        <xdr:cNvPr id="182" name="直線コネクタ 181"/>
        <xdr:cNvCxnSpPr/>
      </xdr:nvCxnSpPr>
      <xdr:spPr>
        <a:xfrm>
          <a:off x="4546600" y="1206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71566</xdr:rowOff>
    </xdr:from>
    <xdr:to>
      <xdr:col>24</xdr:col>
      <xdr:colOff>63500</xdr:colOff>
      <xdr:row>77</xdr:row>
      <xdr:rowOff>72262</xdr:rowOff>
    </xdr:to>
    <xdr:cxnSp macro="">
      <xdr:nvCxnSpPr>
        <xdr:cNvPr id="183" name="直線コネクタ 182"/>
        <xdr:cNvCxnSpPr/>
      </xdr:nvCxnSpPr>
      <xdr:spPr>
        <a:xfrm flipV="1">
          <a:off x="3797300" y="13273216"/>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139231</xdr:rowOff>
    </xdr:from>
    <xdr:ext cx="599010" cy="259045"/>
    <xdr:sp macro="" textlink="">
      <xdr:nvSpPr>
        <xdr:cNvPr id="184" name="民生費平均値テキスト"/>
        <xdr:cNvSpPr txBox="1"/>
      </xdr:nvSpPr>
      <xdr:spPr>
        <a:xfrm>
          <a:off x="4686300" y="12655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116354</xdr:rowOff>
    </xdr:from>
    <xdr:to>
      <xdr:col>24</xdr:col>
      <xdr:colOff>114300</xdr:colOff>
      <xdr:row>75</xdr:row>
      <xdr:rowOff>46504</xdr:rowOff>
    </xdr:to>
    <xdr:sp macro="" textlink="">
      <xdr:nvSpPr>
        <xdr:cNvPr id="185" name="フローチャート: 判断 184"/>
        <xdr:cNvSpPr/>
      </xdr:nvSpPr>
      <xdr:spPr>
        <a:xfrm>
          <a:off x="4584700" y="128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72262</xdr:rowOff>
    </xdr:from>
    <xdr:to>
      <xdr:col>19</xdr:col>
      <xdr:colOff>177800</xdr:colOff>
      <xdr:row>77</xdr:row>
      <xdr:rowOff>162114</xdr:rowOff>
    </xdr:to>
    <xdr:cxnSp macro="">
      <xdr:nvCxnSpPr>
        <xdr:cNvPr id="186" name="直線コネクタ 185"/>
        <xdr:cNvCxnSpPr/>
      </xdr:nvCxnSpPr>
      <xdr:spPr>
        <a:xfrm flipV="1">
          <a:off x="2908300" y="13273912"/>
          <a:ext cx="889000" cy="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127414</xdr:rowOff>
    </xdr:from>
    <xdr:to>
      <xdr:col>20</xdr:col>
      <xdr:colOff>38100</xdr:colOff>
      <xdr:row>75</xdr:row>
      <xdr:rowOff>57564</xdr:rowOff>
    </xdr:to>
    <xdr:sp macro="" textlink="">
      <xdr:nvSpPr>
        <xdr:cNvPr id="187" name="フローチャート: 判断 186"/>
        <xdr:cNvSpPr/>
      </xdr:nvSpPr>
      <xdr:spPr>
        <a:xfrm>
          <a:off x="37465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74091</xdr:rowOff>
    </xdr:from>
    <xdr:ext cx="599010" cy="259045"/>
    <xdr:sp macro="" textlink="">
      <xdr:nvSpPr>
        <xdr:cNvPr id="188" name="テキスト ボックス 187"/>
        <xdr:cNvSpPr txBox="1"/>
      </xdr:nvSpPr>
      <xdr:spPr>
        <a:xfrm>
          <a:off x="3497795" y="125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162114</xdr:rowOff>
    </xdr:from>
    <xdr:to>
      <xdr:col>15</xdr:col>
      <xdr:colOff>50800</xdr:colOff>
      <xdr:row>78</xdr:row>
      <xdr:rowOff>35088</xdr:rowOff>
    </xdr:to>
    <xdr:cxnSp macro="">
      <xdr:nvCxnSpPr>
        <xdr:cNvPr id="189" name="直線コネクタ 188"/>
        <xdr:cNvCxnSpPr/>
      </xdr:nvCxnSpPr>
      <xdr:spPr>
        <a:xfrm flipV="1">
          <a:off x="2019300" y="13363764"/>
          <a:ext cx="889000" cy="4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26035</xdr:rowOff>
    </xdr:from>
    <xdr:to>
      <xdr:col>15</xdr:col>
      <xdr:colOff>101600</xdr:colOff>
      <xdr:row>75</xdr:row>
      <xdr:rowOff>127635</xdr:rowOff>
    </xdr:to>
    <xdr:sp macro="" textlink="">
      <xdr:nvSpPr>
        <xdr:cNvPr id="190" name="フローチャート: 判断 189"/>
        <xdr:cNvSpPr/>
      </xdr:nvSpPr>
      <xdr:spPr>
        <a:xfrm>
          <a:off x="2857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144162</xdr:rowOff>
    </xdr:from>
    <xdr:ext cx="599010" cy="259045"/>
    <xdr:sp macro="" textlink="">
      <xdr:nvSpPr>
        <xdr:cNvPr id="191" name="テキスト ボックス 190"/>
        <xdr:cNvSpPr txBox="1"/>
      </xdr:nvSpPr>
      <xdr:spPr>
        <a:xfrm>
          <a:off x="2608795"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35088</xdr:rowOff>
    </xdr:from>
    <xdr:to>
      <xdr:col>10</xdr:col>
      <xdr:colOff>114300</xdr:colOff>
      <xdr:row>78</xdr:row>
      <xdr:rowOff>119464</xdr:rowOff>
    </xdr:to>
    <xdr:cxnSp macro="">
      <xdr:nvCxnSpPr>
        <xdr:cNvPr id="192" name="直線コネクタ 191"/>
        <xdr:cNvCxnSpPr/>
      </xdr:nvCxnSpPr>
      <xdr:spPr>
        <a:xfrm flipV="1">
          <a:off x="1130300" y="13408188"/>
          <a:ext cx="889000" cy="8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59269</xdr:rowOff>
    </xdr:from>
    <xdr:to>
      <xdr:col>10</xdr:col>
      <xdr:colOff>165100</xdr:colOff>
      <xdr:row>75</xdr:row>
      <xdr:rowOff>160869</xdr:rowOff>
    </xdr:to>
    <xdr:sp macro="" textlink="">
      <xdr:nvSpPr>
        <xdr:cNvPr id="193" name="フローチャート: 判断 192"/>
        <xdr:cNvSpPr/>
      </xdr:nvSpPr>
      <xdr:spPr>
        <a:xfrm>
          <a:off x="1968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5946</xdr:rowOff>
    </xdr:from>
    <xdr:ext cx="599010" cy="259045"/>
    <xdr:sp macro="" textlink="">
      <xdr:nvSpPr>
        <xdr:cNvPr id="194" name="テキスト ボックス 193"/>
        <xdr:cNvSpPr txBox="1"/>
      </xdr:nvSpPr>
      <xdr:spPr>
        <a:xfrm>
          <a:off x="1719795"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160344</xdr:rowOff>
    </xdr:from>
    <xdr:to>
      <xdr:col>6</xdr:col>
      <xdr:colOff>38100</xdr:colOff>
      <xdr:row>76</xdr:row>
      <xdr:rowOff>90494</xdr:rowOff>
    </xdr:to>
    <xdr:sp macro="" textlink="">
      <xdr:nvSpPr>
        <xdr:cNvPr id="195" name="フローチャート: 判断 194"/>
        <xdr:cNvSpPr/>
      </xdr:nvSpPr>
      <xdr:spPr>
        <a:xfrm>
          <a:off x="1079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107020</xdr:rowOff>
    </xdr:from>
    <xdr:ext cx="599010" cy="259045"/>
    <xdr:sp macro="" textlink="">
      <xdr:nvSpPr>
        <xdr:cNvPr id="196" name="テキスト ボックス 195"/>
        <xdr:cNvSpPr txBox="1"/>
      </xdr:nvSpPr>
      <xdr:spPr>
        <a:xfrm>
          <a:off x="830795"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20766</xdr:rowOff>
    </xdr:from>
    <xdr:to>
      <xdr:col>24</xdr:col>
      <xdr:colOff>114300</xdr:colOff>
      <xdr:row>77</xdr:row>
      <xdr:rowOff>122366</xdr:rowOff>
    </xdr:to>
    <xdr:sp macro="" textlink="">
      <xdr:nvSpPr>
        <xdr:cNvPr id="202" name="楕円 201"/>
        <xdr:cNvSpPr/>
      </xdr:nvSpPr>
      <xdr:spPr>
        <a:xfrm>
          <a:off x="4584700" y="1322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107143</xdr:rowOff>
    </xdr:from>
    <xdr:ext cx="599010" cy="259045"/>
    <xdr:sp macro="" textlink="">
      <xdr:nvSpPr>
        <xdr:cNvPr id="203" name="民生費該当値テキスト"/>
        <xdr:cNvSpPr txBox="1"/>
      </xdr:nvSpPr>
      <xdr:spPr>
        <a:xfrm>
          <a:off x="4686300" y="1313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21462</xdr:rowOff>
    </xdr:from>
    <xdr:to>
      <xdr:col>20</xdr:col>
      <xdr:colOff>38100</xdr:colOff>
      <xdr:row>77</xdr:row>
      <xdr:rowOff>123062</xdr:rowOff>
    </xdr:to>
    <xdr:sp macro="" textlink="">
      <xdr:nvSpPr>
        <xdr:cNvPr id="204" name="楕円 203"/>
        <xdr:cNvSpPr/>
      </xdr:nvSpPr>
      <xdr:spPr>
        <a:xfrm>
          <a:off x="3746500" y="132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114189</xdr:rowOff>
    </xdr:from>
    <xdr:ext cx="599010" cy="259045"/>
    <xdr:sp macro="" textlink="">
      <xdr:nvSpPr>
        <xdr:cNvPr id="205" name="テキスト ボックス 204"/>
        <xdr:cNvSpPr txBox="1"/>
      </xdr:nvSpPr>
      <xdr:spPr>
        <a:xfrm>
          <a:off x="3497795" y="1331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111314</xdr:rowOff>
    </xdr:from>
    <xdr:to>
      <xdr:col>15</xdr:col>
      <xdr:colOff>101600</xdr:colOff>
      <xdr:row>78</xdr:row>
      <xdr:rowOff>41464</xdr:rowOff>
    </xdr:to>
    <xdr:sp macro="" textlink="">
      <xdr:nvSpPr>
        <xdr:cNvPr id="206" name="楕円 205"/>
        <xdr:cNvSpPr/>
      </xdr:nvSpPr>
      <xdr:spPr>
        <a:xfrm>
          <a:off x="2857500" y="133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32591</xdr:rowOff>
    </xdr:from>
    <xdr:ext cx="599010" cy="259045"/>
    <xdr:sp macro="" textlink="">
      <xdr:nvSpPr>
        <xdr:cNvPr id="207" name="テキスト ボックス 206"/>
        <xdr:cNvSpPr txBox="1"/>
      </xdr:nvSpPr>
      <xdr:spPr>
        <a:xfrm>
          <a:off x="2608795" y="1340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155738</xdr:rowOff>
    </xdr:from>
    <xdr:to>
      <xdr:col>10</xdr:col>
      <xdr:colOff>165100</xdr:colOff>
      <xdr:row>78</xdr:row>
      <xdr:rowOff>85888</xdr:rowOff>
    </xdr:to>
    <xdr:sp macro="" textlink="">
      <xdr:nvSpPr>
        <xdr:cNvPr id="208" name="楕円 207"/>
        <xdr:cNvSpPr/>
      </xdr:nvSpPr>
      <xdr:spPr>
        <a:xfrm>
          <a:off x="1968500" y="133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77015</xdr:rowOff>
    </xdr:from>
    <xdr:ext cx="599010" cy="259045"/>
    <xdr:sp macro="" textlink="">
      <xdr:nvSpPr>
        <xdr:cNvPr id="209" name="テキスト ボックス 208"/>
        <xdr:cNvSpPr txBox="1"/>
      </xdr:nvSpPr>
      <xdr:spPr>
        <a:xfrm>
          <a:off x="1719795" y="1345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68664</xdr:rowOff>
    </xdr:from>
    <xdr:to>
      <xdr:col>6</xdr:col>
      <xdr:colOff>38100</xdr:colOff>
      <xdr:row>78</xdr:row>
      <xdr:rowOff>170264</xdr:rowOff>
    </xdr:to>
    <xdr:sp macro="" textlink="">
      <xdr:nvSpPr>
        <xdr:cNvPr id="210" name="楕円 209"/>
        <xdr:cNvSpPr/>
      </xdr:nvSpPr>
      <xdr:spPr>
        <a:xfrm>
          <a:off x="1079500" y="1344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161391</xdr:rowOff>
    </xdr:from>
    <xdr:ext cx="599010" cy="259045"/>
    <xdr:sp macro="" textlink="">
      <xdr:nvSpPr>
        <xdr:cNvPr id="211" name="テキスト ボックス 210"/>
        <xdr:cNvSpPr txBox="1"/>
      </xdr:nvSpPr>
      <xdr:spPr>
        <a:xfrm>
          <a:off x="830795" y="1353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4" name="直線コネクタ 233"/>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5"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6" name="直線コネクタ 235"/>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7"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8" name="直線コネクタ 237"/>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120977</xdr:rowOff>
    </xdr:from>
    <xdr:to>
      <xdr:col>24</xdr:col>
      <xdr:colOff>63500</xdr:colOff>
      <xdr:row>97</xdr:row>
      <xdr:rowOff>157142</xdr:rowOff>
    </xdr:to>
    <xdr:cxnSp macro="">
      <xdr:nvCxnSpPr>
        <xdr:cNvPr id="239" name="直線コネクタ 238"/>
        <xdr:cNvCxnSpPr/>
      </xdr:nvCxnSpPr>
      <xdr:spPr>
        <a:xfrm>
          <a:off x="3797300" y="16751627"/>
          <a:ext cx="8382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40"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41" name="フローチャート: 判断 240"/>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120977</xdr:rowOff>
    </xdr:from>
    <xdr:to>
      <xdr:col>19</xdr:col>
      <xdr:colOff>177800</xdr:colOff>
      <xdr:row>97</xdr:row>
      <xdr:rowOff>125504</xdr:rowOff>
    </xdr:to>
    <xdr:cxnSp macro="">
      <xdr:nvCxnSpPr>
        <xdr:cNvPr id="242" name="直線コネクタ 241"/>
        <xdr:cNvCxnSpPr/>
      </xdr:nvCxnSpPr>
      <xdr:spPr>
        <a:xfrm flipV="1">
          <a:off x="2908300" y="16751627"/>
          <a:ext cx="889000" cy="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3" name="フローチャート: 判断 242"/>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4" name="テキスト ボックス 243"/>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122121</xdr:rowOff>
    </xdr:from>
    <xdr:to>
      <xdr:col>15</xdr:col>
      <xdr:colOff>50800</xdr:colOff>
      <xdr:row>97</xdr:row>
      <xdr:rowOff>125504</xdr:rowOff>
    </xdr:to>
    <xdr:cxnSp macro="">
      <xdr:nvCxnSpPr>
        <xdr:cNvPr id="245" name="直線コネクタ 244"/>
        <xdr:cNvCxnSpPr/>
      </xdr:nvCxnSpPr>
      <xdr:spPr>
        <a:xfrm>
          <a:off x="2019300" y="16752771"/>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6" name="フローチャート: 判断 245"/>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7" name="テキスト ボックス 246"/>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122121</xdr:rowOff>
    </xdr:from>
    <xdr:to>
      <xdr:col>10</xdr:col>
      <xdr:colOff>114300</xdr:colOff>
      <xdr:row>97</xdr:row>
      <xdr:rowOff>139974</xdr:rowOff>
    </xdr:to>
    <xdr:cxnSp macro="">
      <xdr:nvCxnSpPr>
        <xdr:cNvPr id="248" name="直線コネクタ 247"/>
        <xdr:cNvCxnSpPr/>
      </xdr:nvCxnSpPr>
      <xdr:spPr>
        <a:xfrm flipV="1">
          <a:off x="1130300" y="16752771"/>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9" name="フローチャート: 判断 248"/>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50" name="テキスト ボックス 249"/>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51" name="フローチャート: 判断 250"/>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2" name="テキスト ボックス 251"/>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106342</xdr:rowOff>
    </xdr:from>
    <xdr:to>
      <xdr:col>24</xdr:col>
      <xdr:colOff>114300</xdr:colOff>
      <xdr:row>98</xdr:row>
      <xdr:rowOff>36492</xdr:rowOff>
    </xdr:to>
    <xdr:sp macro="" textlink="">
      <xdr:nvSpPr>
        <xdr:cNvPr id="258" name="楕円 257"/>
        <xdr:cNvSpPr/>
      </xdr:nvSpPr>
      <xdr:spPr>
        <a:xfrm>
          <a:off x="4584700" y="167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21269</xdr:rowOff>
    </xdr:from>
    <xdr:ext cx="534377" cy="259045"/>
    <xdr:sp macro="" textlink="">
      <xdr:nvSpPr>
        <xdr:cNvPr id="259" name="衛生費該当値テキスト"/>
        <xdr:cNvSpPr txBox="1"/>
      </xdr:nvSpPr>
      <xdr:spPr>
        <a:xfrm>
          <a:off x="4686300" y="1665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70177</xdr:rowOff>
    </xdr:from>
    <xdr:to>
      <xdr:col>20</xdr:col>
      <xdr:colOff>38100</xdr:colOff>
      <xdr:row>98</xdr:row>
      <xdr:rowOff>327</xdr:rowOff>
    </xdr:to>
    <xdr:sp macro="" textlink="">
      <xdr:nvSpPr>
        <xdr:cNvPr id="260" name="楕円 259"/>
        <xdr:cNvSpPr/>
      </xdr:nvSpPr>
      <xdr:spPr>
        <a:xfrm>
          <a:off x="3746500" y="167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162904</xdr:rowOff>
    </xdr:from>
    <xdr:ext cx="534377" cy="259045"/>
    <xdr:sp macro="" textlink="">
      <xdr:nvSpPr>
        <xdr:cNvPr id="261" name="テキスト ボックス 260"/>
        <xdr:cNvSpPr txBox="1"/>
      </xdr:nvSpPr>
      <xdr:spPr>
        <a:xfrm>
          <a:off x="3530111" y="1679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74704</xdr:rowOff>
    </xdr:from>
    <xdr:to>
      <xdr:col>15</xdr:col>
      <xdr:colOff>101600</xdr:colOff>
      <xdr:row>98</xdr:row>
      <xdr:rowOff>4854</xdr:rowOff>
    </xdr:to>
    <xdr:sp macro="" textlink="">
      <xdr:nvSpPr>
        <xdr:cNvPr id="262" name="楕円 261"/>
        <xdr:cNvSpPr/>
      </xdr:nvSpPr>
      <xdr:spPr>
        <a:xfrm>
          <a:off x="2857500" y="1670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167431</xdr:rowOff>
    </xdr:from>
    <xdr:ext cx="534377" cy="259045"/>
    <xdr:sp macro="" textlink="">
      <xdr:nvSpPr>
        <xdr:cNvPr id="263" name="テキスト ボックス 262"/>
        <xdr:cNvSpPr txBox="1"/>
      </xdr:nvSpPr>
      <xdr:spPr>
        <a:xfrm>
          <a:off x="2641111" y="167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71321</xdr:rowOff>
    </xdr:from>
    <xdr:to>
      <xdr:col>10</xdr:col>
      <xdr:colOff>165100</xdr:colOff>
      <xdr:row>98</xdr:row>
      <xdr:rowOff>1471</xdr:rowOff>
    </xdr:to>
    <xdr:sp macro="" textlink="">
      <xdr:nvSpPr>
        <xdr:cNvPr id="264" name="楕円 263"/>
        <xdr:cNvSpPr/>
      </xdr:nvSpPr>
      <xdr:spPr>
        <a:xfrm>
          <a:off x="1968500" y="1670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164048</xdr:rowOff>
    </xdr:from>
    <xdr:ext cx="534377" cy="259045"/>
    <xdr:sp macro="" textlink="">
      <xdr:nvSpPr>
        <xdr:cNvPr id="265" name="テキスト ボックス 264"/>
        <xdr:cNvSpPr txBox="1"/>
      </xdr:nvSpPr>
      <xdr:spPr>
        <a:xfrm>
          <a:off x="1752111" y="1679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89174</xdr:rowOff>
    </xdr:from>
    <xdr:to>
      <xdr:col>6</xdr:col>
      <xdr:colOff>38100</xdr:colOff>
      <xdr:row>98</xdr:row>
      <xdr:rowOff>19324</xdr:rowOff>
    </xdr:to>
    <xdr:sp macro="" textlink="">
      <xdr:nvSpPr>
        <xdr:cNvPr id="266" name="楕円 265"/>
        <xdr:cNvSpPr/>
      </xdr:nvSpPr>
      <xdr:spPr>
        <a:xfrm>
          <a:off x="1079500" y="167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10451</xdr:rowOff>
    </xdr:from>
    <xdr:ext cx="534377" cy="259045"/>
    <xdr:sp macro="" textlink="">
      <xdr:nvSpPr>
        <xdr:cNvPr id="267" name="テキスト ボックス 266"/>
        <xdr:cNvSpPr txBox="1"/>
      </xdr:nvSpPr>
      <xdr:spPr>
        <a:xfrm>
          <a:off x="863111" y="168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9" name="直線コネクタ 288"/>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2"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3" name="直線コネクタ 292"/>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168504</xdr:rowOff>
    </xdr:from>
    <xdr:to>
      <xdr:col>55</xdr:col>
      <xdr:colOff>0</xdr:colOff>
      <xdr:row>38</xdr:row>
      <xdr:rowOff>58775</xdr:rowOff>
    </xdr:to>
    <xdr:cxnSp macro="">
      <xdr:nvCxnSpPr>
        <xdr:cNvPr id="294" name="直線コネクタ 293"/>
        <xdr:cNvCxnSpPr/>
      </xdr:nvCxnSpPr>
      <xdr:spPr>
        <a:xfrm>
          <a:off x="9639300" y="6512154"/>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5"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6" name="フローチャート: 判断 295"/>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168504</xdr:rowOff>
    </xdr:from>
    <xdr:to>
      <xdr:col>50</xdr:col>
      <xdr:colOff>114300</xdr:colOff>
      <xdr:row>38</xdr:row>
      <xdr:rowOff>44603</xdr:rowOff>
    </xdr:to>
    <xdr:cxnSp macro="">
      <xdr:nvCxnSpPr>
        <xdr:cNvPr id="297" name="直線コネクタ 296"/>
        <xdr:cNvCxnSpPr/>
      </xdr:nvCxnSpPr>
      <xdr:spPr>
        <a:xfrm flipV="1">
          <a:off x="8750300" y="6512154"/>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8" name="フローチャート: 判断 297"/>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9" name="テキスト ボックス 298"/>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14884</xdr:rowOff>
    </xdr:from>
    <xdr:to>
      <xdr:col>45</xdr:col>
      <xdr:colOff>177800</xdr:colOff>
      <xdr:row>38</xdr:row>
      <xdr:rowOff>44603</xdr:rowOff>
    </xdr:to>
    <xdr:cxnSp macro="">
      <xdr:nvCxnSpPr>
        <xdr:cNvPr id="300" name="直線コネクタ 299"/>
        <xdr:cNvCxnSpPr/>
      </xdr:nvCxnSpPr>
      <xdr:spPr>
        <a:xfrm>
          <a:off x="7861300" y="6529984"/>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301" name="フローチャート: 判断 300"/>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2" name="テキスト ボックス 301"/>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15342</xdr:rowOff>
    </xdr:from>
    <xdr:to>
      <xdr:col>41</xdr:col>
      <xdr:colOff>50800</xdr:colOff>
      <xdr:row>38</xdr:row>
      <xdr:rowOff>14884</xdr:rowOff>
    </xdr:to>
    <xdr:cxnSp macro="">
      <xdr:nvCxnSpPr>
        <xdr:cNvPr id="303" name="直線コネクタ 302"/>
        <xdr:cNvCxnSpPr/>
      </xdr:nvCxnSpPr>
      <xdr:spPr>
        <a:xfrm>
          <a:off x="6972300" y="6358992"/>
          <a:ext cx="8890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4" name="フローチャート: 判断 303"/>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5" name="テキスト ボックス 304"/>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6" name="フローチャート: 判断 305"/>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7" name="テキスト ボックス 306"/>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7975</xdr:rowOff>
    </xdr:from>
    <xdr:to>
      <xdr:col>55</xdr:col>
      <xdr:colOff>50800</xdr:colOff>
      <xdr:row>38</xdr:row>
      <xdr:rowOff>109575</xdr:rowOff>
    </xdr:to>
    <xdr:sp macro="" textlink="">
      <xdr:nvSpPr>
        <xdr:cNvPr id="313" name="楕円 312"/>
        <xdr:cNvSpPr/>
      </xdr:nvSpPr>
      <xdr:spPr>
        <a:xfrm>
          <a:off x="104267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94352</xdr:rowOff>
    </xdr:from>
    <xdr:ext cx="378565" cy="259045"/>
    <xdr:sp macro="" textlink="">
      <xdr:nvSpPr>
        <xdr:cNvPr id="314" name="労働費該当値テキスト"/>
        <xdr:cNvSpPr txBox="1"/>
      </xdr:nvSpPr>
      <xdr:spPr>
        <a:xfrm>
          <a:off x="10528300" y="643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117704</xdr:rowOff>
    </xdr:from>
    <xdr:to>
      <xdr:col>50</xdr:col>
      <xdr:colOff>165100</xdr:colOff>
      <xdr:row>38</xdr:row>
      <xdr:rowOff>47854</xdr:rowOff>
    </xdr:to>
    <xdr:sp macro="" textlink="">
      <xdr:nvSpPr>
        <xdr:cNvPr id="315" name="楕円 314"/>
        <xdr:cNvSpPr/>
      </xdr:nvSpPr>
      <xdr:spPr>
        <a:xfrm>
          <a:off x="9588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38981</xdr:rowOff>
    </xdr:from>
    <xdr:ext cx="378565" cy="259045"/>
    <xdr:sp macro="" textlink="">
      <xdr:nvSpPr>
        <xdr:cNvPr id="316" name="テキスト ボックス 315"/>
        <xdr:cNvSpPr txBox="1"/>
      </xdr:nvSpPr>
      <xdr:spPr>
        <a:xfrm>
          <a:off x="9450017" y="65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165253</xdr:rowOff>
    </xdr:from>
    <xdr:to>
      <xdr:col>46</xdr:col>
      <xdr:colOff>38100</xdr:colOff>
      <xdr:row>38</xdr:row>
      <xdr:rowOff>95403</xdr:rowOff>
    </xdr:to>
    <xdr:sp macro="" textlink="">
      <xdr:nvSpPr>
        <xdr:cNvPr id="317" name="楕円 316"/>
        <xdr:cNvSpPr/>
      </xdr:nvSpPr>
      <xdr:spPr>
        <a:xfrm>
          <a:off x="8699500" y="65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86530</xdr:rowOff>
    </xdr:from>
    <xdr:ext cx="378565" cy="259045"/>
    <xdr:sp macro="" textlink="">
      <xdr:nvSpPr>
        <xdr:cNvPr id="318" name="テキスト ボックス 317"/>
        <xdr:cNvSpPr txBox="1"/>
      </xdr:nvSpPr>
      <xdr:spPr>
        <a:xfrm>
          <a:off x="8561017" y="660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135534</xdr:rowOff>
    </xdr:from>
    <xdr:to>
      <xdr:col>41</xdr:col>
      <xdr:colOff>101600</xdr:colOff>
      <xdr:row>38</xdr:row>
      <xdr:rowOff>65684</xdr:rowOff>
    </xdr:to>
    <xdr:sp macro="" textlink="">
      <xdr:nvSpPr>
        <xdr:cNvPr id="319" name="楕円 318"/>
        <xdr:cNvSpPr/>
      </xdr:nvSpPr>
      <xdr:spPr>
        <a:xfrm>
          <a:off x="7810500" y="64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56811</xdr:rowOff>
    </xdr:from>
    <xdr:ext cx="378565" cy="259045"/>
    <xdr:sp macro="" textlink="">
      <xdr:nvSpPr>
        <xdr:cNvPr id="320" name="テキスト ボックス 319"/>
        <xdr:cNvSpPr txBox="1"/>
      </xdr:nvSpPr>
      <xdr:spPr>
        <a:xfrm>
          <a:off x="7672017" y="6571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135992</xdr:rowOff>
    </xdr:from>
    <xdr:to>
      <xdr:col>36</xdr:col>
      <xdr:colOff>165100</xdr:colOff>
      <xdr:row>37</xdr:row>
      <xdr:rowOff>66142</xdr:rowOff>
    </xdr:to>
    <xdr:sp macro="" textlink="">
      <xdr:nvSpPr>
        <xdr:cNvPr id="321" name="楕円 320"/>
        <xdr:cNvSpPr/>
      </xdr:nvSpPr>
      <xdr:spPr>
        <a:xfrm>
          <a:off x="6921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57269</xdr:rowOff>
    </xdr:from>
    <xdr:ext cx="378565" cy="259045"/>
    <xdr:sp macro="" textlink="">
      <xdr:nvSpPr>
        <xdr:cNvPr id="322" name="テキスト ボックス 321"/>
        <xdr:cNvSpPr txBox="1"/>
      </xdr:nvSpPr>
      <xdr:spPr>
        <a:xfrm>
          <a:off x="6783017" y="64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6" name="テキスト ボックス 335"/>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4" name="直線コネクタ 343"/>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5"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6" name="直線コネクタ 345"/>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7"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8" name="直線コネクタ 347"/>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146466</xdr:rowOff>
    </xdr:from>
    <xdr:to>
      <xdr:col>55</xdr:col>
      <xdr:colOff>0</xdr:colOff>
      <xdr:row>57</xdr:row>
      <xdr:rowOff>151587</xdr:rowOff>
    </xdr:to>
    <xdr:cxnSp macro="">
      <xdr:nvCxnSpPr>
        <xdr:cNvPr id="349" name="直線コネクタ 348"/>
        <xdr:cNvCxnSpPr/>
      </xdr:nvCxnSpPr>
      <xdr:spPr>
        <a:xfrm flipV="1">
          <a:off x="9639300" y="9919116"/>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50"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51" name="フローチャート: 判断 350"/>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151587</xdr:rowOff>
    </xdr:from>
    <xdr:to>
      <xdr:col>50</xdr:col>
      <xdr:colOff>114300</xdr:colOff>
      <xdr:row>58</xdr:row>
      <xdr:rowOff>1351</xdr:rowOff>
    </xdr:to>
    <xdr:cxnSp macro="">
      <xdr:nvCxnSpPr>
        <xdr:cNvPr id="352" name="直線コネクタ 351"/>
        <xdr:cNvCxnSpPr/>
      </xdr:nvCxnSpPr>
      <xdr:spPr>
        <a:xfrm flipV="1">
          <a:off x="8750300" y="9924237"/>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3" name="フローチャート: 判断 352"/>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4" name="テキスト ボックス 353"/>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1351</xdr:rowOff>
    </xdr:from>
    <xdr:to>
      <xdr:col>45</xdr:col>
      <xdr:colOff>177800</xdr:colOff>
      <xdr:row>58</xdr:row>
      <xdr:rowOff>8666</xdr:rowOff>
    </xdr:to>
    <xdr:cxnSp macro="">
      <xdr:nvCxnSpPr>
        <xdr:cNvPr id="355" name="直線コネクタ 354"/>
        <xdr:cNvCxnSpPr/>
      </xdr:nvCxnSpPr>
      <xdr:spPr>
        <a:xfrm flipV="1">
          <a:off x="7861300" y="994545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6" name="フローチャート: 判断 355"/>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7" name="テキスト ボックス 356"/>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8666</xdr:rowOff>
    </xdr:from>
    <xdr:to>
      <xdr:col>41</xdr:col>
      <xdr:colOff>50800</xdr:colOff>
      <xdr:row>58</xdr:row>
      <xdr:rowOff>17353</xdr:rowOff>
    </xdr:to>
    <xdr:cxnSp macro="">
      <xdr:nvCxnSpPr>
        <xdr:cNvPr id="358" name="直線コネクタ 357"/>
        <xdr:cNvCxnSpPr/>
      </xdr:nvCxnSpPr>
      <xdr:spPr>
        <a:xfrm flipV="1">
          <a:off x="6972300" y="9952766"/>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9" name="フローチャート: 判断 358"/>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60" name="テキスト ボックス 359"/>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61" name="フローチャート: 判断 360"/>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2" name="テキスト ボックス 361"/>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95666</xdr:rowOff>
    </xdr:from>
    <xdr:to>
      <xdr:col>55</xdr:col>
      <xdr:colOff>50800</xdr:colOff>
      <xdr:row>58</xdr:row>
      <xdr:rowOff>25816</xdr:rowOff>
    </xdr:to>
    <xdr:sp macro="" textlink="">
      <xdr:nvSpPr>
        <xdr:cNvPr id="368" name="楕円 367"/>
        <xdr:cNvSpPr/>
      </xdr:nvSpPr>
      <xdr:spPr>
        <a:xfrm>
          <a:off x="10426700" y="986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74093</xdr:rowOff>
    </xdr:from>
    <xdr:ext cx="469744" cy="259045"/>
    <xdr:sp macro="" textlink="">
      <xdr:nvSpPr>
        <xdr:cNvPr id="369" name="農林水産業費該当値テキスト"/>
        <xdr:cNvSpPr txBox="1"/>
      </xdr:nvSpPr>
      <xdr:spPr>
        <a:xfrm>
          <a:off x="10528300" y="984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100787</xdr:rowOff>
    </xdr:from>
    <xdr:to>
      <xdr:col>50</xdr:col>
      <xdr:colOff>165100</xdr:colOff>
      <xdr:row>58</xdr:row>
      <xdr:rowOff>30937</xdr:rowOff>
    </xdr:to>
    <xdr:sp macro="" textlink="">
      <xdr:nvSpPr>
        <xdr:cNvPr id="370" name="楕円 369"/>
        <xdr:cNvSpPr/>
      </xdr:nvSpPr>
      <xdr:spPr>
        <a:xfrm>
          <a:off x="9588500" y="98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22064</xdr:rowOff>
    </xdr:from>
    <xdr:ext cx="469744" cy="259045"/>
    <xdr:sp macro="" textlink="">
      <xdr:nvSpPr>
        <xdr:cNvPr id="371" name="テキスト ボックス 370"/>
        <xdr:cNvSpPr txBox="1"/>
      </xdr:nvSpPr>
      <xdr:spPr>
        <a:xfrm>
          <a:off x="9404428" y="99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122001</xdr:rowOff>
    </xdr:from>
    <xdr:to>
      <xdr:col>46</xdr:col>
      <xdr:colOff>38100</xdr:colOff>
      <xdr:row>58</xdr:row>
      <xdr:rowOff>52151</xdr:rowOff>
    </xdr:to>
    <xdr:sp macro="" textlink="">
      <xdr:nvSpPr>
        <xdr:cNvPr id="372" name="楕円 371"/>
        <xdr:cNvSpPr/>
      </xdr:nvSpPr>
      <xdr:spPr>
        <a:xfrm>
          <a:off x="8699500" y="989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43278</xdr:rowOff>
    </xdr:from>
    <xdr:ext cx="469744" cy="259045"/>
    <xdr:sp macro="" textlink="">
      <xdr:nvSpPr>
        <xdr:cNvPr id="373" name="テキスト ボックス 372"/>
        <xdr:cNvSpPr txBox="1"/>
      </xdr:nvSpPr>
      <xdr:spPr>
        <a:xfrm>
          <a:off x="8515428" y="99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129316</xdr:rowOff>
    </xdr:from>
    <xdr:to>
      <xdr:col>41</xdr:col>
      <xdr:colOff>101600</xdr:colOff>
      <xdr:row>58</xdr:row>
      <xdr:rowOff>59466</xdr:rowOff>
    </xdr:to>
    <xdr:sp macro="" textlink="">
      <xdr:nvSpPr>
        <xdr:cNvPr id="374" name="楕円 373"/>
        <xdr:cNvSpPr/>
      </xdr:nvSpPr>
      <xdr:spPr>
        <a:xfrm>
          <a:off x="7810500" y="990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50593</xdr:rowOff>
    </xdr:from>
    <xdr:ext cx="469744" cy="259045"/>
    <xdr:sp macro="" textlink="">
      <xdr:nvSpPr>
        <xdr:cNvPr id="375" name="テキスト ボックス 374"/>
        <xdr:cNvSpPr txBox="1"/>
      </xdr:nvSpPr>
      <xdr:spPr>
        <a:xfrm>
          <a:off x="7626428" y="999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138003</xdr:rowOff>
    </xdr:from>
    <xdr:to>
      <xdr:col>36</xdr:col>
      <xdr:colOff>165100</xdr:colOff>
      <xdr:row>58</xdr:row>
      <xdr:rowOff>68153</xdr:rowOff>
    </xdr:to>
    <xdr:sp macro="" textlink="">
      <xdr:nvSpPr>
        <xdr:cNvPr id="376" name="楕円 375"/>
        <xdr:cNvSpPr/>
      </xdr:nvSpPr>
      <xdr:spPr>
        <a:xfrm>
          <a:off x="6921500" y="991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59280</xdr:rowOff>
    </xdr:from>
    <xdr:ext cx="469744" cy="259045"/>
    <xdr:sp macro="" textlink="">
      <xdr:nvSpPr>
        <xdr:cNvPr id="377" name="テキスト ボックス 376"/>
        <xdr:cNvSpPr txBox="1"/>
      </xdr:nvSpPr>
      <xdr:spPr>
        <a:xfrm>
          <a:off x="6737428" y="1000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3" name="直線コネクタ 402"/>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4"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5" name="直線コネクタ 404"/>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6"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7" name="直線コネクタ 406"/>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129315</xdr:rowOff>
    </xdr:from>
    <xdr:to>
      <xdr:col>55</xdr:col>
      <xdr:colOff>0</xdr:colOff>
      <xdr:row>78</xdr:row>
      <xdr:rowOff>131927</xdr:rowOff>
    </xdr:to>
    <xdr:cxnSp macro="">
      <xdr:nvCxnSpPr>
        <xdr:cNvPr id="408" name="直線コネクタ 407"/>
        <xdr:cNvCxnSpPr/>
      </xdr:nvCxnSpPr>
      <xdr:spPr>
        <a:xfrm>
          <a:off x="9639300" y="13502415"/>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9"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10" name="フローチャート: 判断 409"/>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86959</xdr:rowOff>
    </xdr:from>
    <xdr:to>
      <xdr:col>50</xdr:col>
      <xdr:colOff>114300</xdr:colOff>
      <xdr:row>78</xdr:row>
      <xdr:rowOff>129315</xdr:rowOff>
    </xdr:to>
    <xdr:cxnSp macro="">
      <xdr:nvCxnSpPr>
        <xdr:cNvPr id="411" name="直線コネクタ 410"/>
        <xdr:cNvCxnSpPr/>
      </xdr:nvCxnSpPr>
      <xdr:spPr>
        <a:xfrm>
          <a:off x="8750300" y="13460059"/>
          <a:ext cx="889000" cy="4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2" name="フローチャート: 判断 411"/>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3" name="テキスト ボックス 412"/>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86959</xdr:rowOff>
    </xdr:from>
    <xdr:to>
      <xdr:col>45</xdr:col>
      <xdr:colOff>177800</xdr:colOff>
      <xdr:row>78</xdr:row>
      <xdr:rowOff>95842</xdr:rowOff>
    </xdr:to>
    <xdr:cxnSp macro="">
      <xdr:nvCxnSpPr>
        <xdr:cNvPr id="414" name="直線コネクタ 413"/>
        <xdr:cNvCxnSpPr/>
      </xdr:nvCxnSpPr>
      <xdr:spPr>
        <a:xfrm flipV="1">
          <a:off x="7861300" y="13460059"/>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5" name="フローチャート: 判断 414"/>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6" name="テキスト ボックス 415"/>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95842</xdr:rowOff>
    </xdr:from>
    <xdr:to>
      <xdr:col>41</xdr:col>
      <xdr:colOff>50800</xdr:colOff>
      <xdr:row>78</xdr:row>
      <xdr:rowOff>113737</xdr:rowOff>
    </xdr:to>
    <xdr:cxnSp macro="">
      <xdr:nvCxnSpPr>
        <xdr:cNvPr id="417" name="直線コネクタ 416"/>
        <xdr:cNvCxnSpPr/>
      </xdr:nvCxnSpPr>
      <xdr:spPr>
        <a:xfrm flipV="1">
          <a:off x="6972300" y="13468942"/>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8" name="フローチャート: 判断 417"/>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9" name="テキスト ボックス 418"/>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20" name="フローチャート: 判断 419"/>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21" name="テキスト ボックス 420"/>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81127</xdr:rowOff>
    </xdr:from>
    <xdr:to>
      <xdr:col>55</xdr:col>
      <xdr:colOff>50800</xdr:colOff>
      <xdr:row>79</xdr:row>
      <xdr:rowOff>11277</xdr:rowOff>
    </xdr:to>
    <xdr:sp macro="" textlink="">
      <xdr:nvSpPr>
        <xdr:cNvPr id="427" name="楕円 426"/>
        <xdr:cNvSpPr/>
      </xdr:nvSpPr>
      <xdr:spPr>
        <a:xfrm>
          <a:off x="104267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167504</xdr:rowOff>
    </xdr:from>
    <xdr:ext cx="469744" cy="259045"/>
    <xdr:sp macro="" textlink="">
      <xdr:nvSpPr>
        <xdr:cNvPr id="428" name="商工費該当値テキスト"/>
        <xdr:cNvSpPr txBox="1"/>
      </xdr:nvSpPr>
      <xdr:spPr>
        <a:xfrm>
          <a:off x="10528300" y="1336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78515</xdr:rowOff>
    </xdr:from>
    <xdr:to>
      <xdr:col>50</xdr:col>
      <xdr:colOff>165100</xdr:colOff>
      <xdr:row>79</xdr:row>
      <xdr:rowOff>8665</xdr:rowOff>
    </xdr:to>
    <xdr:sp macro="" textlink="">
      <xdr:nvSpPr>
        <xdr:cNvPr id="429" name="楕円 428"/>
        <xdr:cNvSpPr/>
      </xdr:nvSpPr>
      <xdr:spPr>
        <a:xfrm>
          <a:off x="9588500" y="1345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171242</xdr:rowOff>
    </xdr:from>
    <xdr:ext cx="469744" cy="259045"/>
    <xdr:sp macro="" textlink="">
      <xdr:nvSpPr>
        <xdr:cNvPr id="430" name="テキスト ボックス 429"/>
        <xdr:cNvSpPr txBox="1"/>
      </xdr:nvSpPr>
      <xdr:spPr>
        <a:xfrm>
          <a:off x="9404428" y="1354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36159</xdr:rowOff>
    </xdr:from>
    <xdr:to>
      <xdr:col>46</xdr:col>
      <xdr:colOff>38100</xdr:colOff>
      <xdr:row>78</xdr:row>
      <xdr:rowOff>137759</xdr:rowOff>
    </xdr:to>
    <xdr:sp macro="" textlink="">
      <xdr:nvSpPr>
        <xdr:cNvPr id="431" name="楕円 430"/>
        <xdr:cNvSpPr/>
      </xdr:nvSpPr>
      <xdr:spPr>
        <a:xfrm>
          <a:off x="8699500" y="134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128886</xdr:rowOff>
    </xdr:from>
    <xdr:ext cx="469744" cy="259045"/>
    <xdr:sp macro="" textlink="">
      <xdr:nvSpPr>
        <xdr:cNvPr id="432" name="テキスト ボックス 431"/>
        <xdr:cNvSpPr txBox="1"/>
      </xdr:nvSpPr>
      <xdr:spPr>
        <a:xfrm>
          <a:off x="8515428" y="1350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45042</xdr:rowOff>
    </xdr:from>
    <xdr:to>
      <xdr:col>41</xdr:col>
      <xdr:colOff>101600</xdr:colOff>
      <xdr:row>78</xdr:row>
      <xdr:rowOff>146642</xdr:rowOff>
    </xdr:to>
    <xdr:sp macro="" textlink="">
      <xdr:nvSpPr>
        <xdr:cNvPr id="433" name="楕円 432"/>
        <xdr:cNvSpPr/>
      </xdr:nvSpPr>
      <xdr:spPr>
        <a:xfrm>
          <a:off x="7810500" y="134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137769</xdr:rowOff>
    </xdr:from>
    <xdr:ext cx="469744" cy="259045"/>
    <xdr:sp macro="" textlink="">
      <xdr:nvSpPr>
        <xdr:cNvPr id="434" name="テキスト ボックス 433"/>
        <xdr:cNvSpPr txBox="1"/>
      </xdr:nvSpPr>
      <xdr:spPr>
        <a:xfrm>
          <a:off x="7626428" y="1351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62937</xdr:rowOff>
    </xdr:from>
    <xdr:to>
      <xdr:col>36</xdr:col>
      <xdr:colOff>165100</xdr:colOff>
      <xdr:row>78</xdr:row>
      <xdr:rowOff>164537</xdr:rowOff>
    </xdr:to>
    <xdr:sp macro="" textlink="">
      <xdr:nvSpPr>
        <xdr:cNvPr id="435" name="楕円 434"/>
        <xdr:cNvSpPr/>
      </xdr:nvSpPr>
      <xdr:spPr>
        <a:xfrm>
          <a:off x="6921500" y="1343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155664</xdr:rowOff>
    </xdr:from>
    <xdr:ext cx="469744" cy="259045"/>
    <xdr:sp macro="" textlink="">
      <xdr:nvSpPr>
        <xdr:cNvPr id="436" name="テキスト ボックス 435"/>
        <xdr:cNvSpPr txBox="1"/>
      </xdr:nvSpPr>
      <xdr:spPr>
        <a:xfrm>
          <a:off x="6737428" y="1352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61" name="直線コネクタ 460"/>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2"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3" name="直線コネクタ 462"/>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4"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5" name="直線コネクタ 464"/>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169304</xdr:rowOff>
    </xdr:from>
    <xdr:to>
      <xdr:col>55</xdr:col>
      <xdr:colOff>0</xdr:colOff>
      <xdr:row>97</xdr:row>
      <xdr:rowOff>169799</xdr:rowOff>
    </xdr:to>
    <xdr:cxnSp macro="">
      <xdr:nvCxnSpPr>
        <xdr:cNvPr id="466" name="直線コネクタ 465"/>
        <xdr:cNvCxnSpPr/>
      </xdr:nvCxnSpPr>
      <xdr:spPr>
        <a:xfrm>
          <a:off x="9639300" y="16799954"/>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7"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8" name="フローチャート: 判断 467"/>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149530</xdr:rowOff>
    </xdr:from>
    <xdr:to>
      <xdr:col>50</xdr:col>
      <xdr:colOff>114300</xdr:colOff>
      <xdr:row>97</xdr:row>
      <xdr:rowOff>169304</xdr:rowOff>
    </xdr:to>
    <xdr:cxnSp macro="">
      <xdr:nvCxnSpPr>
        <xdr:cNvPr id="469" name="直線コネクタ 468"/>
        <xdr:cNvCxnSpPr/>
      </xdr:nvCxnSpPr>
      <xdr:spPr>
        <a:xfrm>
          <a:off x="8750300" y="16608730"/>
          <a:ext cx="8890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70" name="フローチャート: 判断 469"/>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71" name="テキスト ボックス 470"/>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149530</xdr:rowOff>
    </xdr:from>
    <xdr:to>
      <xdr:col>45</xdr:col>
      <xdr:colOff>177800</xdr:colOff>
      <xdr:row>98</xdr:row>
      <xdr:rowOff>33668</xdr:rowOff>
    </xdr:to>
    <xdr:cxnSp macro="">
      <xdr:nvCxnSpPr>
        <xdr:cNvPr id="472" name="直線コネクタ 471"/>
        <xdr:cNvCxnSpPr/>
      </xdr:nvCxnSpPr>
      <xdr:spPr>
        <a:xfrm flipV="1">
          <a:off x="7861300" y="16608730"/>
          <a:ext cx="889000" cy="2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3" name="フローチャート: 判断 472"/>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4" name="テキスト ボックス 473"/>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958</xdr:rowOff>
    </xdr:from>
    <xdr:to>
      <xdr:col>41</xdr:col>
      <xdr:colOff>50800</xdr:colOff>
      <xdr:row>98</xdr:row>
      <xdr:rowOff>33668</xdr:rowOff>
    </xdr:to>
    <xdr:cxnSp macro="">
      <xdr:nvCxnSpPr>
        <xdr:cNvPr id="475" name="直線コネクタ 474"/>
        <xdr:cNvCxnSpPr/>
      </xdr:nvCxnSpPr>
      <xdr:spPr>
        <a:xfrm>
          <a:off x="6972300" y="16803058"/>
          <a:ext cx="889000" cy="3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6" name="フローチャート: 判断 475"/>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7" name="テキスト ボックス 476"/>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8" name="フローチャート: 判断 477"/>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9" name="テキスト ボックス 478"/>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118999</xdr:rowOff>
    </xdr:from>
    <xdr:to>
      <xdr:col>55</xdr:col>
      <xdr:colOff>50800</xdr:colOff>
      <xdr:row>98</xdr:row>
      <xdr:rowOff>49149</xdr:rowOff>
    </xdr:to>
    <xdr:sp macro="" textlink="">
      <xdr:nvSpPr>
        <xdr:cNvPr id="485" name="楕円 484"/>
        <xdr:cNvSpPr/>
      </xdr:nvSpPr>
      <xdr:spPr>
        <a:xfrm>
          <a:off x="10426700" y="1674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97426</xdr:rowOff>
    </xdr:from>
    <xdr:ext cx="534377" cy="259045"/>
    <xdr:sp macro="" textlink="">
      <xdr:nvSpPr>
        <xdr:cNvPr id="486" name="土木費該当値テキスト"/>
        <xdr:cNvSpPr txBox="1"/>
      </xdr:nvSpPr>
      <xdr:spPr>
        <a:xfrm>
          <a:off x="10528300" y="1672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118504</xdr:rowOff>
    </xdr:from>
    <xdr:to>
      <xdr:col>50</xdr:col>
      <xdr:colOff>165100</xdr:colOff>
      <xdr:row>98</xdr:row>
      <xdr:rowOff>48654</xdr:rowOff>
    </xdr:to>
    <xdr:sp macro="" textlink="">
      <xdr:nvSpPr>
        <xdr:cNvPr id="487" name="楕円 486"/>
        <xdr:cNvSpPr/>
      </xdr:nvSpPr>
      <xdr:spPr>
        <a:xfrm>
          <a:off x="9588500" y="167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39781</xdr:rowOff>
    </xdr:from>
    <xdr:ext cx="534377" cy="259045"/>
    <xdr:sp macro="" textlink="">
      <xdr:nvSpPr>
        <xdr:cNvPr id="488" name="テキスト ボックス 487"/>
        <xdr:cNvSpPr txBox="1"/>
      </xdr:nvSpPr>
      <xdr:spPr>
        <a:xfrm>
          <a:off x="9372111" y="168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98730</xdr:rowOff>
    </xdr:from>
    <xdr:to>
      <xdr:col>46</xdr:col>
      <xdr:colOff>38100</xdr:colOff>
      <xdr:row>97</xdr:row>
      <xdr:rowOff>28880</xdr:rowOff>
    </xdr:to>
    <xdr:sp macro="" textlink="">
      <xdr:nvSpPr>
        <xdr:cNvPr id="489" name="楕円 488"/>
        <xdr:cNvSpPr/>
      </xdr:nvSpPr>
      <xdr:spPr>
        <a:xfrm>
          <a:off x="8699500" y="1655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20007</xdr:rowOff>
    </xdr:from>
    <xdr:ext cx="534377" cy="259045"/>
    <xdr:sp macro="" textlink="">
      <xdr:nvSpPr>
        <xdr:cNvPr id="490" name="テキスト ボックス 489"/>
        <xdr:cNvSpPr txBox="1"/>
      </xdr:nvSpPr>
      <xdr:spPr>
        <a:xfrm>
          <a:off x="8483111" y="166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154318</xdr:rowOff>
    </xdr:from>
    <xdr:to>
      <xdr:col>41</xdr:col>
      <xdr:colOff>101600</xdr:colOff>
      <xdr:row>98</xdr:row>
      <xdr:rowOff>84468</xdr:rowOff>
    </xdr:to>
    <xdr:sp macro="" textlink="">
      <xdr:nvSpPr>
        <xdr:cNvPr id="491" name="楕円 490"/>
        <xdr:cNvSpPr/>
      </xdr:nvSpPr>
      <xdr:spPr>
        <a:xfrm>
          <a:off x="7810500" y="167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75595</xdr:rowOff>
    </xdr:from>
    <xdr:ext cx="534377" cy="259045"/>
    <xdr:sp macro="" textlink="">
      <xdr:nvSpPr>
        <xdr:cNvPr id="492" name="テキスト ボックス 491"/>
        <xdr:cNvSpPr txBox="1"/>
      </xdr:nvSpPr>
      <xdr:spPr>
        <a:xfrm>
          <a:off x="7594111" y="168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121608</xdr:rowOff>
    </xdr:from>
    <xdr:to>
      <xdr:col>36</xdr:col>
      <xdr:colOff>165100</xdr:colOff>
      <xdr:row>98</xdr:row>
      <xdr:rowOff>51758</xdr:rowOff>
    </xdr:to>
    <xdr:sp macro="" textlink="">
      <xdr:nvSpPr>
        <xdr:cNvPr id="493" name="楕円 492"/>
        <xdr:cNvSpPr/>
      </xdr:nvSpPr>
      <xdr:spPr>
        <a:xfrm>
          <a:off x="6921500" y="167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42885</xdr:rowOff>
    </xdr:from>
    <xdr:ext cx="534377" cy="259045"/>
    <xdr:sp macro="" textlink="">
      <xdr:nvSpPr>
        <xdr:cNvPr id="494" name="テキスト ボックス 493"/>
        <xdr:cNvSpPr txBox="1"/>
      </xdr:nvSpPr>
      <xdr:spPr>
        <a:xfrm>
          <a:off x="6705111" y="168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21" name="直線コネクタ 520"/>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2"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3" name="直線コネクタ 522"/>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4"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5" name="直線コネクタ 524"/>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92510</xdr:rowOff>
    </xdr:from>
    <xdr:to>
      <xdr:col>85</xdr:col>
      <xdr:colOff>127000</xdr:colOff>
      <xdr:row>36</xdr:row>
      <xdr:rowOff>60833</xdr:rowOff>
    </xdr:to>
    <xdr:cxnSp macro="">
      <xdr:nvCxnSpPr>
        <xdr:cNvPr id="526" name="直線コネクタ 525"/>
        <xdr:cNvCxnSpPr/>
      </xdr:nvCxnSpPr>
      <xdr:spPr>
        <a:xfrm>
          <a:off x="15481300" y="6093260"/>
          <a:ext cx="838200" cy="13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7"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8" name="フローチャート: 判断 527"/>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117493</xdr:rowOff>
    </xdr:from>
    <xdr:to>
      <xdr:col>81</xdr:col>
      <xdr:colOff>50800</xdr:colOff>
      <xdr:row>35</xdr:row>
      <xdr:rowOff>92510</xdr:rowOff>
    </xdr:to>
    <xdr:cxnSp macro="">
      <xdr:nvCxnSpPr>
        <xdr:cNvPr id="529" name="直線コネクタ 528"/>
        <xdr:cNvCxnSpPr/>
      </xdr:nvCxnSpPr>
      <xdr:spPr>
        <a:xfrm>
          <a:off x="14592300" y="5775343"/>
          <a:ext cx="889000" cy="3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30" name="フローチャート: 判断 529"/>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31" name="テキスト ボックス 530"/>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30952</xdr:rowOff>
    </xdr:from>
    <xdr:to>
      <xdr:col>76</xdr:col>
      <xdr:colOff>114300</xdr:colOff>
      <xdr:row>33</xdr:row>
      <xdr:rowOff>117493</xdr:rowOff>
    </xdr:to>
    <xdr:cxnSp macro="">
      <xdr:nvCxnSpPr>
        <xdr:cNvPr id="532" name="直線コネクタ 531"/>
        <xdr:cNvCxnSpPr/>
      </xdr:nvCxnSpPr>
      <xdr:spPr>
        <a:xfrm>
          <a:off x="13703300" y="5688802"/>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3" name="フローチャート: 判断 532"/>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34" name="テキスト ボックス 533"/>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30952</xdr:rowOff>
    </xdr:from>
    <xdr:to>
      <xdr:col>71</xdr:col>
      <xdr:colOff>177800</xdr:colOff>
      <xdr:row>35</xdr:row>
      <xdr:rowOff>20012</xdr:rowOff>
    </xdr:to>
    <xdr:cxnSp macro="">
      <xdr:nvCxnSpPr>
        <xdr:cNvPr id="535" name="直線コネクタ 534"/>
        <xdr:cNvCxnSpPr/>
      </xdr:nvCxnSpPr>
      <xdr:spPr>
        <a:xfrm flipV="1">
          <a:off x="12814300" y="5688802"/>
          <a:ext cx="889000" cy="3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6" name="フローチャート: 判断 535"/>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152889</xdr:rowOff>
    </xdr:from>
    <xdr:ext cx="534377" cy="259045"/>
    <xdr:sp macro="" textlink="">
      <xdr:nvSpPr>
        <xdr:cNvPr id="537" name="テキスト ボックス 536"/>
        <xdr:cNvSpPr txBox="1"/>
      </xdr:nvSpPr>
      <xdr:spPr>
        <a:xfrm>
          <a:off x="13436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8" name="フローチャート: 判断 537"/>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80716</xdr:rowOff>
    </xdr:from>
    <xdr:ext cx="534377" cy="259045"/>
    <xdr:sp macro="" textlink="">
      <xdr:nvSpPr>
        <xdr:cNvPr id="539" name="テキスト ボックス 538"/>
        <xdr:cNvSpPr txBox="1"/>
      </xdr:nvSpPr>
      <xdr:spPr>
        <a:xfrm>
          <a:off x="12547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10033</xdr:rowOff>
    </xdr:from>
    <xdr:to>
      <xdr:col>85</xdr:col>
      <xdr:colOff>177800</xdr:colOff>
      <xdr:row>36</xdr:row>
      <xdr:rowOff>111633</xdr:rowOff>
    </xdr:to>
    <xdr:sp macro="" textlink="">
      <xdr:nvSpPr>
        <xdr:cNvPr id="545" name="楕円 544"/>
        <xdr:cNvSpPr/>
      </xdr:nvSpPr>
      <xdr:spPr>
        <a:xfrm>
          <a:off x="16268700" y="61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159910</xdr:rowOff>
    </xdr:from>
    <xdr:ext cx="534377" cy="259045"/>
    <xdr:sp macro="" textlink="">
      <xdr:nvSpPr>
        <xdr:cNvPr id="546" name="消防費該当値テキスト"/>
        <xdr:cNvSpPr txBox="1"/>
      </xdr:nvSpPr>
      <xdr:spPr>
        <a:xfrm>
          <a:off x="16370300" y="616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41710</xdr:rowOff>
    </xdr:from>
    <xdr:to>
      <xdr:col>81</xdr:col>
      <xdr:colOff>101600</xdr:colOff>
      <xdr:row>35</xdr:row>
      <xdr:rowOff>143310</xdr:rowOff>
    </xdr:to>
    <xdr:sp macro="" textlink="">
      <xdr:nvSpPr>
        <xdr:cNvPr id="547" name="楕円 546"/>
        <xdr:cNvSpPr/>
      </xdr:nvSpPr>
      <xdr:spPr>
        <a:xfrm>
          <a:off x="15430500" y="6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159837</xdr:rowOff>
    </xdr:from>
    <xdr:ext cx="534377" cy="259045"/>
    <xdr:sp macro="" textlink="">
      <xdr:nvSpPr>
        <xdr:cNvPr id="548" name="テキスト ボックス 547"/>
        <xdr:cNvSpPr txBox="1"/>
      </xdr:nvSpPr>
      <xdr:spPr>
        <a:xfrm>
          <a:off x="15214111" y="58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66693</xdr:rowOff>
    </xdr:from>
    <xdr:to>
      <xdr:col>76</xdr:col>
      <xdr:colOff>165100</xdr:colOff>
      <xdr:row>33</xdr:row>
      <xdr:rowOff>168293</xdr:rowOff>
    </xdr:to>
    <xdr:sp macro="" textlink="">
      <xdr:nvSpPr>
        <xdr:cNvPr id="549" name="楕円 548"/>
        <xdr:cNvSpPr/>
      </xdr:nvSpPr>
      <xdr:spPr>
        <a:xfrm>
          <a:off x="14541500" y="57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13370</xdr:rowOff>
    </xdr:from>
    <xdr:ext cx="534377" cy="259045"/>
    <xdr:sp macro="" textlink="">
      <xdr:nvSpPr>
        <xdr:cNvPr id="550" name="テキスト ボックス 549"/>
        <xdr:cNvSpPr txBox="1"/>
      </xdr:nvSpPr>
      <xdr:spPr>
        <a:xfrm>
          <a:off x="14325111" y="549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151602</xdr:rowOff>
    </xdr:from>
    <xdr:to>
      <xdr:col>72</xdr:col>
      <xdr:colOff>38100</xdr:colOff>
      <xdr:row>33</xdr:row>
      <xdr:rowOff>81752</xdr:rowOff>
    </xdr:to>
    <xdr:sp macro="" textlink="">
      <xdr:nvSpPr>
        <xdr:cNvPr id="551" name="楕円 550"/>
        <xdr:cNvSpPr/>
      </xdr:nvSpPr>
      <xdr:spPr>
        <a:xfrm>
          <a:off x="13652500" y="56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98279</xdr:rowOff>
    </xdr:from>
    <xdr:ext cx="534377" cy="259045"/>
    <xdr:sp macro="" textlink="">
      <xdr:nvSpPr>
        <xdr:cNvPr id="552" name="テキスト ボックス 551"/>
        <xdr:cNvSpPr txBox="1"/>
      </xdr:nvSpPr>
      <xdr:spPr>
        <a:xfrm>
          <a:off x="13436111" y="54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140662</xdr:rowOff>
    </xdr:from>
    <xdr:to>
      <xdr:col>67</xdr:col>
      <xdr:colOff>101600</xdr:colOff>
      <xdr:row>35</xdr:row>
      <xdr:rowOff>70812</xdr:rowOff>
    </xdr:to>
    <xdr:sp macro="" textlink="">
      <xdr:nvSpPr>
        <xdr:cNvPr id="553" name="楕円 552"/>
        <xdr:cNvSpPr/>
      </xdr:nvSpPr>
      <xdr:spPr>
        <a:xfrm>
          <a:off x="12763500" y="596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87339</xdr:rowOff>
    </xdr:from>
    <xdr:ext cx="534377" cy="259045"/>
    <xdr:sp macro="" textlink="">
      <xdr:nvSpPr>
        <xdr:cNvPr id="554" name="テキスト ボックス 553"/>
        <xdr:cNvSpPr txBox="1"/>
      </xdr:nvSpPr>
      <xdr:spPr>
        <a:xfrm>
          <a:off x="12547111" y="574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7" name="直線コネクタ 576"/>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8"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9" name="直線コネクタ 578"/>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80"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81" name="直線コネクタ 580"/>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5649</xdr:rowOff>
    </xdr:from>
    <xdr:to>
      <xdr:col>85</xdr:col>
      <xdr:colOff>127000</xdr:colOff>
      <xdr:row>57</xdr:row>
      <xdr:rowOff>76606</xdr:rowOff>
    </xdr:to>
    <xdr:cxnSp macro="">
      <xdr:nvCxnSpPr>
        <xdr:cNvPr id="582" name="直線コネクタ 581"/>
        <xdr:cNvCxnSpPr/>
      </xdr:nvCxnSpPr>
      <xdr:spPr>
        <a:xfrm flipV="1">
          <a:off x="15481300" y="9606849"/>
          <a:ext cx="838200" cy="24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3"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4" name="フローチャート: 判断 583"/>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13787</xdr:rowOff>
    </xdr:from>
    <xdr:to>
      <xdr:col>81</xdr:col>
      <xdr:colOff>50800</xdr:colOff>
      <xdr:row>57</xdr:row>
      <xdr:rowOff>76606</xdr:rowOff>
    </xdr:to>
    <xdr:cxnSp macro="">
      <xdr:nvCxnSpPr>
        <xdr:cNvPr id="585" name="直線コネクタ 584"/>
        <xdr:cNvCxnSpPr/>
      </xdr:nvCxnSpPr>
      <xdr:spPr>
        <a:xfrm>
          <a:off x="14592300" y="9786437"/>
          <a:ext cx="8890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6" name="フローチャート: 判断 585"/>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7" name="テキスト ボックス 586"/>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13787</xdr:rowOff>
    </xdr:from>
    <xdr:to>
      <xdr:col>76</xdr:col>
      <xdr:colOff>114300</xdr:colOff>
      <xdr:row>58</xdr:row>
      <xdr:rowOff>41677</xdr:rowOff>
    </xdr:to>
    <xdr:cxnSp macro="">
      <xdr:nvCxnSpPr>
        <xdr:cNvPr id="588" name="直線コネクタ 587"/>
        <xdr:cNvCxnSpPr/>
      </xdr:nvCxnSpPr>
      <xdr:spPr>
        <a:xfrm flipV="1">
          <a:off x="13703300" y="9786437"/>
          <a:ext cx="889000" cy="19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9" name="フローチャート: 判断 588"/>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90" name="テキスト ボックス 589"/>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41677</xdr:rowOff>
    </xdr:from>
    <xdr:to>
      <xdr:col>71</xdr:col>
      <xdr:colOff>177800</xdr:colOff>
      <xdr:row>59</xdr:row>
      <xdr:rowOff>39619</xdr:rowOff>
    </xdr:to>
    <xdr:cxnSp macro="">
      <xdr:nvCxnSpPr>
        <xdr:cNvPr id="591" name="直線コネクタ 590"/>
        <xdr:cNvCxnSpPr/>
      </xdr:nvCxnSpPr>
      <xdr:spPr>
        <a:xfrm flipV="1">
          <a:off x="12814300" y="9985777"/>
          <a:ext cx="889000" cy="1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2" name="フローチャート: 判断 591"/>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3" name="テキスト ボックス 592"/>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4" name="フローチャート: 判断 593"/>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5" name="テキスト ボックス 594"/>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126299</xdr:rowOff>
    </xdr:from>
    <xdr:to>
      <xdr:col>85</xdr:col>
      <xdr:colOff>177800</xdr:colOff>
      <xdr:row>56</xdr:row>
      <xdr:rowOff>56449</xdr:rowOff>
    </xdr:to>
    <xdr:sp macro="" textlink="">
      <xdr:nvSpPr>
        <xdr:cNvPr id="601" name="楕円 600"/>
        <xdr:cNvSpPr/>
      </xdr:nvSpPr>
      <xdr:spPr>
        <a:xfrm>
          <a:off x="16268700" y="955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104726</xdr:rowOff>
    </xdr:from>
    <xdr:ext cx="534377" cy="259045"/>
    <xdr:sp macro="" textlink="">
      <xdr:nvSpPr>
        <xdr:cNvPr id="602" name="教育費該当値テキスト"/>
        <xdr:cNvSpPr txBox="1"/>
      </xdr:nvSpPr>
      <xdr:spPr>
        <a:xfrm>
          <a:off x="16370300" y="953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25806</xdr:rowOff>
    </xdr:from>
    <xdr:to>
      <xdr:col>81</xdr:col>
      <xdr:colOff>101600</xdr:colOff>
      <xdr:row>57</xdr:row>
      <xdr:rowOff>127406</xdr:rowOff>
    </xdr:to>
    <xdr:sp macro="" textlink="">
      <xdr:nvSpPr>
        <xdr:cNvPr id="603" name="楕円 602"/>
        <xdr:cNvSpPr/>
      </xdr:nvSpPr>
      <xdr:spPr>
        <a:xfrm>
          <a:off x="15430500" y="97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118533</xdr:rowOff>
    </xdr:from>
    <xdr:ext cx="534377" cy="259045"/>
    <xdr:sp macro="" textlink="">
      <xdr:nvSpPr>
        <xdr:cNvPr id="604" name="テキスト ボックス 603"/>
        <xdr:cNvSpPr txBox="1"/>
      </xdr:nvSpPr>
      <xdr:spPr>
        <a:xfrm>
          <a:off x="15214111" y="98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134437</xdr:rowOff>
    </xdr:from>
    <xdr:to>
      <xdr:col>76</xdr:col>
      <xdr:colOff>165100</xdr:colOff>
      <xdr:row>57</xdr:row>
      <xdr:rowOff>64587</xdr:rowOff>
    </xdr:to>
    <xdr:sp macro="" textlink="">
      <xdr:nvSpPr>
        <xdr:cNvPr id="605" name="楕円 604"/>
        <xdr:cNvSpPr/>
      </xdr:nvSpPr>
      <xdr:spPr>
        <a:xfrm>
          <a:off x="14541500" y="973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55714</xdr:rowOff>
    </xdr:from>
    <xdr:ext cx="534377" cy="259045"/>
    <xdr:sp macro="" textlink="">
      <xdr:nvSpPr>
        <xdr:cNvPr id="606" name="テキスト ボックス 605"/>
        <xdr:cNvSpPr txBox="1"/>
      </xdr:nvSpPr>
      <xdr:spPr>
        <a:xfrm>
          <a:off x="14325111" y="982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162327</xdr:rowOff>
    </xdr:from>
    <xdr:to>
      <xdr:col>72</xdr:col>
      <xdr:colOff>38100</xdr:colOff>
      <xdr:row>58</xdr:row>
      <xdr:rowOff>92477</xdr:rowOff>
    </xdr:to>
    <xdr:sp macro="" textlink="">
      <xdr:nvSpPr>
        <xdr:cNvPr id="607" name="楕円 606"/>
        <xdr:cNvSpPr/>
      </xdr:nvSpPr>
      <xdr:spPr>
        <a:xfrm>
          <a:off x="13652500" y="99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83604</xdr:rowOff>
    </xdr:from>
    <xdr:ext cx="534377" cy="259045"/>
    <xdr:sp macro="" textlink="">
      <xdr:nvSpPr>
        <xdr:cNvPr id="608" name="テキスト ボックス 607"/>
        <xdr:cNvSpPr txBox="1"/>
      </xdr:nvSpPr>
      <xdr:spPr>
        <a:xfrm>
          <a:off x="13436111" y="100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160269</xdr:rowOff>
    </xdr:from>
    <xdr:to>
      <xdr:col>67</xdr:col>
      <xdr:colOff>101600</xdr:colOff>
      <xdr:row>59</xdr:row>
      <xdr:rowOff>90419</xdr:rowOff>
    </xdr:to>
    <xdr:sp macro="" textlink="">
      <xdr:nvSpPr>
        <xdr:cNvPr id="609" name="楕円 608"/>
        <xdr:cNvSpPr/>
      </xdr:nvSpPr>
      <xdr:spPr>
        <a:xfrm>
          <a:off x="12763500" y="101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81546</xdr:rowOff>
    </xdr:from>
    <xdr:ext cx="534377" cy="259045"/>
    <xdr:sp macro="" textlink="">
      <xdr:nvSpPr>
        <xdr:cNvPr id="610" name="テキスト ボックス 609"/>
        <xdr:cNvSpPr txBox="1"/>
      </xdr:nvSpPr>
      <xdr:spPr>
        <a:xfrm>
          <a:off x="12547111" y="101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0" name="テキスト ボックス 62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2" name="テキスト ボックス 63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6" name="直線コネクタ 635"/>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7"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9"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40" name="直線コネクタ 639"/>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1" name="直線コネクタ 64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2"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3" name="フローチャート: 判断 642"/>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98585</xdr:rowOff>
    </xdr:from>
    <xdr:to>
      <xdr:col>81</xdr:col>
      <xdr:colOff>50800</xdr:colOff>
      <xdr:row>79</xdr:row>
      <xdr:rowOff>98879</xdr:rowOff>
    </xdr:to>
    <xdr:cxnSp macro="">
      <xdr:nvCxnSpPr>
        <xdr:cNvPr id="644" name="直線コネクタ 643"/>
        <xdr:cNvCxnSpPr/>
      </xdr:nvCxnSpPr>
      <xdr:spPr>
        <a:xfrm>
          <a:off x="14592300" y="13643135"/>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5" name="フローチャート: 判断 644"/>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6" name="テキスト ボックス 645"/>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98357</xdr:rowOff>
    </xdr:from>
    <xdr:to>
      <xdr:col>76</xdr:col>
      <xdr:colOff>114300</xdr:colOff>
      <xdr:row>79</xdr:row>
      <xdr:rowOff>98585</xdr:rowOff>
    </xdr:to>
    <xdr:cxnSp macro="">
      <xdr:nvCxnSpPr>
        <xdr:cNvPr id="647" name="直線コネクタ 646"/>
        <xdr:cNvCxnSpPr/>
      </xdr:nvCxnSpPr>
      <xdr:spPr>
        <a:xfrm>
          <a:off x="13703300" y="1364290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8" name="フローチャート: 判断 647"/>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9" name="テキスト ボックス 648"/>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50350</xdr:rowOff>
    </xdr:from>
    <xdr:to>
      <xdr:col>71</xdr:col>
      <xdr:colOff>177800</xdr:colOff>
      <xdr:row>79</xdr:row>
      <xdr:rowOff>98357</xdr:rowOff>
    </xdr:to>
    <xdr:cxnSp macro="">
      <xdr:nvCxnSpPr>
        <xdr:cNvPr id="650" name="直線コネクタ 649"/>
        <xdr:cNvCxnSpPr/>
      </xdr:nvCxnSpPr>
      <xdr:spPr>
        <a:xfrm>
          <a:off x="12814300" y="1359490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51" name="フローチャート: 判断 650"/>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2" name="テキスト ボックス 651"/>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3" name="フローチャート: 判断 652"/>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108377</xdr:rowOff>
    </xdr:from>
    <xdr:ext cx="378565" cy="259045"/>
    <xdr:sp macro="" textlink="">
      <xdr:nvSpPr>
        <xdr:cNvPr id="654" name="テキスト ボックス 653"/>
        <xdr:cNvSpPr txBox="1"/>
      </xdr:nvSpPr>
      <xdr:spPr>
        <a:xfrm>
          <a:off x="12625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0" name="楕円 65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152922</xdr:rowOff>
    </xdr:from>
    <xdr:ext cx="249299" cy="259045"/>
    <xdr:sp macro="" textlink="">
      <xdr:nvSpPr>
        <xdr:cNvPr id="661" name="災害復旧費該当値テキスト"/>
        <xdr:cNvSpPr txBox="1"/>
      </xdr:nvSpPr>
      <xdr:spPr>
        <a:xfrm>
          <a:off x="16370300" y="13526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2" name="楕円 66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3" name="テキスト ボックス 66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47785</xdr:rowOff>
    </xdr:from>
    <xdr:to>
      <xdr:col>76</xdr:col>
      <xdr:colOff>165100</xdr:colOff>
      <xdr:row>79</xdr:row>
      <xdr:rowOff>149385</xdr:rowOff>
    </xdr:to>
    <xdr:sp macro="" textlink="">
      <xdr:nvSpPr>
        <xdr:cNvPr id="664" name="楕円 663"/>
        <xdr:cNvSpPr/>
      </xdr:nvSpPr>
      <xdr:spPr>
        <a:xfrm>
          <a:off x="14541500" y="13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140512</xdr:rowOff>
    </xdr:from>
    <xdr:ext cx="249299" cy="259045"/>
    <xdr:sp macro="" textlink="">
      <xdr:nvSpPr>
        <xdr:cNvPr id="665" name="テキスト ボックス 664"/>
        <xdr:cNvSpPr txBox="1"/>
      </xdr:nvSpPr>
      <xdr:spPr>
        <a:xfrm>
          <a:off x="14467650" y="13685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47557</xdr:rowOff>
    </xdr:from>
    <xdr:to>
      <xdr:col>72</xdr:col>
      <xdr:colOff>38100</xdr:colOff>
      <xdr:row>79</xdr:row>
      <xdr:rowOff>149157</xdr:rowOff>
    </xdr:to>
    <xdr:sp macro="" textlink="">
      <xdr:nvSpPr>
        <xdr:cNvPr id="666" name="楕円 665"/>
        <xdr:cNvSpPr/>
      </xdr:nvSpPr>
      <xdr:spPr>
        <a:xfrm>
          <a:off x="136525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140284</xdr:rowOff>
    </xdr:from>
    <xdr:ext cx="313932" cy="259045"/>
    <xdr:sp macro="" textlink="">
      <xdr:nvSpPr>
        <xdr:cNvPr id="667" name="テキスト ボックス 666"/>
        <xdr:cNvSpPr txBox="1"/>
      </xdr:nvSpPr>
      <xdr:spPr>
        <a:xfrm>
          <a:off x="13546333" y="13684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171000</xdr:rowOff>
    </xdr:from>
    <xdr:to>
      <xdr:col>67</xdr:col>
      <xdr:colOff>101600</xdr:colOff>
      <xdr:row>79</xdr:row>
      <xdr:rowOff>101150</xdr:rowOff>
    </xdr:to>
    <xdr:sp macro="" textlink="">
      <xdr:nvSpPr>
        <xdr:cNvPr id="668" name="楕円 667"/>
        <xdr:cNvSpPr/>
      </xdr:nvSpPr>
      <xdr:spPr>
        <a:xfrm>
          <a:off x="12763500" y="135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117677</xdr:rowOff>
    </xdr:from>
    <xdr:ext cx="469744" cy="259045"/>
    <xdr:sp macro="" textlink="">
      <xdr:nvSpPr>
        <xdr:cNvPr id="669" name="テキスト ボックス 668"/>
        <xdr:cNvSpPr txBox="1"/>
      </xdr:nvSpPr>
      <xdr:spPr>
        <a:xfrm>
          <a:off x="12579428" y="133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2" name="テキスト ボックス 681"/>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2" name="テキスト ボックス 691"/>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6" name="直線コネクタ 695"/>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7"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8" name="直線コネクタ 697"/>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9"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700" name="直線コネクタ 699"/>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37745</xdr:rowOff>
    </xdr:from>
    <xdr:to>
      <xdr:col>85</xdr:col>
      <xdr:colOff>127000</xdr:colOff>
      <xdr:row>96</xdr:row>
      <xdr:rowOff>87057</xdr:rowOff>
    </xdr:to>
    <xdr:cxnSp macro="">
      <xdr:nvCxnSpPr>
        <xdr:cNvPr id="701" name="直線コネクタ 700"/>
        <xdr:cNvCxnSpPr/>
      </xdr:nvCxnSpPr>
      <xdr:spPr>
        <a:xfrm>
          <a:off x="15481300" y="16496945"/>
          <a:ext cx="838200" cy="4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2"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3" name="フローチャート: 判断 702"/>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114457</xdr:rowOff>
    </xdr:from>
    <xdr:to>
      <xdr:col>81</xdr:col>
      <xdr:colOff>50800</xdr:colOff>
      <xdr:row>96</xdr:row>
      <xdr:rowOff>37745</xdr:rowOff>
    </xdr:to>
    <xdr:cxnSp macro="">
      <xdr:nvCxnSpPr>
        <xdr:cNvPr id="704" name="直線コネクタ 703"/>
        <xdr:cNvCxnSpPr/>
      </xdr:nvCxnSpPr>
      <xdr:spPr>
        <a:xfrm>
          <a:off x="14592300" y="16402207"/>
          <a:ext cx="889000" cy="9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5" name="フローチャート: 判断 704"/>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6" name="テキスト ボックス 705"/>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114457</xdr:rowOff>
    </xdr:from>
    <xdr:to>
      <xdr:col>76</xdr:col>
      <xdr:colOff>114300</xdr:colOff>
      <xdr:row>95</xdr:row>
      <xdr:rowOff>133299</xdr:rowOff>
    </xdr:to>
    <xdr:cxnSp macro="">
      <xdr:nvCxnSpPr>
        <xdr:cNvPr id="707" name="直線コネクタ 706"/>
        <xdr:cNvCxnSpPr/>
      </xdr:nvCxnSpPr>
      <xdr:spPr>
        <a:xfrm flipV="1">
          <a:off x="13703300" y="16402207"/>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8" name="フローチャート: 判断 707"/>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9" name="テキスト ボックス 708"/>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93261</xdr:rowOff>
    </xdr:from>
    <xdr:to>
      <xdr:col>71</xdr:col>
      <xdr:colOff>177800</xdr:colOff>
      <xdr:row>95</xdr:row>
      <xdr:rowOff>133299</xdr:rowOff>
    </xdr:to>
    <xdr:cxnSp macro="">
      <xdr:nvCxnSpPr>
        <xdr:cNvPr id="710" name="直線コネクタ 709"/>
        <xdr:cNvCxnSpPr/>
      </xdr:nvCxnSpPr>
      <xdr:spPr>
        <a:xfrm>
          <a:off x="12814300" y="16381011"/>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11" name="フローチャート: 判断 710"/>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2" name="テキスト ボックス 711"/>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3" name="フローチャート: 判断 712"/>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4" name="テキスト ボックス 713"/>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36257</xdr:rowOff>
    </xdr:from>
    <xdr:to>
      <xdr:col>85</xdr:col>
      <xdr:colOff>177800</xdr:colOff>
      <xdr:row>96</xdr:row>
      <xdr:rowOff>137857</xdr:rowOff>
    </xdr:to>
    <xdr:sp macro="" textlink="">
      <xdr:nvSpPr>
        <xdr:cNvPr id="720" name="楕円 719"/>
        <xdr:cNvSpPr/>
      </xdr:nvSpPr>
      <xdr:spPr>
        <a:xfrm>
          <a:off x="16268700" y="1649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14684</xdr:rowOff>
    </xdr:from>
    <xdr:ext cx="534377" cy="259045"/>
    <xdr:sp macro="" textlink="">
      <xdr:nvSpPr>
        <xdr:cNvPr id="721" name="公債費該当値テキスト"/>
        <xdr:cNvSpPr txBox="1"/>
      </xdr:nvSpPr>
      <xdr:spPr>
        <a:xfrm>
          <a:off x="16370300" y="1647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158395</xdr:rowOff>
    </xdr:from>
    <xdr:to>
      <xdr:col>81</xdr:col>
      <xdr:colOff>101600</xdr:colOff>
      <xdr:row>96</xdr:row>
      <xdr:rowOff>88545</xdr:rowOff>
    </xdr:to>
    <xdr:sp macro="" textlink="">
      <xdr:nvSpPr>
        <xdr:cNvPr id="722" name="楕円 721"/>
        <xdr:cNvSpPr/>
      </xdr:nvSpPr>
      <xdr:spPr>
        <a:xfrm>
          <a:off x="15430500" y="164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79672</xdr:rowOff>
    </xdr:from>
    <xdr:ext cx="534377" cy="259045"/>
    <xdr:sp macro="" textlink="">
      <xdr:nvSpPr>
        <xdr:cNvPr id="723" name="テキスト ボックス 722"/>
        <xdr:cNvSpPr txBox="1"/>
      </xdr:nvSpPr>
      <xdr:spPr>
        <a:xfrm>
          <a:off x="15214111" y="165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63657</xdr:rowOff>
    </xdr:from>
    <xdr:to>
      <xdr:col>76</xdr:col>
      <xdr:colOff>165100</xdr:colOff>
      <xdr:row>95</xdr:row>
      <xdr:rowOff>165257</xdr:rowOff>
    </xdr:to>
    <xdr:sp macro="" textlink="">
      <xdr:nvSpPr>
        <xdr:cNvPr id="724" name="楕円 723"/>
        <xdr:cNvSpPr/>
      </xdr:nvSpPr>
      <xdr:spPr>
        <a:xfrm>
          <a:off x="14541500" y="163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156384</xdr:rowOff>
    </xdr:from>
    <xdr:ext cx="534377" cy="259045"/>
    <xdr:sp macro="" textlink="">
      <xdr:nvSpPr>
        <xdr:cNvPr id="725" name="テキスト ボックス 724"/>
        <xdr:cNvSpPr txBox="1"/>
      </xdr:nvSpPr>
      <xdr:spPr>
        <a:xfrm>
          <a:off x="14325111" y="1644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82499</xdr:rowOff>
    </xdr:from>
    <xdr:to>
      <xdr:col>72</xdr:col>
      <xdr:colOff>38100</xdr:colOff>
      <xdr:row>96</xdr:row>
      <xdr:rowOff>12649</xdr:rowOff>
    </xdr:to>
    <xdr:sp macro="" textlink="">
      <xdr:nvSpPr>
        <xdr:cNvPr id="726" name="楕円 725"/>
        <xdr:cNvSpPr/>
      </xdr:nvSpPr>
      <xdr:spPr>
        <a:xfrm>
          <a:off x="13652500" y="163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3776</xdr:rowOff>
    </xdr:from>
    <xdr:ext cx="534377" cy="259045"/>
    <xdr:sp macro="" textlink="">
      <xdr:nvSpPr>
        <xdr:cNvPr id="727" name="テキスト ボックス 726"/>
        <xdr:cNvSpPr txBox="1"/>
      </xdr:nvSpPr>
      <xdr:spPr>
        <a:xfrm>
          <a:off x="13436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42461</xdr:rowOff>
    </xdr:from>
    <xdr:to>
      <xdr:col>67</xdr:col>
      <xdr:colOff>101600</xdr:colOff>
      <xdr:row>95</xdr:row>
      <xdr:rowOff>144061</xdr:rowOff>
    </xdr:to>
    <xdr:sp macro="" textlink="">
      <xdr:nvSpPr>
        <xdr:cNvPr id="728" name="楕円 727"/>
        <xdr:cNvSpPr/>
      </xdr:nvSpPr>
      <xdr:spPr>
        <a:xfrm>
          <a:off x="12763500" y="163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135188</xdr:rowOff>
    </xdr:from>
    <xdr:ext cx="534377" cy="259045"/>
    <xdr:sp macro="" textlink="">
      <xdr:nvSpPr>
        <xdr:cNvPr id="729" name="テキスト ボックス 728"/>
        <xdr:cNvSpPr txBox="1"/>
      </xdr:nvSpPr>
      <xdr:spPr>
        <a:xfrm>
          <a:off x="12547111" y="1642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3" name="直線コネクタ 752"/>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6"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7" name="直線コネクタ 756"/>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9"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60" name="フローチャート: 判断 759"/>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2" name="フローチャート: 判断 761"/>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3" name="テキスト ボックス 762"/>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5" name="フローチャート: 判断 764"/>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6" name="テキスト ボックス 765"/>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8" name="フローチャート: 判断 767"/>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9" name="テキスト ボックス 768"/>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70" name="フローチャート: 判断 769"/>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71" name="テキスト ボックス 770"/>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類似団体平均と比較して，低い水準にある費目が多い。</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教育費は，（仮称）柏北部中央地区新設中学校整備事業等により，平成２８年度から大きく増加となった。</a:t>
          </a:r>
          <a:r>
            <a:rPr kumimoji="1" lang="en-US" altLang="ja-JP" sz="1100">
              <a:solidFill>
                <a:sysClr val="windowText" lastClr="000000"/>
              </a:solidFill>
              <a:effectLst/>
              <a:latin typeface="+mn-lt"/>
              <a:ea typeface="+mn-ea"/>
              <a:cs typeface="+mn-cs"/>
            </a:rPr>
            <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また，</a:t>
          </a:r>
          <a:r>
            <a:rPr kumimoji="1" lang="ja-JP" altLang="ja-JP" sz="1100">
              <a:solidFill>
                <a:sysClr val="windowText" lastClr="000000"/>
              </a:solidFill>
              <a:effectLst/>
              <a:latin typeface="+mn-lt"/>
              <a:ea typeface="+mn-ea"/>
              <a:cs typeface="+mn-cs"/>
            </a:rPr>
            <a:t>民生費は</a:t>
          </a:r>
          <a:r>
            <a:rPr kumimoji="1" lang="ja-JP" altLang="en-US" sz="1100">
              <a:solidFill>
                <a:sysClr val="windowText" lastClr="000000"/>
              </a:solidFill>
              <a:effectLst/>
              <a:latin typeface="+mn-lt"/>
              <a:ea typeface="+mn-ea"/>
              <a:cs typeface="+mn-cs"/>
            </a:rPr>
            <a:t>他団体同様</a:t>
          </a:r>
          <a:r>
            <a:rPr kumimoji="1" lang="ja-JP" altLang="ja-JP" sz="1100">
              <a:solidFill>
                <a:sysClr val="windowText" lastClr="000000"/>
              </a:solidFill>
              <a:effectLst/>
              <a:latin typeface="+mn-lt"/>
              <a:ea typeface="+mn-ea"/>
              <a:cs typeface="+mn-cs"/>
            </a:rPr>
            <a:t>増加傾向にあ</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引き続き柏市第二次行政経営方針に基づく経常経費の削減等に努める。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４年度決算から，決算剰余金のうち２分の１を超える額を財政調整基金に編入しており，基金残高は増加傾向にあったが，公共施設整備基金等の充実を図ることなどから，平成２７年度は取り崩し額が上回り，</a:t>
          </a:r>
          <a:r>
            <a:rPr lang="ja-JP" altLang="en-US" sz="1100" b="0" i="0" baseline="0">
              <a:solidFill>
                <a:schemeClr val="dk1"/>
              </a:solidFill>
              <a:effectLst/>
              <a:latin typeface="+mn-lt"/>
              <a:ea typeface="+mn-ea"/>
              <a:cs typeface="+mn-cs"/>
            </a:rPr>
            <a:t>その後は</a:t>
          </a:r>
          <a:r>
            <a:rPr lang="ja-JP" altLang="ja-JP" sz="1100" b="0" i="0" baseline="0">
              <a:solidFill>
                <a:schemeClr val="dk1"/>
              </a:solidFill>
              <a:effectLst/>
              <a:latin typeface="+mn-lt"/>
              <a:ea typeface="+mn-ea"/>
              <a:cs typeface="+mn-cs"/>
            </a:rPr>
            <a:t>編入額と同額程度の取り崩しを行っている。</a:t>
          </a:r>
          <a:r>
            <a:rPr lang="ja-JP" altLang="en-US" sz="1100" b="0" i="0" baseline="0">
              <a:solidFill>
                <a:schemeClr val="dk1"/>
              </a:solidFill>
              <a:effectLst/>
              <a:latin typeface="+mn-lt"/>
              <a:ea typeface="+mn-ea"/>
              <a:cs typeface="+mn-cs"/>
            </a:rPr>
            <a:t>また，前年度に比べ，翌年度に繰り越すべき財源が減ったことから，実質収支が増加となった。</a:t>
          </a:r>
          <a:endParaRPr lang="ja-JP" altLang="ja-JP" sz="1400">
            <a:effectLst/>
          </a:endParaRPr>
        </a:p>
        <a:p>
          <a:pPr rtl="0"/>
          <a:r>
            <a:rPr lang="ja-JP" altLang="ja-JP" sz="1100" b="0" i="0" baseline="0">
              <a:solidFill>
                <a:schemeClr val="dk1"/>
              </a:solidFill>
              <a:effectLst/>
              <a:latin typeface="+mn-lt"/>
              <a:ea typeface="+mn-ea"/>
              <a:cs typeface="+mn-cs"/>
            </a:rPr>
            <a:t>　財政調整基金残高については，柏市行政経営方針で平成２７年度時点の目標としていた標準財政規模比１０％以上を引き続き維持した。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連結ならびにそれぞれの会計において赤字額は発生していない。今後も全会計において黒字を維持するとともに，特別会計等に対する基準外繰出金の抑制に努める。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129572098</v>
      </c>
      <c r="BO4" s="441"/>
      <c r="BP4" s="441"/>
      <c r="BQ4" s="441"/>
      <c r="BR4" s="441"/>
      <c r="BS4" s="441"/>
      <c r="BT4" s="441"/>
      <c r="BU4" s="442"/>
      <c r="BV4" s="440">
        <v>127000626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4.8</v>
      </c>
      <c r="CU4" s="622"/>
      <c r="CV4" s="622"/>
      <c r="CW4" s="622"/>
      <c r="CX4" s="622"/>
      <c r="CY4" s="622"/>
      <c r="CZ4" s="622"/>
      <c r="DA4" s="623"/>
      <c r="DB4" s="621">
        <v>3.7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124042192</v>
      </c>
      <c r="BO5" s="446"/>
      <c r="BP5" s="446"/>
      <c r="BQ5" s="446"/>
      <c r="BR5" s="446"/>
      <c r="BS5" s="446"/>
      <c r="BT5" s="446"/>
      <c r="BU5" s="447"/>
      <c r="BV5" s="445">
        <v>121586383</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90.4</v>
      </c>
      <c r="CU5" s="416"/>
      <c r="CV5" s="416"/>
      <c r="CW5" s="416"/>
      <c r="CX5" s="416"/>
      <c r="CY5" s="416"/>
      <c r="CZ5" s="416"/>
      <c r="DA5" s="417"/>
      <c r="DB5" s="415">
        <v>91.3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5529906</v>
      </c>
      <c r="BO6" s="446"/>
      <c r="BP6" s="446"/>
      <c r="BQ6" s="446"/>
      <c r="BR6" s="446"/>
      <c r="BS6" s="446"/>
      <c r="BT6" s="446"/>
      <c r="BU6" s="447"/>
      <c r="BV6" s="445">
        <v>5414243</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94.5</v>
      </c>
      <c r="CU6" s="596"/>
      <c r="CV6" s="596"/>
      <c r="CW6" s="596"/>
      <c r="CX6" s="596"/>
      <c r="CY6" s="596"/>
      <c r="CZ6" s="596"/>
      <c r="DA6" s="597"/>
      <c r="DB6" s="595">
        <v>95.4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1814449</v>
      </c>
      <c r="BO7" s="446"/>
      <c r="BP7" s="446"/>
      <c r="BQ7" s="446"/>
      <c r="BR7" s="446"/>
      <c r="BS7" s="446"/>
      <c r="BT7" s="446"/>
      <c r="BU7" s="447"/>
      <c r="BV7" s="445">
        <v>2581402</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76931346</v>
      </c>
      <c r="CU7" s="446"/>
      <c r="CV7" s="446"/>
      <c r="CW7" s="446"/>
      <c r="CX7" s="446"/>
      <c r="CY7" s="446"/>
      <c r="CZ7" s="446"/>
      <c r="DA7" s="447"/>
      <c r="DB7" s="445">
        <v>76170283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3715457</v>
      </c>
      <c r="BO8" s="446"/>
      <c r="BP8" s="446"/>
      <c r="BQ8" s="446"/>
      <c r="BR8" s="446"/>
      <c r="BS8" s="446"/>
      <c r="BT8" s="446"/>
      <c r="BU8" s="447"/>
      <c r="BV8" s="445">
        <v>2832841</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0.95</v>
      </c>
      <c r="CU8" s="559"/>
      <c r="CV8" s="559"/>
      <c r="CW8" s="559"/>
      <c r="CX8" s="559"/>
      <c r="CY8" s="559"/>
      <c r="CZ8" s="559"/>
      <c r="DA8" s="560"/>
      <c r="DB8" s="558">
        <v>0.95</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413954</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104</v>
      </c>
      <c r="AV9" s="503"/>
      <c r="AW9" s="503"/>
      <c r="AX9" s="503"/>
      <c r="AY9" s="425" t="s">
        <v>111</v>
      </c>
      <c r="AZ9" s="426"/>
      <c r="BA9" s="426"/>
      <c r="BB9" s="426"/>
      <c r="BC9" s="426"/>
      <c r="BD9" s="426"/>
      <c r="BE9" s="426"/>
      <c r="BF9" s="426"/>
      <c r="BG9" s="426"/>
      <c r="BH9" s="426"/>
      <c r="BI9" s="426"/>
      <c r="BJ9" s="426"/>
      <c r="BK9" s="426"/>
      <c r="BL9" s="426"/>
      <c r="BM9" s="427"/>
      <c r="BN9" s="445">
        <v>882616</v>
      </c>
      <c r="BO9" s="446"/>
      <c r="BP9" s="446"/>
      <c r="BQ9" s="446"/>
      <c r="BR9" s="446"/>
      <c r="BS9" s="446"/>
      <c r="BT9" s="446"/>
      <c r="BU9" s="447"/>
      <c r="BV9" s="445">
        <v>-1011282</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12.1</v>
      </c>
      <c r="CU9" s="416"/>
      <c r="CV9" s="416"/>
      <c r="CW9" s="416"/>
      <c r="CX9" s="416"/>
      <c r="CY9" s="416"/>
      <c r="CZ9" s="416"/>
      <c r="DA9" s="417"/>
      <c r="DB9" s="415">
        <v>13</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404012</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3010</v>
      </c>
      <c r="BO10" s="446"/>
      <c r="BP10" s="446"/>
      <c r="BQ10" s="446"/>
      <c r="BR10" s="446"/>
      <c r="BS10" s="446"/>
      <c r="BT10" s="446"/>
      <c r="BU10" s="447"/>
      <c r="BV10" s="445">
        <v>3039</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104</v>
      </c>
      <c r="AV11" s="503"/>
      <c r="AW11" s="503"/>
      <c r="AX11" s="503"/>
      <c r="AY11" s="425" t="s">
        <v>121</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416433</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88</v>
      </c>
      <c r="AV12" s="503"/>
      <c r="AW12" s="503"/>
      <c r="AX12" s="503"/>
      <c r="AY12" s="425" t="s">
        <v>130</v>
      </c>
      <c r="AZ12" s="426"/>
      <c r="BA12" s="426"/>
      <c r="BB12" s="426"/>
      <c r="BC12" s="426"/>
      <c r="BD12" s="426"/>
      <c r="BE12" s="426"/>
      <c r="BF12" s="426"/>
      <c r="BG12" s="426"/>
      <c r="BH12" s="426"/>
      <c r="BI12" s="426"/>
      <c r="BJ12" s="426"/>
      <c r="BK12" s="426"/>
      <c r="BL12" s="426"/>
      <c r="BM12" s="427"/>
      <c r="BN12" s="445">
        <v>1400000</v>
      </c>
      <c r="BO12" s="446"/>
      <c r="BP12" s="446"/>
      <c r="BQ12" s="446"/>
      <c r="BR12" s="446"/>
      <c r="BS12" s="446"/>
      <c r="BT12" s="446"/>
      <c r="BU12" s="447"/>
      <c r="BV12" s="445">
        <v>1800000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133</v>
      </c>
      <c r="N13" s="546"/>
      <c r="O13" s="546"/>
      <c r="P13" s="546"/>
      <c r="Q13" s="547"/>
      <c r="R13" s="548">
        <v>408336</v>
      </c>
      <c r="S13" s="549"/>
      <c r="T13" s="549"/>
      <c r="U13" s="549"/>
      <c r="V13" s="550"/>
      <c r="W13" s="536" t="s">
        <v>134</v>
      </c>
      <c r="X13" s="458"/>
      <c r="Y13" s="458"/>
      <c r="Z13" s="458"/>
      <c r="AA13" s="458"/>
      <c r="AB13" s="459"/>
      <c r="AC13" s="421">
        <v>2221</v>
      </c>
      <c r="AD13" s="422"/>
      <c r="AE13" s="422"/>
      <c r="AF13" s="422"/>
      <c r="AG13" s="423"/>
      <c r="AH13" s="421">
        <v>2296</v>
      </c>
      <c r="AI13" s="422"/>
      <c r="AJ13" s="422"/>
      <c r="AK13" s="422"/>
      <c r="AL13" s="424"/>
      <c r="AM13" s="514" t="s">
        <v>135</v>
      </c>
      <c r="AN13" s="419"/>
      <c r="AO13" s="419"/>
      <c r="AP13" s="419"/>
      <c r="AQ13" s="419"/>
      <c r="AR13" s="419"/>
      <c r="AS13" s="419"/>
      <c r="AT13" s="420"/>
      <c r="AU13" s="502" t="s">
        <v>136</v>
      </c>
      <c r="AV13" s="503"/>
      <c r="AW13" s="503"/>
      <c r="AX13" s="503"/>
      <c r="AY13" s="425" t="s">
        <v>137</v>
      </c>
      <c r="AZ13" s="426"/>
      <c r="BA13" s="426"/>
      <c r="BB13" s="426"/>
      <c r="BC13" s="426"/>
      <c r="BD13" s="426"/>
      <c r="BE13" s="426"/>
      <c r="BF13" s="426"/>
      <c r="BG13" s="426"/>
      <c r="BH13" s="426"/>
      <c r="BI13" s="426"/>
      <c r="BJ13" s="426"/>
      <c r="BK13" s="426"/>
      <c r="BL13" s="426"/>
      <c r="BM13" s="427"/>
      <c r="BN13" s="445">
        <v>-514374</v>
      </c>
      <c r="BO13" s="446"/>
      <c r="BP13" s="446"/>
      <c r="BQ13" s="446"/>
      <c r="BR13" s="446"/>
      <c r="BS13" s="446"/>
      <c r="BT13" s="446"/>
      <c r="BU13" s="447"/>
      <c r="BV13" s="445">
        <v>-2808243</v>
      </c>
      <c r="BW13" s="446"/>
      <c r="BX13" s="446"/>
      <c r="BY13" s="446"/>
      <c r="BZ13" s="446"/>
      <c r="CA13" s="446"/>
      <c r="CB13" s="446"/>
      <c r="CC13" s="447"/>
      <c r="CD13" s="454" t="s">
        <v>138</v>
      </c>
      <c r="CE13" s="455"/>
      <c r="CF13" s="455"/>
      <c r="CG13" s="455"/>
      <c r="CH13" s="455"/>
      <c r="CI13" s="455"/>
      <c r="CJ13" s="455"/>
      <c r="CK13" s="455"/>
      <c r="CL13" s="455"/>
      <c r="CM13" s="455"/>
      <c r="CN13" s="455"/>
      <c r="CO13" s="455"/>
      <c r="CP13" s="455"/>
      <c r="CQ13" s="455"/>
      <c r="CR13" s="455"/>
      <c r="CS13" s="456"/>
      <c r="CT13" s="415">
        <v>4.0999999999999996</v>
      </c>
      <c r="CU13" s="416"/>
      <c r="CV13" s="416"/>
      <c r="CW13" s="416"/>
      <c r="CX13" s="416"/>
      <c r="CY13" s="416"/>
      <c r="CZ13" s="416"/>
      <c r="DA13" s="417"/>
      <c r="DB13" s="415">
        <v>4.3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139</v>
      </c>
      <c r="M14" s="579"/>
      <c r="N14" s="579"/>
      <c r="O14" s="579"/>
      <c r="P14" s="579"/>
      <c r="Q14" s="580"/>
      <c r="R14" s="548">
        <v>412690</v>
      </c>
      <c r="S14" s="549"/>
      <c r="T14" s="549"/>
      <c r="U14" s="549"/>
      <c r="V14" s="550"/>
      <c r="W14" s="551"/>
      <c r="X14" s="461"/>
      <c r="Y14" s="461"/>
      <c r="Z14" s="461"/>
      <c r="AA14" s="461"/>
      <c r="AB14" s="462"/>
      <c r="AC14" s="541">
        <v>1.3</v>
      </c>
      <c r="AD14" s="542"/>
      <c r="AE14" s="542"/>
      <c r="AF14" s="542"/>
      <c r="AG14" s="543"/>
      <c r="AH14" s="541">
        <v>1.3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140</v>
      </c>
      <c r="CE14" s="452"/>
      <c r="CF14" s="452"/>
      <c r="CG14" s="452"/>
      <c r="CH14" s="452"/>
      <c r="CI14" s="452"/>
      <c r="CJ14" s="452"/>
      <c r="CK14" s="452"/>
      <c r="CL14" s="452"/>
      <c r="CM14" s="452"/>
      <c r="CN14" s="452"/>
      <c r="CO14" s="452"/>
      <c r="CP14" s="452"/>
      <c r="CQ14" s="452"/>
      <c r="CR14" s="452"/>
      <c r="CS14" s="453"/>
      <c r="CT14" s="552" t="s">
        <v>124</v>
      </c>
      <c r="CU14" s="553"/>
      <c r="CV14" s="553"/>
      <c r="CW14" s="553"/>
      <c r="CX14" s="553"/>
      <c r="CY14" s="553"/>
      <c r="CZ14" s="553"/>
      <c r="DA14" s="554"/>
      <c r="DB14" s="552" t="s">
        <v>123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141</v>
      </c>
      <c r="N15" s="546"/>
      <c r="O15" s="546"/>
      <c r="P15" s="546"/>
      <c r="Q15" s="547"/>
      <c r="R15" s="548">
        <v>405322</v>
      </c>
      <c r="S15" s="549"/>
      <c r="T15" s="549"/>
      <c r="U15" s="549"/>
      <c r="V15" s="550"/>
      <c r="W15" s="536" t="s">
        <v>142</v>
      </c>
      <c r="X15" s="458"/>
      <c r="Y15" s="458"/>
      <c r="Z15" s="458"/>
      <c r="AA15" s="458"/>
      <c r="AB15" s="459"/>
      <c r="AC15" s="421">
        <v>33241</v>
      </c>
      <c r="AD15" s="422"/>
      <c r="AE15" s="422"/>
      <c r="AF15" s="422"/>
      <c r="AG15" s="423"/>
      <c r="AH15" s="421">
        <v>32243</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54036004</v>
      </c>
      <c r="BO15" s="441"/>
      <c r="BP15" s="441"/>
      <c r="BQ15" s="441"/>
      <c r="BR15" s="441"/>
      <c r="BS15" s="441"/>
      <c r="BT15" s="441"/>
      <c r="BU15" s="442"/>
      <c r="BV15" s="440">
        <v>52972266</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18.8</v>
      </c>
      <c r="AD16" s="542"/>
      <c r="AE16" s="542"/>
      <c r="AF16" s="542"/>
      <c r="AG16" s="543"/>
      <c r="AH16" s="541">
        <v>18.5</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56585598</v>
      </c>
      <c r="BO16" s="446"/>
      <c r="BP16" s="446"/>
      <c r="BQ16" s="446"/>
      <c r="BR16" s="446"/>
      <c r="BS16" s="446"/>
      <c r="BT16" s="446"/>
      <c r="BU16" s="447"/>
      <c r="BV16" s="445">
        <v>55790192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141545</v>
      </c>
      <c r="AD17" s="422"/>
      <c r="AE17" s="422"/>
      <c r="AF17" s="422"/>
      <c r="AG17" s="423"/>
      <c r="AH17" s="421">
        <v>139571</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69685263</v>
      </c>
      <c r="BO17" s="446"/>
      <c r="BP17" s="446"/>
      <c r="BQ17" s="446"/>
      <c r="BR17" s="446"/>
      <c r="BS17" s="446"/>
      <c r="BT17" s="446"/>
      <c r="BU17" s="447"/>
      <c r="BV17" s="445">
        <v>68342788</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114.74</v>
      </c>
      <c r="M18" s="510"/>
      <c r="N18" s="510"/>
      <c r="O18" s="510"/>
      <c r="P18" s="510"/>
      <c r="Q18" s="510"/>
      <c r="R18" s="511"/>
      <c r="S18" s="511"/>
      <c r="T18" s="511"/>
      <c r="U18" s="511"/>
      <c r="V18" s="512"/>
      <c r="W18" s="526"/>
      <c r="X18" s="527"/>
      <c r="Y18" s="527"/>
      <c r="Z18" s="527"/>
      <c r="AA18" s="527"/>
      <c r="AB18" s="537"/>
      <c r="AC18" s="409">
        <v>80</v>
      </c>
      <c r="AD18" s="410"/>
      <c r="AE18" s="410"/>
      <c r="AF18" s="410"/>
      <c r="AG18" s="513"/>
      <c r="AH18" s="409">
        <v>80.2</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70605436</v>
      </c>
      <c r="BO18" s="446"/>
      <c r="BP18" s="446"/>
      <c r="BQ18" s="446"/>
      <c r="BR18" s="446"/>
      <c r="BS18" s="446"/>
      <c r="BT18" s="446"/>
      <c r="BU18" s="447"/>
      <c r="BV18" s="445">
        <v>69595749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3608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89220500</v>
      </c>
      <c r="BO19" s="446"/>
      <c r="BP19" s="446"/>
      <c r="BQ19" s="446"/>
      <c r="BR19" s="446"/>
      <c r="BS19" s="446"/>
      <c r="BT19" s="446"/>
      <c r="BU19" s="447"/>
      <c r="BV19" s="445">
        <v>86999017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175691</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92261013</v>
      </c>
      <c r="BO23" s="446"/>
      <c r="BP23" s="446"/>
      <c r="BQ23" s="446"/>
      <c r="BR23" s="446"/>
      <c r="BS23" s="446"/>
      <c r="BT23" s="446"/>
      <c r="BU23" s="447"/>
      <c r="BV23" s="445">
        <v>94835242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9550</v>
      </c>
      <c r="R24" s="422"/>
      <c r="S24" s="422"/>
      <c r="T24" s="422"/>
      <c r="U24" s="422"/>
      <c r="V24" s="423"/>
      <c r="W24" s="487"/>
      <c r="X24" s="478"/>
      <c r="Y24" s="479"/>
      <c r="Z24" s="418" t="s">
        <v>166</v>
      </c>
      <c r="AA24" s="419"/>
      <c r="AB24" s="419"/>
      <c r="AC24" s="419"/>
      <c r="AD24" s="419"/>
      <c r="AE24" s="419"/>
      <c r="AF24" s="419"/>
      <c r="AG24" s="420"/>
      <c r="AH24" s="421">
        <v>2320</v>
      </c>
      <c r="AI24" s="422"/>
      <c r="AJ24" s="422"/>
      <c r="AK24" s="422"/>
      <c r="AL24" s="423"/>
      <c r="AM24" s="421">
        <v>7069040</v>
      </c>
      <c r="AN24" s="422"/>
      <c r="AO24" s="422"/>
      <c r="AP24" s="422"/>
      <c r="AQ24" s="422"/>
      <c r="AR24" s="423"/>
      <c r="AS24" s="421">
        <v>3047</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65365870</v>
      </c>
      <c r="BO24" s="446"/>
      <c r="BP24" s="446"/>
      <c r="BQ24" s="446"/>
      <c r="BR24" s="446"/>
      <c r="BS24" s="446"/>
      <c r="BT24" s="446"/>
      <c r="BU24" s="447"/>
      <c r="BV24" s="445">
        <v>69275433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2</v>
      </c>
      <c r="M25" s="422"/>
      <c r="N25" s="422"/>
      <c r="O25" s="422"/>
      <c r="P25" s="423"/>
      <c r="Q25" s="421">
        <v>7850</v>
      </c>
      <c r="R25" s="422"/>
      <c r="S25" s="422"/>
      <c r="T25" s="422"/>
      <c r="U25" s="422"/>
      <c r="V25" s="423"/>
      <c r="W25" s="487"/>
      <c r="X25" s="478"/>
      <c r="Y25" s="479"/>
      <c r="Z25" s="418" t="s">
        <v>169</v>
      </c>
      <c r="AA25" s="419"/>
      <c r="AB25" s="419"/>
      <c r="AC25" s="419"/>
      <c r="AD25" s="419"/>
      <c r="AE25" s="419"/>
      <c r="AF25" s="419"/>
      <c r="AG25" s="420"/>
      <c r="AH25" s="421">
        <v>461</v>
      </c>
      <c r="AI25" s="422"/>
      <c r="AJ25" s="422"/>
      <c r="AK25" s="422"/>
      <c r="AL25" s="423"/>
      <c r="AM25" s="421">
        <v>1411121</v>
      </c>
      <c r="AN25" s="422"/>
      <c r="AO25" s="422"/>
      <c r="AP25" s="422"/>
      <c r="AQ25" s="422"/>
      <c r="AR25" s="423"/>
      <c r="AS25" s="421">
        <v>3061</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33772285</v>
      </c>
      <c r="BO25" s="441"/>
      <c r="BP25" s="441"/>
      <c r="BQ25" s="441"/>
      <c r="BR25" s="441"/>
      <c r="BS25" s="441"/>
      <c r="BT25" s="441"/>
      <c r="BU25" s="442"/>
      <c r="BV25" s="440">
        <v>32621219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7160</v>
      </c>
      <c r="R26" s="422"/>
      <c r="S26" s="422"/>
      <c r="T26" s="422"/>
      <c r="U26" s="422"/>
      <c r="V26" s="423"/>
      <c r="W26" s="487"/>
      <c r="X26" s="478"/>
      <c r="Y26" s="479"/>
      <c r="Z26" s="418" t="s">
        <v>172</v>
      </c>
      <c r="AA26" s="500"/>
      <c r="AB26" s="500"/>
      <c r="AC26" s="500"/>
      <c r="AD26" s="500"/>
      <c r="AE26" s="500"/>
      <c r="AF26" s="500"/>
      <c r="AG26" s="501"/>
      <c r="AH26" s="421">
        <v>155</v>
      </c>
      <c r="AI26" s="422"/>
      <c r="AJ26" s="422"/>
      <c r="AK26" s="422"/>
      <c r="AL26" s="423"/>
      <c r="AM26" s="421">
        <v>496930</v>
      </c>
      <c r="AN26" s="422"/>
      <c r="AO26" s="422"/>
      <c r="AP26" s="422"/>
      <c r="AQ26" s="422"/>
      <c r="AR26" s="423"/>
      <c r="AS26" s="421">
        <v>3206</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6630</v>
      </c>
      <c r="R27" s="422"/>
      <c r="S27" s="422"/>
      <c r="T27" s="422"/>
      <c r="U27" s="422"/>
      <c r="V27" s="423"/>
      <c r="W27" s="487"/>
      <c r="X27" s="478"/>
      <c r="Y27" s="479"/>
      <c r="Z27" s="418" t="s">
        <v>175</v>
      </c>
      <c r="AA27" s="419"/>
      <c r="AB27" s="419"/>
      <c r="AC27" s="419"/>
      <c r="AD27" s="419"/>
      <c r="AE27" s="419"/>
      <c r="AF27" s="419"/>
      <c r="AG27" s="420"/>
      <c r="AH27" s="421">
        <v>95</v>
      </c>
      <c r="AI27" s="422"/>
      <c r="AJ27" s="422"/>
      <c r="AK27" s="422"/>
      <c r="AL27" s="423"/>
      <c r="AM27" s="421">
        <v>363407</v>
      </c>
      <c r="AN27" s="422"/>
      <c r="AO27" s="422"/>
      <c r="AP27" s="422"/>
      <c r="AQ27" s="422"/>
      <c r="AR27" s="423"/>
      <c r="AS27" s="421">
        <v>3825</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4967640</v>
      </c>
      <c r="BO27" s="449"/>
      <c r="BP27" s="449"/>
      <c r="BQ27" s="449"/>
      <c r="BR27" s="449"/>
      <c r="BS27" s="449"/>
      <c r="BT27" s="449"/>
      <c r="BU27" s="450"/>
      <c r="BV27" s="448">
        <v>4967632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177</v>
      </c>
      <c r="F28" s="419"/>
      <c r="G28" s="419"/>
      <c r="H28" s="419"/>
      <c r="I28" s="419"/>
      <c r="J28" s="419"/>
      <c r="K28" s="420"/>
      <c r="L28" s="421">
        <v>1</v>
      </c>
      <c r="M28" s="422"/>
      <c r="N28" s="422"/>
      <c r="O28" s="422"/>
      <c r="P28" s="423"/>
      <c r="Q28" s="421">
        <v>5930</v>
      </c>
      <c r="R28" s="422"/>
      <c r="S28" s="422"/>
      <c r="T28" s="422"/>
      <c r="U28" s="422"/>
      <c r="V28" s="423"/>
      <c r="W28" s="487"/>
      <c r="X28" s="478"/>
      <c r="Y28" s="479"/>
      <c r="Z28" s="418" t="s">
        <v>178</v>
      </c>
      <c r="AA28" s="419"/>
      <c r="AB28" s="419"/>
      <c r="AC28" s="419"/>
      <c r="AD28" s="419"/>
      <c r="AE28" s="419"/>
      <c r="AF28" s="419"/>
      <c r="AG28" s="420"/>
      <c r="AH28" s="421" t="s">
        <v>179</v>
      </c>
      <c r="AI28" s="422"/>
      <c r="AJ28" s="422"/>
      <c r="AK28" s="422"/>
      <c r="AL28" s="423"/>
      <c r="AM28" s="421" t="s">
        <v>179</v>
      </c>
      <c r="AN28" s="422"/>
      <c r="AO28" s="422"/>
      <c r="AP28" s="422"/>
      <c r="AQ28" s="422"/>
      <c r="AR28" s="423"/>
      <c r="AS28" s="421" t="s">
        <v>179</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10514486</v>
      </c>
      <c r="BO28" s="441"/>
      <c r="BP28" s="441"/>
      <c r="BQ28" s="441"/>
      <c r="BR28" s="441"/>
      <c r="BS28" s="441"/>
      <c r="BT28" s="441"/>
      <c r="BU28" s="442"/>
      <c r="BV28" s="440">
        <v>10511476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34</v>
      </c>
      <c r="M29" s="422"/>
      <c r="N29" s="422"/>
      <c r="O29" s="422"/>
      <c r="P29" s="423"/>
      <c r="Q29" s="421">
        <v>5730</v>
      </c>
      <c r="R29" s="422"/>
      <c r="S29" s="422"/>
      <c r="T29" s="422"/>
      <c r="U29" s="422"/>
      <c r="V29" s="423"/>
      <c r="W29" s="488"/>
      <c r="X29" s="489"/>
      <c r="Y29" s="490"/>
      <c r="Z29" s="418" t="s">
        <v>182</v>
      </c>
      <c r="AA29" s="419"/>
      <c r="AB29" s="419"/>
      <c r="AC29" s="419"/>
      <c r="AD29" s="419"/>
      <c r="AE29" s="419"/>
      <c r="AF29" s="419"/>
      <c r="AG29" s="420"/>
      <c r="AH29" s="421">
        <v>2415</v>
      </c>
      <c r="AI29" s="422"/>
      <c r="AJ29" s="422"/>
      <c r="AK29" s="422"/>
      <c r="AL29" s="423"/>
      <c r="AM29" s="421">
        <v>7432447</v>
      </c>
      <c r="AN29" s="422"/>
      <c r="AO29" s="422"/>
      <c r="AP29" s="422"/>
      <c r="AQ29" s="422"/>
      <c r="AR29" s="423"/>
      <c r="AS29" s="421">
        <v>3078</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t="s">
        <v>179</v>
      </c>
      <c r="BO29" s="446"/>
      <c r="BP29" s="446"/>
      <c r="BQ29" s="446"/>
      <c r="BR29" s="446"/>
      <c r="BS29" s="446"/>
      <c r="BT29" s="446"/>
      <c r="BU29" s="447"/>
      <c r="BV29" s="445" t="s">
        <v>179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101.9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18999658</v>
      </c>
      <c r="BO30" s="449"/>
      <c r="BP30" s="449"/>
      <c r="BQ30" s="449"/>
      <c r="BR30" s="449"/>
      <c r="BS30" s="449"/>
      <c r="BT30" s="449"/>
      <c r="BU30" s="450"/>
      <c r="BV30" s="448">
        <v>16511363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191</v>
      </c>
      <c r="AN33" s="408"/>
      <c r="AO33" s="407" t="s">
        <v>192</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193</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10</v>
      </c>
      <c r="AN34" s="404"/>
      <c r="AO34" s="403" t="str">
        <f>IF('各会計、関係団体の財政状況及び健全化判断比率'!B33="","",'各会計、関係団体の財政状況及び健全化判断比率'!B33)</f>
        <v>水道事業会計</v>
      </c>
      <c r="AP34" s="403"/>
      <c r="AQ34" s="403"/>
      <c r="AR34" s="403"/>
      <c r="AS34" s="403"/>
      <c r="AT34" s="403"/>
      <c r="AU34" s="403"/>
      <c r="AV34" s="403"/>
      <c r="AW34" s="403"/>
      <c r="AX34" s="403"/>
      <c r="AY34" s="403"/>
      <c r="AZ34" s="403"/>
      <c r="BA34" s="403"/>
      <c r="BB34" s="403"/>
      <c r="BC34" s="403"/>
      <c r="BD34" s="193"/>
      <c r="BE34" s="404">
        <f>IF(BG34="","",MAX(C34:D43,U34:V43,AM34:AN43)+1)</f>
        <v>13</v>
      </c>
      <c r="BF34" s="404"/>
      <c r="BG34" s="403" t="str">
        <f>IF('各会計、関係団体の財政状況及び健全化判断比率'!B36="","",'各会計、関係団体の財政状況及び健全化判断比率'!B36)</f>
        <v>公設総合地方卸売市場事業特別会計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柏市まちづくり公社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柏都市計画事業北柏駅北口土地区画整理事業特別会計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f t="shared" ref="AM35:AM43" si="0">IF(AO35="","",AM34+1)</f>
        <v>11</v>
      </c>
      <c r="AN35" s="404"/>
      <c r="AO35" s="403" t="str">
        <f>IF('各会計、関係団体の財政状況及び健全化判断比率'!B34="","",'各会計、関係団体の財政状況及び健全化判断比率'!B34)</f>
        <v>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f t="shared" ref="CO35:CO43" si="3">IF(CQ35="","",CO34+1)</f>
        <v>24</v>
      </c>
      <c r="CP35" s="404"/>
      <c r="CQ35" s="403" t="str">
        <f>IF('各会計、関係団体の財政状況及び健全化判断比率'!BS8="","",'各会計、関係団体の財政状況及び健全化判断比率'!BS8)</f>
        <v>柏市みどりの基金</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学校給食センター事業特別会計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f t="shared" si="0"/>
        <v>12</v>
      </c>
      <c r="AN36" s="404"/>
      <c r="AO36" s="403" t="str">
        <f>IF('各会計、関係団体の財政状況及び健全化判断比率'!B35="","",'各会計、関係団体の財政状況及び健全化判断比率'!B35)</f>
        <v>病院事業会計</v>
      </c>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f t="shared" si="3"/>
        <v>25</v>
      </c>
      <c r="CP36" s="404"/>
      <c r="CQ36" s="403" t="str">
        <f>IF('各会計、関係団体の財政状況及び健全化判断比率'!BS9="","",'各会計、関係団体の財政状況及び健全化判断比率'!BS9)</f>
        <v>柏市医療公社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母子父子寡婦福祉資金貸付事業特別会計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介護老人保健施設事業特別会計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f t="shared" si="3"/>
        <v>26</v>
      </c>
      <c r="CP37" s="404"/>
      <c r="CQ37" s="403" t="str">
        <f>IF('各会計、関係団体の財政状況及び健全化判断比率'!BS10="","",'各会計、関係団体の財政状況及び健全化判断比率'!BS10)</f>
        <v>ディー・エス・ケイ</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9</v>
      </c>
      <c r="V38" s="404"/>
      <c r="W38" s="403" t="str">
        <f>IF('各会計、関係団体の財政状況及び健全化判断比率'!B32="","",'各会計、関係団体の財政状況及び健全化判断比率'!B32)</f>
        <v>駐車場事業特別会計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f t="shared" si="3"/>
        <v>27</v>
      </c>
      <c r="CP38" s="404"/>
      <c r="CQ38" s="403" t="str">
        <f>IF('各会計、関係団体の財政状況及び健全化判断比率'!BS11="","",'各会計、関係団体の財政状況及び健全化判断比率'!BS11)</f>
        <v>柏市土地開発公社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f t="shared" si="3"/>
        <v>28</v>
      </c>
      <c r="CP39" s="404"/>
      <c r="CQ39" s="403" t="str">
        <f>IF('各会計、関係団体の財政状況及び健全化判断比率'!BS12="","",'各会計、関係団体の財政状況及び健全化判断比率'!BS12)</f>
        <v>道の駅しょうなん</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北千葉広域水道企業団（水道用水供給事業会計）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柏・白井・鎌ケ谷環境衛生組合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22</v>
      </c>
      <c r="BX42" s="404"/>
      <c r="BY42" s="403" t="str">
        <f>IF('各会計、関係団体の財政状況及び健全化判断比率'!B76="","",'各会計、関係団体の財政状況及び健全化判断比率'!B76)</f>
        <v>東葛中部地区総合開発事務組合（一般会計）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jnQF7QIA1IhKTTtsB9myelutEiXcgtfY61wl/7xcrh5Y6lOZtD66q/Xh9wf+Z6LsrIPgOp4rfOfR6OGspSVQQ==" saltValue="tpm0HeQOrB7ssLXyr8VE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563</v>
      </c>
      <c r="D34" s="1224"/>
      <c r="E34" s="1225"/>
      <c r="F34" s="32">
        <v>10.46</v>
      </c>
      <c r="G34" s="33">
        <v>10.84</v>
      </c>
      <c r="H34" s="33">
        <v>11.86</v>
      </c>
      <c r="I34" s="33">
        <v>12.49</v>
      </c>
      <c r="J34" s="34">
        <v>11.07</v>
      </c>
      <c r="K34" s="22"/>
      <c r="L34" s="22"/>
      <c r="M34" s="22"/>
      <c r="N34" s="22"/>
      <c r="O34" s="22"/>
      <c r="P34" s="22"/>
    </row>
    <row r="35" spans="1:16" ht="39" customHeight="1" x14ac:dyDescent="0.15">
      <c r="A35" s="22"/>
      <c r="B35" s="35"/>
      <c r="C35" s="1218" t="s">
        <v>564</v>
      </c>
      <c r="D35" s="1219"/>
      <c r="E35" s="1220"/>
      <c r="F35" s="36" t="s">
        <v>510</v>
      </c>
      <c r="G35" s="37">
        <v>3.11</v>
      </c>
      <c r="H35" s="37">
        <v>3.27</v>
      </c>
      <c r="I35" s="37">
        <v>3.64</v>
      </c>
      <c r="J35" s="38">
        <v>5.18</v>
      </c>
      <c r="K35" s="22"/>
      <c r="L35" s="22"/>
      <c r="M35" s="22"/>
      <c r="N35" s="22"/>
      <c r="O35" s="22"/>
      <c r="P35" s="22"/>
    </row>
    <row r="36" spans="1:16" ht="39" customHeight="1" x14ac:dyDescent="0.15">
      <c r="A36" s="22"/>
      <c r="B36" s="35"/>
      <c r="C36" s="1218" t="s">
        <v>565</v>
      </c>
      <c r="D36" s="1219"/>
      <c r="E36" s="1220"/>
      <c r="F36" s="36">
        <v>6.43</v>
      </c>
      <c r="G36" s="37">
        <v>4.75</v>
      </c>
      <c r="H36" s="37">
        <v>5.03</v>
      </c>
      <c r="I36" s="37">
        <v>3.52</v>
      </c>
      <c r="J36" s="38">
        <v>4.6900000000000004</v>
      </c>
      <c r="K36" s="22"/>
      <c r="L36" s="22"/>
      <c r="M36" s="22"/>
      <c r="N36" s="22"/>
      <c r="O36" s="22"/>
      <c r="P36" s="22"/>
    </row>
    <row r="37" spans="1:16" ht="39" customHeight="1" x14ac:dyDescent="0.15">
      <c r="A37" s="22"/>
      <c r="B37" s="35"/>
      <c r="C37" s="1218" t="s">
        <v>566</v>
      </c>
      <c r="D37" s="1219"/>
      <c r="E37" s="1220"/>
      <c r="F37" s="36">
        <v>3</v>
      </c>
      <c r="G37" s="37">
        <v>2.96</v>
      </c>
      <c r="H37" s="37">
        <v>3.01</v>
      </c>
      <c r="I37" s="37">
        <v>2.98</v>
      </c>
      <c r="J37" s="38">
        <v>2.97</v>
      </c>
      <c r="K37" s="22"/>
      <c r="L37" s="22"/>
      <c r="M37" s="22"/>
      <c r="N37" s="22"/>
      <c r="O37" s="22"/>
      <c r="P37" s="22"/>
    </row>
    <row r="38" spans="1:16" ht="39" customHeight="1" x14ac:dyDescent="0.15">
      <c r="A38" s="22"/>
      <c r="B38" s="35"/>
      <c r="C38" s="1218" t="s">
        <v>567</v>
      </c>
      <c r="D38" s="1219"/>
      <c r="E38" s="1220"/>
      <c r="F38" s="36">
        <v>2.88</v>
      </c>
      <c r="G38" s="37">
        <v>2.64</v>
      </c>
      <c r="H38" s="37">
        <v>1.75</v>
      </c>
      <c r="I38" s="37">
        <v>3.14</v>
      </c>
      <c r="J38" s="38">
        <v>1.61</v>
      </c>
      <c r="K38" s="22"/>
      <c r="L38" s="22"/>
      <c r="M38" s="22"/>
      <c r="N38" s="22"/>
      <c r="O38" s="22"/>
      <c r="P38" s="22"/>
    </row>
    <row r="39" spans="1:16" ht="39" customHeight="1" x14ac:dyDescent="0.15">
      <c r="A39" s="22"/>
      <c r="B39" s="35"/>
      <c r="C39" s="1218" t="s">
        <v>568</v>
      </c>
      <c r="D39" s="1219"/>
      <c r="E39" s="1220"/>
      <c r="F39" s="36">
        <v>0.1</v>
      </c>
      <c r="G39" s="37">
        <v>0.12</v>
      </c>
      <c r="H39" s="37">
        <v>0.42</v>
      </c>
      <c r="I39" s="37">
        <v>1.02</v>
      </c>
      <c r="J39" s="38">
        <v>0.39</v>
      </c>
      <c r="K39" s="22"/>
      <c r="L39" s="22"/>
      <c r="M39" s="22"/>
      <c r="N39" s="22"/>
      <c r="O39" s="22"/>
      <c r="P39" s="22"/>
    </row>
    <row r="40" spans="1:16" ht="39" customHeight="1" x14ac:dyDescent="0.15">
      <c r="A40" s="22"/>
      <c r="B40" s="35"/>
      <c r="C40" s="1218" t="s">
        <v>569</v>
      </c>
      <c r="D40" s="1219"/>
      <c r="E40" s="1220"/>
      <c r="F40" s="36">
        <v>0.3</v>
      </c>
      <c r="G40" s="37">
        <v>0.32</v>
      </c>
      <c r="H40" s="37">
        <v>0.34</v>
      </c>
      <c r="I40" s="37">
        <v>0.26</v>
      </c>
      <c r="J40" s="38">
        <v>0.14000000000000001</v>
      </c>
      <c r="K40" s="22"/>
      <c r="L40" s="22"/>
      <c r="M40" s="22"/>
      <c r="N40" s="22"/>
      <c r="O40" s="22"/>
      <c r="P40" s="22"/>
    </row>
    <row r="41" spans="1:16" ht="39" customHeight="1" x14ac:dyDescent="0.15">
      <c r="A41" s="22"/>
      <c r="B41" s="35"/>
      <c r="C41" s="1218" t="s">
        <v>570</v>
      </c>
      <c r="D41" s="1219"/>
      <c r="E41" s="1220"/>
      <c r="F41" s="36">
        <v>0.03</v>
      </c>
      <c r="G41" s="37">
        <v>0.03</v>
      </c>
      <c r="H41" s="37">
        <v>0.05</v>
      </c>
      <c r="I41" s="37">
        <v>0.13</v>
      </c>
      <c r="J41" s="38">
        <v>0.09</v>
      </c>
      <c r="K41" s="22"/>
      <c r="L41" s="22"/>
      <c r="M41" s="22"/>
      <c r="N41" s="22"/>
      <c r="O41" s="22"/>
      <c r="P41" s="22"/>
    </row>
    <row r="42" spans="1:16" ht="39" customHeight="1" x14ac:dyDescent="0.15">
      <c r="A42" s="22"/>
      <c r="B42" s="39"/>
      <c r="C42" s="1218" t="s">
        <v>571</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572</v>
      </c>
      <c r="D43" s="1222"/>
      <c r="E43" s="1223"/>
      <c r="F43" s="41">
        <v>1.19</v>
      </c>
      <c r="G43" s="42">
        <v>0.19</v>
      </c>
      <c r="H43" s="42">
        <v>0.18</v>
      </c>
      <c r="I43" s="42">
        <v>0.16</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4aPs5xgIO1D70y4/xgJONlSlKcv8X8hz2XqZOy0HA2xpHv2IhMki3eHQePv39Wi9anCAbuJ5fHDHPbqWVR8Ug==" saltValue="2lYm69b5g7e77/kagjdN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12638</v>
      </c>
      <c r="L45" s="60">
        <v>12061</v>
      </c>
      <c r="M45" s="60">
        <v>12526</v>
      </c>
      <c r="N45" s="60">
        <v>11442</v>
      </c>
      <c r="O45" s="61">
        <v>10916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15</v>
      </c>
      <c r="F48" s="1228"/>
      <c r="G48" s="1228"/>
      <c r="H48" s="1228"/>
      <c r="I48" s="1228"/>
      <c r="J48" s="1229"/>
      <c r="K48" s="63">
        <v>2757</v>
      </c>
      <c r="L48" s="64">
        <v>1147</v>
      </c>
      <c r="M48" s="64">
        <v>1430</v>
      </c>
      <c r="N48" s="64">
        <v>1123</v>
      </c>
      <c r="O48" s="65">
        <v>1080</v>
      </c>
      <c r="P48" s="48"/>
      <c r="Q48" s="48"/>
      <c r="R48" s="48"/>
      <c r="S48" s="48"/>
      <c r="T48" s="48"/>
      <c r="U48" s="48"/>
    </row>
    <row r="49" spans="1:21" ht="30.75" customHeight="1" x14ac:dyDescent="0.15">
      <c r="A49" s="48"/>
      <c r="B49" s="1236"/>
      <c r="C49" s="1237"/>
      <c r="D49" s="62"/>
      <c r="E49" s="1228" t="s">
        <v>16</v>
      </c>
      <c r="F49" s="1228"/>
      <c r="G49" s="1228"/>
      <c r="H49" s="1228"/>
      <c r="I49" s="1228"/>
      <c r="J49" s="1229"/>
      <c r="K49" s="63">
        <v>135</v>
      </c>
      <c r="L49" s="64">
        <v>36</v>
      </c>
      <c r="M49" s="64">
        <v>30</v>
      </c>
      <c r="N49" s="64">
        <v>46</v>
      </c>
      <c r="O49" s="65">
        <v>49</v>
      </c>
      <c r="P49" s="48"/>
      <c r="Q49" s="48"/>
      <c r="R49" s="48"/>
      <c r="S49" s="48"/>
      <c r="T49" s="48"/>
      <c r="U49" s="48"/>
    </row>
    <row r="50" spans="1:21" ht="30.75" customHeight="1" x14ac:dyDescent="0.15">
      <c r="A50" s="48"/>
      <c r="B50" s="1236"/>
      <c r="C50" s="1237"/>
      <c r="D50" s="62"/>
      <c r="E50" s="1228" t="s">
        <v>17</v>
      </c>
      <c r="F50" s="1228"/>
      <c r="G50" s="1228"/>
      <c r="H50" s="1228"/>
      <c r="I50" s="1228"/>
      <c r="J50" s="1229"/>
      <c r="K50" s="63">
        <v>873</v>
      </c>
      <c r="L50" s="64">
        <v>402</v>
      </c>
      <c r="M50" s="64">
        <v>1010</v>
      </c>
      <c r="N50" s="64">
        <v>780</v>
      </c>
      <c r="O50" s="65">
        <v>1173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12458</v>
      </c>
      <c r="L52" s="64">
        <v>11517</v>
      </c>
      <c r="M52" s="64">
        <v>10705</v>
      </c>
      <c r="N52" s="64">
        <v>11134</v>
      </c>
      <c r="O52" s="65">
        <v>11486</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3945</v>
      </c>
      <c r="L53" s="69">
        <v>2129</v>
      </c>
      <c r="M53" s="69">
        <v>4291</v>
      </c>
      <c r="N53" s="69">
        <v>2257</v>
      </c>
      <c r="O53" s="70">
        <v>1732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rxHsC9+veo5DuFilJ6BX40Mw1jIQGFPmoaUrzdnEXdEb/mtfY65tF3yNgsOxYWmHlyreXVUQnQWWLibs0MTVw==" saltValue="z0DvW/fm6SAp5WMPPwcN2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firstPageNumber="11" orientation="landscape" cellComments="asDisplayed"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54" t="s">
        <v>24</v>
      </c>
      <c r="C41" s="1255"/>
      <c r="D41" s="81"/>
      <c r="E41" s="1256" t="s">
        <v>25</v>
      </c>
      <c r="F41" s="1256"/>
      <c r="G41" s="1256"/>
      <c r="H41" s="1257"/>
      <c r="I41" s="82">
        <v>102529</v>
      </c>
      <c r="J41" s="83">
        <v>99959</v>
      </c>
      <c r="K41" s="83">
        <v>97222</v>
      </c>
      <c r="L41" s="83">
        <v>94998</v>
      </c>
      <c r="M41" s="84">
        <v>92384</v>
      </c>
    </row>
    <row r="42" spans="2:13" ht="27.75" customHeight="1" x14ac:dyDescent="0.15">
      <c r="B42" s="1244"/>
      <c r="C42" s="1245"/>
      <c r="D42" s="85"/>
      <c r="E42" s="1248" t="s">
        <v>26</v>
      </c>
      <c r="F42" s="1248"/>
      <c r="G42" s="1248"/>
      <c r="H42" s="1249"/>
      <c r="I42" s="86">
        <v>16840</v>
      </c>
      <c r="J42" s="87">
        <v>16212</v>
      </c>
      <c r="K42" s="87">
        <v>14386</v>
      </c>
      <c r="L42" s="87">
        <v>13564</v>
      </c>
      <c r="M42" s="88">
        <v>16876</v>
      </c>
    </row>
    <row r="43" spans="2:13" ht="27.75" customHeight="1" x14ac:dyDescent="0.15">
      <c r="B43" s="1244"/>
      <c r="C43" s="1245"/>
      <c r="D43" s="85"/>
      <c r="E43" s="1248" t="s">
        <v>27</v>
      </c>
      <c r="F43" s="1248"/>
      <c r="G43" s="1248"/>
      <c r="H43" s="1249"/>
      <c r="I43" s="86">
        <v>25561</v>
      </c>
      <c r="J43" s="87">
        <v>19188</v>
      </c>
      <c r="K43" s="87">
        <v>14871</v>
      </c>
      <c r="L43" s="87">
        <v>9848</v>
      </c>
      <c r="M43" s="88">
        <v>9918</v>
      </c>
    </row>
    <row r="44" spans="2:13" ht="27.75" customHeight="1" x14ac:dyDescent="0.15">
      <c r="B44" s="1244"/>
      <c r="C44" s="1245"/>
      <c r="D44" s="85"/>
      <c r="E44" s="1248" t="s">
        <v>28</v>
      </c>
      <c r="F44" s="1248"/>
      <c r="G44" s="1248"/>
      <c r="H44" s="1249"/>
      <c r="I44" s="86">
        <v>509</v>
      </c>
      <c r="J44" s="87">
        <v>650</v>
      </c>
      <c r="K44" s="87">
        <v>874</v>
      </c>
      <c r="L44" s="87">
        <v>843</v>
      </c>
      <c r="M44" s="88">
        <v>873</v>
      </c>
    </row>
    <row r="45" spans="2:13" ht="27.75" customHeight="1" x14ac:dyDescent="0.15">
      <c r="B45" s="1244"/>
      <c r="C45" s="1245"/>
      <c r="D45" s="85"/>
      <c r="E45" s="1248" t="s">
        <v>29</v>
      </c>
      <c r="F45" s="1248"/>
      <c r="G45" s="1248"/>
      <c r="H45" s="1249"/>
      <c r="I45" s="86">
        <v>23338</v>
      </c>
      <c r="J45" s="87">
        <v>21110</v>
      </c>
      <c r="K45" s="87">
        <v>18639</v>
      </c>
      <c r="L45" s="87">
        <v>18066</v>
      </c>
      <c r="M45" s="88">
        <v>17122</v>
      </c>
    </row>
    <row r="46" spans="2:13" ht="27.75" customHeight="1" x14ac:dyDescent="0.15">
      <c r="B46" s="1244"/>
      <c r="C46" s="1245"/>
      <c r="D46" s="89"/>
      <c r="E46" s="1248" t="s">
        <v>30</v>
      </c>
      <c r="F46" s="1248"/>
      <c r="G46" s="1248"/>
      <c r="H46" s="1249"/>
      <c r="I46" s="86">
        <v>835</v>
      </c>
      <c r="J46" s="87">
        <v>849</v>
      </c>
      <c r="K46" s="87">
        <v>880</v>
      </c>
      <c r="L46" s="87">
        <v>861</v>
      </c>
      <c r="M46" s="88">
        <v>861</v>
      </c>
    </row>
    <row r="47" spans="2:13" ht="27.75" customHeight="1" x14ac:dyDescent="0.15">
      <c r="B47" s="1244"/>
      <c r="C47" s="1245"/>
      <c r="D47" s="90"/>
      <c r="E47" s="1258" t="s">
        <v>31</v>
      </c>
      <c r="F47" s="1259"/>
      <c r="G47" s="1259"/>
      <c r="H47" s="1260"/>
      <c r="I47" s="86" t="s">
        <v>510</v>
      </c>
      <c r="J47" s="87" t="s">
        <v>510</v>
      </c>
      <c r="K47" s="87" t="s">
        <v>510</v>
      </c>
      <c r="L47" s="87" t="s">
        <v>510</v>
      </c>
      <c r="M47" s="88" t="s">
        <v>510</v>
      </c>
    </row>
    <row r="48" spans="2:13" ht="27.75" customHeight="1" x14ac:dyDescent="0.15">
      <c r="B48" s="1244"/>
      <c r="C48" s="1245"/>
      <c r="D48" s="85"/>
      <c r="E48" s="1248" t="s">
        <v>32</v>
      </c>
      <c r="F48" s="1248"/>
      <c r="G48" s="1248"/>
      <c r="H48" s="1249"/>
      <c r="I48" s="86" t="s">
        <v>510</v>
      </c>
      <c r="J48" s="87" t="s">
        <v>510</v>
      </c>
      <c r="K48" s="87" t="s">
        <v>510</v>
      </c>
      <c r="L48" s="87" t="s">
        <v>510</v>
      </c>
      <c r="M48" s="88" t="s">
        <v>510</v>
      </c>
    </row>
    <row r="49" spans="2:13" ht="27.75" customHeight="1" x14ac:dyDescent="0.15">
      <c r="B49" s="1246"/>
      <c r="C49" s="1247"/>
      <c r="D49" s="85"/>
      <c r="E49" s="1248" t="s">
        <v>33</v>
      </c>
      <c r="F49" s="1248"/>
      <c r="G49" s="1248"/>
      <c r="H49" s="1249"/>
      <c r="I49" s="86" t="s">
        <v>510</v>
      </c>
      <c r="J49" s="87" t="s">
        <v>510</v>
      </c>
      <c r="K49" s="87" t="s">
        <v>510</v>
      </c>
      <c r="L49" s="87" t="s">
        <v>510</v>
      </c>
      <c r="M49" s="88" t="s">
        <v>510</v>
      </c>
    </row>
    <row r="50" spans="2:13" ht="27.75" customHeight="1" x14ac:dyDescent="0.15">
      <c r="B50" s="1242" t="s">
        <v>34</v>
      </c>
      <c r="C50" s="1243"/>
      <c r="D50" s="91"/>
      <c r="E50" s="1248" t="s">
        <v>35</v>
      </c>
      <c r="F50" s="1248"/>
      <c r="G50" s="1248"/>
      <c r="H50" s="1249"/>
      <c r="I50" s="86">
        <v>22205</v>
      </c>
      <c r="J50" s="87">
        <v>25257</v>
      </c>
      <c r="K50" s="87">
        <v>27546</v>
      </c>
      <c r="L50" s="87">
        <v>30017</v>
      </c>
      <c r="M50" s="88">
        <v>33739</v>
      </c>
    </row>
    <row r="51" spans="2:13" ht="27.75" customHeight="1" x14ac:dyDescent="0.15">
      <c r="B51" s="1244"/>
      <c r="C51" s="1245"/>
      <c r="D51" s="85"/>
      <c r="E51" s="1248" t="s">
        <v>36</v>
      </c>
      <c r="F51" s="1248"/>
      <c r="G51" s="1248"/>
      <c r="H51" s="1249"/>
      <c r="I51" s="86">
        <v>29367</v>
      </c>
      <c r="J51" s="87">
        <v>26152</v>
      </c>
      <c r="K51" s="87">
        <v>21563</v>
      </c>
      <c r="L51" s="87">
        <v>19197</v>
      </c>
      <c r="M51" s="88">
        <v>19407</v>
      </c>
    </row>
    <row r="52" spans="2:13" ht="27.75" customHeight="1" x14ac:dyDescent="0.15">
      <c r="B52" s="1246"/>
      <c r="C52" s="1247"/>
      <c r="D52" s="85"/>
      <c r="E52" s="1248" t="s">
        <v>37</v>
      </c>
      <c r="F52" s="1248"/>
      <c r="G52" s="1248"/>
      <c r="H52" s="1249"/>
      <c r="I52" s="86">
        <v>95711</v>
      </c>
      <c r="J52" s="87">
        <v>95758</v>
      </c>
      <c r="K52" s="87">
        <v>96499</v>
      </c>
      <c r="L52" s="87">
        <v>96637</v>
      </c>
      <c r="M52" s="88">
        <v>94949</v>
      </c>
    </row>
    <row r="53" spans="2:13" ht="27.75" customHeight="1" thickBot="1" x14ac:dyDescent="0.2">
      <c r="B53" s="1250" t="s">
        <v>38</v>
      </c>
      <c r="C53" s="1251"/>
      <c r="D53" s="92"/>
      <c r="E53" s="1252" t="s">
        <v>39</v>
      </c>
      <c r="F53" s="1252"/>
      <c r="G53" s="1252"/>
      <c r="H53" s="1253"/>
      <c r="I53" s="93">
        <v>22328</v>
      </c>
      <c r="J53" s="94">
        <v>10801</v>
      </c>
      <c r="K53" s="94">
        <v>1264</v>
      </c>
      <c r="L53" s="94">
        <v>-7670</v>
      </c>
      <c r="M53" s="95">
        <v>-10062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e1M5vmyZM3crjgj8baK+6Bdv3NMPPP87BULu1jNiIqAIrx7gE1j8a+dpiaFoH9YLajy1RR2CkBs33rA7hVfA==" saltValue="MTqcmSEUGuSGBi9GyBY30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9" orientation="landscape" cellComments="asDisplayed"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42</v>
      </c>
      <c r="D55" s="1269"/>
      <c r="E55" s="1270"/>
      <c r="F55" s="107">
        <v>10408</v>
      </c>
      <c r="G55" s="107">
        <v>10511</v>
      </c>
      <c r="H55" s="108">
        <v>10514</v>
      </c>
    </row>
    <row r="56" spans="2:8" ht="52.5" customHeight="1" x14ac:dyDescent="0.15">
      <c r="B56" s="109"/>
      <c r="C56" s="1271" t="s">
        <v>43</v>
      </c>
      <c r="D56" s="1271"/>
      <c r="E56" s="1272"/>
      <c r="F56" s="110" t="s">
        <v>510</v>
      </c>
      <c r="G56" s="110" t="s">
        <v>510</v>
      </c>
      <c r="H56" s="111" t="s">
        <v>510</v>
      </c>
    </row>
    <row r="57" spans="2:8" ht="53.25" customHeight="1" x14ac:dyDescent="0.15">
      <c r="B57" s="109"/>
      <c r="C57" s="1273" t="s">
        <v>44</v>
      </c>
      <c r="D57" s="1273"/>
      <c r="E57" s="1274"/>
      <c r="F57" s="112">
        <v>14254</v>
      </c>
      <c r="G57" s="112">
        <v>16511</v>
      </c>
      <c r="H57" s="113">
        <v>19000</v>
      </c>
    </row>
    <row r="58" spans="2:8" ht="45.75" customHeight="1" x14ac:dyDescent="0.15">
      <c r="B58" s="114"/>
      <c r="C58" s="1261" t="s">
        <v>591</v>
      </c>
      <c r="D58" s="1262"/>
      <c r="E58" s="1263"/>
      <c r="F58" s="115">
        <v>8975</v>
      </c>
      <c r="G58" s="115">
        <v>10977</v>
      </c>
      <c r="H58" s="116">
        <v>13579</v>
      </c>
    </row>
    <row r="59" spans="2:8" ht="45.75" customHeight="1" x14ac:dyDescent="0.15">
      <c r="B59" s="114"/>
      <c r="C59" s="1261" t="s">
        <v>592</v>
      </c>
      <c r="D59" s="1262"/>
      <c r="E59" s="1263"/>
      <c r="F59" s="115">
        <v>2900</v>
      </c>
      <c r="G59" s="115">
        <v>3158</v>
      </c>
      <c r="H59" s="116">
        <v>3047</v>
      </c>
    </row>
    <row r="60" spans="2:8" ht="45.75" customHeight="1" x14ac:dyDescent="0.15">
      <c r="B60" s="114"/>
      <c r="C60" s="1261" t="s">
        <v>593</v>
      </c>
      <c r="D60" s="1262"/>
      <c r="E60" s="1263"/>
      <c r="F60" s="115">
        <v>2077</v>
      </c>
      <c r="G60" s="115">
        <v>2077</v>
      </c>
      <c r="H60" s="116">
        <v>2013</v>
      </c>
    </row>
    <row r="61" spans="2:8" ht="45.75" customHeight="1" x14ac:dyDescent="0.15">
      <c r="B61" s="114"/>
      <c r="C61" s="1261" t="s">
        <v>594</v>
      </c>
      <c r="D61" s="1262"/>
      <c r="E61" s="1263"/>
      <c r="F61" s="115">
        <v>299</v>
      </c>
      <c r="G61" s="115">
        <v>296</v>
      </c>
      <c r="H61" s="116">
        <v>356</v>
      </c>
    </row>
    <row r="62" spans="2:8" ht="45.75" customHeight="1" thickBot="1" x14ac:dyDescent="0.2">
      <c r="B62" s="117"/>
      <c r="C62" s="1264" t="s">
        <v>595</v>
      </c>
      <c r="D62" s="1265"/>
      <c r="E62" s="1266"/>
      <c r="F62" s="118">
        <v>3</v>
      </c>
      <c r="G62" s="118">
        <v>3</v>
      </c>
      <c r="H62" s="119">
        <v>5</v>
      </c>
    </row>
    <row r="63" spans="2:8" ht="52.5" customHeight="1" thickBot="1" x14ac:dyDescent="0.2">
      <c r="B63" s="120"/>
      <c r="C63" s="1267" t="s">
        <v>45</v>
      </c>
      <c r="D63" s="1267"/>
      <c r="E63" s="1268"/>
      <c r="F63" s="121">
        <v>24663</v>
      </c>
      <c r="G63" s="121">
        <v>27023</v>
      </c>
      <c r="H63" s="122">
        <v>29514</v>
      </c>
    </row>
    <row r="64" spans="2:8" ht="15" customHeight="1" x14ac:dyDescent="0.15"/>
    <row r="65" ht="0" hidden="1" customHeight="1" x14ac:dyDescent="0.15"/>
    <row r="66" ht="0" hidden="1" customHeight="1" x14ac:dyDescent="0.15"/>
  </sheetData>
  <sheetProtection algorithmName="SHA-512" hashValue="1EeJZU/cWFQmjpBk84i+wuBkic1TZftc0n0mqTnMJm2xLfybT91ktdPWokre+/nk6y1331RXu51A/e52luSMKg==" saltValue="B6ZA/rZzLpEfxdtpXDy3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604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605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606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607</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553</v>
      </c>
      <c r="BQ50" s="1288"/>
      <c r="BR50" s="1288"/>
      <c r="BS50" s="1288"/>
      <c r="BT50" s="1288"/>
      <c r="BU50" s="1288"/>
      <c r="BV50" s="1288"/>
      <c r="BW50" s="1288"/>
      <c r="BX50" s="1288" t="s">
        <v>554</v>
      </c>
      <c r="BY50" s="1288"/>
      <c r="BZ50" s="1288"/>
      <c r="CA50" s="1288"/>
      <c r="CB50" s="1288"/>
      <c r="CC50" s="1288"/>
      <c r="CD50" s="1288"/>
      <c r="CE50" s="1288"/>
      <c r="CF50" s="1288" t="s">
        <v>555</v>
      </c>
      <c r="CG50" s="1288"/>
      <c r="CH50" s="1288"/>
      <c r="CI50" s="1288"/>
      <c r="CJ50" s="1288"/>
      <c r="CK50" s="1288"/>
      <c r="CL50" s="1288"/>
      <c r="CM50" s="1288"/>
      <c r="CN50" s="1288" t="s">
        <v>556</v>
      </c>
      <c r="CO50" s="1288"/>
      <c r="CP50" s="1288"/>
      <c r="CQ50" s="1288"/>
      <c r="CR50" s="1288"/>
      <c r="CS50" s="1288"/>
      <c r="CT50" s="1288"/>
      <c r="CU50" s="1288"/>
      <c r="CV50" s="1288" t="s">
        <v>557</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608</v>
      </c>
      <c r="AO51" s="1291"/>
      <c r="AP51" s="1291"/>
      <c r="AQ51" s="1291"/>
      <c r="AR51" s="1291"/>
      <c r="AS51" s="1291"/>
      <c r="AT51" s="1291"/>
      <c r="AU51" s="1291"/>
      <c r="AV51" s="1291"/>
      <c r="AW51" s="1291"/>
      <c r="AX51" s="1291"/>
      <c r="AY51" s="1291"/>
      <c r="AZ51" s="1291"/>
      <c r="BA51" s="1291"/>
      <c r="BB51" s="1291" t="s">
        <v>609</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610</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59.9</v>
      </c>
      <c r="CO53" s="1289"/>
      <c r="CP53" s="1289"/>
      <c r="CQ53" s="1289"/>
      <c r="CR53" s="1289"/>
      <c r="CS53" s="1289"/>
      <c r="CT53" s="1289"/>
      <c r="CU53" s="1289"/>
      <c r="CV53" s="1289">
        <v>60.2</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611</v>
      </c>
      <c r="AO55" s="1288"/>
      <c r="AP55" s="1288"/>
      <c r="AQ55" s="1288"/>
      <c r="AR55" s="1288"/>
      <c r="AS55" s="1288"/>
      <c r="AT55" s="1288"/>
      <c r="AU55" s="1288"/>
      <c r="AV55" s="1288"/>
      <c r="AW55" s="1288"/>
      <c r="AX55" s="1288"/>
      <c r="AY55" s="1288"/>
      <c r="AZ55" s="1288"/>
      <c r="BA55" s="1288"/>
      <c r="BB55" s="1291" t="s">
        <v>609</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38.9</v>
      </c>
      <c r="CO55" s="1289"/>
      <c r="CP55" s="1289"/>
      <c r="CQ55" s="1289"/>
      <c r="CR55" s="1289"/>
      <c r="CS55" s="1289"/>
      <c r="CT55" s="1289"/>
      <c r="CU55" s="1289"/>
      <c r="CV55" s="1289">
        <v>37.6</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610</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59.3</v>
      </c>
      <c r="CO57" s="1289"/>
      <c r="CP57" s="1289"/>
      <c r="CQ57" s="1289"/>
      <c r="CR57" s="1289"/>
      <c r="CS57" s="1289"/>
      <c r="CT57" s="1289"/>
      <c r="CU57" s="1289"/>
      <c r="CV57" s="1289">
        <v>60</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612</v>
      </c>
    </row>
    <row r="64" spans="1:109" x14ac:dyDescent="0.15">
      <c r="B64" s="374"/>
      <c r="G64" s="381"/>
      <c r="I64" s="394"/>
      <c r="J64" s="394"/>
      <c r="K64" s="394"/>
      <c r="L64" s="394"/>
      <c r="M64" s="394"/>
      <c r="N64" s="395"/>
      <c r="AM64" s="381"/>
      <c r="AN64" s="381" t="s">
        <v>605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613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607</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553</v>
      </c>
      <c r="BQ72" s="1288"/>
      <c r="BR72" s="1288"/>
      <c r="BS72" s="1288"/>
      <c r="BT72" s="1288"/>
      <c r="BU72" s="1288"/>
      <c r="BV72" s="1288"/>
      <c r="BW72" s="1288"/>
      <c r="BX72" s="1288" t="s">
        <v>554</v>
      </c>
      <c r="BY72" s="1288"/>
      <c r="BZ72" s="1288"/>
      <c r="CA72" s="1288"/>
      <c r="CB72" s="1288"/>
      <c r="CC72" s="1288"/>
      <c r="CD72" s="1288"/>
      <c r="CE72" s="1288"/>
      <c r="CF72" s="1288" t="s">
        <v>555</v>
      </c>
      <c r="CG72" s="1288"/>
      <c r="CH72" s="1288"/>
      <c r="CI72" s="1288"/>
      <c r="CJ72" s="1288"/>
      <c r="CK72" s="1288"/>
      <c r="CL72" s="1288"/>
      <c r="CM72" s="1288"/>
      <c r="CN72" s="1288" t="s">
        <v>556</v>
      </c>
      <c r="CO72" s="1288"/>
      <c r="CP72" s="1288"/>
      <c r="CQ72" s="1288"/>
      <c r="CR72" s="1288"/>
      <c r="CS72" s="1288"/>
      <c r="CT72" s="1288"/>
      <c r="CU72" s="1288"/>
      <c r="CV72" s="1288" t="s">
        <v>557</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608</v>
      </c>
      <c r="AO73" s="1291"/>
      <c r="AP73" s="1291"/>
      <c r="AQ73" s="1291"/>
      <c r="AR73" s="1291"/>
      <c r="AS73" s="1291"/>
      <c r="AT73" s="1291"/>
      <c r="AU73" s="1291"/>
      <c r="AV73" s="1291"/>
      <c r="AW73" s="1291"/>
      <c r="AX73" s="1291"/>
      <c r="AY73" s="1291"/>
      <c r="AZ73" s="1291"/>
      <c r="BA73" s="1291"/>
      <c r="BB73" s="1291" t="s">
        <v>609</v>
      </c>
      <c r="BC73" s="1291"/>
      <c r="BD73" s="1291"/>
      <c r="BE73" s="1291"/>
      <c r="BF73" s="1291"/>
      <c r="BG73" s="1291"/>
      <c r="BH73" s="1291"/>
      <c r="BI73" s="1291"/>
      <c r="BJ73" s="1291"/>
      <c r="BK73" s="1291"/>
      <c r="BL73" s="1291"/>
      <c r="BM73" s="1291"/>
      <c r="BN73" s="1291"/>
      <c r="BO73" s="1291"/>
      <c r="BP73" s="1289">
        <v>34.6</v>
      </c>
      <c r="BQ73" s="1289"/>
      <c r="BR73" s="1289"/>
      <c r="BS73" s="1289"/>
      <c r="BT73" s="1289"/>
      <c r="BU73" s="1289"/>
      <c r="BV73" s="1289"/>
      <c r="BW73" s="1289"/>
      <c r="BX73" s="1289">
        <v>16.7</v>
      </c>
      <c r="BY73" s="1289"/>
      <c r="BZ73" s="1289"/>
      <c r="CA73" s="1289"/>
      <c r="CB73" s="1289"/>
      <c r="CC73" s="1289"/>
      <c r="CD73" s="1289"/>
      <c r="CE73" s="1289"/>
      <c r="CF73" s="1289">
        <v>1.9</v>
      </c>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614</v>
      </c>
      <c r="BC75" s="1291"/>
      <c r="BD75" s="1291"/>
      <c r="BE75" s="1291"/>
      <c r="BF75" s="1291"/>
      <c r="BG75" s="1291"/>
      <c r="BH75" s="1291"/>
      <c r="BI75" s="1291"/>
      <c r="BJ75" s="1291"/>
      <c r="BK75" s="1291"/>
      <c r="BL75" s="1291"/>
      <c r="BM75" s="1291"/>
      <c r="BN75" s="1291"/>
      <c r="BO75" s="1291"/>
      <c r="BP75" s="1289">
        <v>7.8</v>
      </c>
      <c r="BQ75" s="1289"/>
      <c r="BR75" s="1289"/>
      <c r="BS75" s="1289"/>
      <c r="BT75" s="1289"/>
      <c r="BU75" s="1289"/>
      <c r="BV75" s="1289"/>
      <c r="BW75" s="1289"/>
      <c r="BX75" s="1289">
        <v>5.9</v>
      </c>
      <c r="BY75" s="1289"/>
      <c r="BZ75" s="1289"/>
      <c r="CA75" s="1289"/>
      <c r="CB75" s="1289"/>
      <c r="CC75" s="1289"/>
      <c r="CD75" s="1289"/>
      <c r="CE75" s="1289"/>
      <c r="CF75" s="1289">
        <v>5.3</v>
      </c>
      <c r="CG75" s="1289"/>
      <c r="CH75" s="1289"/>
      <c r="CI75" s="1289"/>
      <c r="CJ75" s="1289"/>
      <c r="CK75" s="1289"/>
      <c r="CL75" s="1289"/>
      <c r="CM75" s="1289"/>
      <c r="CN75" s="1289">
        <v>4.3</v>
      </c>
      <c r="CO75" s="1289"/>
      <c r="CP75" s="1289"/>
      <c r="CQ75" s="1289"/>
      <c r="CR75" s="1289"/>
      <c r="CS75" s="1289"/>
      <c r="CT75" s="1289"/>
      <c r="CU75" s="1289"/>
      <c r="CV75" s="1289">
        <v>4.0999999999999996</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611</v>
      </c>
      <c r="AO77" s="1288"/>
      <c r="AP77" s="1288"/>
      <c r="AQ77" s="1288"/>
      <c r="AR77" s="1288"/>
      <c r="AS77" s="1288"/>
      <c r="AT77" s="1288"/>
      <c r="AU77" s="1288"/>
      <c r="AV77" s="1288"/>
      <c r="AW77" s="1288"/>
      <c r="AX77" s="1288"/>
      <c r="AY77" s="1288"/>
      <c r="AZ77" s="1288"/>
      <c r="BA77" s="1288"/>
      <c r="BB77" s="1291" t="s">
        <v>609</v>
      </c>
      <c r="BC77" s="1291"/>
      <c r="BD77" s="1291"/>
      <c r="BE77" s="1291"/>
      <c r="BF77" s="1291"/>
      <c r="BG77" s="1291"/>
      <c r="BH77" s="1291"/>
      <c r="BI77" s="1291"/>
      <c r="BJ77" s="1291"/>
      <c r="BK77" s="1291"/>
      <c r="BL77" s="1291"/>
      <c r="BM77" s="1291"/>
      <c r="BN77" s="1291"/>
      <c r="BO77" s="1291"/>
      <c r="BP77" s="1289">
        <v>54.4</v>
      </c>
      <c r="BQ77" s="1289"/>
      <c r="BR77" s="1289"/>
      <c r="BS77" s="1289"/>
      <c r="BT77" s="1289"/>
      <c r="BU77" s="1289"/>
      <c r="BV77" s="1289"/>
      <c r="BW77" s="1289"/>
      <c r="BX77" s="1289">
        <v>47</v>
      </c>
      <c r="BY77" s="1289"/>
      <c r="BZ77" s="1289"/>
      <c r="CA77" s="1289"/>
      <c r="CB77" s="1289"/>
      <c r="CC77" s="1289"/>
      <c r="CD77" s="1289"/>
      <c r="CE77" s="1289"/>
      <c r="CF77" s="1289">
        <v>41.4</v>
      </c>
      <c r="CG77" s="1289"/>
      <c r="CH77" s="1289"/>
      <c r="CI77" s="1289"/>
      <c r="CJ77" s="1289"/>
      <c r="CK77" s="1289"/>
      <c r="CL77" s="1289"/>
      <c r="CM77" s="1289"/>
      <c r="CN77" s="1289">
        <v>38.9</v>
      </c>
      <c r="CO77" s="1289"/>
      <c r="CP77" s="1289"/>
      <c r="CQ77" s="1289"/>
      <c r="CR77" s="1289"/>
      <c r="CS77" s="1289"/>
      <c r="CT77" s="1289"/>
      <c r="CU77" s="1289"/>
      <c r="CV77" s="1289">
        <v>37.6</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614</v>
      </c>
      <c r="BC79" s="1291"/>
      <c r="BD79" s="1291"/>
      <c r="BE79" s="1291"/>
      <c r="BF79" s="1291"/>
      <c r="BG79" s="1291"/>
      <c r="BH79" s="1291"/>
      <c r="BI79" s="1291"/>
      <c r="BJ79" s="1291"/>
      <c r="BK79" s="1291"/>
      <c r="BL79" s="1291"/>
      <c r="BM79" s="1291"/>
      <c r="BN79" s="1291"/>
      <c r="BO79" s="1291"/>
      <c r="BP79" s="1289">
        <v>8.1</v>
      </c>
      <c r="BQ79" s="1289"/>
      <c r="BR79" s="1289"/>
      <c r="BS79" s="1289"/>
      <c r="BT79" s="1289"/>
      <c r="BU79" s="1289"/>
      <c r="BV79" s="1289"/>
      <c r="BW79" s="1289"/>
      <c r="BX79" s="1289">
        <v>7.3</v>
      </c>
      <c r="BY79" s="1289"/>
      <c r="BZ79" s="1289"/>
      <c r="CA79" s="1289"/>
      <c r="CB79" s="1289"/>
      <c r="CC79" s="1289"/>
      <c r="CD79" s="1289"/>
      <c r="CE79" s="1289"/>
      <c r="CF79" s="1289">
        <v>6.7</v>
      </c>
      <c r="CG79" s="1289"/>
      <c r="CH79" s="1289"/>
      <c r="CI79" s="1289"/>
      <c r="CJ79" s="1289"/>
      <c r="CK79" s="1289"/>
      <c r="CL79" s="1289"/>
      <c r="CM79" s="1289"/>
      <c r="CN79" s="1289">
        <v>6.4</v>
      </c>
      <c r="CO79" s="1289"/>
      <c r="CP79" s="1289"/>
      <c r="CQ79" s="1289"/>
      <c r="CR79" s="1289"/>
      <c r="CS79" s="1289"/>
      <c r="CT79" s="1289"/>
      <c r="CU79" s="1289"/>
      <c r="CV79" s="1289">
        <v>6.1</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l2bcdyqZsttslEWzQR6ntgv9XenDFmF9Bw7E3EJgcTN5aGM5yen1Yco2nieR4T4U+ynO+ad/CcIQQwdO6RARA==" saltValue="wWBRwCROWXkyQGukihmC5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DkfzqN+X+N1dtcEqu0KmS2tPHfk9Btp60jWDgw7rJ9hlseGBJl8oIW5XPdGzdKn7/2Cn8gDTbYJC5IBg3+bng==" saltValue="RyuLjAfcHEVIQqhBJQ9sug=="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AcX52Vr+BqkbrlEntFN+C11tYvk6C44w75G8jpYcjyw5Qm+kfEug+k5jbxXEgK2ZMe+7ctkUdnkR0FOp/tEPg==" saltValue="/wi8OOdb4/f696oC3FiEqg=="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25896</v>
      </c>
      <c r="E3" s="141"/>
      <c r="F3" s="142">
        <v>47677</v>
      </c>
      <c r="G3" s="143"/>
      <c r="H3" s="144"/>
    </row>
    <row r="4" spans="1:8" x14ac:dyDescent="0.15">
      <c r="A4" s="145"/>
      <c r="B4" s="146"/>
      <c r="C4" s="147"/>
      <c r="D4" s="148">
        <v>11099</v>
      </c>
      <c r="E4" s="149"/>
      <c r="F4" s="150">
        <v>23360</v>
      </c>
      <c r="G4" s="151"/>
      <c r="H4" s="152"/>
    </row>
    <row r="5" spans="1:8" x14ac:dyDescent="0.15">
      <c r="A5" s="133" t="s">
        <v>545</v>
      </c>
      <c r="B5" s="138"/>
      <c r="C5" s="139"/>
      <c r="D5" s="140">
        <v>30834</v>
      </c>
      <c r="E5" s="141"/>
      <c r="F5" s="142">
        <v>51613</v>
      </c>
      <c r="G5" s="143"/>
      <c r="H5" s="144"/>
    </row>
    <row r="6" spans="1:8" x14ac:dyDescent="0.15">
      <c r="A6" s="145"/>
      <c r="B6" s="146"/>
      <c r="C6" s="147"/>
      <c r="D6" s="148">
        <v>16649</v>
      </c>
      <c r="E6" s="149"/>
      <c r="F6" s="150">
        <v>25872</v>
      </c>
      <c r="G6" s="151"/>
      <c r="H6" s="152"/>
    </row>
    <row r="7" spans="1:8" x14ac:dyDescent="0.15">
      <c r="A7" s="133" t="s">
        <v>546</v>
      </c>
      <c r="B7" s="138"/>
      <c r="C7" s="139"/>
      <c r="D7" s="140">
        <v>40089</v>
      </c>
      <c r="E7" s="141"/>
      <c r="F7" s="142">
        <v>50880</v>
      </c>
      <c r="G7" s="143"/>
      <c r="H7" s="144"/>
    </row>
    <row r="8" spans="1:8" x14ac:dyDescent="0.15">
      <c r="A8" s="145"/>
      <c r="B8" s="146"/>
      <c r="C8" s="147"/>
      <c r="D8" s="148">
        <v>19616</v>
      </c>
      <c r="E8" s="149"/>
      <c r="F8" s="150">
        <v>27819</v>
      </c>
      <c r="G8" s="151"/>
      <c r="H8" s="152"/>
    </row>
    <row r="9" spans="1:8" x14ac:dyDescent="0.15">
      <c r="A9" s="133" t="s">
        <v>547</v>
      </c>
      <c r="B9" s="138"/>
      <c r="C9" s="139"/>
      <c r="D9" s="140">
        <v>31995</v>
      </c>
      <c r="E9" s="141"/>
      <c r="F9" s="142">
        <v>46395</v>
      </c>
      <c r="G9" s="143"/>
      <c r="H9" s="144"/>
    </row>
    <row r="10" spans="1:8" x14ac:dyDescent="0.15">
      <c r="A10" s="145"/>
      <c r="B10" s="146"/>
      <c r="C10" s="147"/>
      <c r="D10" s="148">
        <v>16928</v>
      </c>
      <c r="E10" s="149"/>
      <c r="F10" s="150">
        <v>26304</v>
      </c>
      <c r="G10" s="151"/>
      <c r="H10" s="152"/>
    </row>
    <row r="11" spans="1:8" x14ac:dyDescent="0.15">
      <c r="A11" s="133" t="s">
        <v>548</v>
      </c>
      <c r="B11" s="138"/>
      <c r="C11" s="139"/>
      <c r="D11" s="140">
        <v>37723</v>
      </c>
      <c r="E11" s="141"/>
      <c r="F11" s="142">
        <v>48088</v>
      </c>
      <c r="G11" s="143"/>
      <c r="H11" s="144"/>
    </row>
    <row r="12" spans="1:8" x14ac:dyDescent="0.15">
      <c r="A12" s="145"/>
      <c r="B12" s="146"/>
      <c r="C12" s="153"/>
      <c r="D12" s="148">
        <v>19289</v>
      </c>
      <c r="E12" s="149"/>
      <c r="F12" s="150">
        <v>25183</v>
      </c>
      <c r="G12" s="151"/>
      <c r="H12" s="152"/>
    </row>
    <row r="13" spans="1:8" x14ac:dyDescent="0.15">
      <c r="A13" s="133"/>
      <c r="B13" s="138"/>
      <c r="C13" s="154"/>
      <c r="D13" s="155">
        <v>33307</v>
      </c>
      <c r="E13" s="156"/>
      <c r="F13" s="157">
        <v>48931</v>
      </c>
      <c r="G13" s="158"/>
      <c r="H13" s="144"/>
    </row>
    <row r="14" spans="1:8" x14ac:dyDescent="0.15">
      <c r="A14" s="145"/>
      <c r="B14" s="146"/>
      <c r="C14" s="147"/>
      <c r="D14" s="148">
        <v>16716</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6.52</v>
      </c>
      <c r="C19" s="159">
        <f>ROUND(VALUE(SUBSTITUTE(実質収支比率等に係る経年分析!G$48,"▲","-")),2)</f>
        <v>4.87</v>
      </c>
      <c r="D19" s="159">
        <f>ROUND(VALUE(SUBSTITUTE(実質収支比率等に係る経年分析!H$48,"▲","-")),2)</f>
        <v>5.18</v>
      </c>
      <c r="E19" s="159">
        <f>ROUND(VALUE(SUBSTITUTE(実質収支比率等に係る経年分析!I$48,"▲","-")),2)</f>
        <v>3.72</v>
      </c>
      <c r="F19" s="159">
        <f>ROUND(VALUE(SUBSTITUTE(実質収支比率等に係る経年分析!J$48,"▲","-")),2)</f>
        <v>4.83</v>
      </c>
    </row>
    <row r="20" spans="1:11" x14ac:dyDescent="0.15">
      <c r="A20" s="159" t="s">
        <v>49</v>
      </c>
      <c r="B20" s="159">
        <f>ROUND(VALUE(SUBSTITUTE(実質収支比率等に係る経年分析!F$47,"▲","-")),2)</f>
        <v>15.47</v>
      </c>
      <c r="C20" s="159">
        <f>ROUND(VALUE(SUBSTITUTE(実質収支比率等に係る経年分析!G$47,"▲","-")),2)</f>
        <v>17.98</v>
      </c>
      <c r="D20" s="159">
        <f>ROUND(VALUE(SUBSTITUTE(実質収支比率等に係る経年分析!H$47,"▲","-")),2)</f>
        <v>14.03</v>
      </c>
      <c r="E20" s="159">
        <f>ROUND(VALUE(SUBSTITUTE(実質収支比率等に係る経年分析!I$47,"▲","-")),2)</f>
        <v>13.8</v>
      </c>
      <c r="F20" s="159">
        <f>ROUND(VALUE(SUBSTITUTE(実質収支比率等に係る経年分析!J$47,"▲","-")),2)</f>
        <v>13.67</v>
      </c>
    </row>
    <row r="21" spans="1:11" x14ac:dyDescent="0.15">
      <c r="A21" s="159" t="s">
        <v>50</v>
      </c>
      <c r="B21" s="159">
        <f>IF(ISNUMBER(VALUE(SUBSTITUTE(実質収支比率等に係る経年分析!F$49,"▲","-"))),ROUND(VALUE(SUBSTITUTE(実質収支比率等に係る経年分析!F$49,"▲","-")),2),NA())</f>
        <v>-2.8</v>
      </c>
      <c r="C21" s="159">
        <f>IF(ISNUMBER(VALUE(SUBSTITUTE(実質収支比率等に係る経年分析!G$49,"▲","-"))),ROUND(VALUE(SUBSTITUTE(実質収支比率等に係る経年分析!G$49,"▲","-")),2),NA())</f>
        <v>-2.2799999999999998</v>
      </c>
      <c r="D21" s="159">
        <f>IF(ISNUMBER(VALUE(SUBSTITUTE(実質収支比率等に係る経年分析!H$49,"▲","-"))),ROUND(VALUE(SUBSTITUTE(実質収支比率等に係る経年分析!H$49,"▲","-")),2),NA())</f>
        <v>-5.84</v>
      </c>
      <c r="E21" s="159">
        <f>IF(ISNUMBER(VALUE(SUBSTITUTE(実質収支比率等に係る経年分析!I$49,"▲","-"))),ROUND(VALUE(SUBSTITUTE(実質収支比率等に係る経年分析!I$49,"▲","-")),2),NA())</f>
        <v>-3.69</v>
      </c>
      <c r="F21" s="159">
        <f>IF(ISNUMBER(VALUE(SUBSTITUTE(実質収支比率等に係る経年分析!J$49,"▲","-"))),ROUND(VALUE(SUBSTITUTE(実質収支比率等に係る経年分析!J$49,"▲","-")),2),NA())</f>
        <v>-0.67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1.19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0.18</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0.16</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0.13</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柏都市計画事業北柏駅北口土地区画整理事業特別会計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0.09</v>
      </c>
    </row>
    <row r="30" spans="1:11" x14ac:dyDescent="0.15">
      <c r="A30" s="160" t="str">
        <f>IF(連結実質赤字比率に係る赤字・黒字の構成分析!C$40="",NA(),連結実質赤字比率に係る赤字・黒字の構成分析!C$40)</f>
        <v>公設総合地方卸売市場事業特別会計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0.14000000000000001</v>
      </c>
    </row>
    <row r="31" spans="1:11" x14ac:dyDescent="0.15">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0.39</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2.88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2.64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1.75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3.14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1.61</v>
      </c>
    </row>
    <row r="33" spans="1:16" x14ac:dyDescent="0.15">
      <c r="A33" s="160" t="str">
        <f>IF(連結実質赤字比率に係る赤字・黒字の構成分析!C$37="",NA(),連結実質赤字比率に係る赤字・黒字の構成分析!C$37)</f>
        <v>病院事業会計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2.96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2.97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6.43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4.75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5.03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3.52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4.6900000000000004</v>
      </c>
    </row>
    <row r="35" spans="1:16" x14ac:dyDescent="0.15">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5.18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10.46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10.84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11.86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11.07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12458</v>
      </c>
      <c r="E42" s="161"/>
      <c r="F42" s="161"/>
      <c r="G42" s="161">
        <f>'実質公債費比率（分子）の構造'!L$52</f>
        <v>11517</v>
      </c>
      <c r="H42" s="161"/>
      <c r="I42" s="161"/>
      <c r="J42" s="161">
        <f>'実質公債費比率（分子）の構造'!M$52</f>
        <v>10705</v>
      </c>
      <c r="K42" s="161"/>
      <c r="L42" s="161"/>
      <c r="M42" s="161">
        <f>'実質公債費比率（分子）の構造'!N$52</f>
        <v>11134</v>
      </c>
      <c r="N42" s="161"/>
      <c r="O42" s="161"/>
      <c r="P42" s="161">
        <f>'実質公債費比率（分子）の構造'!O$52</f>
        <v>11486</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873</v>
      </c>
      <c r="C44" s="161"/>
      <c r="D44" s="161"/>
      <c r="E44" s="161">
        <f>'実質公債費比率（分子）の構造'!L$50</f>
        <v>402</v>
      </c>
      <c r="F44" s="161"/>
      <c r="G44" s="161"/>
      <c r="H44" s="161">
        <f>'実質公債費比率（分子）の構造'!M$50</f>
        <v>1010</v>
      </c>
      <c r="I44" s="161"/>
      <c r="J44" s="161"/>
      <c r="K44" s="161">
        <f>'実質公債費比率（分子）の構造'!N$50</f>
        <v>780</v>
      </c>
      <c r="L44" s="161"/>
      <c r="M44" s="161"/>
      <c r="N44" s="161">
        <f>'実質公債費比率（分子）の構造'!O$50</f>
        <v>1173</v>
      </c>
      <c r="O44" s="161"/>
      <c r="P44" s="161"/>
    </row>
    <row r="45" spans="1:16" x14ac:dyDescent="0.15">
      <c r="A45" s="161" t="s">
        <v>60</v>
      </c>
      <c r="B45" s="161">
        <f>'実質公債費比率（分子）の構造'!K$49</f>
        <v>135</v>
      </c>
      <c r="C45" s="161"/>
      <c r="D45" s="161"/>
      <c r="E45" s="161">
        <f>'実質公債費比率（分子）の構造'!L$49</f>
        <v>36</v>
      </c>
      <c r="F45" s="161"/>
      <c r="G45" s="161"/>
      <c r="H45" s="161">
        <f>'実質公債費比率（分子）の構造'!M$49</f>
        <v>30</v>
      </c>
      <c r="I45" s="161"/>
      <c r="J45" s="161"/>
      <c r="K45" s="161">
        <f>'実質公債費比率（分子）の構造'!N$49</f>
        <v>46</v>
      </c>
      <c r="L45" s="161"/>
      <c r="M45" s="161"/>
      <c r="N45" s="161">
        <f>'実質公債費比率（分子）の構造'!O$49</f>
        <v>49</v>
      </c>
      <c r="O45" s="161"/>
      <c r="P45" s="161"/>
    </row>
    <row r="46" spans="1:16" x14ac:dyDescent="0.15">
      <c r="A46" s="161" t="s">
        <v>61</v>
      </c>
      <c r="B46" s="161">
        <f>'実質公債費比率（分子）の構造'!K$48</f>
        <v>2757</v>
      </c>
      <c r="C46" s="161"/>
      <c r="D46" s="161"/>
      <c r="E46" s="161">
        <f>'実質公債費比率（分子）の構造'!L$48</f>
        <v>1147</v>
      </c>
      <c r="F46" s="161"/>
      <c r="G46" s="161"/>
      <c r="H46" s="161">
        <f>'実質公債費比率（分子）の構造'!M$48</f>
        <v>1430</v>
      </c>
      <c r="I46" s="161"/>
      <c r="J46" s="161"/>
      <c r="K46" s="161">
        <f>'実質公債費比率（分子）の構造'!N$48</f>
        <v>1123</v>
      </c>
      <c r="L46" s="161"/>
      <c r="M46" s="161"/>
      <c r="N46" s="161">
        <f>'実質公債費比率（分子）の構造'!O$48</f>
        <v>1080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12638</v>
      </c>
      <c r="C49" s="161"/>
      <c r="D49" s="161"/>
      <c r="E49" s="161">
        <f>'実質公債費比率（分子）の構造'!L$45</f>
        <v>12061</v>
      </c>
      <c r="F49" s="161"/>
      <c r="G49" s="161"/>
      <c r="H49" s="161">
        <f>'実質公債費比率（分子）の構造'!M$45</f>
        <v>12526</v>
      </c>
      <c r="I49" s="161"/>
      <c r="J49" s="161"/>
      <c r="K49" s="161">
        <f>'実質公債費比率（分子）の構造'!N$45</f>
        <v>11442</v>
      </c>
      <c r="L49" s="161"/>
      <c r="M49" s="161"/>
      <c r="N49" s="161">
        <f>'実質公債費比率（分子）の構造'!O$45</f>
        <v>10916</v>
      </c>
      <c r="O49" s="161"/>
      <c r="P49" s="161"/>
    </row>
    <row r="50" spans="1:16" x14ac:dyDescent="0.15">
      <c r="A50" s="161" t="s">
        <v>65</v>
      </c>
      <c r="B50" s="161" t="e">
        <f>NA()</f>
        <v>#N/A</v>
      </c>
      <c r="C50" s="161">
        <f>IF(ISNUMBER('実質公債費比率（分子）の構造'!K$53),'実質公債費比率（分子）の構造'!K$53,NA())</f>
        <v>3945</v>
      </c>
      <c r="D50" s="161" t="e">
        <f>NA()</f>
        <v>#N/A</v>
      </c>
      <c r="E50" s="161" t="e">
        <f>NA()</f>
        <v>#N/A</v>
      </c>
      <c r="F50" s="161">
        <f>IF(ISNUMBER('実質公債費比率（分子）の構造'!L$53),'実質公債費比率（分子）の構造'!L$53,NA())</f>
        <v>2129</v>
      </c>
      <c r="G50" s="161" t="e">
        <f>NA()</f>
        <v>#N/A</v>
      </c>
      <c r="H50" s="161" t="e">
        <f>NA()</f>
        <v>#N/A</v>
      </c>
      <c r="I50" s="161">
        <f>IF(ISNUMBER('実質公債費比率（分子）の構造'!M$53),'実質公債費比率（分子）の構造'!M$53,NA())</f>
        <v>4291</v>
      </c>
      <c r="J50" s="161" t="e">
        <f>NA()</f>
        <v>#N/A</v>
      </c>
      <c r="K50" s="161" t="e">
        <f>NA()</f>
        <v>#N/A</v>
      </c>
      <c r="L50" s="161">
        <f>IF(ISNUMBER('実質公債費比率（分子）の構造'!N$53),'実質公債費比率（分子）の構造'!N$53,NA())</f>
        <v>2257</v>
      </c>
      <c r="M50" s="161" t="e">
        <f>NA()</f>
        <v>#N/A</v>
      </c>
      <c r="N50" s="161" t="e">
        <f>NA()</f>
        <v>#N/A</v>
      </c>
      <c r="O50" s="161">
        <f>IF(ISNUMBER('実質公債費比率（分子）の構造'!O$53),'実質公債費比率（分子）の構造'!O$53,NA())</f>
        <v>1732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95711</v>
      </c>
      <c r="E56" s="160"/>
      <c r="F56" s="160"/>
      <c r="G56" s="160">
        <f>'将来負担比率（分子）の構造'!J$52</f>
        <v>95758</v>
      </c>
      <c r="H56" s="160"/>
      <c r="I56" s="160"/>
      <c r="J56" s="160">
        <f>'将来負担比率（分子）の構造'!K$52</f>
        <v>96499</v>
      </c>
      <c r="K56" s="160"/>
      <c r="L56" s="160"/>
      <c r="M56" s="160">
        <f>'将来負担比率（分子）の構造'!L$52</f>
        <v>96637</v>
      </c>
      <c r="N56" s="160"/>
      <c r="O56" s="160"/>
      <c r="P56" s="160">
        <f>'将来負担比率（分子）の構造'!M$52</f>
        <v>94949</v>
      </c>
    </row>
    <row r="57" spans="1:16" x14ac:dyDescent="0.15">
      <c r="A57" s="160" t="s">
        <v>36</v>
      </c>
      <c r="B57" s="160"/>
      <c r="C57" s="160"/>
      <c r="D57" s="160">
        <f>'将来負担比率（分子）の構造'!I$51</f>
        <v>29367</v>
      </c>
      <c r="E57" s="160"/>
      <c r="F57" s="160"/>
      <c r="G57" s="160">
        <f>'将来負担比率（分子）の構造'!J$51</f>
        <v>26152</v>
      </c>
      <c r="H57" s="160"/>
      <c r="I57" s="160"/>
      <c r="J57" s="160">
        <f>'将来負担比率（分子）の構造'!K$51</f>
        <v>21563</v>
      </c>
      <c r="K57" s="160"/>
      <c r="L57" s="160"/>
      <c r="M57" s="160">
        <f>'将来負担比率（分子）の構造'!L$51</f>
        <v>19197</v>
      </c>
      <c r="N57" s="160"/>
      <c r="O57" s="160"/>
      <c r="P57" s="160">
        <f>'将来負担比率（分子）の構造'!M$51</f>
        <v>19407</v>
      </c>
    </row>
    <row r="58" spans="1:16" x14ac:dyDescent="0.15">
      <c r="A58" s="160" t="s">
        <v>35</v>
      </c>
      <c r="B58" s="160"/>
      <c r="C58" s="160"/>
      <c r="D58" s="160">
        <f>'将来負担比率（分子）の構造'!I$50</f>
        <v>22205</v>
      </c>
      <c r="E58" s="160"/>
      <c r="F58" s="160"/>
      <c r="G58" s="160">
        <f>'将来負担比率（分子）の構造'!J$50</f>
        <v>25257</v>
      </c>
      <c r="H58" s="160"/>
      <c r="I58" s="160"/>
      <c r="J58" s="160">
        <f>'将来負担比率（分子）の構造'!K$50</f>
        <v>27546</v>
      </c>
      <c r="K58" s="160"/>
      <c r="L58" s="160"/>
      <c r="M58" s="160">
        <f>'将来負担比率（分子）の構造'!L$50</f>
        <v>30017</v>
      </c>
      <c r="N58" s="160"/>
      <c r="O58" s="160"/>
      <c r="P58" s="160">
        <f>'将来負担比率（分子）の構造'!M$50</f>
        <v>33739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835</v>
      </c>
      <c r="C61" s="160"/>
      <c r="D61" s="160"/>
      <c r="E61" s="160">
        <f>'将来負担比率（分子）の構造'!J$46</f>
        <v>849</v>
      </c>
      <c r="F61" s="160"/>
      <c r="G61" s="160"/>
      <c r="H61" s="160">
        <f>'将来負担比率（分子）の構造'!K$46</f>
        <v>880</v>
      </c>
      <c r="I61" s="160"/>
      <c r="J61" s="160"/>
      <c r="K61" s="160">
        <f>'将来負担比率（分子）の構造'!L$46</f>
        <v>861</v>
      </c>
      <c r="L61" s="160"/>
      <c r="M61" s="160"/>
      <c r="N61" s="160">
        <f>'将来負担比率（分子）の構造'!M$46</f>
        <v>861</v>
      </c>
      <c r="O61" s="160"/>
      <c r="P61" s="160"/>
    </row>
    <row r="62" spans="1:16" x14ac:dyDescent="0.15">
      <c r="A62" s="160" t="s">
        <v>29</v>
      </c>
      <c r="B62" s="160">
        <f>'将来負担比率（分子）の構造'!I$45</f>
        <v>23338</v>
      </c>
      <c r="C62" s="160"/>
      <c r="D62" s="160"/>
      <c r="E62" s="160">
        <f>'将来負担比率（分子）の構造'!J$45</f>
        <v>21110</v>
      </c>
      <c r="F62" s="160"/>
      <c r="G62" s="160"/>
      <c r="H62" s="160">
        <f>'将来負担比率（分子）の構造'!K$45</f>
        <v>18639</v>
      </c>
      <c r="I62" s="160"/>
      <c r="J62" s="160"/>
      <c r="K62" s="160">
        <f>'将来負担比率（分子）の構造'!L$45</f>
        <v>18066</v>
      </c>
      <c r="L62" s="160"/>
      <c r="M62" s="160"/>
      <c r="N62" s="160">
        <f>'将来負担比率（分子）の構造'!M$45</f>
        <v>17122</v>
      </c>
      <c r="O62" s="160"/>
      <c r="P62" s="160"/>
    </row>
    <row r="63" spans="1:16" x14ac:dyDescent="0.15">
      <c r="A63" s="160" t="s">
        <v>28</v>
      </c>
      <c r="B63" s="160">
        <f>'将来負担比率（分子）の構造'!I$44</f>
        <v>509</v>
      </c>
      <c r="C63" s="160"/>
      <c r="D63" s="160"/>
      <c r="E63" s="160">
        <f>'将来負担比率（分子）の構造'!J$44</f>
        <v>650</v>
      </c>
      <c r="F63" s="160"/>
      <c r="G63" s="160"/>
      <c r="H63" s="160">
        <f>'将来負担比率（分子）の構造'!K$44</f>
        <v>874</v>
      </c>
      <c r="I63" s="160"/>
      <c r="J63" s="160"/>
      <c r="K63" s="160">
        <f>'将来負担比率（分子）の構造'!L$44</f>
        <v>843</v>
      </c>
      <c r="L63" s="160"/>
      <c r="M63" s="160"/>
      <c r="N63" s="160">
        <f>'将来負担比率（分子）の構造'!M$44</f>
        <v>873</v>
      </c>
      <c r="O63" s="160"/>
      <c r="P63" s="160"/>
    </row>
    <row r="64" spans="1:16" x14ac:dyDescent="0.15">
      <c r="A64" s="160" t="s">
        <v>27</v>
      </c>
      <c r="B64" s="160">
        <f>'将来負担比率（分子）の構造'!I$43</f>
        <v>25561</v>
      </c>
      <c r="C64" s="160"/>
      <c r="D64" s="160"/>
      <c r="E64" s="160">
        <f>'将来負担比率（分子）の構造'!J$43</f>
        <v>19188</v>
      </c>
      <c r="F64" s="160"/>
      <c r="G64" s="160"/>
      <c r="H64" s="160">
        <f>'将来負担比率（分子）の構造'!K$43</f>
        <v>14871</v>
      </c>
      <c r="I64" s="160"/>
      <c r="J64" s="160"/>
      <c r="K64" s="160">
        <f>'将来負担比率（分子）の構造'!L$43</f>
        <v>9848</v>
      </c>
      <c r="L64" s="160"/>
      <c r="M64" s="160"/>
      <c r="N64" s="160">
        <f>'将来負担比率（分子）の構造'!M$43</f>
        <v>9918</v>
      </c>
      <c r="O64" s="160"/>
      <c r="P64" s="160"/>
    </row>
    <row r="65" spans="1:16" x14ac:dyDescent="0.15">
      <c r="A65" s="160" t="s">
        <v>26</v>
      </c>
      <c r="B65" s="160">
        <f>'将来負担比率（分子）の構造'!I$42</f>
        <v>16840</v>
      </c>
      <c r="C65" s="160"/>
      <c r="D65" s="160"/>
      <c r="E65" s="160">
        <f>'将来負担比率（分子）の構造'!J$42</f>
        <v>16212</v>
      </c>
      <c r="F65" s="160"/>
      <c r="G65" s="160"/>
      <c r="H65" s="160">
        <f>'将来負担比率（分子）の構造'!K$42</f>
        <v>14386</v>
      </c>
      <c r="I65" s="160"/>
      <c r="J65" s="160"/>
      <c r="K65" s="160">
        <f>'将来負担比率（分子）の構造'!L$42</f>
        <v>13564</v>
      </c>
      <c r="L65" s="160"/>
      <c r="M65" s="160"/>
      <c r="N65" s="160">
        <f>'将来負担比率（分子）の構造'!M$42</f>
        <v>16876</v>
      </c>
      <c r="O65" s="160"/>
      <c r="P65" s="160"/>
    </row>
    <row r="66" spans="1:16" x14ac:dyDescent="0.15">
      <c r="A66" s="160" t="s">
        <v>25</v>
      </c>
      <c r="B66" s="160">
        <f>'将来負担比率（分子）の構造'!I$41</f>
        <v>102529</v>
      </c>
      <c r="C66" s="160"/>
      <c r="D66" s="160"/>
      <c r="E66" s="160">
        <f>'将来負担比率（分子）の構造'!J$41</f>
        <v>99959</v>
      </c>
      <c r="F66" s="160"/>
      <c r="G66" s="160"/>
      <c r="H66" s="160">
        <f>'将来負担比率（分子）の構造'!K$41</f>
        <v>97222</v>
      </c>
      <c r="I66" s="160"/>
      <c r="J66" s="160"/>
      <c r="K66" s="160">
        <f>'将来負担比率（分子）の構造'!L$41</f>
        <v>94998</v>
      </c>
      <c r="L66" s="160"/>
      <c r="M66" s="160"/>
      <c r="N66" s="160">
        <f>'将来負担比率（分子）の構造'!M$41</f>
        <v>92384</v>
      </c>
      <c r="O66" s="160"/>
      <c r="P66" s="160"/>
    </row>
    <row r="67" spans="1:16" x14ac:dyDescent="0.15">
      <c r="A67" s="160" t="s">
        <v>69</v>
      </c>
      <c r="B67" s="160" t="e">
        <f>NA()</f>
        <v>#N/A</v>
      </c>
      <c r="C67" s="160">
        <f>IF(ISNUMBER('将来負担比率（分子）の構造'!I$53), IF('将来負担比率（分子）の構造'!I$53 &lt; 0, 0, '将来負担比率（分子）の構造'!I$53), NA())</f>
        <v>22328</v>
      </c>
      <c r="D67" s="160" t="e">
        <f>NA()</f>
        <v>#N/A</v>
      </c>
      <c r="E67" s="160" t="e">
        <f>NA()</f>
        <v>#N/A</v>
      </c>
      <c r="F67" s="160">
        <f>IF(ISNUMBER('将来負担比率（分子）の構造'!J$53), IF('将来負担比率（分子）の構造'!J$53 &lt; 0, 0, '将来負担比率（分子）の構造'!J$53), NA())</f>
        <v>10801</v>
      </c>
      <c r="G67" s="160" t="e">
        <f>NA()</f>
        <v>#N/A</v>
      </c>
      <c r="H67" s="160" t="e">
        <f>NA()</f>
        <v>#N/A</v>
      </c>
      <c r="I67" s="160">
        <f>IF(ISNUMBER('将来負担比率（分子）の構造'!K$53), IF('将来負担比率（分子）の構造'!K$53 &lt; 0, 0, '将来負担比率（分子）の構造'!K$53), NA())</f>
        <v>1264</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10408</v>
      </c>
      <c r="C72" s="164">
        <f>基金残高に係る経年分析!G55</f>
        <v>10511</v>
      </c>
      <c r="D72" s="164">
        <f>基金残高に係る経年分析!H55</f>
        <v>10514</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14254</v>
      </c>
      <c r="C74" s="164">
        <f>基金残高に係る経年分析!G57</f>
        <v>16511</v>
      </c>
      <c r="D74" s="164">
        <f>基金残高に係る経年分析!H57</f>
        <v>19000</v>
      </c>
    </row>
  </sheetData>
  <sheetProtection algorithmName="SHA-512" hashValue="j68W1Dm6158HpOVncrofWWQQdOk7E5j0+HWQGSunuYCvSDhM3t+/aDdC/q0pR5MIPVMitkKDYgrJPzMKOQND0A==" saltValue="igN4PrCr74XYDy+DpjIt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67001415</v>
      </c>
      <c r="S5" s="707"/>
      <c r="T5" s="707"/>
      <c r="U5" s="707"/>
      <c r="V5" s="707"/>
      <c r="W5" s="707"/>
      <c r="X5" s="707"/>
      <c r="Y5" s="753"/>
      <c r="Z5" s="771">
        <v>51.7</v>
      </c>
      <c r="AA5" s="771"/>
      <c r="AB5" s="771"/>
      <c r="AC5" s="771"/>
      <c r="AD5" s="772">
        <v>61780883</v>
      </c>
      <c r="AE5" s="772"/>
      <c r="AF5" s="772"/>
      <c r="AG5" s="772"/>
      <c r="AH5" s="772"/>
      <c r="AI5" s="772"/>
      <c r="AJ5" s="772"/>
      <c r="AK5" s="772"/>
      <c r="AL5" s="754">
        <v>82.7</v>
      </c>
      <c r="AM5" s="723"/>
      <c r="AN5" s="723"/>
      <c r="AO5" s="755"/>
      <c r="AP5" s="740" t="s">
        <v>222</v>
      </c>
      <c r="AQ5" s="741"/>
      <c r="AR5" s="741"/>
      <c r="AS5" s="741"/>
      <c r="AT5" s="741"/>
      <c r="AU5" s="741"/>
      <c r="AV5" s="741"/>
      <c r="AW5" s="741"/>
      <c r="AX5" s="741"/>
      <c r="AY5" s="741"/>
      <c r="AZ5" s="741"/>
      <c r="BA5" s="741"/>
      <c r="BB5" s="741"/>
      <c r="BC5" s="741"/>
      <c r="BD5" s="741"/>
      <c r="BE5" s="741"/>
      <c r="BF5" s="742"/>
      <c r="BG5" s="641">
        <v>60304950</v>
      </c>
      <c r="BH5" s="644"/>
      <c r="BI5" s="644"/>
      <c r="BJ5" s="644"/>
      <c r="BK5" s="644"/>
      <c r="BL5" s="644"/>
      <c r="BM5" s="644"/>
      <c r="BN5" s="645"/>
      <c r="BO5" s="703">
        <v>90</v>
      </c>
      <c r="BP5" s="703"/>
      <c r="BQ5" s="703"/>
      <c r="BR5" s="703"/>
      <c r="BS5" s="704">
        <v>18011</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800781</v>
      </c>
      <c r="S6" s="644"/>
      <c r="T6" s="644"/>
      <c r="U6" s="644"/>
      <c r="V6" s="644"/>
      <c r="W6" s="644"/>
      <c r="X6" s="644"/>
      <c r="Y6" s="645"/>
      <c r="Z6" s="703">
        <v>0.6</v>
      </c>
      <c r="AA6" s="703"/>
      <c r="AB6" s="703"/>
      <c r="AC6" s="703"/>
      <c r="AD6" s="704">
        <v>800781</v>
      </c>
      <c r="AE6" s="704"/>
      <c r="AF6" s="704"/>
      <c r="AG6" s="704"/>
      <c r="AH6" s="704"/>
      <c r="AI6" s="704"/>
      <c r="AJ6" s="704"/>
      <c r="AK6" s="704"/>
      <c r="AL6" s="646">
        <v>1.1000000000000001</v>
      </c>
      <c r="AM6" s="647"/>
      <c r="AN6" s="647"/>
      <c r="AO6" s="705"/>
      <c r="AP6" s="638" t="s">
        <v>227</v>
      </c>
      <c r="AQ6" s="639"/>
      <c r="AR6" s="639"/>
      <c r="AS6" s="639"/>
      <c r="AT6" s="639"/>
      <c r="AU6" s="639"/>
      <c r="AV6" s="639"/>
      <c r="AW6" s="639"/>
      <c r="AX6" s="639"/>
      <c r="AY6" s="639"/>
      <c r="AZ6" s="639"/>
      <c r="BA6" s="639"/>
      <c r="BB6" s="639"/>
      <c r="BC6" s="639"/>
      <c r="BD6" s="639"/>
      <c r="BE6" s="639"/>
      <c r="BF6" s="640"/>
      <c r="BG6" s="641">
        <v>60304950</v>
      </c>
      <c r="BH6" s="644"/>
      <c r="BI6" s="644"/>
      <c r="BJ6" s="644"/>
      <c r="BK6" s="644"/>
      <c r="BL6" s="644"/>
      <c r="BM6" s="644"/>
      <c r="BN6" s="645"/>
      <c r="BO6" s="703">
        <v>90</v>
      </c>
      <c r="BP6" s="703"/>
      <c r="BQ6" s="703"/>
      <c r="BR6" s="703"/>
      <c r="BS6" s="704">
        <v>18011</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629786</v>
      </c>
      <c r="CS6" s="644"/>
      <c r="CT6" s="644"/>
      <c r="CU6" s="644"/>
      <c r="CV6" s="644"/>
      <c r="CW6" s="644"/>
      <c r="CX6" s="644"/>
      <c r="CY6" s="645"/>
      <c r="CZ6" s="754">
        <v>0.5</v>
      </c>
      <c r="DA6" s="723"/>
      <c r="DB6" s="723"/>
      <c r="DC6" s="757"/>
      <c r="DD6" s="649" t="s">
        <v>229</v>
      </c>
      <c r="DE6" s="644"/>
      <c r="DF6" s="644"/>
      <c r="DG6" s="644"/>
      <c r="DH6" s="644"/>
      <c r="DI6" s="644"/>
      <c r="DJ6" s="644"/>
      <c r="DK6" s="644"/>
      <c r="DL6" s="644"/>
      <c r="DM6" s="644"/>
      <c r="DN6" s="644"/>
      <c r="DO6" s="644"/>
      <c r="DP6" s="645"/>
      <c r="DQ6" s="649">
        <v>629636</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97110</v>
      </c>
      <c r="S7" s="644"/>
      <c r="T7" s="644"/>
      <c r="U7" s="644"/>
      <c r="V7" s="644"/>
      <c r="W7" s="644"/>
      <c r="X7" s="644"/>
      <c r="Y7" s="645"/>
      <c r="Z7" s="703">
        <v>0.1</v>
      </c>
      <c r="AA7" s="703"/>
      <c r="AB7" s="703"/>
      <c r="AC7" s="703"/>
      <c r="AD7" s="704">
        <v>97110</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32372840</v>
      </c>
      <c r="BH7" s="644"/>
      <c r="BI7" s="644"/>
      <c r="BJ7" s="644"/>
      <c r="BK7" s="644"/>
      <c r="BL7" s="644"/>
      <c r="BM7" s="644"/>
      <c r="BN7" s="645"/>
      <c r="BO7" s="703">
        <v>48.3</v>
      </c>
      <c r="BP7" s="703"/>
      <c r="BQ7" s="703"/>
      <c r="BR7" s="703"/>
      <c r="BS7" s="704">
        <v>18011</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12512729</v>
      </c>
      <c r="CS7" s="644"/>
      <c r="CT7" s="644"/>
      <c r="CU7" s="644"/>
      <c r="CV7" s="644"/>
      <c r="CW7" s="644"/>
      <c r="CX7" s="644"/>
      <c r="CY7" s="645"/>
      <c r="CZ7" s="703">
        <v>10.1</v>
      </c>
      <c r="DA7" s="703"/>
      <c r="DB7" s="703"/>
      <c r="DC7" s="703"/>
      <c r="DD7" s="649">
        <v>748763</v>
      </c>
      <c r="DE7" s="644"/>
      <c r="DF7" s="644"/>
      <c r="DG7" s="644"/>
      <c r="DH7" s="644"/>
      <c r="DI7" s="644"/>
      <c r="DJ7" s="644"/>
      <c r="DK7" s="644"/>
      <c r="DL7" s="644"/>
      <c r="DM7" s="644"/>
      <c r="DN7" s="644"/>
      <c r="DO7" s="644"/>
      <c r="DP7" s="645"/>
      <c r="DQ7" s="649">
        <v>10780829</v>
      </c>
      <c r="DR7" s="644"/>
      <c r="DS7" s="644"/>
      <c r="DT7" s="644"/>
      <c r="DU7" s="644"/>
      <c r="DV7" s="644"/>
      <c r="DW7" s="644"/>
      <c r="DX7" s="644"/>
      <c r="DY7" s="644"/>
      <c r="DZ7" s="644"/>
      <c r="EA7" s="644"/>
      <c r="EB7" s="644"/>
      <c r="EC7" s="684"/>
    </row>
    <row r="8" spans="2:143" ht="11.25" customHeight="1" x14ac:dyDescent="0.15">
      <c r="B8" s="638" t="s">
        <v>233</v>
      </c>
      <c r="C8" s="639"/>
      <c r="D8" s="639"/>
      <c r="E8" s="639"/>
      <c r="F8" s="639"/>
      <c r="G8" s="639"/>
      <c r="H8" s="639"/>
      <c r="I8" s="639"/>
      <c r="J8" s="639"/>
      <c r="K8" s="639"/>
      <c r="L8" s="639"/>
      <c r="M8" s="639"/>
      <c r="N8" s="639"/>
      <c r="O8" s="639"/>
      <c r="P8" s="639"/>
      <c r="Q8" s="640"/>
      <c r="R8" s="641">
        <v>373567</v>
      </c>
      <c r="S8" s="644"/>
      <c r="T8" s="644"/>
      <c r="U8" s="644"/>
      <c r="V8" s="644"/>
      <c r="W8" s="644"/>
      <c r="X8" s="644"/>
      <c r="Y8" s="645"/>
      <c r="Z8" s="703">
        <v>0.3</v>
      </c>
      <c r="AA8" s="703"/>
      <c r="AB8" s="703"/>
      <c r="AC8" s="703"/>
      <c r="AD8" s="704">
        <v>373567</v>
      </c>
      <c r="AE8" s="704"/>
      <c r="AF8" s="704"/>
      <c r="AG8" s="704"/>
      <c r="AH8" s="704"/>
      <c r="AI8" s="704"/>
      <c r="AJ8" s="704"/>
      <c r="AK8" s="704"/>
      <c r="AL8" s="646">
        <v>0.5</v>
      </c>
      <c r="AM8" s="647"/>
      <c r="AN8" s="647"/>
      <c r="AO8" s="705"/>
      <c r="AP8" s="638" t="s">
        <v>234</v>
      </c>
      <c r="AQ8" s="639"/>
      <c r="AR8" s="639"/>
      <c r="AS8" s="639"/>
      <c r="AT8" s="639"/>
      <c r="AU8" s="639"/>
      <c r="AV8" s="639"/>
      <c r="AW8" s="639"/>
      <c r="AX8" s="639"/>
      <c r="AY8" s="639"/>
      <c r="AZ8" s="639"/>
      <c r="BA8" s="639"/>
      <c r="BB8" s="639"/>
      <c r="BC8" s="639"/>
      <c r="BD8" s="639"/>
      <c r="BE8" s="639"/>
      <c r="BF8" s="640"/>
      <c r="BG8" s="641">
        <v>735039</v>
      </c>
      <c r="BH8" s="644"/>
      <c r="BI8" s="644"/>
      <c r="BJ8" s="644"/>
      <c r="BK8" s="644"/>
      <c r="BL8" s="644"/>
      <c r="BM8" s="644"/>
      <c r="BN8" s="645"/>
      <c r="BO8" s="703">
        <v>1.1000000000000001</v>
      </c>
      <c r="BP8" s="703"/>
      <c r="BQ8" s="703"/>
      <c r="BR8" s="703"/>
      <c r="BS8" s="649" t="s">
        <v>229</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51641341</v>
      </c>
      <c r="CS8" s="644"/>
      <c r="CT8" s="644"/>
      <c r="CU8" s="644"/>
      <c r="CV8" s="644"/>
      <c r="CW8" s="644"/>
      <c r="CX8" s="644"/>
      <c r="CY8" s="645"/>
      <c r="CZ8" s="703">
        <v>41.6</v>
      </c>
      <c r="DA8" s="703"/>
      <c r="DB8" s="703"/>
      <c r="DC8" s="703"/>
      <c r="DD8" s="649">
        <v>1665883</v>
      </c>
      <c r="DE8" s="644"/>
      <c r="DF8" s="644"/>
      <c r="DG8" s="644"/>
      <c r="DH8" s="644"/>
      <c r="DI8" s="644"/>
      <c r="DJ8" s="644"/>
      <c r="DK8" s="644"/>
      <c r="DL8" s="644"/>
      <c r="DM8" s="644"/>
      <c r="DN8" s="644"/>
      <c r="DO8" s="644"/>
      <c r="DP8" s="645"/>
      <c r="DQ8" s="649">
        <v>25918494</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437073</v>
      </c>
      <c r="S9" s="644"/>
      <c r="T9" s="644"/>
      <c r="U9" s="644"/>
      <c r="V9" s="644"/>
      <c r="W9" s="644"/>
      <c r="X9" s="644"/>
      <c r="Y9" s="645"/>
      <c r="Z9" s="703">
        <v>0.3</v>
      </c>
      <c r="AA9" s="703"/>
      <c r="AB9" s="703"/>
      <c r="AC9" s="703"/>
      <c r="AD9" s="704">
        <v>437073</v>
      </c>
      <c r="AE9" s="704"/>
      <c r="AF9" s="704"/>
      <c r="AG9" s="704"/>
      <c r="AH9" s="704"/>
      <c r="AI9" s="704"/>
      <c r="AJ9" s="704"/>
      <c r="AK9" s="704"/>
      <c r="AL9" s="646">
        <v>0.6</v>
      </c>
      <c r="AM9" s="647"/>
      <c r="AN9" s="647"/>
      <c r="AO9" s="705"/>
      <c r="AP9" s="638" t="s">
        <v>237</v>
      </c>
      <c r="AQ9" s="639"/>
      <c r="AR9" s="639"/>
      <c r="AS9" s="639"/>
      <c r="AT9" s="639"/>
      <c r="AU9" s="639"/>
      <c r="AV9" s="639"/>
      <c r="AW9" s="639"/>
      <c r="AX9" s="639"/>
      <c r="AY9" s="639"/>
      <c r="AZ9" s="639"/>
      <c r="BA9" s="639"/>
      <c r="BB9" s="639"/>
      <c r="BC9" s="639"/>
      <c r="BD9" s="639"/>
      <c r="BE9" s="639"/>
      <c r="BF9" s="640"/>
      <c r="BG9" s="641">
        <v>27569674</v>
      </c>
      <c r="BH9" s="644"/>
      <c r="BI9" s="644"/>
      <c r="BJ9" s="644"/>
      <c r="BK9" s="644"/>
      <c r="BL9" s="644"/>
      <c r="BM9" s="644"/>
      <c r="BN9" s="645"/>
      <c r="BO9" s="703">
        <v>41.1</v>
      </c>
      <c r="BP9" s="703"/>
      <c r="BQ9" s="703"/>
      <c r="BR9" s="703"/>
      <c r="BS9" s="649" t="s">
        <v>229</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11134021</v>
      </c>
      <c r="CS9" s="644"/>
      <c r="CT9" s="644"/>
      <c r="CU9" s="644"/>
      <c r="CV9" s="644"/>
      <c r="CW9" s="644"/>
      <c r="CX9" s="644"/>
      <c r="CY9" s="645"/>
      <c r="CZ9" s="703">
        <v>9</v>
      </c>
      <c r="DA9" s="703"/>
      <c r="DB9" s="703"/>
      <c r="DC9" s="703"/>
      <c r="DD9" s="649">
        <v>110218</v>
      </c>
      <c r="DE9" s="644"/>
      <c r="DF9" s="644"/>
      <c r="DG9" s="644"/>
      <c r="DH9" s="644"/>
      <c r="DI9" s="644"/>
      <c r="DJ9" s="644"/>
      <c r="DK9" s="644"/>
      <c r="DL9" s="644"/>
      <c r="DM9" s="644"/>
      <c r="DN9" s="644"/>
      <c r="DO9" s="644"/>
      <c r="DP9" s="645"/>
      <c r="DQ9" s="649">
        <v>9131713</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t="s">
        <v>229</v>
      </c>
      <c r="S10" s="644"/>
      <c r="T10" s="644"/>
      <c r="U10" s="644"/>
      <c r="V10" s="644"/>
      <c r="W10" s="644"/>
      <c r="X10" s="644"/>
      <c r="Y10" s="645"/>
      <c r="Z10" s="703" t="s">
        <v>229</v>
      </c>
      <c r="AA10" s="703"/>
      <c r="AB10" s="703"/>
      <c r="AC10" s="703"/>
      <c r="AD10" s="704" t="s">
        <v>123</v>
      </c>
      <c r="AE10" s="704"/>
      <c r="AF10" s="704"/>
      <c r="AG10" s="704"/>
      <c r="AH10" s="704"/>
      <c r="AI10" s="704"/>
      <c r="AJ10" s="704"/>
      <c r="AK10" s="704"/>
      <c r="AL10" s="646" t="s">
        <v>123</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1251583</v>
      </c>
      <c r="BH10" s="644"/>
      <c r="BI10" s="644"/>
      <c r="BJ10" s="644"/>
      <c r="BK10" s="644"/>
      <c r="BL10" s="644"/>
      <c r="BM10" s="644"/>
      <c r="BN10" s="645"/>
      <c r="BO10" s="703">
        <v>1.9</v>
      </c>
      <c r="BP10" s="703"/>
      <c r="BQ10" s="703"/>
      <c r="BR10" s="703"/>
      <c r="BS10" s="649" t="s">
        <v>229</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73818</v>
      </c>
      <c r="CS10" s="644"/>
      <c r="CT10" s="644"/>
      <c r="CU10" s="644"/>
      <c r="CV10" s="644"/>
      <c r="CW10" s="644"/>
      <c r="CX10" s="644"/>
      <c r="CY10" s="645"/>
      <c r="CZ10" s="703">
        <v>0.1</v>
      </c>
      <c r="DA10" s="703"/>
      <c r="DB10" s="703"/>
      <c r="DC10" s="703"/>
      <c r="DD10" s="649" t="s">
        <v>179</v>
      </c>
      <c r="DE10" s="644"/>
      <c r="DF10" s="644"/>
      <c r="DG10" s="644"/>
      <c r="DH10" s="644"/>
      <c r="DI10" s="644"/>
      <c r="DJ10" s="644"/>
      <c r="DK10" s="644"/>
      <c r="DL10" s="644"/>
      <c r="DM10" s="644"/>
      <c r="DN10" s="644"/>
      <c r="DO10" s="644"/>
      <c r="DP10" s="645"/>
      <c r="DQ10" s="649">
        <v>68818</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t="s">
        <v>123</v>
      </c>
      <c r="S11" s="644"/>
      <c r="T11" s="644"/>
      <c r="U11" s="644"/>
      <c r="V11" s="644"/>
      <c r="W11" s="644"/>
      <c r="X11" s="644"/>
      <c r="Y11" s="645"/>
      <c r="Z11" s="703" t="s">
        <v>229</v>
      </c>
      <c r="AA11" s="703"/>
      <c r="AB11" s="703"/>
      <c r="AC11" s="703"/>
      <c r="AD11" s="704" t="s">
        <v>229</v>
      </c>
      <c r="AE11" s="704"/>
      <c r="AF11" s="704"/>
      <c r="AG11" s="704"/>
      <c r="AH11" s="704"/>
      <c r="AI11" s="704"/>
      <c r="AJ11" s="704"/>
      <c r="AK11" s="704"/>
      <c r="AL11" s="646" t="s">
        <v>229</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2816544</v>
      </c>
      <c r="BH11" s="644"/>
      <c r="BI11" s="644"/>
      <c r="BJ11" s="644"/>
      <c r="BK11" s="644"/>
      <c r="BL11" s="644"/>
      <c r="BM11" s="644"/>
      <c r="BN11" s="645"/>
      <c r="BO11" s="703">
        <v>4.2</v>
      </c>
      <c r="BP11" s="703"/>
      <c r="BQ11" s="703"/>
      <c r="BR11" s="703"/>
      <c r="BS11" s="649">
        <v>18011</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749896</v>
      </c>
      <c r="CS11" s="644"/>
      <c r="CT11" s="644"/>
      <c r="CU11" s="644"/>
      <c r="CV11" s="644"/>
      <c r="CW11" s="644"/>
      <c r="CX11" s="644"/>
      <c r="CY11" s="645"/>
      <c r="CZ11" s="703">
        <v>0.6</v>
      </c>
      <c r="DA11" s="703"/>
      <c r="DB11" s="703"/>
      <c r="DC11" s="703"/>
      <c r="DD11" s="649">
        <v>191144</v>
      </c>
      <c r="DE11" s="644"/>
      <c r="DF11" s="644"/>
      <c r="DG11" s="644"/>
      <c r="DH11" s="644"/>
      <c r="DI11" s="644"/>
      <c r="DJ11" s="644"/>
      <c r="DK11" s="644"/>
      <c r="DL11" s="644"/>
      <c r="DM11" s="644"/>
      <c r="DN11" s="644"/>
      <c r="DO11" s="644"/>
      <c r="DP11" s="645"/>
      <c r="DQ11" s="649">
        <v>602818</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6748349</v>
      </c>
      <c r="S12" s="644"/>
      <c r="T12" s="644"/>
      <c r="U12" s="644"/>
      <c r="V12" s="644"/>
      <c r="W12" s="644"/>
      <c r="X12" s="644"/>
      <c r="Y12" s="645"/>
      <c r="Z12" s="703">
        <v>5.2</v>
      </c>
      <c r="AA12" s="703"/>
      <c r="AB12" s="703"/>
      <c r="AC12" s="703"/>
      <c r="AD12" s="704">
        <v>6748349</v>
      </c>
      <c r="AE12" s="704"/>
      <c r="AF12" s="704"/>
      <c r="AG12" s="704"/>
      <c r="AH12" s="704"/>
      <c r="AI12" s="704"/>
      <c r="AJ12" s="704"/>
      <c r="AK12" s="704"/>
      <c r="AL12" s="646">
        <v>9</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25059700</v>
      </c>
      <c r="BH12" s="644"/>
      <c r="BI12" s="644"/>
      <c r="BJ12" s="644"/>
      <c r="BK12" s="644"/>
      <c r="BL12" s="644"/>
      <c r="BM12" s="644"/>
      <c r="BN12" s="645"/>
      <c r="BO12" s="703">
        <v>37.4</v>
      </c>
      <c r="BP12" s="703"/>
      <c r="BQ12" s="703"/>
      <c r="BR12" s="703"/>
      <c r="BS12" s="649" t="s">
        <v>179</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1765038</v>
      </c>
      <c r="CS12" s="644"/>
      <c r="CT12" s="644"/>
      <c r="CU12" s="644"/>
      <c r="CV12" s="644"/>
      <c r="CW12" s="644"/>
      <c r="CX12" s="644"/>
      <c r="CY12" s="645"/>
      <c r="CZ12" s="703">
        <v>1.4</v>
      </c>
      <c r="DA12" s="703"/>
      <c r="DB12" s="703"/>
      <c r="DC12" s="703"/>
      <c r="DD12" s="649" t="s">
        <v>179</v>
      </c>
      <c r="DE12" s="644"/>
      <c r="DF12" s="644"/>
      <c r="DG12" s="644"/>
      <c r="DH12" s="644"/>
      <c r="DI12" s="644"/>
      <c r="DJ12" s="644"/>
      <c r="DK12" s="644"/>
      <c r="DL12" s="644"/>
      <c r="DM12" s="644"/>
      <c r="DN12" s="644"/>
      <c r="DO12" s="644"/>
      <c r="DP12" s="645"/>
      <c r="DQ12" s="649">
        <v>383772</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22587</v>
      </c>
      <c r="S13" s="644"/>
      <c r="T13" s="644"/>
      <c r="U13" s="644"/>
      <c r="V13" s="644"/>
      <c r="W13" s="644"/>
      <c r="X13" s="644"/>
      <c r="Y13" s="645"/>
      <c r="Z13" s="703">
        <v>0</v>
      </c>
      <c r="AA13" s="703"/>
      <c r="AB13" s="703"/>
      <c r="AC13" s="703"/>
      <c r="AD13" s="704">
        <v>22587</v>
      </c>
      <c r="AE13" s="704"/>
      <c r="AF13" s="704"/>
      <c r="AG13" s="704"/>
      <c r="AH13" s="704"/>
      <c r="AI13" s="704"/>
      <c r="AJ13" s="704"/>
      <c r="AK13" s="704"/>
      <c r="AL13" s="646">
        <v>0</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25020936</v>
      </c>
      <c r="BH13" s="644"/>
      <c r="BI13" s="644"/>
      <c r="BJ13" s="644"/>
      <c r="BK13" s="644"/>
      <c r="BL13" s="644"/>
      <c r="BM13" s="644"/>
      <c r="BN13" s="645"/>
      <c r="BO13" s="703">
        <v>37.299999999999997</v>
      </c>
      <c r="BP13" s="703"/>
      <c r="BQ13" s="703"/>
      <c r="BR13" s="703"/>
      <c r="BS13" s="649" t="s">
        <v>229</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13084443</v>
      </c>
      <c r="CS13" s="644"/>
      <c r="CT13" s="644"/>
      <c r="CU13" s="644"/>
      <c r="CV13" s="644"/>
      <c r="CW13" s="644"/>
      <c r="CX13" s="644"/>
      <c r="CY13" s="645"/>
      <c r="CZ13" s="703">
        <v>10.5</v>
      </c>
      <c r="DA13" s="703"/>
      <c r="DB13" s="703"/>
      <c r="DC13" s="703"/>
      <c r="DD13" s="649">
        <v>6405318</v>
      </c>
      <c r="DE13" s="644"/>
      <c r="DF13" s="644"/>
      <c r="DG13" s="644"/>
      <c r="DH13" s="644"/>
      <c r="DI13" s="644"/>
      <c r="DJ13" s="644"/>
      <c r="DK13" s="644"/>
      <c r="DL13" s="644"/>
      <c r="DM13" s="644"/>
      <c r="DN13" s="644"/>
      <c r="DO13" s="644"/>
      <c r="DP13" s="645"/>
      <c r="DQ13" s="649">
        <v>7923035</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229</v>
      </c>
      <c r="S14" s="644"/>
      <c r="T14" s="644"/>
      <c r="U14" s="644"/>
      <c r="V14" s="644"/>
      <c r="W14" s="644"/>
      <c r="X14" s="644"/>
      <c r="Y14" s="645"/>
      <c r="Z14" s="703" t="s">
        <v>179</v>
      </c>
      <c r="AA14" s="703"/>
      <c r="AB14" s="703"/>
      <c r="AC14" s="703"/>
      <c r="AD14" s="704" t="s">
        <v>179</v>
      </c>
      <c r="AE14" s="704"/>
      <c r="AF14" s="704"/>
      <c r="AG14" s="704"/>
      <c r="AH14" s="704"/>
      <c r="AI14" s="704"/>
      <c r="AJ14" s="704"/>
      <c r="AK14" s="704"/>
      <c r="AL14" s="646" t="s">
        <v>229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465421</v>
      </c>
      <c r="BH14" s="644"/>
      <c r="BI14" s="644"/>
      <c r="BJ14" s="644"/>
      <c r="BK14" s="644"/>
      <c r="BL14" s="644"/>
      <c r="BM14" s="644"/>
      <c r="BN14" s="645"/>
      <c r="BO14" s="703">
        <v>0.7</v>
      </c>
      <c r="BP14" s="703"/>
      <c r="BQ14" s="703"/>
      <c r="BR14" s="703"/>
      <c r="BS14" s="649" t="s">
        <v>179</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4740235</v>
      </c>
      <c r="CS14" s="644"/>
      <c r="CT14" s="644"/>
      <c r="CU14" s="644"/>
      <c r="CV14" s="644"/>
      <c r="CW14" s="644"/>
      <c r="CX14" s="644"/>
      <c r="CY14" s="645"/>
      <c r="CZ14" s="703">
        <v>3.8</v>
      </c>
      <c r="DA14" s="703"/>
      <c r="DB14" s="703"/>
      <c r="DC14" s="703"/>
      <c r="DD14" s="649">
        <v>217870</v>
      </c>
      <c r="DE14" s="644"/>
      <c r="DF14" s="644"/>
      <c r="DG14" s="644"/>
      <c r="DH14" s="644"/>
      <c r="DI14" s="644"/>
      <c r="DJ14" s="644"/>
      <c r="DK14" s="644"/>
      <c r="DL14" s="644"/>
      <c r="DM14" s="644"/>
      <c r="DN14" s="644"/>
      <c r="DO14" s="644"/>
      <c r="DP14" s="645"/>
      <c r="DQ14" s="649">
        <v>4630741</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319652</v>
      </c>
      <c r="S15" s="644"/>
      <c r="T15" s="644"/>
      <c r="U15" s="644"/>
      <c r="V15" s="644"/>
      <c r="W15" s="644"/>
      <c r="X15" s="644"/>
      <c r="Y15" s="645"/>
      <c r="Z15" s="703">
        <v>0.2</v>
      </c>
      <c r="AA15" s="703"/>
      <c r="AB15" s="703"/>
      <c r="AC15" s="703"/>
      <c r="AD15" s="704">
        <v>319652</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2406989</v>
      </c>
      <c r="BH15" s="644"/>
      <c r="BI15" s="644"/>
      <c r="BJ15" s="644"/>
      <c r="BK15" s="644"/>
      <c r="BL15" s="644"/>
      <c r="BM15" s="644"/>
      <c r="BN15" s="645"/>
      <c r="BO15" s="703">
        <v>3.6</v>
      </c>
      <c r="BP15" s="703"/>
      <c r="BQ15" s="703"/>
      <c r="BR15" s="703"/>
      <c r="BS15" s="649" t="s">
        <v>123</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16837122</v>
      </c>
      <c r="CS15" s="644"/>
      <c r="CT15" s="644"/>
      <c r="CU15" s="644"/>
      <c r="CV15" s="644"/>
      <c r="CW15" s="644"/>
      <c r="CX15" s="644"/>
      <c r="CY15" s="645"/>
      <c r="CZ15" s="703">
        <v>13.6</v>
      </c>
      <c r="DA15" s="703"/>
      <c r="DB15" s="703"/>
      <c r="DC15" s="703"/>
      <c r="DD15" s="649">
        <v>6370004</v>
      </c>
      <c r="DE15" s="644"/>
      <c r="DF15" s="644"/>
      <c r="DG15" s="644"/>
      <c r="DH15" s="644"/>
      <c r="DI15" s="644"/>
      <c r="DJ15" s="644"/>
      <c r="DK15" s="644"/>
      <c r="DL15" s="644"/>
      <c r="DM15" s="644"/>
      <c r="DN15" s="644"/>
      <c r="DO15" s="644"/>
      <c r="DP15" s="645"/>
      <c r="DQ15" s="649">
        <v>12792588</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t="s">
        <v>229</v>
      </c>
      <c r="S16" s="644"/>
      <c r="T16" s="644"/>
      <c r="U16" s="644"/>
      <c r="V16" s="644"/>
      <c r="W16" s="644"/>
      <c r="X16" s="644"/>
      <c r="Y16" s="645"/>
      <c r="Z16" s="703" t="s">
        <v>229</v>
      </c>
      <c r="AA16" s="703"/>
      <c r="AB16" s="703"/>
      <c r="AC16" s="703"/>
      <c r="AD16" s="704" t="s">
        <v>179</v>
      </c>
      <c r="AE16" s="704"/>
      <c r="AF16" s="704"/>
      <c r="AG16" s="704"/>
      <c r="AH16" s="704"/>
      <c r="AI16" s="704"/>
      <c r="AJ16" s="704"/>
      <c r="AK16" s="704"/>
      <c r="AL16" s="646" t="s">
        <v>229</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179</v>
      </c>
      <c r="BH16" s="644"/>
      <c r="BI16" s="644"/>
      <c r="BJ16" s="644"/>
      <c r="BK16" s="644"/>
      <c r="BL16" s="644"/>
      <c r="BM16" s="644"/>
      <c r="BN16" s="645"/>
      <c r="BO16" s="703" t="s">
        <v>229</v>
      </c>
      <c r="BP16" s="703"/>
      <c r="BQ16" s="703"/>
      <c r="BR16" s="703"/>
      <c r="BS16" s="649" t="s">
        <v>229</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t="s">
        <v>229</v>
      </c>
      <c r="CS16" s="644"/>
      <c r="CT16" s="644"/>
      <c r="CU16" s="644"/>
      <c r="CV16" s="644"/>
      <c r="CW16" s="644"/>
      <c r="CX16" s="644"/>
      <c r="CY16" s="645"/>
      <c r="CZ16" s="703" t="s">
        <v>229</v>
      </c>
      <c r="DA16" s="703"/>
      <c r="DB16" s="703"/>
      <c r="DC16" s="703"/>
      <c r="DD16" s="649" t="s">
        <v>229</v>
      </c>
      <c r="DE16" s="644"/>
      <c r="DF16" s="644"/>
      <c r="DG16" s="644"/>
      <c r="DH16" s="644"/>
      <c r="DI16" s="644"/>
      <c r="DJ16" s="644"/>
      <c r="DK16" s="644"/>
      <c r="DL16" s="644"/>
      <c r="DM16" s="644"/>
      <c r="DN16" s="644"/>
      <c r="DO16" s="644"/>
      <c r="DP16" s="645"/>
      <c r="DQ16" s="649" t="s">
        <v>179</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371761</v>
      </c>
      <c r="S17" s="644"/>
      <c r="T17" s="644"/>
      <c r="U17" s="644"/>
      <c r="V17" s="644"/>
      <c r="W17" s="644"/>
      <c r="X17" s="644"/>
      <c r="Y17" s="645"/>
      <c r="Z17" s="703">
        <v>0.3</v>
      </c>
      <c r="AA17" s="703"/>
      <c r="AB17" s="703"/>
      <c r="AC17" s="703"/>
      <c r="AD17" s="704">
        <v>371761</v>
      </c>
      <c r="AE17" s="704"/>
      <c r="AF17" s="704"/>
      <c r="AG17" s="704"/>
      <c r="AH17" s="704"/>
      <c r="AI17" s="704"/>
      <c r="AJ17" s="704"/>
      <c r="AK17" s="704"/>
      <c r="AL17" s="646">
        <v>0.5</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229</v>
      </c>
      <c r="BP17" s="703"/>
      <c r="BQ17" s="703"/>
      <c r="BR17" s="703"/>
      <c r="BS17" s="649" t="s">
        <v>229</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10873763</v>
      </c>
      <c r="CS17" s="644"/>
      <c r="CT17" s="644"/>
      <c r="CU17" s="644"/>
      <c r="CV17" s="644"/>
      <c r="CW17" s="644"/>
      <c r="CX17" s="644"/>
      <c r="CY17" s="645"/>
      <c r="CZ17" s="703">
        <v>8.8000000000000007</v>
      </c>
      <c r="DA17" s="703"/>
      <c r="DB17" s="703"/>
      <c r="DC17" s="703"/>
      <c r="DD17" s="649" t="s">
        <v>229</v>
      </c>
      <c r="DE17" s="644"/>
      <c r="DF17" s="644"/>
      <c r="DG17" s="644"/>
      <c r="DH17" s="644"/>
      <c r="DI17" s="644"/>
      <c r="DJ17" s="644"/>
      <c r="DK17" s="644"/>
      <c r="DL17" s="644"/>
      <c r="DM17" s="644"/>
      <c r="DN17" s="644"/>
      <c r="DO17" s="644"/>
      <c r="DP17" s="645"/>
      <c r="DQ17" s="649">
        <v>10828150</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3528966</v>
      </c>
      <c r="S18" s="644"/>
      <c r="T18" s="644"/>
      <c r="U18" s="644"/>
      <c r="V18" s="644"/>
      <c r="W18" s="644"/>
      <c r="X18" s="644"/>
      <c r="Y18" s="645"/>
      <c r="Z18" s="703">
        <v>2.7</v>
      </c>
      <c r="AA18" s="703"/>
      <c r="AB18" s="703"/>
      <c r="AC18" s="703"/>
      <c r="AD18" s="704">
        <v>3174079</v>
      </c>
      <c r="AE18" s="704"/>
      <c r="AF18" s="704"/>
      <c r="AG18" s="704"/>
      <c r="AH18" s="704"/>
      <c r="AI18" s="704"/>
      <c r="AJ18" s="704"/>
      <c r="AK18" s="704"/>
      <c r="AL18" s="646">
        <v>4.2</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229</v>
      </c>
      <c r="BH18" s="644"/>
      <c r="BI18" s="644"/>
      <c r="BJ18" s="644"/>
      <c r="BK18" s="644"/>
      <c r="BL18" s="644"/>
      <c r="BM18" s="644"/>
      <c r="BN18" s="645"/>
      <c r="BO18" s="703" t="s">
        <v>229</v>
      </c>
      <c r="BP18" s="703"/>
      <c r="BQ18" s="703"/>
      <c r="BR18" s="703"/>
      <c r="BS18" s="649" t="s">
        <v>229</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123</v>
      </c>
      <c r="CS18" s="644"/>
      <c r="CT18" s="644"/>
      <c r="CU18" s="644"/>
      <c r="CV18" s="644"/>
      <c r="CW18" s="644"/>
      <c r="CX18" s="644"/>
      <c r="CY18" s="645"/>
      <c r="CZ18" s="703" t="s">
        <v>229</v>
      </c>
      <c r="DA18" s="703"/>
      <c r="DB18" s="703"/>
      <c r="DC18" s="703"/>
      <c r="DD18" s="649" t="s">
        <v>229</v>
      </c>
      <c r="DE18" s="644"/>
      <c r="DF18" s="644"/>
      <c r="DG18" s="644"/>
      <c r="DH18" s="644"/>
      <c r="DI18" s="644"/>
      <c r="DJ18" s="644"/>
      <c r="DK18" s="644"/>
      <c r="DL18" s="644"/>
      <c r="DM18" s="644"/>
      <c r="DN18" s="644"/>
      <c r="DO18" s="644"/>
      <c r="DP18" s="645"/>
      <c r="DQ18" s="649" t="s">
        <v>179</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3174079</v>
      </c>
      <c r="S19" s="644"/>
      <c r="T19" s="644"/>
      <c r="U19" s="644"/>
      <c r="V19" s="644"/>
      <c r="W19" s="644"/>
      <c r="X19" s="644"/>
      <c r="Y19" s="645"/>
      <c r="Z19" s="703">
        <v>2.4</v>
      </c>
      <c r="AA19" s="703"/>
      <c r="AB19" s="703"/>
      <c r="AC19" s="703"/>
      <c r="AD19" s="704">
        <v>3174079</v>
      </c>
      <c r="AE19" s="704"/>
      <c r="AF19" s="704"/>
      <c r="AG19" s="704"/>
      <c r="AH19" s="704"/>
      <c r="AI19" s="704"/>
      <c r="AJ19" s="704"/>
      <c r="AK19" s="704"/>
      <c r="AL19" s="646">
        <v>4.2</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6696465</v>
      </c>
      <c r="BH19" s="644"/>
      <c r="BI19" s="644"/>
      <c r="BJ19" s="644"/>
      <c r="BK19" s="644"/>
      <c r="BL19" s="644"/>
      <c r="BM19" s="644"/>
      <c r="BN19" s="645"/>
      <c r="BO19" s="703">
        <v>10</v>
      </c>
      <c r="BP19" s="703"/>
      <c r="BQ19" s="703"/>
      <c r="BR19" s="703"/>
      <c r="BS19" s="649" t="s">
        <v>229</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229</v>
      </c>
      <c r="CS19" s="644"/>
      <c r="CT19" s="644"/>
      <c r="CU19" s="644"/>
      <c r="CV19" s="644"/>
      <c r="CW19" s="644"/>
      <c r="CX19" s="644"/>
      <c r="CY19" s="645"/>
      <c r="CZ19" s="703" t="s">
        <v>229</v>
      </c>
      <c r="DA19" s="703"/>
      <c r="DB19" s="703"/>
      <c r="DC19" s="703"/>
      <c r="DD19" s="649" t="s">
        <v>229</v>
      </c>
      <c r="DE19" s="644"/>
      <c r="DF19" s="644"/>
      <c r="DG19" s="644"/>
      <c r="DH19" s="644"/>
      <c r="DI19" s="644"/>
      <c r="DJ19" s="644"/>
      <c r="DK19" s="644"/>
      <c r="DL19" s="644"/>
      <c r="DM19" s="644"/>
      <c r="DN19" s="644"/>
      <c r="DO19" s="644"/>
      <c r="DP19" s="645"/>
      <c r="DQ19" s="649" t="s">
        <v>179</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332092</v>
      </c>
      <c r="S20" s="644"/>
      <c r="T20" s="644"/>
      <c r="U20" s="644"/>
      <c r="V20" s="644"/>
      <c r="W20" s="644"/>
      <c r="X20" s="644"/>
      <c r="Y20" s="645"/>
      <c r="Z20" s="703">
        <v>0.3</v>
      </c>
      <c r="AA20" s="703"/>
      <c r="AB20" s="703"/>
      <c r="AC20" s="703"/>
      <c r="AD20" s="704" t="s">
        <v>123</v>
      </c>
      <c r="AE20" s="704"/>
      <c r="AF20" s="704"/>
      <c r="AG20" s="704"/>
      <c r="AH20" s="704"/>
      <c r="AI20" s="704"/>
      <c r="AJ20" s="704"/>
      <c r="AK20" s="704"/>
      <c r="AL20" s="646" t="s">
        <v>179</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6696465</v>
      </c>
      <c r="BH20" s="644"/>
      <c r="BI20" s="644"/>
      <c r="BJ20" s="644"/>
      <c r="BK20" s="644"/>
      <c r="BL20" s="644"/>
      <c r="BM20" s="644"/>
      <c r="BN20" s="645"/>
      <c r="BO20" s="703">
        <v>10</v>
      </c>
      <c r="BP20" s="703"/>
      <c r="BQ20" s="703"/>
      <c r="BR20" s="703"/>
      <c r="BS20" s="649" t="s">
        <v>123</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124042192</v>
      </c>
      <c r="CS20" s="644"/>
      <c r="CT20" s="644"/>
      <c r="CU20" s="644"/>
      <c r="CV20" s="644"/>
      <c r="CW20" s="644"/>
      <c r="CX20" s="644"/>
      <c r="CY20" s="645"/>
      <c r="CZ20" s="703">
        <v>100</v>
      </c>
      <c r="DA20" s="703"/>
      <c r="DB20" s="703"/>
      <c r="DC20" s="703"/>
      <c r="DD20" s="649">
        <v>15709200</v>
      </c>
      <c r="DE20" s="644"/>
      <c r="DF20" s="644"/>
      <c r="DG20" s="644"/>
      <c r="DH20" s="644"/>
      <c r="DI20" s="644"/>
      <c r="DJ20" s="644"/>
      <c r="DK20" s="644"/>
      <c r="DL20" s="644"/>
      <c r="DM20" s="644"/>
      <c r="DN20" s="644"/>
      <c r="DO20" s="644"/>
      <c r="DP20" s="645"/>
      <c r="DQ20" s="649">
        <v>83690594</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22795</v>
      </c>
      <c r="S21" s="644"/>
      <c r="T21" s="644"/>
      <c r="U21" s="644"/>
      <c r="V21" s="644"/>
      <c r="W21" s="644"/>
      <c r="X21" s="644"/>
      <c r="Y21" s="645"/>
      <c r="Z21" s="703">
        <v>0</v>
      </c>
      <c r="AA21" s="703"/>
      <c r="AB21" s="703"/>
      <c r="AC21" s="703"/>
      <c r="AD21" s="704" t="s">
        <v>123</v>
      </c>
      <c r="AE21" s="704"/>
      <c r="AF21" s="704"/>
      <c r="AG21" s="704"/>
      <c r="AH21" s="704"/>
      <c r="AI21" s="704"/>
      <c r="AJ21" s="704"/>
      <c r="AK21" s="704"/>
      <c r="AL21" s="646" t="s">
        <v>229</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123</v>
      </c>
      <c r="BH21" s="644"/>
      <c r="BI21" s="644"/>
      <c r="BJ21" s="644"/>
      <c r="BK21" s="644"/>
      <c r="BL21" s="644"/>
      <c r="BM21" s="644"/>
      <c r="BN21" s="645"/>
      <c r="BO21" s="703" t="s">
        <v>123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79701261</v>
      </c>
      <c r="S22" s="644"/>
      <c r="T22" s="644"/>
      <c r="U22" s="644"/>
      <c r="V22" s="644"/>
      <c r="W22" s="644"/>
      <c r="X22" s="644"/>
      <c r="Y22" s="645"/>
      <c r="Z22" s="703">
        <v>61.5</v>
      </c>
      <c r="AA22" s="703"/>
      <c r="AB22" s="703"/>
      <c r="AC22" s="703"/>
      <c r="AD22" s="704">
        <v>74125842</v>
      </c>
      <c r="AE22" s="704"/>
      <c r="AF22" s="704"/>
      <c r="AG22" s="704"/>
      <c r="AH22" s="704"/>
      <c r="AI22" s="704"/>
      <c r="AJ22" s="704"/>
      <c r="AK22" s="704"/>
      <c r="AL22" s="646">
        <v>99.2</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v>1475933</v>
      </c>
      <c r="BH22" s="644"/>
      <c r="BI22" s="644"/>
      <c r="BJ22" s="644"/>
      <c r="BK22" s="644"/>
      <c r="BL22" s="644"/>
      <c r="BM22" s="644"/>
      <c r="BN22" s="645"/>
      <c r="BO22" s="703">
        <v>2.2000000000000002</v>
      </c>
      <c r="BP22" s="703"/>
      <c r="BQ22" s="703"/>
      <c r="BR22" s="703"/>
      <c r="BS22" s="649" t="s">
        <v>179</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50423</v>
      </c>
      <c r="S23" s="644"/>
      <c r="T23" s="644"/>
      <c r="U23" s="644"/>
      <c r="V23" s="644"/>
      <c r="W23" s="644"/>
      <c r="X23" s="644"/>
      <c r="Y23" s="645"/>
      <c r="Z23" s="703">
        <v>0</v>
      </c>
      <c r="AA23" s="703"/>
      <c r="AB23" s="703"/>
      <c r="AC23" s="703"/>
      <c r="AD23" s="704">
        <v>50423</v>
      </c>
      <c r="AE23" s="704"/>
      <c r="AF23" s="704"/>
      <c r="AG23" s="704"/>
      <c r="AH23" s="704"/>
      <c r="AI23" s="704"/>
      <c r="AJ23" s="704"/>
      <c r="AK23" s="704"/>
      <c r="AL23" s="646">
        <v>0.1</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5220532</v>
      </c>
      <c r="BH23" s="644"/>
      <c r="BI23" s="644"/>
      <c r="BJ23" s="644"/>
      <c r="BK23" s="644"/>
      <c r="BL23" s="644"/>
      <c r="BM23" s="644"/>
      <c r="BN23" s="645"/>
      <c r="BO23" s="703">
        <v>7.8</v>
      </c>
      <c r="BP23" s="703"/>
      <c r="BQ23" s="703"/>
      <c r="BR23" s="703"/>
      <c r="BS23" s="649" t="s">
        <v>123</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1379870</v>
      </c>
      <c r="S24" s="644"/>
      <c r="T24" s="644"/>
      <c r="U24" s="644"/>
      <c r="V24" s="644"/>
      <c r="W24" s="644"/>
      <c r="X24" s="644"/>
      <c r="Y24" s="645"/>
      <c r="Z24" s="703">
        <v>1.1000000000000001</v>
      </c>
      <c r="AA24" s="703"/>
      <c r="AB24" s="703"/>
      <c r="AC24" s="703"/>
      <c r="AD24" s="704" t="s">
        <v>229</v>
      </c>
      <c r="AE24" s="704"/>
      <c r="AF24" s="704"/>
      <c r="AG24" s="704"/>
      <c r="AH24" s="704"/>
      <c r="AI24" s="704"/>
      <c r="AJ24" s="704"/>
      <c r="AK24" s="704"/>
      <c r="AL24" s="646" t="s">
        <v>123</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229</v>
      </c>
      <c r="BH24" s="644"/>
      <c r="BI24" s="644"/>
      <c r="BJ24" s="644"/>
      <c r="BK24" s="644"/>
      <c r="BL24" s="644"/>
      <c r="BM24" s="644"/>
      <c r="BN24" s="645"/>
      <c r="BO24" s="703" t="s">
        <v>179</v>
      </c>
      <c r="BP24" s="703"/>
      <c r="BQ24" s="703"/>
      <c r="BR24" s="703"/>
      <c r="BS24" s="649" t="s">
        <v>229</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64550923</v>
      </c>
      <c r="CS24" s="707"/>
      <c r="CT24" s="707"/>
      <c r="CU24" s="707"/>
      <c r="CV24" s="707"/>
      <c r="CW24" s="707"/>
      <c r="CX24" s="707"/>
      <c r="CY24" s="753"/>
      <c r="CZ24" s="754">
        <v>52</v>
      </c>
      <c r="DA24" s="723"/>
      <c r="DB24" s="723"/>
      <c r="DC24" s="757"/>
      <c r="DD24" s="752">
        <v>40554286</v>
      </c>
      <c r="DE24" s="707"/>
      <c r="DF24" s="707"/>
      <c r="DG24" s="707"/>
      <c r="DH24" s="707"/>
      <c r="DI24" s="707"/>
      <c r="DJ24" s="707"/>
      <c r="DK24" s="753"/>
      <c r="DL24" s="752">
        <v>39976222</v>
      </c>
      <c r="DM24" s="707"/>
      <c r="DN24" s="707"/>
      <c r="DO24" s="707"/>
      <c r="DP24" s="707"/>
      <c r="DQ24" s="707"/>
      <c r="DR24" s="707"/>
      <c r="DS24" s="707"/>
      <c r="DT24" s="707"/>
      <c r="DU24" s="707"/>
      <c r="DV24" s="753"/>
      <c r="DW24" s="754">
        <v>51.2</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2122173</v>
      </c>
      <c r="S25" s="644"/>
      <c r="T25" s="644"/>
      <c r="U25" s="644"/>
      <c r="V25" s="644"/>
      <c r="W25" s="644"/>
      <c r="X25" s="644"/>
      <c r="Y25" s="645"/>
      <c r="Z25" s="703">
        <v>1.6</v>
      </c>
      <c r="AA25" s="703"/>
      <c r="AB25" s="703"/>
      <c r="AC25" s="703"/>
      <c r="AD25" s="704">
        <v>344445</v>
      </c>
      <c r="AE25" s="704"/>
      <c r="AF25" s="704"/>
      <c r="AG25" s="704"/>
      <c r="AH25" s="704"/>
      <c r="AI25" s="704"/>
      <c r="AJ25" s="704"/>
      <c r="AK25" s="704"/>
      <c r="AL25" s="646">
        <v>0.5</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229</v>
      </c>
      <c r="BH25" s="644"/>
      <c r="BI25" s="644"/>
      <c r="BJ25" s="644"/>
      <c r="BK25" s="644"/>
      <c r="BL25" s="644"/>
      <c r="BM25" s="644"/>
      <c r="BN25" s="645"/>
      <c r="BO25" s="703" t="s">
        <v>229</v>
      </c>
      <c r="BP25" s="703"/>
      <c r="BQ25" s="703"/>
      <c r="BR25" s="703"/>
      <c r="BS25" s="649" t="s">
        <v>123</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20982559</v>
      </c>
      <c r="CS25" s="642"/>
      <c r="CT25" s="642"/>
      <c r="CU25" s="642"/>
      <c r="CV25" s="642"/>
      <c r="CW25" s="642"/>
      <c r="CX25" s="642"/>
      <c r="CY25" s="643"/>
      <c r="CZ25" s="646">
        <v>16.899999999999999</v>
      </c>
      <c r="DA25" s="675"/>
      <c r="DB25" s="675"/>
      <c r="DC25" s="676"/>
      <c r="DD25" s="649">
        <v>18825656</v>
      </c>
      <c r="DE25" s="642"/>
      <c r="DF25" s="642"/>
      <c r="DG25" s="642"/>
      <c r="DH25" s="642"/>
      <c r="DI25" s="642"/>
      <c r="DJ25" s="642"/>
      <c r="DK25" s="643"/>
      <c r="DL25" s="649">
        <v>18249520</v>
      </c>
      <c r="DM25" s="642"/>
      <c r="DN25" s="642"/>
      <c r="DO25" s="642"/>
      <c r="DP25" s="642"/>
      <c r="DQ25" s="642"/>
      <c r="DR25" s="642"/>
      <c r="DS25" s="642"/>
      <c r="DT25" s="642"/>
      <c r="DU25" s="642"/>
      <c r="DV25" s="643"/>
      <c r="DW25" s="646">
        <v>23.4</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1032957</v>
      </c>
      <c r="S26" s="644"/>
      <c r="T26" s="644"/>
      <c r="U26" s="644"/>
      <c r="V26" s="644"/>
      <c r="W26" s="644"/>
      <c r="X26" s="644"/>
      <c r="Y26" s="645"/>
      <c r="Z26" s="703">
        <v>0.8</v>
      </c>
      <c r="AA26" s="703"/>
      <c r="AB26" s="703"/>
      <c r="AC26" s="703"/>
      <c r="AD26" s="704" t="s">
        <v>229</v>
      </c>
      <c r="AE26" s="704"/>
      <c r="AF26" s="704"/>
      <c r="AG26" s="704"/>
      <c r="AH26" s="704"/>
      <c r="AI26" s="704"/>
      <c r="AJ26" s="704"/>
      <c r="AK26" s="704"/>
      <c r="AL26" s="646" t="s">
        <v>229</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229</v>
      </c>
      <c r="BP26" s="703"/>
      <c r="BQ26" s="703"/>
      <c r="BR26" s="703"/>
      <c r="BS26" s="649" t="s">
        <v>123</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14386754</v>
      </c>
      <c r="CS26" s="644"/>
      <c r="CT26" s="644"/>
      <c r="CU26" s="644"/>
      <c r="CV26" s="644"/>
      <c r="CW26" s="644"/>
      <c r="CX26" s="644"/>
      <c r="CY26" s="645"/>
      <c r="CZ26" s="646">
        <v>11.6</v>
      </c>
      <c r="DA26" s="675"/>
      <c r="DB26" s="675"/>
      <c r="DC26" s="676"/>
      <c r="DD26" s="649">
        <v>12320379</v>
      </c>
      <c r="DE26" s="644"/>
      <c r="DF26" s="644"/>
      <c r="DG26" s="644"/>
      <c r="DH26" s="644"/>
      <c r="DI26" s="644"/>
      <c r="DJ26" s="644"/>
      <c r="DK26" s="645"/>
      <c r="DL26" s="649" t="s">
        <v>229</v>
      </c>
      <c r="DM26" s="644"/>
      <c r="DN26" s="644"/>
      <c r="DO26" s="644"/>
      <c r="DP26" s="644"/>
      <c r="DQ26" s="644"/>
      <c r="DR26" s="644"/>
      <c r="DS26" s="644"/>
      <c r="DT26" s="644"/>
      <c r="DU26" s="644"/>
      <c r="DV26" s="645"/>
      <c r="DW26" s="646" t="s">
        <v>229</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20981167</v>
      </c>
      <c r="S27" s="644"/>
      <c r="T27" s="644"/>
      <c r="U27" s="644"/>
      <c r="V27" s="644"/>
      <c r="W27" s="644"/>
      <c r="X27" s="644"/>
      <c r="Y27" s="645"/>
      <c r="Z27" s="703">
        <v>16.2</v>
      </c>
      <c r="AA27" s="703"/>
      <c r="AB27" s="703"/>
      <c r="AC27" s="703"/>
      <c r="AD27" s="704" t="s">
        <v>229</v>
      </c>
      <c r="AE27" s="704"/>
      <c r="AF27" s="704"/>
      <c r="AG27" s="704"/>
      <c r="AH27" s="704"/>
      <c r="AI27" s="704"/>
      <c r="AJ27" s="704"/>
      <c r="AK27" s="704"/>
      <c r="AL27" s="646" t="s">
        <v>179</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67001415</v>
      </c>
      <c r="BH27" s="644"/>
      <c r="BI27" s="644"/>
      <c r="BJ27" s="644"/>
      <c r="BK27" s="644"/>
      <c r="BL27" s="644"/>
      <c r="BM27" s="644"/>
      <c r="BN27" s="645"/>
      <c r="BO27" s="703">
        <v>100</v>
      </c>
      <c r="BP27" s="703"/>
      <c r="BQ27" s="703"/>
      <c r="BR27" s="703"/>
      <c r="BS27" s="649">
        <v>18011</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32694799</v>
      </c>
      <c r="CS27" s="642"/>
      <c r="CT27" s="642"/>
      <c r="CU27" s="642"/>
      <c r="CV27" s="642"/>
      <c r="CW27" s="642"/>
      <c r="CX27" s="642"/>
      <c r="CY27" s="643"/>
      <c r="CZ27" s="646">
        <v>26.4</v>
      </c>
      <c r="DA27" s="675"/>
      <c r="DB27" s="675"/>
      <c r="DC27" s="676"/>
      <c r="DD27" s="649">
        <v>10900678</v>
      </c>
      <c r="DE27" s="642"/>
      <c r="DF27" s="642"/>
      <c r="DG27" s="642"/>
      <c r="DH27" s="642"/>
      <c r="DI27" s="642"/>
      <c r="DJ27" s="642"/>
      <c r="DK27" s="643"/>
      <c r="DL27" s="649">
        <v>10898750</v>
      </c>
      <c r="DM27" s="642"/>
      <c r="DN27" s="642"/>
      <c r="DO27" s="642"/>
      <c r="DP27" s="642"/>
      <c r="DQ27" s="642"/>
      <c r="DR27" s="642"/>
      <c r="DS27" s="642"/>
      <c r="DT27" s="642"/>
      <c r="DU27" s="642"/>
      <c r="DV27" s="643"/>
      <c r="DW27" s="646">
        <v>13.9</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v>156277</v>
      </c>
      <c r="S28" s="644"/>
      <c r="T28" s="644"/>
      <c r="U28" s="644"/>
      <c r="V28" s="644"/>
      <c r="W28" s="644"/>
      <c r="X28" s="644"/>
      <c r="Y28" s="645"/>
      <c r="Z28" s="703">
        <v>0.1</v>
      </c>
      <c r="AA28" s="703"/>
      <c r="AB28" s="703"/>
      <c r="AC28" s="703"/>
      <c r="AD28" s="704">
        <v>156277</v>
      </c>
      <c r="AE28" s="704"/>
      <c r="AF28" s="704"/>
      <c r="AG28" s="704"/>
      <c r="AH28" s="704"/>
      <c r="AI28" s="704"/>
      <c r="AJ28" s="704"/>
      <c r="AK28" s="704"/>
      <c r="AL28" s="646">
        <v>0.2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10873565</v>
      </c>
      <c r="CS28" s="644"/>
      <c r="CT28" s="644"/>
      <c r="CU28" s="644"/>
      <c r="CV28" s="644"/>
      <c r="CW28" s="644"/>
      <c r="CX28" s="644"/>
      <c r="CY28" s="645"/>
      <c r="CZ28" s="646">
        <v>8.8000000000000007</v>
      </c>
      <c r="DA28" s="675"/>
      <c r="DB28" s="675"/>
      <c r="DC28" s="676"/>
      <c r="DD28" s="649">
        <v>10827952</v>
      </c>
      <c r="DE28" s="644"/>
      <c r="DF28" s="644"/>
      <c r="DG28" s="644"/>
      <c r="DH28" s="644"/>
      <c r="DI28" s="644"/>
      <c r="DJ28" s="644"/>
      <c r="DK28" s="645"/>
      <c r="DL28" s="649">
        <v>10827952</v>
      </c>
      <c r="DM28" s="644"/>
      <c r="DN28" s="644"/>
      <c r="DO28" s="644"/>
      <c r="DP28" s="644"/>
      <c r="DQ28" s="644"/>
      <c r="DR28" s="644"/>
      <c r="DS28" s="644"/>
      <c r="DT28" s="644"/>
      <c r="DU28" s="644"/>
      <c r="DV28" s="645"/>
      <c r="DW28" s="646">
        <v>13.9</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7609101</v>
      </c>
      <c r="S29" s="644"/>
      <c r="T29" s="644"/>
      <c r="U29" s="644"/>
      <c r="V29" s="644"/>
      <c r="W29" s="644"/>
      <c r="X29" s="644"/>
      <c r="Y29" s="645"/>
      <c r="Z29" s="703">
        <v>5.9</v>
      </c>
      <c r="AA29" s="703"/>
      <c r="AB29" s="703"/>
      <c r="AC29" s="703"/>
      <c r="AD29" s="704" t="s">
        <v>229</v>
      </c>
      <c r="AE29" s="704"/>
      <c r="AF29" s="704"/>
      <c r="AG29" s="704"/>
      <c r="AH29" s="704"/>
      <c r="AI29" s="704"/>
      <c r="AJ29" s="704"/>
      <c r="AK29" s="704"/>
      <c r="AL29" s="646" t="s">
        <v>229</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10873565</v>
      </c>
      <c r="CS29" s="642"/>
      <c r="CT29" s="642"/>
      <c r="CU29" s="642"/>
      <c r="CV29" s="642"/>
      <c r="CW29" s="642"/>
      <c r="CX29" s="642"/>
      <c r="CY29" s="643"/>
      <c r="CZ29" s="646">
        <v>8.8000000000000007</v>
      </c>
      <c r="DA29" s="675"/>
      <c r="DB29" s="675"/>
      <c r="DC29" s="676"/>
      <c r="DD29" s="649">
        <v>10827952</v>
      </c>
      <c r="DE29" s="642"/>
      <c r="DF29" s="642"/>
      <c r="DG29" s="642"/>
      <c r="DH29" s="642"/>
      <c r="DI29" s="642"/>
      <c r="DJ29" s="642"/>
      <c r="DK29" s="643"/>
      <c r="DL29" s="649">
        <v>10827952</v>
      </c>
      <c r="DM29" s="642"/>
      <c r="DN29" s="642"/>
      <c r="DO29" s="642"/>
      <c r="DP29" s="642"/>
      <c r="DQ29" s="642"/>
      <c r="DR29" s="642"/>
      <c r="DS29" s="642"/>
      <c r="DT29" s="642"/>
      <c r="DU29" s="642"/>
      <c r="DV29" s="643"/>
      <c r="DW29" s="646">
        <v>13.9</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135211</v>
      </c>
      <c r="S30" s="644"/>
      <c r="T30" s="644"/>
      <c r="U30" s="644"/>
      <c r="V30" s="644"/>
      <c r="W30" s="644"/>
      <c r="X30" s="644"/>
      <c r="Y30" s="645"/>
      <c r="Z30" s="703">
        <v>0.1</v>
      </c>
      <c r="AA30" s="703"/>
      <c r="AB30" s="703"/>
      <c r="AC30" s="703"/>
      <c r="AD30" s="704">
        <v>65124</v>
      </c>
      <c r="AE30" s="704"/>
      <c r="AF30" s="704"/>
      <c r="AG30" s="704"/>
      <c r="AH30" s="704"/>
      <c r="AI30" s="704"/>
      <c r="AJ30" s="704"/>
      <c r="AK30" s="704"/>
      <c r="AL30" s="646">
        <v>0.1</v>
      </c>
      <c r="AM30" s="647"/>
      <c r="AN30" s="647"/>
      <c r="AO30" s="705"/>
      <c r="AP30" s="731" t="s">
        <v>304</v>
      </c>
      <c r="AQ30" s="732"/>
      <c r="AR30" s="732"/>
      <c r="AS30" s="732"/>
      <c r="AT30" s="737" t="s">
        <v>305</v>
      </c>
      <c r="AU30" s="210"/>
      <c r="AV30" s="210"/>
      <c r="AW30" s="210"/>
      <c r="AX30" s="740" t="s">
        <v>182</v>
      </c>
      <c r="AY30" s="741"/>
      <c r="AZ30" s="741"/>
      <c r="BA30" s="741"/>
      <c r="BB30" s="741"/>
      <c r="BC30" s="741"/>
      <c r="BD30" s="741"/>
      <c r="BE30" s="741"/>
      <c r="BF30" s="742"/>
      <c r="BG30" s="721">
        <v>99</v>
      </c>
      <c r="BH30" s="722"/>
      <c r="BI30" s="722"/>
      <c r="BJ30" s="722"/>
      <c r="BK30" s="722"/>
      <c r="BL30" s="722"/>
      <c r="BM30" s="723">
        <v>97</v>
      </c>
      <c r="BN30" s="722"/>
      <c r="BO30" s="722"/>
      <c r="BP30" s="722"/>
      <c r="BQ30" s="724"/>
      <c r="BR30" s="721">
        <v>99</v>
      </c>
      <c r="BS30" s="722"/>
      <c r="BT30" s="722"/>
      <c r="BU30" s="722"/>
      <c r="BV30" s="722"/>
      <c r="BW30" s="722"/>
      <c r="BX30" s="723">
        <v>96.8</v>
      </c>
      <c r="BY30" s="722"/>
      <c r="BZ30" s="722"/>
      <c r="CA30" s="722"/>
      <c r="CB30" s="724"/>
      <c r="CD30" s="727"/>
      <c r="CE30" s="728"/>
      <c r="CF30" s="685" t="s">
        <v>306</v>
      </c>
      <c r="CG30" s="682"/>
      <c r="CH30" s="682"/>
      <c r="CI30" s="682"/>
      <c r="CJ30" s="682"/>
      <c r="CK30" s="682"/>
      <c r="CL30" s="682"/>
      <c r="CM30" s="682"/>
      <c r="CN30" s="682"/>
      <c r="CO30" s="682"/>
      <c r="CP30" s="682"/>
      <c r="CQ30" s="683"/>
      <c r="CR30" s="641">
        <v>10152729</v>
      </c>
      <c r="CS30" s="644"/>
      <c r="CT30" s="644"/>
      <c r="CU30" s="644"/>
      <c r="CV30" s="644"/>
      <c r="CW30" s="644"/>
      <c r="CX30" s="644"/>
      <c r="CY30" s="645"/>
      <c r="CZ30" s="646">
        <v>8.1999999999999993</v>
      </c>
      <c r="DA30" s="675"/>
      <c r="DB30" s="675"/>
      <c r="DC30" s="676"/>
      <c r="DD30" s="649">
        <v>10107116</v>
      </c>
      <c r="DE30" s="644"/>
      <c r="DF30" s="644"/>
      <c r="DG30" s="644"/>
      <c r="DH30" s="644"/>
      <c r="DI30" s="644"/>
      <c r="DJ30" s="644"/>
      <c r="DK30" s="645"/>
      <c r="DL30" s="649">
        <v>10107116</v>
      </c>
      <c r="DM30" s="644"/>
      <c r="DN30" s="644"/>
      <c r="DO30" s="644"/>
      <c r="DP30" s="644"/>
      <c r="DQ30" s="644"/>
      <c r="DR30" s="644"/>
      <c r="DS30" s="644"/>
      <c r="DT30" s="644"/>
      <c r="DU30" s="644"/>
      <c r="DV30" s="645"/>
      <c r="DW30" s="646">
        <v>12.9</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69586</v>
      </c>
      <c r="S31" s="644"/>
      <c r="T31" s="644"/>
      <c r="U31" s="644"/>
      <c r="V31" s="644"/>
      <c r="W31" s="644"/>
      <c r="X31" s="644"/>
      <c r="Y31" s="645"/>
      <c r="Z31" s="703">
        <v>0.1</v>
      </c>
      <c r="AA31" s="703"/>
      <c r="AB31" s="703"/>
      <c r="AC31" s="703"/>
      <c r="AD31" s="704" t="s">
        <v>229</v>
      </c>
      <c r="AE31" s="704"/>
      <c r="AF31" s="704"/>
      <c r="AG31" s="704"/>
      <c r="AH31" s="704"/>
      <c r="AI31" s="704"/>
      <c r="AJ31" s="704"/>
      <c r="AK31" s="704"/>
      <c r="AL31" s="646" t="s">
        <v>229</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98.8</v>
      </c>
      <c r="BH31" s="642"/>
      <c r="BI31" s="642"/>
      <c r="BJ31" s="642"/>
      <c r="BK31" s="642"/>
      <c r="BL31" s="642"/>
      <c r="BM31" s="647">
        <v>96.5</v>
      </c>
      <c r="BN31" s="720"/>
      <c r="BO31" s="720"/>
      <c r="BP31" s="720"/>
      <c r="BQ31" s="681"/>
      <c r="BR31" s="719">
        <v>98.7</v>
      </c>
      <c r="BS31" s="642"/>
      <c r="BT31" s="642"/>
      <c r="BU31" s="642"/>
      <c r="BV31" s="642"/>
      <c r="BW31" s="642"/>
      <c r="BX31" s="647">
        <v>96.2</v>
      </c>
      <c r="BY31" s="720"/>
      <c r="BZ31" s="720"/>
      <c r="CA31" s="720"/>
      <c r="CB31" s="681"/>
      <c r="CD31" s="727"/>
      <c r="CE31" s="728"/>
      <c r="CF31" s="685" t="s">
        <v>310</v>
      </c>
      <c r="CG31" s="682"/>
      <c r="CH31" s="682"/>
      <c r="CI31" s="682"/>
      <c r="CJ31" s="682"/>
      <c r="CK31" s="682"/>
      <c r="CL31" s="682"/>
      <c r="CM31" s="682"/>
      <c r="CN31" s="682"/>
      <c r="CO31" s="682"/>
      <c r="CP31" s="682"/>
      <c r="CQ31" s="683"/>
      <c r="CR31" s="641">
        <v>720836</v>
      </c>
      <c r="CS31" s="642"/>
      <c r="CT31" s="642"/>
      <c r="CU31" s="642"/>
      <c r="CV31" s="642"/>
      <c r="CW31" s="642"/>
      <c r="CX31" s="642"/>
      <c r="CY31" s="643"/>
      <c r="CZ31" s="646">
        <v>0.6</v>
      </c>
      <c r="DA31" s="675"/>
      <c r="DB31" s="675"/>
      <c r="DC31" s="676"/>
      <c r="DD31" s="649">
        <v>720836</v>
      </c>
      <c r="DE31" s="642"/>
      <c r="DF31" s="642"/>
      <c r="DG31" s="642"/>
      <c r="DH31" s="642"/>
      <c r="DI31" s="642"/>
      <c r="DJ31" s="642"/>
      <c r="DK31" s="643"/>
      <c r="DL31" s="649">
        <v>720836</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1592476</v>
      </c>
      <c r="S32" s="644"/>
      <c r="T32" s="644"/>
      <c r="U32" s="644"/>
      <c r="V32" s="644"/>
      <c r="W32" s="644"/>
      <c r="X32" s="644"/>
      <c r="Y32" s="645"/>
      <c r="Z32" s="703">
        <v>1.2</v>
      </c>
      <c r="AA32" s="703"/>
      <c r="AB32" s="703"/>
      <c r="AC32" s="703"/>
      <c r="AD32" s="704" t="s">
        <v>229</v>
      </c>
      <c r="AE32" s="704"/>
      <c r="AF32" s="704"/>
      <c r="AG32" s="704"/>
      <c r="AH32" s="704"/>
      <c r="AI32" s="704"/>
      <c r="AJ32" s="704"/>
      <c r="AK32" s="704"/>
      <c r="AL32" s="646" t="s">
        <v>229</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99.2</v>
      </c>
      <c r="BH32" s="657"/>
      <c r="BI32" s="657"/>
      <c r="BJ32" s="657"/>
      <c r="BK32" s="657"/>
      <c r="BL32" s="657"/>
      <c r="BM32" s="701">
        <v>97.4</v>
      </c>
      <c r="BN32" s="657"/>
      <c r="BO32" s="657"/>
      <c r="BP32" s="657"/>
      <c r="BQ32" s="694"/>
      <c r="BR32" s="718">
        <v>99.2</v>
      </c>
      <c r="BS32" s="657"/>
      <c r="BT32" s="657"/>
      <c r="BU32" s="657"/>
      <c r="BV32" s="657"/>
      <c r="BW32" s="657"/>
      <c r="BX32" s="701">
        <v>97</v>
      </c>
      <c r="BY32" s="657"/>
      <c r="BZ32" s="657"/>
      <c r="CA32" s="657"/>
      <c r="CB32" s="694"/>
      <c r="CD32" s="729"/>
      <c r="CE32" s="730"/>
      <c r="CF32" s="685" t="s">
        <v>313</v>
      </c>
      <c r="CG32" s="682"/>
      <c r="CH32" s="682"/>
      <c r="CI32" s="682"/>
      <c r="CJ32" s="682"/>
      <c r="CK32" s="682"/>
      <c r="CL32" s="682"/>
      <c r="CM32" s="682"/>
      <c r="CN32" s="682"/>
      <c r="CO32" s="682"/>
      <c r="CP32" s="682"/>
      <c r="CQ32" s="683"/>
      <c r="CR32" s="641" t="s">
        <v>179</v>
      </c>
      <c r="CS32" s="644"/>
      <c r="CT32" s="644"/>
      <c r="CU32" s="644"/>
      <c r="CV32" s="644"/>
      <c r="CW32" s="644"/>
      <c r="CX32" s="644"/>
      <c r="CY32" s="645"/>
      <c r="CZ32" s="646" t="s">
        <v>179</v>
      </c>
      <c r="DA32" s="675"/>
      <c r="DB32" s="675"/>
      <c r="DC32" s="676"/>
      <c r="DD32" s="649" t="s">
        <v>229</v>
      </c>
      <c r="DE32" s="644"/>
      <c r="DF32" s="644"/>
      <c r="DG32" s="644"/>
      <c r="DH32" s="644"/>
      <c r="DI32" s="644"/>
      <c r="DJ32" s="644"/>
      <c r="DK32" s="645"/>
      <c r="DL32" s="649" t="s">
        <v>123</v>
      </c>
      <c r="DM32" s="644"/>
      <c r="DN32" s="644"/>
      <c r="DO32" s="644"/>
      <c r="DP32" s="644"/>
      <c r="DQ32" s="644"/>
      <c r="DR32" s="644"/>
      <c r="DS32" s="644"/>
      <c r="DT32" s="644"/>
      <c r="DU32" s="644"/>
      <c r="DV32" s="645"/>
      <c r="DW32" s="646" t="s">
        <v>123</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4014243</v>
      </c>
      <c r="S33" s="644"/>
      <c r="T33" s="644"/>
      <c r="U33" s="644"/>
      <c r="V33" s="644"/>
      <c r="W33" s="644"/>
      <c r="X33" s="644"/>
      <c r="Y33" s="645"/>
      <c r="Z33" s="703">
        <v>3.1</v>
      </c>
      <c r="AA33" s="703"/>
      <c r="AB33" s="703"/>
      <c r="AC33" s="703"/>
      <c r="AD33" s="704" t="s">
        <v>179</v>
      </c>
      <c r="AE33" s="704"/>
      <c r="AF33" s="704"/>
      <c r="AG33" s="704"/>
      <c r="AH33" s="704"/>
      <c r="AI33" s="704"/>
      <c r="AJ33" s="704"/>
      <c r="AK33" s="704"/>
      <c r="AL33" s="646" t="s">
        <v>179</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43782069</v>
      </c>
      <c r="CS33" s="642"/>
      <c r="CT33" s="642"/>
      <c r="CU33" s="642"/>
      <c r="CV33" s="642"/>
      <c r="CW33" s="642"/>
      <c r="CX33" s="642"/>
      <c r="CY33" s="643"/>
      <c r="CZ33" s="646">
        <v>35.299999999999997</v>
      </c>
      <c r="DA33" s="675"/>
      <c r="DB33" s="675"/>
      <c r="DC33" s="676"/>
      <c r="DD33" s="649">
        <v>37212826</v>
      </c>
      <c r="DE33" s="642"/>
      <c r="DF33" s="642"/>
      <c r="DG33" s="642"/>
      <c r="DH33" s="642"/>
      <c r="DI33" s="642"/>
      <c r="DJ33" s="642"/>
      <c r="DK33" s="643"/>
      <c r="DL33" s="649">
        <v>30629214</v>
      </c>
      <c r="DM33" s="642"/>
      <c r="DN33" s="642"/>
      <c r="DO33" s="642"/>
      <c r="DP33" s="642"/>
      <c r="DQ33" s="642"/>
      <c r="DR33" s="642"/>
      <c r="DS33" s="642"/>
      <c r="DT33" s="642"/>
      <c r="DU33" s="642"/>
      <c r="DV33" s="643"/>
      <c r="DW33" s="646">
        <v>39.200000000000003</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3148853</v>
      </c>
      <c r="S34" s="644"/>
      <c r="T34" s="644"/>
      <c r="U34" s="644"/>
      <c r="V34" s="644"/>
      <c r="W34" s="644"/>
      <c r="X34" s="644"/>
      <c r="Y34" s="645"/>
      <c r="Z34" s="703">
        <v>2.4</v>
      </c>
      <c r="AA34" s="703"/>
      <c r="AB34" s="703"/>
      <c r="AC34" s="703"/>
      <c r="AD34" s="704">
        <v>2733</v>
      </c>
      <c r="AE34" s="704"/>
      <c r="AF34" s="704"/>
      <c r="AG34" s="704"/>
      <c r="AH34" s="704"/>
      <c r="AI34" s="704"/>
      <c r="AJ34" s="704"/>
      <c r="AK34" s="704"/>
      <c r="AL34" s="646">
        <v>0</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20755131</v>
      </c>
      <c r="CS34" s="644"/>
      <c r="CT34" s="644"/>
      <c r="CU34" s="644"/>
      <c r="CV34" s="644"/>
      <c r="CW34" s="644"/>
      <c r="CX34" s="644"/>
      <c r="CY34" s="645"/>
      <c r="CZ34" s="646">
        <v>16.7</v>
      </c>
      <c r="DA34" s="675"/>
      <c r="DB34" s="675"/>
      <c r="DC34" s="676"/>
      <c r="DD34" s="649">
        <v>17749418</v>
      </c>
      <c r="DE34" s="644"/>
      <c r="DF34" s="644"/>
      <c r="DG34" s="644"/>
      <c r="DH34" s="644"/>
      <c r="DI34" s="644"/>
      <c r="DJ34" s="644"/>
      <c r="DK34" s="645"/>
      <c r="DL34" s="649">
        <v>16781687</v>
      </c>
      <c r="DM34" s="644"/>
      <c r="DN34" s="644"/>
      <c r="DO34" s="644"/>
      <c r="DP34" s="644"/>
      <c r="DQ34" s="644"/>
      <c r="DR34" s="644"/>
      <c r="DS34" s="644"/>
      <c r="DT34" s="644"/>
      <c r="DU34" s="644"/>
      <c r="DV34" s="645"/>
      <c r="DW34" s="646">
        <v>21.5</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7578500</v>
      </c>
      <c r="S35" s="644"/>
      <c r="T35" s="644"/>
      <c r="U35" s="644"/>
      <c r="V35" s="644"/>
      <c r="W35" s="644"/>
      <c r="X35" s="644"/>
      <c r="Y35" s="645"/>
      <c r="Z35" s="703">
        <v>5.8</v>
      </c>
      <c r="AA35" s="703"/>
      <c r="AB35" s="703"/>
      <c r="AC35" s="703"/>
      <c r="AD35" s="704" t="s">
        <v>229</v>
      </c>
      <c r="AE35" s="704"/>
      <c r="AF35" s="704"/>
      <c r="AG35" s="704"/>
      <c r="AH35" s="704"/>
      <c r="AI35" s="704"/>
      <c r="AJ35" s="704"/>
      <c r="AK35" s="704"/>
      <c r="AL35" s="646" t="s">
        <v>229</v>
      </c>
      <c r="AM35" s="647"/>
      <c r="AN35" s="647"/>
      <c r="AO35" s="705"/>
      <c r="AP35" s="214"/>
      <c r="AQ35" s="709" t="s">
        <v>321</v>
      </c>
      <c r="AR35" s="710"/>
      <c r="AS35" s="710"/>
      <c r="AT35" s="710"/>
      <c r="AU35" s="710"/>
      <c r="AV35" s="710"/>
      <c r="AW35" s="710"/>
      <c r="AX35" s="710"/>
      <c r="AY35" s="711"/>
      <c r="AZ35" s="706">
        <v>13213694</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1238841</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1149741</v>
      </c>
      <c r="CS35" s="642"/>
      <c r="CT35" s="642"/>
      <c r="CU35" s="642"/>
      <c r="CV35" s="642"/>
      <c r="CW35" s="642"/>
      <c r="CX35" s="642"/>
      <c r="CY35" s="643"/>
      <c r="CZ35" s="646">
        <v>0.9</v>
      </c>
      <c r="DA35" s="675"/>
      <c r="DB35" s="675"/>
      <c r="DC35" s="676"/>
      <c r="DD35" s="649">
        <v>1101917</v>
      </c>
      <c r="DE35" s="642"/>
      <c r="DF35" s="642"/>
      <c r="DG35" s="642"/>
      <c r="DH35" s="642"/>
      <c r="DI35" s="642"/>
      <c r="DJ35" s="642"/>
      <c r="DK35" s="643"/>
      <c r="DL35" s="649">
        <v>1101917</v>
      </c>
      <c r="DM35" s="642"/>
      <c r="DN35" s="642"/>
      <c r="DO35" s="642"/>
      <c r="DP35" s="642"/>
      <c r="DQ35" s="642"/>
      <c r="DR35" s="642"/>
      <c r="DS35" s="642"/>
      <c r="DT35" s="642"/>
      <c r="DU35" s="642"/>
      <c r="DV35" s="643"/>
      <c r="DW35" s="646">
        <v>1.4</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229</v>
      </c>
      <c r="S36" s="644"/>
      <c r="T36" s="644"/>
      <c r="U36" s="644"/>
      <c r="V36" s="644"/>
      <c r="W36" s="644"/>
      <c r="X36" s="644"/>
      <c r="Y36" s="645"/>
      <c r="Z36" s="703" t="s">
        <v>229</v>
      </c>
      <c r="AA36" s="703"/>
      <c r="AB36" s="703"/>
      <c r="AC36" s="703"/>
      <c r="AD36" s="704" t="s">
        <v>229</v>
      </c>
      <c r="AE36" s="704"/>
      <c r="AF36" s="704"/>
      <c r="AG36" s="704"/>
      <c r="AH36" s="704"/>
      <c r="AI36" s="704"/>
      <c r="AJ36" s="704"/>
      <c r="AK36" s="704"/>
      <c r="AL36" s="646" t="s">
        <v>229</v>
      </c>
      <c r="AM36" s="647"/>
      <c r="AN36" s="647"/>
      <c r="AO36" s="705"/>
      <c r="AQ36" s="678" t="s">
        <v>325</v>
      </c>
      <c r="AR36" s="679"/>
      <c r="AS36" s="679"/>
      <c r="AT36" s="679"/>
      <c r="AU36" s="679"/>
      <c r="AV36" s="679"/>
      <c r="AW36" s="679"/>
      <c r="AX36" s="679"/>
      <c r="AY36" s="680"/>
      <c r="AZ36" s="641">
        <v>2800000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902687</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6233322</v>
      </c>
      <c r="CS36" s="644"/>
      <c r="CT36" s="644"/>
      <c r="CU36" s="644"/>
      <c r="CV36" s="644"/>
      <c r="CW36" s="644"/>
      <c r="CX36" s="644"/>
      <c r="CY36" s="645"/>
      <c r="CZ36" s="646">
        <v>5</v>
      </c>
      <c r="DA36" s="675"/>
      <c r="DB36" s="675"/>
      <c r="DC36" s="676"/>
      <c r="DD36" s="649">
        <v>5913772</v>
      </c>
      <c r="DE36" s="644"/>
      <c r="DF36" s="644"/>
      <c r="DG36" s="644"/>
      <c r="DH36" s="644"/>
      <c r="DI36" s="644"/>
      <c r="DJ36" s="644"/>
      <c r="DK36" s="645"/>
      <c r="DL36" s="649">
        <v>4516164</v>
      </c>
      <c r="DM36" s="644"/>
      <c r="DN36" s="644"/>
      <c r="DO36" s="644"/>
      <c r="DP36" s="644"/>
      <c r="DQ36" s="644"/>
      <c r="DR36" s="644"/>
      <c r="DS36" s="644"/>
      <c r="DT36" s="644"/>
      <c r="DU36" s="644"/>
      <c r="DV36" s="645"/>
      <c r="DW36" s="646">
        <v>5.8</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3400000</v>
      </c>
      <c r="S37" s="644"/>
      <c r="T37" s="644"/>
      <c r="U37" s="644"/>
      <c r="V37" s="644"/>
      <c r="W37" s="644"/>
      <c r="X37" s="644"/>
      <c r="Y37" s="645"/>
      <c r="Z37" s="703">
        <v>2.6</v>
      </c>
      <c r="AA37" s="703"/>
      <c r="AB37" s="703"/>
      <c r="AC37" s="703"/>
      <c r="AD37" s="704" t="s">
        <v>229</v>
      </c>
      <c r="AE37" s="704"/>
      <c r="AF37" s="704"/>
      <c r="AG37" s="704"/>
      <c r="AH37" s="704"/>
      <c r="AI37" s="704"/>
      <c r="AJ37" s="704"/>
      <c r="AK37" s="704"/>
      <c r="AL37" s="646" t="s">
        <v>123</v>
      </c>
      <c r="AM37" s="647"/>
      <c r="AN37" s="647"/>
      <c r="AO37" s="705"/>
      <c r="AQ37" s="678" t="s">
        <v>329</v>
      </c>
      <c r="AR37" s="679"/>
      <c r="AS37" s="679"/>
      <c r="AT37" s="679"/>
      <c r="AU37" s="679"/>
      <c r="AV37" s="679"/>
      <c r="AW37" s="679"/>
      <c r="AX37" s="679"/>
      <c r="AY37" s="680"/>
      <c r="AZ37" s="641">
        <v>331316</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58853</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1122521</v>
      </c>
      <c r="CS37" s="642"/>
      <c r="CT37" s="642"/>
      <c r="CU37" s="642"/>
      <c r="CV37" s="642"/>
      <c r="CW37" s="642"/>
      <c r="CX37" s="642"/>
      <c r="CY37" s="643"/>
      <c r="CZ37" s="646">
        <v>0.9</v>
      </c>
      <c r="DA37" s="675"/>
      <c r="DB37" s="675"/>
      <c r="DC37" s="676"/>
      <c r="DD37" s="649">
        <v>1122521</v>
      </c>
      <c r="DE37" s="642"/>
      <c r="DF37" s="642"/>
      <c r="DG37" s="642"/>
      <c r="DH37" s="642"/>
      <c r="DI37" s="642"/>
      <c r="DJ37" s="642"/>
      <c r="DK37" s="643"/>
      <c r="DL37" s="649">
        <v>1105649</v>
      </c>
      <c r="DM37" s="642"/>
      <c r="DN37" s="642"/>
      <c r="DO37" s="642"/>
      <c r="DP37" s="642"/>
      <c r="DQ37" s="642"/>
      <c r="DR37" s="642"/>
      <c r="DS37" s="642"/>
      <c r="DT37" s="642"/>
      <c r="DU37" s="642"/>
      <c r="DV37" s="643"/>
      <c r="DW37" s="646">
        <v>1.4</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129572098</v>
      </c>
      <c r="S38" s="693"/>
      <c r="T38" s="693"/>
      <c r="U38" s="693"/>
      <c r="V38" s="693"/>
      <c r="W38" s="693"/>
      <c r="X38" s="693"/>
      <c r="Y38" s="698"/>
      <c r="Z38" s="699">
        <v>100</v>
      </c>
      <c r="AA38" s="699"/>
      <c r="AB38" s="699"/>
      <c r="AC38" s="699"/>
      <c r="AD38" s="700">
        <v>74744844</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187926</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93238</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10008390</v>
      </c>
      <c r="CS38" s="644"/>
      <c r="CT38" s="644"/>
      <c r="CU38" s="644"/>
      <c r="CV38" s="644"/>
      <c r="CW38" s="644"/>
      <c r="CX38" s="644"/>
      <c r="CY38" s="645"/>
      <c r="CZ38" s="646">
        <v>8.1</v>
      </c>
      <c r="DA38" s="675"/>
      <c r="DB38" s="675"/>
      <c r="DC38" s="676"/>
      <c r="DD38" s="649">
        <v>8325431</v>
      </c>
      <c r="DE38" s="644"/>
      <c r="DF38" s="644"/>
      <c r="DG38" s="644"/>
      <c r="DH38" s="644"/>
      <c r="DI38" s="644"/>
      <c r="DJ38" s="644"/>
      <c r="DK38" s="645"/>
      <c r="DL38" s="649">
        <v>7827195</v>
      </c>
      <c r="DM38" s="644"/>
      <c r="DN38" s="644"/>
      <c r="DO38" s="644"/>
      <c r="DP38" s="644"/>
      <c r="DQ38" s="644"/>
      <c r="DR38" s="644"/>
      <c r="DS38" s="644"/>
      <c r="DT38" s="644"/>
      <c r="DU38" s="644"/>
      <c r="DV38" s="645"/>
      <c r="DW38" s="646">
        <v>10</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v>79000</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100</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2683768</v>
      </c>
      <c r="CS39" s="642"/>
      <c r="CT39" s="642"/>
      <c r="CU39" s="642"/>
      <c r="CV39" s="642"/>
      <c r="CW39" s="642"/>
      <c r="CX39" s="642"/>
      <c r="CY39" s="643"/>
      <c r="CZ39" s="646">
        <v>2.2000000000000002</v>
      </c>
      <c r="DA39" s="675"/>
      <c r="DB39" s="675"/>
      <c r="DC39" s="676"/>
      <c r="DD39" s="649">
        <v>2602000</v>
      </c>
      <c r="DE39" s="642"/>
      <c r="DF39" s="642"/>
      <c r="DG39" s="642"/>
      <c r="DH39" s="642"/>
      <c r="DI39" s="642"/>
      <c r="DJ39" s="642"/>
      <c r="DK39" s="643"/>
      <c r="DL39" s="649" t="s">
        <v>123</v>
      </c>
      <c r="DM39" s="642"/>
      <c r="DN39" s="642"/>
      <c r="DO39" s="642"/>
      <c r="DP39" s="642"/>
      <c r="DQ39" s="642"/>
      <c r="DR39" s="642"/>
      <c r="DS39" s="642"/>
      <c r="DT39" s="642"/>
      <c r="DU39" s="642"/>
      <c r="DV39" s="643"/>
      <c r="DW39" s="646" t="s">
        <v>123</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2433064</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89</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2951717</v>
      </c>
      <c r="CS40" s="644"/>
      <c r="CT40" s="644"/>
      <c r="CU40" s="644"/>
      <c r="CV40" s="644"/>
      <c r="CW40" s="644"/>
      <c r="CX40" s="644"/>
      <c r="CY40" s="645"/>
      <c r="CZ40" s="646">
        <v>2.4</v>
      </c>
      <c r="DA40" s="675"/>
      <c r="DB40" s="675"/>
      <c r="DC40" s="676"/>
      <c r="DD40" s="649">
        <v>1520288</v>
      </c>
      <c r="DE40" s="644"/>
      <c r="DF40" s="644"/>
      <c r="DG40" s="644"/>
      <c r="DH40" s="644"/>
      <c r="DI40" s="644"/>
      <c r="DJ40" s="644"/>
      <c r="DK40" s="645"/>
      <c r="DL40" s="649">
        <v>402251</v>
      </c>
      <c r="DM40" s="644"/>
      <c r="DN40" s="644"/>
      <c r="DO40" s="644"/>
      <c r="DP40" s="644"/>
      <c r="DQ40" s="644"/>
      <c r="DR40" s="644"/>
      <c r="DS40" s="644"/>
      <c r="DT40" s="644"/>
      <c r="DU40" s="644"/>
      <c r="DV40" s="645"/>
      <c r="DW40" s="646">
        <v>0.5</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7382388</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286</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229</v>
      </c>
      <c r="CS41" s="642"/>
      <c r="CT41" s="642"/>
      <c r="CU41" s="642"/>
      <c r="CV41" s="642"/>
      <c r="CW41" s="642"/>
      <c r="CX41" s="642"/>
      <c r="CY41" s="643"/>
      <c r="CZ41" s="646" t="s">
        <v>179</v>
      </c>
      <c r="DA41" s="675"/>
      <c r="DB41" s="675"/>
      <c r="DC41" s="676"/>
      <c r="DD41" s="649" t="s">
        <v>179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15709200</v>
      </c>
      <c r="CS42" s="644"/>
      <c r="CT42" s="644"/>
      <c r="CU42" s="644"/>
      <c r="CV42" s="644"/>
      <c r="CW42" s="644"/>
      <c r="CX42" s="644"/>
      <c r="CY42" s="645"/>
      <c r="CZ42" s="646">
        <v>12.7</v>
      </c>
      <c r="DA42" s="647"/>
      <c r="DB42" s="647"/>
      <c r="DC42" s="648"/>
      <c r="DD42" s="649">
        <v>5923482</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722260</v>
      </c>
      <c r="CS43" s="642"/>
      <c r="CT43" s="642"/>
      <c r="CU43" s="642"/>
      <c r="CV43" s="642"/>
      <c r="CW43" s="642"/>
      <c r="CX43" s="642"/>
      <c r="CY43" s="643"/>
      <c r="CZ43" s="646">
        <v>0.6</v>
      </c>
      <c r="DA43" s="675"/>
      <c r="DB43" s="675"/>
      <c r="DC43" s="676"/>
      <c r="DD43" s="649">
        <v>722260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301</v>
      </c>
      <c r="CE44" s="670"/>
      <c r="CF44" s="638" t="s">
        <v>351</v>
      </c>
      <c r="CG44" s="639"/>
      <c r="CH44" s="639"/>
      <c r="CI44" s="639"/>
      <c r="CJ44" s="639"/>
      <c r="CK44" s="639"/>
      <c r="CL44" s="639"/>
      <c r="CM44" s="639"/>
      <c r="CN44" s="639"/>
      <c r="CO44" s="639"/>
      <c r="CP44" s="639"/>
      <c r="CQ44" s="640"/>
      <c r="CR44" s="641">
        <v>15709200</v>
      </c>
      <c r="CS44" s="644"/>
      <c r="CT44" s="644"/>
      <c r="CU44" s="644"/>
      <c r="CV44" s="644"/>
      <c r="CW44" s="644"/>
      <c r="CX44" s="644"/>
      <c r="CY44" s="645"/>
      <c r="CZ44" s="646">
        <v>12.7</v>
      </c>
      <c r="DA44" s="647"/>
      <c r="DB44" s="647"/>
      <c r="DC44" s="648"/>
      <c r="DD44" s="649">
        <v>5923482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7387713</v>
      </c>
      <c r="CS45" s="642"/>
      <c r="CT45" s="642"/>
      <c r="CU45" s="642"/>
      <c r="CV45" s="642"/>
      <c r="CW45" s="642"/>
      <c r="CX45" s="642"/>
      <c r="CY45" s="643"/>
      <c r="CZ45" s="646">
        <v>6</v>
      </c>
      <c r="DA45" s="675"/>
      <c r="DB45" s="675"/>
      <c r="DC45" s="676"/>
      <c r="DD45" s="649">
        <v>867900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8032735</v>
      </c>
      <c r="CS46" s="644"/>
      <c r="CT46" s="644"/>
      <c r="CU46" s="644"/>
      <c r="CV46" s="644"/>
      <c r="CW46" s="644"/>
      <c r="CX46" s="644"/>
      <c r="CY46" s="645"/>
      <c r="CZ46" s="646">
        <v>6.5</v>
      </c>
      <c r="DA46" s="647"/>
      <c r="DB46" s="647"/>
      <c r="DC46" s="648"/>
      <c r="DD46" s="649">
        <v>5027205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t="s">
        <v>229</v>
      </c>
      <c r="CS47" s="642"/>
      <c r="CT47" s="642"/>
      <c r="CU47" s="642"/>
      <c r="CV47" s="642"/>
      <c r="CW47" s="642"/>
      <c r="CX47" s="642"/>
      <c r="CY47" s="643"/>
      <c r="CZ47" s="646" t="s">
        <v>123</v>
      </c>
      <c r="DA47" s="675"/>
      <c r="DB47" s="675"/>
      <c r="DC47" s="676"/>
      <c r="DD47" s="649" t="s">
        <v>229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123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124042192</v>
      </c>
      <c r="CS49" s="657"/>
      <c r="CT49" s="657"/>
      <c r="CU49" s="657"/>
      <c r="CV49" s="657"/>
      <c r="CW49" s="657"/>
      <c r="CX49" s="657"/>
      <c r="CY49" s="658"/>
      <c r="CZ49" s="659">
        <v>100</v>
      </c>
      <c r="DA49" s="660"/>
      <c r="DB49" s="660"/>
      <c r="DC49" s="661"/>
      <c r="DD49" s="662">
        <v>83690594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JsJH5JHNHuWHPJyejiFy1a/15/nvirPg0cDjM5CCB8i4TfcxQPfDo8M9NU9nJcsEvmVh5t23z6pL8RCaBn0NFA==" saltValue="3lZgftVMb7C5Q73ld1796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596</v>
      </c>
      <c r="C7" s="1120"/>
      <c r="D7" s="1120"/>
      <c r="E7" s="1120"/>
      <c r="F7" s="1120"/>
      <c r="G7" s="1120"/>
      <c r="H7" s="1120"/>
      <c r="I7" s="1120"/>
      <c r="J7" s="1120"/>
      <c r="K7" s="1120"/>
      <c r="L7" s="1120"/>
      <c r="M7" s="1120"/>
      <c r="N7" s="1120"/>
      <c r="O7" s="1120"/>
      <c r="P7" s="1121"/>
      <c r="Q7" s="1173">
        <v>129283</v>
      </c>
      <c r="R7" s="1174"/>
      <c r="S7" s="1174"/>
      <c r="T7" s="1174"/>
      <c r="U7" s="1174"/>
      <c r="V7" s="1174">
        <v>123856</v>
      </c>
      <c r="W7" s="1174"/>
      <c r="X7" s="1174"/>
      <c r="Y7" s="1174"/>
      <c r="Z7" s="1174"/>
      <c r="AA7" s="1174">
        <v>5427</v>
      </c>
      <c r="AB7" s="1174"/>
      <c r="AC7" s="1174"/>
      <c r="AD7" s="1174"/>
      <c r="AE7" s="1175"/>
      <c r="AF7" s="1176">
        <v>3614</v>
      </c>
      <c r="AG7" s="1177"/>
      <c r="AH7" s="1177"/>
      <c r="AI7" s="1177"/>
      <c r="AJ7" s="1178"/>
      <c r="AK7" s="1160">
        <v>1592</v>
      </c>
      <c r="AL7" s="1161"/>
      <c r="AM7" s="1161"/>
      <c r="AN7" s="1161"/>
      <c r="AO7" s="1161"/>
      <c r="AP7" s="1161">
        <v>90823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583</v>
      </c>
      <c r="BT7" s="1165"/>
      <c r="BU7" s="1165"/>
      <c r="BV7" s="1165"/>
      <c r="BW7" s="1165"/>
      <c r="BX7" s="1165"/>
      <c r="BY7" s="1165"/>
      <c r="BZ7" s="1165"/>
      <c r="CA7" s="1165"/>
      <c r="CB7" s="1165"/>
      <c r="CC7" s="1165"/>
      <c r="CD7" s="1165"/>
      <c r="CE7" s="1165"/>
      <c r="CF7" s="1165"/>
      <c r="CG7" s="1166"/>
      <c r="CH7" s="1157">
        <v>-73</v>
      </c>
      <c r="CI7" s="1158"/>
      <c r="CJ7" s="1158"/>
      <c r="CK7" s="1158"/>
      <c r="CL7" s="1159"/>
      <c r="CM7" s="1157">
        <v>1414</v>
      </c>
      <c r="CN7" s="1158"/>
      <c r="CO7" s="1158"/>
      <c r="CP7" s="1158"/>
      <c r="CQ7" s="1159"/>
      <c r="CR7" s="1157">
        <v>100</v>
      </c>
      <c r="CS7" s="1158"/>
      <c r="CT7" s="1158"/>
      <c r="CU7" s="1158"/>
      <c r="CV7" s="1159"/>
      <c r="CW7" s="1157">
        <v>1</v>
      </c>
      <c r="CX7" s="1158"/>
      <c r="CY7" s="1158"/>
      <c r="CZ7" s="1158"/>
      <c r="DA7" s="1159"/>
      <c r="DB7" s="1157" t="s">
        <v>590</v>
      </c>
      <c r="DC7" s="1158"/>
      <c r="DD7" s="1158"/>
      <c r="DE7" s="1158"/>
      <c r="DF7" s="1159"/>
      <c r="DG7" s="1157" t="s">
        <v>590</v>
      </c>
      <c r="DH7" s="1158"/>
      <c r="DI7" s="1158"/>
      <c r="DJ7" s="1158"/>
      <c r="DK7" s="1159"/>
      <c r="DL7" s="1157" t="s">
        <v>590</v>
      </c>
      <c r="DM7" s="1158"/>
      <c r="DN7" s="1158"/>
      <c r="DO7" s="1158"/>
      <c r="DP7" s="1159"/>
      <c r="DQ7" s="1157" t="s">
        <v>590</v>
      </c>
      <c r="DR7" s="1158"/>
      <c r="DS7" s="1158"/>
      <c r="DT7" s="1158"/>
      <c r="DU7" s="1159"/>
      <c r="DV7" s="1184"/>
      <c r="DW7" s="1185"/>
      <c r="DX7" s="1185"/>
      <c r="DY7" s="1185"/>
      <c r="DZ7" s="1186"/>
      <c r="EA7" s="234"/>
    </row>
    <row r="8" spans="1:131" s="235" customFormat="1" ht="26.25" customHeight="1" x14ac:dyDescent="0.15">
      <c r="A8" s="241">
        <v>2</v>
      </c>
      <c r="B8" s="1106" t="s">
        <v>597</v>
      </c>
      <c r="C8" s="1107"/>
      <c r="D8" s="1107"/>
      <c r="E8" s="1107"/>
      <c r="F8" s="1107"/>
      <c r="G8" s="1107"/>
      <c r="H8" s="1107"/>
      <c r="I8" s="1107"/>
      <c r="J8" s="1107"/>
      <c r="K8" s="1107"/>
      <c r="L8" s="1107"/>
      <c r="M8" s="1107"/>
      <c r="N8" s="1107"/>
      <c r="O8" s="1107"/>
      <c r="P8" s="1108"/>
      <c r="Q8" s="1112">
        <v>1040</v>
      </c>
      <c r="R8" s="1113"/>
      <c r="S8" s="1113"/>
      <c r="T8" s="1113"/>
      <c r="U8" s="1113"/>
      <c r="V8" s="1113">
        <v>963</v>
      </c>
      <c r="W8" s="1113"/>
      <c r="X8" s="1113"/>
      <c r="Y8" s="1113"/>
      <c r="Z8" s="1113"/>
      <c r="AA8" s="1113">
        <v>76</v>
      </c>
      <c r="AB8" s="1113"/>
      <c r="AC8" s="1113"/>
      <c r="AD8" s="1113"/>
      <c r="AE8" s="1114"/>
      <c r="AF8" s="1088">
        <v>75</v>
      </c>
      <c r="AG8" s="1089"/>
      <c r="AH8" s="1089"/>
      <c r="AI8" s="1089"/>
      <c r="AJ8" s="1090"/>
      <c r="AK8" s="1155">
        <v>215</v>
      </c>
      <c r="AL8" s="1156"/>
      <c r="AM8" s="1156"/>
      <c r="AN8" s="1156"/>
      <c r="AO8" s="1156"/>
      <c r="AP8" s="1156">
        <v>1446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584</v>
      </c>
      <c r="BS8" s="1083" t="s">
        <v>585</v>
      </c>
      <c r="BT8" s="1084"/>
      <c r="BU8" s="1084"/>
      <c r="BV8" s="1084"/>
      <c r="BW8" s="1084"/>
      <c r="BX8" s="1084"/>
      <c r="BY8" s="1084"/>
      <c r="BZ8" s="1084"/>
      <c r="CA8" s="1084"/>
      <c r="CB8" s="1084"/>
      <c r="CC8" s="1084"/>
      <c r="CD8" s="1084"/>
      <c r="CE8" s="1084"/>
      <c r="CF8" s="1084"/>
      <c r="CG8" s="1085"/>
      <c r="CH8" s="1058">
        <v>7</v>
      </c>
      <c r="CI8" s="1059"/>
      <c r="CJ8" s="1059"/>
      <c r="CK8" s="1059"/>
      <c r="CL8" s="1060"/>
      <c r="CM8" s="1058">
        <v>2082</v>
      </c>
      <c r="CN8" s="1059"/>
      <c r="CO8" s="1059"/>
      <c r="CP8" s="1059"/>
      <c r="CQ8" s="1060"/>
      <c r="CR8" s="1058">
        <v>500</v>
      </c>
      <c r="CS8" s="1059"/>
      <c r="CT8" s="1059"/>
      <c r="CU8" s="1059"/>
      <c r="CV8" s="1060"/>
      <c r="CW8" s="1058">
        <v>27</v>
      </c>
      <c r="CX8" s="1059"/>
      <c r="CY8" s="1059"/>
      <c r="CZ8" s="1059"/>
      <c r="DA8" s="1060"/>
      <c r="DB8" s="1058" t="s">
        <v>590</v>
      </c>
      <c r="DC8" s="1059"/>
      <c r="DD8" s="1059"/>
      <c r="DE8" s="1059"/>
      <c r="DF8" s="1060"/>
      <c r="DG8" s="1058" t="s">
        <v>590</v>
      </c>
      <c r="DH8" s="1059"/>
      <c r="DI8" s="1059"/>
      <c r="DJ8" s="1059"/>
      <c r="DK8" s="1060"/>
      <c r="DL8" s="1058" t="s">
        <v>590</v>
      </c>
      <c r="DM8" s="1059"/>
      <c r="DN8" s="1059"/>
      <c r="DO8" s="1059"/>
      <c r="DP8" s="1060"/>
      <c r="DQ8" s="1058">
        <v>10</v>
      </c>
      <c r="DR8" s="1059"/>
      <c r="DS8" s="1059"/>
      <c r="DT8" s="1059"/>
      <c r="DU8" s="1060"/>
      <c r="DV8" s="1061"/>
      <c r="DW8" s="1062"/>
      <c r="DX8" s="1062"/>
      <c r="DY8" s="1062"/>
      <c r="DZ8" s="1063"/>
      <c r="EA8" s="234"/>
    </row>
    <row r="9" spans="1:131" s="235" customFormat="1" ht="26.25" customHeight="1" x14ac:dyDescent="0.15">
      <c r="A9" s="241">
        <v>3</v>
      </c>
      <c r="B9" s="1106" t="s">
        <v>379</v>
      </c>
      <c r="C9" s="1107"/>
      <c r="D9" s="1107"/>
      <c r="E9" s="1107"/>
      <c r="F9" s="1107"/>
      <c r="G9" s="1107"/>
      <c r="H9" s="1107"/>
      <c r="I9" s="1107"/>
      <c r="J9" s="1107"/>
      <c r="K9" s="1107"/>
      <c r="L9" s="1107"/>
      <c r="M9" s="1107"/>
      <c r="N9" s="1107"/>
      <c r="O9" s="1107"/>
      <c r="P9" s="1108"/>
      <c r="Q9" s="1112">
        <v>459</v>
      </c>
      <c r="R9" s="1113"/>
      <c r="S9" s="1113"/>
      <c r="T9" s="1113"/>
      <c r="U9" s="1113"/>
      <c r="V9" s="1113">
        <v>440</v>
      </c>
      <c r="W9" s="1113"/>
      <c r="X9" s="1113"/>
      <c r="Y9" s="1113"/>
      <c r="Z9" s="1113"/>
      <c r="AA9" s="1113">
        <v>19</v>
      </c>
      <c r="AB9" s="1113"/>
      <c r="AC9" s="1113"/>
      <c r="AD9" s="1113"/>
      <c r="AE9" s="1114"/>
      <c r="AF9" s="1088">
        <v>19</v>
      </c>
      <c r="AG9" s="1089"/>
      <c r="AH9" s="1089"/>
      <c r="AI9" s="1089"/>
      <c r="AJ9" s="1090"/>
      <c r="AK9" s="1155">
        <v>194</v>
      </c>
      <c r="AL9" s="1156"/>
      <c r="AM9" s="1156"/>
      <c r="AN9" s="1156"/>
      <c r="AO9" s="1156"/>
      <c r="AP9" s="1156">
        <v>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t="s">
        <v>584</v>
      </c>
      <c r="BS9" s="1083" t="s">
        <v>586</v>
      </c>
      <c r="BT9" s="1084"/>
      <c r="BU9" s="1084"/>
      <c r="BV9" s="1084"/>
      <c r="BW9" s="1084"/>
      <c r="BX9" s="1084"/>
      <c r="BY9" s="1084"/>
      <c r="BZ9" s="1084"/>
      <c r="CA9" s="1084"/>
      <c r="CB9" s="1084"/>
      <c r="CC9" s="1084"/>
      <c r="CD9" s="1084"/>
      <c r="CE9" s="1084"/>
      <c r="CF9" s="1084"/>
      <c r="CG9" s="1085"/>
      <c r="CH9" s="1058">
        <v>230</v>
      </c>
      <c r="CI9" s="1059"/>
      <c r="CJ9" s="1059"/>
      <c r="CK9" s="1059"/>
      <c r="CL9" s="1060"/>
      <c r="CM9" s="1058">
        <v>2931</v>
      </c>
      <c r="CN9" s="1059"/>
      <c r="CO9" s="1059"/>
      <c r="CP9" s="1059"/>
      <c r="CQ9" s="1060"/>
      <c r="CR9" s="1058">
        <v>501</v>
      </c>
      <c r="CS9" s="1059"/>
      <c r="CT9" s="1059"/>
      <c r="CU9" s="1059"/>
      <c r="CV9" s="1060"/>
      <c r="CW9" s="1058">
        <v>254</v>
      </c>
      <c r="CX9" s="1059"/>
      <c r="CY9" s="1059"/>
      <c r="CZ9" s="1059"/>
      <c r="DA9" s="1060"/>
      <c r="DB9" s="1058" t="s">
        <v>590</v>
      </c>
      <c r="DC9" s="1059"/>
      <c r="DD9" s="1059"/>
      <c r="DE9" s="1059"/>
      <c r="DF9" s="1060"/>
      <c r="DG9" s="1058" t="s">
        <v>590</v>
      </c>
      <c r="DH9" s="1059"/>
      <c r="DI9" s="1059"/>
      <c r="DJ9" s="1059"/>
      <c r="DK9" s="1060"/>
      <c r="DL9" s="1058" t="s">
        <v>590</v>
      </c>
      <c r="DM9" s="1059"/>
      <c r="DN9" s="1059"/>
      <c r="DO9" s="1059"/>
      <c r="DP9" s="1060"/>
      <c r="DQ9" s="1058">
        <v>677</v>
      </c>
      <c r="DR9" s="1059"/>
      <c r="DS9" s="1059"/>
      <c r="DT9" s="1059"/>
      <c r="DU9" s="1060"/>
      <c r="DV9" s="1061"/>
      <c r="DW9" s="1062"/>
      <c r="DX9" s="1062"/>
      <c r="DY9" s="1062"/>
      <c r="DZ9" s="1063"/>
      <c r="EA9" s="234"/>
    </row>
    <row r="10" spans="1:131" s="235" customFormat="1" ht="26.25" customHeight="1" x14ac:dyDescent="0.15">
      <c r="A10" s="241">
        <v>4</v>
      </c>
      <c r="B10" s="1106" t="s">
        <v>598</v>
      </c>
      <c r="C10" s="1107"/>
      <c r="D10" s="1107"/>
      <c r="E10" s="1107"/>
      <c r="F10" s="1107"/>
      <c r="G10" s="1107"/>
      <c r="H10" s="1107"/>
      <c r="I10" s="1107"/>
      <c r="J10" s="1107"/>
      <c r="K10" s="1107"/>
      <c r="L10" s="1107"/>
      <c r="M10" s="1107"/>
      <c r="N10" s="1107"/>
      <c r="O10" s="1107"/>
      <c r="P10" s="1108"/>
      <c r="Q10" s="1112">
        <v>43</v>
      </c>
      <c r="R10" s="1113"/>
      <c r="S10" s="1113"/>
      <c r="T10" s="1113"/>
      <c r="U10" s="1113"/>
      <c r="V10" s="1113">
        <v>35</v>
      </c>
      <c r="W10" s="1113"/>
      <c r="X10" s="1113"/>
      <c r="Y10" s="1113"/>
      <c r="Z10" s="1113"/>
      <c r="AA10" s="1113">
        <v>8</v>
      </c>
      <c r="AB10" s="1113"/>
      <c r="AC10" s="1113"/>
      <c r="AD10" s="1113"/>
      <c r="AE10" s="1114"/>
      <c r="AF10" s="1088">
        <v>8</v>
      </c>
      <c r="AG10" s="1089"/>
      <c r="AH10" s="1089"/>
      <c r="AI10" s="1089"/>
      <c r="AJ10" s="1090"/>
      <c r="AK10" s="1155">
        <v>3</v>
      </c>
      <c r="AL10" s="1156"/>
      <c r="AM10" s="1156"/>
      <c r="AN10" s="1156"/>
      <c r="AO10" s="1156"/>
      <c r="AP10" s="1156">
        <v>111</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587</v>
      </c>
      <c r="BT10" s="1084"/>
      <c r="BU10" s="1084"/>
      <c r="BV10" s="1084"/>
      <c r="BW10" s="1084"/>
      <c r="BX10" s="1084"/>
      <c r="BY10" s="1084"/>
      <c r="BZ10" s="1084"/>
      <c r="CA10" s="1084"/>
      <c r="CB10" s="1084"/>
      <c r="CC10" s="1084"/>
      <c r="CD10" s="1084"/>
      <c r="CE10" s="1084"/>
      <c r="CF10" s="1084"/>
      <c r="CG10" s="1085"/>
      <c r="CH10" s="1058">
        <v>87</v>
      </c>
      <c r="CI10" s="1059"/>
      <c r="CJ10" s="1059"/>
      <c r="CK10" s="1059"/>
      <c r="CL10" s="1060"/>
      <c r="CM10" s="1058">
        <v>1538</v>
      </c>
      <c r="CN10" s="1059"/>
      <c r="CO10" s="1059"/>
      <c r="CP10" s="1059"/>
      <c r="CQ10" s="1060"/>
      <c r="CR10" s="1058">
        <v>4</v>
      </c>
      <c r="CS10" s="1059"/>
      <c r="CT10" s="1059"/>
      <c r="CU10" s="1059"/>
      <c r="CV10" s="1060"/>
      <c r="CW10" s="1058" t="s">
        <v>590</v>
      </c>
      <c r="CX10" s="1059"/>
      <c r="CY10" s="1059"/>
      <c r="CZ10" s="1059"/>
      <c r="DA10" s="1060"/>
      <c r="DB10" s="1058" t="s">
        <v>590</v>
      </c>
      <c r="DC10" s="1059"/>
      <c r="DD10" s="1059"/>
      <c r="DE10" s="1059"/>
      <c r="DF10" s="1060"/>
      <c r="DG10" s="1058" t="s">
        <v>590</v>
      </c>
      <c r="DH10" s="1059"/>
      <c r="DI10" s="1059"/>
      <c r="DJ10" s="1059"/>
      <c r="DK10" s="1060"/>
      <c r="DL10" s="1058" t="s">
        <v>590</v>
      </c>
      <c r="DM10" s="1059"/>
      <c r="DN10" s="1059"/>
      <c r="DO10" s="1059"/>
      <c r="DP10" s="1060"/>
      <c r="DQ10" s="1058" t="s">
        <v>590</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588</v>
      </c>
      <c r="BT11" s="1084"/>
      <c r="BU11" s="1084"/>
      <c r="BV11" s="1084"/>
      <c r="BW11" s="1084"/>
      <c r="BX11" s="1084"/>
      <c r="BY11" s="1084"/>
      <c r="BZ11" s="1084"/>
      <c r="CA11" s="1084"/>
      <c r="CB11" s="1084"/>
      <c r="CC11" s="1084"/>
      <c r="CD11" s="1084"/>
      <c r="CE11" s="1084"/>
      <c r="CF11" s="1084"/>
      <c r="CG11" s="1085"/>
      <c r="CH11" s="1058">
        <v>28</v>
      </c>
      <c r="CI11" s="1059"/>
      <c r="CJ11" s="1059"/>
      <c r="CK11" s="1059"/>
      <c r="CL11" s="1060"/>
      <c r="CM11" s="1058">
        <v>1005</v>
      </c>
      <c r="CN11" s="1059"/>
      <c r="CO11" s="1059"/>
      <c r="CP11" s="1059"/>
      <c r="CQ11" s="1060"/>
      <c r="CR11" s="1058">
        <v>10</v>
      </c>
      <c r="CS11" s="1059"/>
      <c r="CT11" s="1059"/>
      <c r="CU11" s="1059"/>
      <c r="CV11" s="1060"/>
      <c r="CW11" s="1058" t="s">
        <v>590</v>
      </c>
      <c r="CX11" s="1059"/>
      <c r="CY11" s="1059"/>
      <c r="CZ11" s="1059"/>
      <c r="DA11" s="1060"/>
      <c r="DB11" s="1058">
        <v>4302</v>
      </c>
      <c r="DC11" s="1059"/>
      <c r="DD11" s="1059"/>
      <c r="DE11" s="1059"/>
      <c r="DF11" s="1060"/>
      <c r="DG11" s="1058">
        <v>6220</v>
      </c>
      <c r="DH11" s="1059"/>
      <c r="DI11" s="1059"/>
      <c r="DJ11" s="1059"/>
      <c r="DK11" s="1060"/>
      <c r="DL11" s="1058" t="s">
        <v>590</v>
      </c>
      <c r="DM11" s="1059"/>
      <c r="DN11" s="1059"/>
      <c r="DO11" s="1059"/>
      <c r="DP11" s="1060"/>
      <c r="DQ11" s="1058" t="s">
        <v>590</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589</v>
      </c>
      <c r="BT12" s="1084"/>
      <c r="BU12" s="1084"/>
      <c r="BV12" s="1084"/>
      <c r="BW12" s="1084"/>
      <c r="BX12" s="1084"/>
      <c r="BY12" s="1084"/>
      <c r="BZ12" s="1084"/>
      <c r="CA12" s="1084"/>
      <c r="CB12" s="1084"/>
      <c r="CC12" s="1084"/>
      <c r="CD12" s="1084"/>
      <c r="CE12" s="1084"/>
      <c r="CF12" s="1084"/>
      <c r="CG12" s="1085"/>
      <c r="CH12" s="1058">
        <v>4</v>
      </c>
      <c r="CI12" s="1059"/>
      <c r="CJ12" s="1059"/>
      <c r="CK12" s="1059"/>
      <c r="CL12" s="1060"/>
      <c r="CM12" s="1058">
        <v>46</v>
      </c>
      <c r="CN12" s="1059"/>
      <c r="CO12" s="1059"/>
      <c r="CP12" s="1059"/>
      <c r="CQ12" s="1060"/>
      <c r="CR12" s="1058">
        <v>14</v>
      </c>
      <c r="CS12" s="1059"/>
      <c r="CT12" s="1059"/>
      <c r="CU12" s="1059"/>
      <c r="CV12" s="1060"/>
      <c r="CW12" s="1058">
        <v>2</v>
      </c>
      <c r="CX12" s="1059"/>
      <c r="CY12" s="1059"/>
      <c r="CZ12" s="1059"/>
      <c r="DA12" s="1060"/>
      <c r="DB12" s="1058" t="s">
        <v>590</v>
      </c>
      <c r="DC12" s="1059"/>
      <c r="DD12" s="1059"/>
      <c r="DE12" s="1059"/>
      <c r="DF12" s="1060"/>
      <c r="DG12" s="1058" t="s">
        <v>590</v>
      </c>
      <c r="DH12" s="1059"/>
      <c r="DI12" s="1059"/>
      <c r="DJ12" s="1059"/>
      <c r="DK12" s="1060"/>
      <c r="DL12" s="1058" t="s">
        <v>590</v>
      </c>
      <c r="DM12" s="1059"/>
      <c r="DN12" s="1059"/>
      <c r="DO12" s="1059"/>
      <c r="DP12" s="1060"/>
      <c r="DQ12" s="1058" t="s">
        <v>590</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381</v>
      </c>
      <c r="B23" s="1013" t="s">
        <v>382</v>
      </c>
      <c r="C23" s="1014"/>
      <c r="D23" s="1014"/>
      <c r="E23" s="1014"/>
      <c r="F23" s="1014"/>
      <c r="G23" s="1014"/>
      <c r="H23" s="1014"/>
      <c r="I23" s="1014"/>
      <c r="J23" s="1014"/>
      <c r="K23" s="1014"/>
      <c r="L23" s="1014"/>
      <c r="M23" s="1014"/>
      <c r="N23" s="1014"/>
      <c r="O23" s="1014"/>
      <c r="P23" s="1015"/>
      <c r="Q23" s="1137">
        <v>129572</v>
      </c>
      <c r="R23" s="1138"/>
      <c r="S23" s="1138"/>
      <c r="T23" s="1138"/>
      <c r="U23" s="1138"/>
      <c r="V23" s="1138">
        <v>124042</v>
      </c>
      <c r="W23" s="1138"/>
      <c r="X23" s="1138"/>
      <c r="Y23" s="1138"/>
      <c r="Z23" s="1138"/>
      <c r="AA23" s="1138">
        <v>5530</v>
      </c>
      <c r="AB23" s="1138"/>
      <c r="AC23" s="1138"/>
      <c r="AD23" s="1138"/>
      <c r="AE23" s="1139"/>
      <c r="AF23" s="1140">
        <v>3715</v>
      </c>
      <c r="AG23" s="1138"/>
      <c r="AH23" s="1138"/>
      <c r="AI23" s="1138"/>
      <c r="AJ23" s="1141"/>
      <c r="AK23" s="1142"/>
      <c r="AL23" s="1143"/>
      <c r="AM23" s="1143"/>
      <c r="AN23" s="1143"/>
      <c r="AO23" s="1143"/>
      <c r="AP23" s="1138">
        <v>92384</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599</v>
      </c>
      <c r="C28" s="1120"/>
      <c r="D28" s="1120"/>
      <c r="E28" s="1120"/>
      <c r="F28" s="1120"/>
      <c r="G28" s="1120"/>
      <c r="H28" s="1120"/>
      <c r="I28" s="1120"/>
      <c r="J28" s="1120"/>
      <c r="K28" s="1120"/>
      <c r="L28" s="1120"/>
      <c r="M28" s="1120"/>
      <c r="N28" s="1120"/>
      <c r="O28" s="1120"/>
      <c r="P28" s="1121"/>
      <c r="Q28" s="1122">
        <v>45853</v>
      </c>
      <c r="R28" s="1123"/>
      <c r="S28" s="1123"/>
      <c r="T28" s="1123"/>
      <c r="U28" s="1123"/>
      <c r="V28" s="1123">
        <v>44614</v>
      </c>
      <c r="W28" s="1123"/>
      <c r="X28" s="1123"/>
      <c r="Y28" s="1123"/>
      <c r="Z28" s="1123"/>
      <c r="AA28" s="1123">
        <v>1239</v>
      </c>
      <c r="AB28" s="1123"/>
      <c r="AC28" s="1123"/>
      <c r="AD28" s="1123"/>
      <c r="AE28" s="1124"/>
      <c r="AF28" s="1125">
        <v>1239</v>
      </c>
      <c r="AG28" s="1123"/>
      <c r="AH28" s="1123"/>
      <c r="AI28" s="1123"/>
      <c r="AJ28" s="1126"/>
      <c r="AK28" s="1127">
        <v>2433</v>
      </c>
      <c r="AL28" s="1115"/>
      <c r="AM28" s="1115"/>
      <c r="AN28" s="1115"/>
      <c r="AO28" s="1115"/>
      <c r="AP28" s="1115" t="s">
        <v>590</v>
      </c>
      <c r="AQ28" s="1115"/>
      <c r="AR28" s="1115"/>
      <c r="AS28" s="1115"/>
      <c r="AT28" s="1115"/>
      <c r="AU28" s="1115" t="s">
        <v>590</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24972</v>
      </c>
      <c r="R29" s="1113"/>
      <c r="S29" s="1113"/>
      <c r="T29" s="1113"/>
      <c r="U29" s="1113"/>
      <c r="V29" s="1113">
        <v>24670</v>
      </c>
      <c r="W29" s="1113"/>
      <c r="X29" s="1113"/>
      <c r="Y29" s="1113"/>
      <c r="Z29" s="1113"/>
      <c r="AA29" s="1113">
        <v>303</v>
      </c>
      <c r="AB29" s="1113"/>
      <c r="AC29" s="1113"/>
      <c r="AD29" s="1113"/>
      <c r="AE29" s="1114"/>
      <c r="AF29" s="1088">
        <v>303</v>
      </c>
      <c r="AG29" s="1089"/>
      <c r="AH29" s="1089"/>
      <c r="AI29" s="1089"/>
      <c r="AJ29" s="1090"/>
      <c r="AK29" s="1049">
        <v>3566</v>
      </c>
      <c r="AL29" s="1040"/>
      <c r="AM29" s="1040"/>
      <c r="AN29" s="1040"/>
      <c r="AO29" s="1040"/>
      <c r="AP29" s="1040" t="s">
        <v>590</v>
      </c>
      <c r="AQ29" s="1040"/>
      <c r="AR29" s="1040"/>
      <c r="AS29" s="1040"/>
      <c r="AT29" s="1040"/>
      <c r="AU29" s="1040" t="s">
        <v>590</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600</v>
      </c>
      <c r="C30" s="1107"/>
      <c r="D30" s="1107"/>
      <c r="E30" s="1107"/>
      <c r="F30" s="1107"/>
      <c r="G30" s="1107"/>
      <c r="H30" s="1107"/>
      <c r="I30" s="1107"/>
      <c r="J30" s="1107"/>
      <c r="K30" s="1107"/>
      <c r="L30" s="1107"/>
      <c r="M30" s="1107"/>
      <c r="N30" s="1107"/>
      <c r="O30" s="1107"/>
      <c r="P30" s="1108"/>
      <c r="Q30" s="1112">
        <v>4707</v>
      </c>
      <c r="R30" s="1113"/>
      <c r="S30" s="1113"/>
      <c r="T30" s="1113"/>
      <c r="U30" s="1113"/>
      <c r="V30" s="1113">
        <v>4639</v>
      </c>
      <c r="W30" s="1113"/>
      <c r="X30" s="1113"/>
      <c r="Y30" s="1113"/>
      <c r="Z30" s="1113"/>
      <c r="AA30" s="1113">
        <v>68</v>
      </c>
      <c r="AB30" s="1113"/>
      <c r="AC30" s="1113"/>
      <c r="AD30" s="1113"/>
      <c r="AE30" s="1114"/>
      <c r="AF30" s="1088">
        <v>68</v>
      </c>
      <c r="AG30" s="1089"/>
      <c r="AH30" s="1089"/>
      <c r="AI30" s="1089"/>
      <c r="AJ30" s="1090"/>
      <c r="AK30" s="1049">
        <v>709</v>
      </c>
      <c r="AL30" s="1040"/>
      <c r="AM30" s="1040"/>
      <c r="AN30" s="1040"/>
      <c r="AO30" s="1040"/>
      <c r="AP30" s="1040" t="s">
        <v>590</v>
      </c>
      <c r="AQ30" s="1040"/>
      <c r="AR30" s="1040"/>
      <c r="AS30" s="1040"/>
      <c r="AT30" s="1040"/>
      <c r="AU30" s="1040" t="s">
        <v>590</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467</v>
      </c>
      <c r="C31" s="1107"/>
      <c r="D31" s="1107"/>
      <c r="E31" s="1107"/>
      <c r="F31" s="1107"/>
      <c r="G31" s="1107"/>
      <c r="H31" s="1107"/>
      <c r="I31" s="1107"/>
      <c r="J31" s="1107"/>
      <c r="K31" s="1107"/>
      <c r="L31" s="1107"/>
      <c r="M31" s="1107"/>
      <c r="N31" s="1107"/>
      <c r="O31" s="1107"/>
      <c r="P31" s="1108"/>
      <c r="Q31" s="1112">
        <v>194</v>
      </c>
      <c r="R31" s="1113"/>
      <c r="S31" s="1113"/>
      <c r="T31" s="1113"/>
      <c r="U31" s="1113"/>
      <c r="V31" s="1113">
        <v>188</v>
      </c>
      <c r="W31" s="1113"/>
      <c r="X31" s="1113"/>
      <c r="Y31" s="1113"/>
      <c r="Z31" s="1113"/>
      <c r="AA31" s="1113">
        <v>6</v>
      </c>
      <c r="AB31" s="1113"/>
      <c r="AC31" s="1113"/>
      <c r="AD31" s="1113"/>
      <c r="AE31" s="1114"/>
      <c r="AF31" s="1088">
        <v>6</v>
      </c>
      <c r="AG31" s="1089"/>
      <c r="AH31" s="1089"/>
      <c r="AI31" s="1089"/>
      <c r="AJ31" s="1090"/>
      <c r="AK31" s="1049">
        <v>79</v>
      </c>
      <c r="AL31" s="1040"/>
      <c r="AM31" s="1040"/>
      <c r="AN31" s="1040"/>
      <c r="AO31" s="1040"/>
      <c r="AP31" s="1040">
        <v>806</v>
      </c>
      <c r="AQ31" s="1040"/>
      <c r="AR31" s="1040"/>
      <c r="AS31" s="1040"/>
      <c r="AT31" s="1040"/>
      <c r="AU31" s="1040">
        <v>566</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394</v>
      </c>
      <c r="C32" s="1107"/>
      <c r="D32" s="1107"/>
      <c r="E32" s="1107"/>
      <c r="F32" s="1107"/>
      <c r="G32" s="1107"/>
      <c r="H32" s="1107"/>
      <c r="I32" s="1107"/>
      <c r="J32" s="1107"/>
      <c r="K32" s="1107"/>
      <c r="L32" s="1107"/>
      <c r="M32" s="1107"/>
      <c r="N32" s="1107"/>
      <c r="O32" s="1107"/>
      <c r="P32" s="1108"/>
      <c r="Q32" s="1112">
        <v>335</v>
      </c>
      <c r="R32" s="1113"/>
      <c r="S32" s="1113"/>
      <c r="T32" s="1113"/>
      <c r="U32" s="1113"/>
      <c r="V32" s="1113">
        <v>335</v>
      </c>
      <c r="W32" s="1113"/>
      <c r="X32" s="1113"/>
      <c r="Y32" s="1113"/>
      <c r="Z32" s="1113"/>
      <c r="AA32" s="1113">
        <v>0</v>
      </c>
      <c r="AB32" s="1113"/>
      <c r="AC32" s="1113"/>
      <c r="AD32" s="1113"/>
      <c r="AE32" s="1114"/>
      <c r="AF32" s="1088" t="s">
        <v>124</v>
      </c>
      <c r="AG32" s="1089"/>
      <c r="AH32" s="1089"/>
      <c r="AI32" s="1089"/>
      <c r="AJ32" s="1090"/>
      <c r="AK32" s="1049">
        <v>188</v>
      </c>
      <c r="AL32" s="1040"/>
      <c r="AM32" s="1040"/>
      <c r="AN32" s="1040"/>
      <c r="AO32" s="1040"/>
      <c r="AP32" s="1040">
        <v>0</v>
      </c>
      <c r="AQ32" s="1040"/>
      <c r="AR32" s="1040"/>
      <c r="AS32" s="1040"/>
      <c r="AT32" s="1040"/>
      <c r="AU32" s="1040">
        <v>0</v>
      </c>
      <c r="AV32" s="1040"/>
      <c r="AW32" s="1040"/>
      <c r="AX32" s="1040"/>
      <c r="AY32" s="1040"/>
      <c r="AZ32" s="1111"/>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601</v>
      </c>
      <c r="C33" s="1107"/>
      <c r="D33" s="1107"/>
      <c r="E33" s="1107"/>
      <c r="F33" s="1107"/>
      <c r="G33" s="1107"/>
      <c r="H33" s="1107"/>
      <c r="I33" s="1107"/>
      <c r="J33" s="1107"/>
      <c r="K33" s="1107"/>
      <c r="L33" s="1107"/>
      <c r="M33" s="1107"/>
      <c r="N33" s="1107"/>
      <c r="O33" s="1107"/>
      <c r="P33" s="1108"/>
      <c r="Q33" s="1112">
        <v>8229</v>
      </c>
      <c r="R33" s="1113"/>
      <c r="S33" s="1113"/>
      <c r="T33" s="1113"/>
      <c r="U33" s="1113"/>
      <c r="V33" s="1113">
        <v>6533</v>
      </c>
      <c r="W33" s="1113"/>
      <c r="X33" s="1113"/>
      <c r="Y33" s="1113"/>
      <c r="Z33" s="1113"/>
      <c r="AA33" s="1113">
        <v>1695</v>
      </c>
      <c r="AB33" s="1113"/>
      <c r="AC33" s="1113"/>
      <c r="AD33" s="1113"/>
      <c r="AE33" s="1114"/>
      <c r="AF33" s="1088">
        <v>8517</v>
      </c>
      <c r="AG33" s="1089"/>
      <c r="AH33" s="1089"/>
      <c r="AI33" s="1089"/>
      <c r="AJ33" s="1090"/>
      <c r="AK33" s="1049">
        <v>6</v>
      </c>
      <c r="AL33" s="1040"/>
      <c r="AM33" s="1040"/>
      <c r="AN33" s="1040"/>
      <c r="AO33" s="1040"/>
      <c r="AP33" s="1040">
        <v>5510</v>
      </c>
      <c r="AQ33" s="1040"/>
      <c r="AR33" s="1040"/>
      <c r="AS33" s="1040"/>
      <c r="AT33" s="1040"/>
      <c r="AU33" s="1040">
        <v>6</v>
      </c>
      <c r="AV33" s="1040"/>
      <c r="AW33" s="1040"/>
      <c r="AX33" s="1040"/>
      <c r="AY33" s="1040"/>
      <c r="AZ33" s="1111"/>
      <c r="BA33" s="1111"/>
      <c r="BB33" s="1111"/>
      <c r="BC33" s="1111"/>
      <c r="BD33" s="1111"/>
      <c r="BE33" s="1101" t="s">
        <v>602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396</v>
      </c>
      <c r="C34" s="1107"/>
      <c r="D34" s="1107"/>
      <c r="E34" s="1107"/>
      <c r="F34" s="1107"/>
      <c r="G34" s="1107"/>
      <c r="H34" s="1107"/>
      <c r="I34" s="1107"/>
      <c r="J34" s="1107"/>
      <c r="K34" s="1107"/>
      <c r="L34" s="1107"/>
      <c r="M34" s="1107"/>
      <c r="N34" s="1107"/>
      <c r="O34" s="1107"/>
      <c r="P34" s="1108"/>
      <c r="Q34" s="1112">
        <v>9364</v>
      </c>
      <c r="R34" s="1113"/>
      <c r="S34" s="1113"/>
      <c r="T34" s="1113"/>
      <c r="U34" s="1113"/>
      <c r="V34" s="1113">
        <v>8852</v>
      </c>
      <c r="W34" s="1113"/>
      <c r="X34" s="1113"/>
      <c r="Y34" s="1113"/>
      <c r="Z34" s="1113"/>
      <c r="AA34" s="1113">
        <v>512</v>
      </c>
      <c r="AB34" s="1113"/>
      <c r="AC34" s="1113"/>
      <c r="AD34" s="1113"/>
      <c r="AE34" s="1114"/>
      <c r="AF34" s="1088">
        <v>3990</v>
      </c>
      <c r="AG34" s="1089"/>
      <c r="AH34" s="1089"/>
      <c r="AI34" s="1089"/>
      <c r="AJ34" s="1090"/>
      <c r="AK34" s="1049">
        <v>1405</v>
      </c>
      <c r="AL34" s="1040"/>
      <c r="AM34" s="1040"/>
      <c r="AN34" s="1040"/>
      <c r="AO34" s="1040"/>
      <c r="AP34" s="1040">
        <v>39025</v>
      </c>
      <c r="AQ34" s="1040"/>
      <c r="AR34" s="1040"/>
      <c r="AS34" s="1040"/>
      <c r="AT34" s="1040"/>
      <c r="AU34" s="1040">
        <v>8469</v>
      </c>
      <c r="AV34" s="1040"/>
      <c r="AW34" s="1040"/>
      <c r="AX34" s="1040"/>
      <c r="AY34" s="1040"/>
      <c r="AZ34" s="1111"/>
      <c r="BA34" s="1111"/>
      <c r="BB34" s="1111"/>
      <c r="BC34" s="1111"/>
      <c r="BD34" s="1111"/>
      <c r="BE34" s="1101" t="s">
        <v>602</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397</v>
      </c>
      <c r="C35" s="1107"/>
      <c r="D35" s="1107"/>
      <c r="E35" s="1107"/>
      <c r="F35" s="1107"/>
      <c r="G35" s="1107"/>
      <c r="H35" s="1107"/>
      <c r="I35" s="1107"/>
      <c r="J35" s="1107"/>
      <c r="K35" s="1107"/>
      <c r="L35" s="1107"/>
      <c r="M35" s="1107"/>
      <c r="N35" s="1107"/>
      <c r="O35" s="1107"/>
      <c r="P35" s="1108"/>
      <c r="Q35" s="1112">
        <v>369</v>
      </c>
      <c r="R35" s="1113"/>
      <c r="S35" s="1113"/>
      <c r="T35" s="1113"/>
      <c r="U35" s="1113"/>
      <c r="V35" s="1113">
        <v>367</v>
      </c>
      <c r="W35" s="1113"/>
      <c r="X35" s="1113"/>
      <c r="Y35" s="1113"/>
      <c r="Z35" s="1113"/>
      <c r="AA35" s="1113">
        <v>2</v>
      </c>
      <c r="AB35" s="1113"/>
      <c r="AC35" s="1113"/>
      <c r="AD35" s="1113"/>
      <c r="AE35" s="1114"/>
      <c r="AF35" s="1088">
        <v>2289</v>
      </c>
      <c r="AG35" s="1089"/>
      <c r="AH35" s="1089"/>
      <c r="AI35" s="1089"/>
      <c r="AJ35" s="1090"/>
      <c r="AK35" s="1049">
        <v>229</v>
      </c>
      <c r="AL35" s="1040"/>
      <c r="AM35" s="1040"/>
      <c r="AN35" s="1040"/>
      <c r="AO35" s="1040"/>
      <c r="AP35" s="1040">
        <v>1135</v>
      </c>
      <c r="AQ35" s="1040"/>
      <c r="AR35" s="1040"/>
      <c r="AS35" s="1040"/>
      <c r="AT35" s="1040"/>
      <c r="AU35" s="1040">
        <v>575</v>
      </c>
      <c r="AV35" s="1040"/>
      <c r="AW35" s="1040"/>
      <c r="AX35" s="1040"/>
      <c r="AY35" s="1040"/>
      <c r="AZ35" s="1111"/>
      <c r="BA35" s="1111"/>
      <c r="BB35" s="1111"/>
      <c r="BC35" s="1111"/>
      <c r="BD35" s="1111"/>
      <c r="BE35" s="1101" t="s">
        <v>602</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398</v>
      </c>
      <c r="C36" s="1107"/>
      <c r="D36" s="1107"/>
      <c r="E36" s="1107"/>
      <c r="F36" s="1107"/>
      <c r="G36" s="1107"/>
      <c r="H36" s="1107"/>
      <c r="I36" s="1107"/>
      <c r="J36" s="1107"/>
      <c r="K36" s="1107"/>
      <c r="L36" s="1107"/>
      <c r="M36" s="1107"/>
      <c r="N36" s="1107"/>
      <c r="O36" s="1107"/>
      <c r="P36" s="1108"/>
      <c r="Q36" s="1112">
        <v>1107</v>
      </c>
      <c r="R36" s="1113"/>
      <c r="S36" s="1113"/>
      <c r="T36" s="1113"/>
      <c r="U36" s="1113"/>
      <c r="V36" s="1113">
        <v>965</v>
      </c>
      <c r="W36" s="1113"/>
      <c r="X36" s="1113"/>
      <c r="Y36" s="1113"/>
      <c r="Z36" s="1113"/>
      <c r="AA36" s="1113">
        <v>142</v>
      </c>
      <c r="AB36" s="1113"/>
      <c r="AC36" s="1113"/>
      <c r="AD36" s="1113"/>
      <c r="AE36" s="1114"/>
      <c r="AF36" s="1088">
        <v>113</v>
      </c>
      <c r="AG36" s="1089"/>
      <c r="AH36" s="1089"/>
      <c r="AI36" s="1089"/>
      <c r="AJ36" s="1090"/>
      <c r="AK36" s="1049">
        <v>56</v>
      </c>
      <c r="AL36" s="1040"/>
      <c r="AM36" s="1040"/>
      <c r="AN36" s="1040"/>
      <c r="AO36" s="1040"/>
      <c r="AP36" s="1040">
        <v>560</v>
      </c>
      <c r="AQ36" s="1040"/>
      <c r="AR36" s="1040"/>
      <c r="AS36" s="1040"/>
      <c r="AT36" s="1040"/>
      <c r="AU36" s="1040">
        <v>302</v>
      </c>
      <c r="AV36" s="1040"/>
      <c r="AW36" s="1040"/>
      <c r="AX36" s="1040"/>
      <c r="AY36" s="1040"/>
      <c r="AZ36" s="1111"/>
      <c r="BA36" s="1111"/>
      <c r="BB36" s="1111"/>
      <c r="BC36" s="1111"/>
      <c r="BD36" s="1111"/>
      <c r="BE36" s="1101" t="s">
        <v>399</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381</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16524</v>
      </c>
      <c r="AG63" s="1028"/>
      <c r="AH63" s="1028"/>
      <c r="AI63" s="1028"/>
      <c r="AJ63" s="1099"/>
      <c r="AK63" s="1100"/>
      <c r="AL63" s="1032"/>
      <c r="AM63" s="1032"/>
      <c r="AN63" s="1032"/>
      <c r="AO63" s="1032"/>
      <c r="AP63" s="1028">
        <v>47036</v>
      </c>
      <c r="AQ63" s="1028"/>
      <c r="AR63" s="1028"/>
      <c r="AS63" s="1028"/>
      <c r="AT63" s="1028"/>
      <c r="AU63" s="1028">
        <v>9918</v>
      </c>
      <c r="AV63" s="1028"/>
      <c r="AW63" s="1028"/>
      <c r="AX63" s="1028"/>
      <c r="AY63" s="1028"/>
      <c r="AZ63" s="1094"/>
      <c r="BA63" s="1094"/>
      <c r="BB63" s="1094"/>
      <c r="BC63" s="1094"/>
      <c r="BD63" s="1094"/>
      <c r="BE63" s="1029"/>
      <c r="BF63" s="1029"/>
      <c r="BG63" s="1029"/>
      <c r="BH63" s="1029"/>
      <c r="BI63" s="1030"/>
      <c r="BJ63" s="1095" t="s">
        <v>395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406</v>
      </c>
      <c r="AB66" s="1071"/>
      <c r="AC66" s="1071"/>
      <c r="AD66" s="1071"/>
      <c r="AE66" s="1072"/>
      <c r="AF66" s="1076" t="s">
        <v>407</v>
      </c>
      <c r="AG66" s="1077"/>
      <c r="AH66" s="1077"/>
      <c r="AI66" s="1077"/>
      <c r="AJ66" s="1078"/>
      <c r="AK66" s="1070" t="s">
        <v>408</v>
      </c>
      <c r="AL66" s="1065"/>
      <c r="AM66" s="1065"/>
      <c r="AN66" s="1065"/>
      <c r="AO66" s="1066"/>
      <c r="AP66" s="1070" t="s">
        <v>409</v>
      </c>
      <c r="AQ66" s="1071"/>
      <c r="AR66" s="1071"/>
      <c r="AS66" s="1071"/>
      <c r="AT66" s="1072"/>
      <c r="AU66" s="1070" t="s">
        <v>410</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573</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510</v>
      </c>
      <c r="AQ68" s="1051"/>
      <c r="AR68" s="1051"/>
      <c r="AS68" s="1051"/>
      <c r="AT68" s="1051"/>
      <c r="AU68" s="1051" t="s">
        <v>510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574</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510</v>
      </c>
      <c r="AL69" s="1040"/>
      <c r="AM69" s="1040"/>
      <c r="AN69" s="1040"/>
      <c r="AO69" s="1040"/>
      <c r="AP69" s="1040" t="s">
        <v>510</v>
      </c>
      <c r="AQ69" s="1040"/>
      <c r="AR69" s="1040"/>
      <c r="AS69" s="1040"/>
      <c r="AT69" s="1040"/>
      <c r="AU69" s="1040" t="s">
        <v>510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575</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510</v>
      </c>
      <c r="AQ70" s="1040"/>
      <c r="AR70" s="1040"/>
      <c r="AS70" s="1040"/>
      <c r="AT70" s="1040"/>
      <c r="AU70" s="1040" t="s">
        <v>510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576</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510</v>
      </c>
      <c r="AL71" s="1040"/>
      <c r="AM71" s="1040"/>
      <c r="AN71" s="1040"/>
      <c r="AO71" s="1040"/>
      <c r="AP71" s="1040" t="s">
        <v>510</v>
      </c>
      <c r="AQ71" s="1040"/>
      <c r="AR71" s="1040"/>
      <c r="AS71" s="1040"/>
      <c r="AT71" s="1040"/>
      <c r="AU71" s="1040" t="s">
        <v>510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577</v>
      </c>
      <c r="C72" s="1044"/>
      <c r="D72" s="1044"/>
      <c r="E72" s="1044"/>
      <c r="F72" s="1044"/>
      <c r="G72" s="1044"/>
      <c r="H72" s="1044"/>
      <c r="I72" s="1044"/>
      <c r="J72" s="1044"/>
      <c r="K72" s="1044"/>
      <c r="L72" s="1044"/>
      <c r="M72" s="1044"/>
      <c r="N72" s="1044"/>
      <c r="O72" s="1044"/>
      <c r="P72" s="1045"/>
      <c r="Q72" s="1046">
        <v>2217</v>
      </c>
      <c r="R72" s="1040"/>
      <c r="S72" s="1040"/>
      <c r="T72" s="1040"/>
      <c r="U72" s="1040"/>
      <c r="V72" s="1047">
        <v>1583</v>
      </c>
      <c r="W72" s="1048"/>
      <c r="X72" s="1048"/>
      <c r="Y72" s="1048"/>
      <c r="Z72" s="1049"/>
      <c r="AA72" s="1047">
        <v>634</v>
      </c>
      <c r="AB72" s="1048"/>
      <c r="AC72" s="1048"/>
      <c r="AD72" s="1048"/>
      <c r="AE72" s="1049"/>
      <c r="AF72" s="1047">
        <v>634</v>
      </c>
      <c r="AG72" s="1048"/>
      <c r="AH72" s="1048"/>
      <c r="AI72" s="1048"/>
      <c r="AJ72" s="1049"/>
      <c r="AK72" s="1040">
        <v>128</v>
      </c>
      <c r="AL72" s="1040"/>
      <c r="AM72" s="1040"/>
      <c r="AN72" s="1040"/>
      <c r="AO72" s="1040"/>
      <c r="AP72" s="1040" t="s">
        <v>510</v>
      </c>
      <c r="AQ72" s="1040"/>
      <c r="AR72" s="1040"/>
      <c r="AS72" s="1040"/>
      <c r="AT72" s="1040"/>
      <c r="AU72" s="1040" t="s">
        <v>510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578</v>
      </c>
      <c r="C73" s="1044"/>
      <c r="D73" s="1044"/>
      <c r="E73" s="1044"/>
      <c r="F73" s="1044"/>
      <c r="G73" s="1044"/>
      <c r="H73" s="1044"/>
      <c r="I73" s="1044"/>
      <c r="J73" s="1044"/>
      <c r="K73" s="1044"/>
      <c r="L73" s="1044"/>
      <c r="M73" s="1044"/>
      <c r="N73" s="1044"/>
      <c r="O73" s="1044"/>
      <c r="P73" s="1045"/>
      <c r="Q73" s="1046">
        <v>597893</v>
      </c>
      <c r="R73" s="1040"/>
      <c r="S73" s="1040"/>
      <c r="T73" s="1040"/>
      <c r="U73" s="1040"/>
      <c r="V73" s="1047">
        <v>589317</v>
      </c>
      <c r="W73" s="1048"/>
      <c r="X73" s="1048"/>
      <c r="Y73" s="1048"/>
      <c r="Z73" s="1049"/>
      <c r="AA73" s="1047">
        <v>8576</v>
      </c>
      <c r="AB73" s="1048"/>
      <c r="AC73" s="1048"/>
      <c r="AD73" s="1048"/>
      <c r="AE73" s="1049"/>
      <c r="AF73" s="1047">
        <v>8576</v>
      </c>
      <c r="AG73" s="1048"/>
      <c r="AH73" s="1048"/>
      <c r="AI73" s="1048"/>
      <c r="AJ73" s="1049"/>
      <c r="AK73" s="1040">
        <v>3188</v>
      </c>
      <c r="AL73" s="1040"/>
      <c r="AM73" s="1040"/>
      <c r="AN73" s="1040"/>
      <c r="AO73" s="1040"/>
      <c r="AP73" s="1040" t="s">
        <v>510</v>
      </c>
      <c r="AQ73" s="1040"/>
      <c r="AR73" s="1040"/>
      <c r="AS73" s="1040"/>
      <c r="AT73" s="1040"/>
      <c r="AU73" s="1040" t="s">
        <v>510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579</v>
      </c>
      <c r="C74" s="1044"/>
      <c r="D74" s="1044"/>
      <c r="E74" s="1044"/>
      <c r="F74" s="1044"/>
      <c r="G74" s="1044"/>
      <c r="H74" s="1044"/>
      <c r="I74" s="1044"/>
      <c r="J74" s="1044"/>
      <c r="K74" s="1044"/>
      <c r="L74" s="1044"/>
      <c r="M74" s="1044"/>
      <c r="N74" s="1044"/>
      <c r="O74" s="1044"/>
      <c r="P74" s="1045"/>
      <c r="Q74" s="1046">
        <v>12057</v>
      </c>
      <c r="R74" s="1040"/>
      <c r="S74" s="1040"/>
      <c r="T74" s="1040"/>
      <c r="U74" s="1040"/>
      <c r="V74" s="1047">
        <v>9496</v>
      </c>
      <c r="W74" s="1048"/>
      <c r="X74" s="1048"/>
      <c r="Y74" s="1048"/>
      <c r="Z74" s="1049"/>
      <c r="AA74" s="1047">
        <v>2561</v>
      </c>
      <c r="AB74" s="1048"/>
      <c r="AC74" s="1048"/>
      <c r="AD74" s="1048"/>
      <c r="AE74" s="1049"/>
      <c r="AF74" s="1047">
        <v>12251</v>
      </c>
      <c r="AG74" s="1048"/>
      <c r="AH74" s="1048"/>
      <c r="AI74" s="1048"/>
      <c r="AJ74" s="1049"/>
      <c r="AK74" s="1040">
        <v>142</v>
      </c>
      <c r="AL74" s="1040"/>
      <c r="AM74" s="1040"/>
      <c r="AN74" s="1040"/>
      <c r="AO74" s="1040"/>
      <c r="AP74" s="1040">
        <v>33278</v>
      </c>
      <c r="AQ74" s="1040"/>
      <c r="AR74" s="1040"/>
      <c r="AS74" s="1040"/>
      <c r="AT74" s="1040"/>
      <c r="AU74" s="1040">
        <v>3</v>
      </c>
      <c r="AV74" s="1040"/>
      <c r="AW74" s="1040"/>
      <c r="AX74" s="1040"/>
      <c r="AY74" s="1040"/>
      <c r="AZ74" s="1041" t="s">
        <v>582</v>
      </c>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580</v>
      </c>
      <c r="C75" s="1044"/>
      <c r="D75" s="1044"/>
      <c r="E75" s="1044"/>
      <c r="F75" s="1044"/>
      <c r="G75" s="1044"/>
      <c r="H75" s="1044"/>
      <c r="I75" s="1044"/>
      <c r="J75" s="1044"/>
      <c r="K75" s="1044"/>
      <c r="L75" s="1044"/>
      <c r="M75" s="1044"/>
      <c r="N75" s="1044"/>
      <c r="O75" s="1044"/>
      <c r="P75" s="1045"/>
      <c r="Q75" s="1050">
        <v>3148</v>
      </c>
      <c r="R75" s="1048"/>
      <c r="S75" s="1048"/>
      <c r="T75" s="1048"/>
      <c r="U75" s="1049"/>
      <c r="V75" s="1047">
        <v>3009</v>
      </c>
      <c r="W75" s="1048"/>
      <c r="X75" s="1048"/>
      <c r="Y75" s="1048"/>
      <c r="Z75" s="1049"/>
      <c r="AA75" s="1047">
        <v>139</v>
      </c>
      <c r="AB75" s="1048"/>
      <c r="AC75" s="1048"/>
      <c r="AD75" s="1048"/>
      <c r="AE75" s="1049"/>
      <c r="AF75" s="1047">
        <v>139</v>
      </c>
      <c r="AG75" s="1048"/>
      <c r="AH75" s="1048"/>
      <c r="AI75" s="1048"/>
      <c r="AJ75" s="1049"/>
      <c r="AK75" s="1047">
        <v>116</v>
      </c>
      <c r="AL75" s="1048"/>
      <c r="AM75" s="1048"/>
      <c r="AN75" s="1048"/>
      <c r="AO75" s="1049"/>
      <c r="AP75" s="1047">
        <v>1076</v>
      </c>
      <c r="AQ75" s="1048"/>
      <c r="AR75" s="1048"/>
      <c r="AS75" s="1048"/>
      <c r="AT75" s="1049"/>
      <c r="AU75" s="1047">
        <v>405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581</v>
      </c>
      <c r="C76" s="1044"/>
      <c r="D76" s="1044"/>
      <c r="E76" s="1044"/>
      <c r="F76" s="1044"/>
      <c r="G76" s="1044"/>
      <c r="H76" s="1044"/>
      <c r="I76" s="1044"/>
      <c r="J76" s="1044"/>
      <c r="K76" s="1044"/>
      <c r="L76" s="1044"/>
      <c r="M76" s="1044"/>
      <c r="N76" s="1044"/>
      <c r="O76" s="1044"/>
      <c r="P76" s="1045"/>
      <c r="Q76" s="1050">
        <v>891</v>
      </c>
      <c r="R76" s="1048"/>
      <c r="S76" s="1048"/>
      <c r="T76" s="1048"/>
      <c r="U76" s="1049"/>
      <c r="V76" s="1047">
        <v>838</v>
      </c>
      <c r="W76" s="1048"/>
      <c r="X76" s="1048"/>
      <c r="Y76" s="1048"/>
      <c r="Z76" s="1049"/>
      <c r="AA76" s="1047">
        <v>53</v>
      </c>
      <c r="AB76" s="1048"/>
      <c r="AC76" s="1048"/>
      <c r="AD76" s="1048"/>
      <c r="AE76" s="1049"/>
      <c r="AF76" s="1047">
        <v>36</v>
      </c>
      <c r="AG76" s="1048"/>
      <c r="AH76" s="1048"/>
      <c r="AI76" s="1048"/>
      <c r="AJ76" s="1049"/>
      <c r="AK76" s="1047">
        <v>75</v>
      </c>
      <c r="AL76" s="1048"/>
      <c r="AM76" s="1048"/>
      <c r="AN76" s="1048"/>
      <c r="AO76" s="1049"/>
      <c r="AP76" s="1047">
        <v>926</v>
      </c>
      <c r="AQ76" s="1048"/>
      <c r="AR76" s="1048"/>
      <c r="AS76" s="1048"/>
      <c r="AT76" s="1049"/>
      <c r="AU76" s="1047">
        <v>465</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50"/>
      <c r="R77" s="1048"/>
      <c r="S77" s="1048"/>
      <c r="T77" s="1048"/>
      <c r="U77" s="1049"/>
      <c r="V77" s="1047"/>
      <c r="W77" s="1048"/>
      <c r="X77" s="1048"/>
      <c r="Y77" s="1048"/>
      <c r="Z77" s="1049"/>
      <c r="AA77" s="1047"/>
      <c r="AB77" s="1048"/>
      <c r="AC77" s="1048"/>
      <c r="AD77" s="1048"/>
      <c r="AE77" s="1049"/>
      <c r="AF77" s="1047"/>
      <c r="AG77" s="1048"/>
      <c r="AH77" s="1048"/>
      <c r="AI77" s="1048"/>
      <c r="AJ77" s="1049"/>
      <c r="AK77" s="1047"/>
      <c r="AL77" s="1048"/>
      <c r="AM77" s="1048"/>
      <c r="AN77" s="1048"/>
      <c r="AO77" s="1049"/>
      <c r="AP77" s="1047"/>
      <c r="AQ77" s="1048"/>
      <c r="AR77" s="1048"/>
      <c r="AS77" s="1048"/>
      <c r="AT77" s="1049"/>
      <c r="AU77" s="1047"/>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7"/>
      <c r="W78" s="1048"/>
      <c r="X78" s="1048"/>
      <c r="Y78" s="1048"/>
      <c r="Z78" s="1049"/>
      <c r="AA78" s="1047"/>
      <c r="AB78" s="1048"/>
      <c r="AC78" s="1048"/>
      <c r="AD78" s="1048"/>
      <c r="AE78" s="1049"/>
      <c r="AF78" s="1047"/>
      <c r="AG78" s="1048"/>
      <c r="AH78" s="1048"/>
      <c r="AI78" s="1048"/>
      <c r="AJ78" s="1049"/>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7"/>
      <c r="W79" s="1048"/>
      <c r="X79" s="1048"/>
      <c r="Y79" s="1048"/>
      <c r="Z79" s="1049"/>
      <c r="AA79" s="1047"/>
      <c r="AB79" s="1048"/>
      <c r="AC79" s="1048"/>
      <c r="AD79" s="1048"/>
      <c r="AE79" s="1049"/>
      <c r="AF79" s="1047"/>
      <c r="AG79" s="1048"/>
      <c r="AH79" s="1048"/>
      <c r="AI79" s="1048"/>
      <c r="AJ79" s="1049"/>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7"/>
      <c r="W80" s="1048"/>
      <c r="X80" s="1048"/>
      <c r="Y80" s="1048"/>
      <c r="Z80" s="1049"/>
      <c r="AA80" s="1047"/>
      <c r="AB80" s="1048"/>
      <c r="AC80" s="1048"/>
      <c r="AD80" s="1048"/>
      <c r="AE80" s="1049"/>
      <c r="AF80" s="1047"/>
      <c r="AG80" s="1048"/>
      <c r="AH80" s="1048"/>
      <c r="AI80" s="1048"/>
      <c r="AJ80" s="1049"/>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381</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23393</v>
      </c>
      <c r="AG88" s="1028"/>
      <c r="AH88" s="1028"/>
      <c r="AI88" s="1028"/>
      <c r="AJ88" s="1028"/>
      <c r="AK88" s="1032"/>
      <c r="AL88" s="1032"/>
      <c r="AM88" s="1032"/>
      <c r="AN88" s="1032"/>
      <c r="AO88" s="1032"/>
      <c r="AP88" s="1028">
        <v>35280</v>
      </c>
      <c r="AQ88" s="1028"/>
      <c r="AR88" s="1028"/>
      <c r="AS88" s="1028"/>
      <c r="AT88" s="1028"/>
      <c r="AU88" s="1028">
        <v>873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f>SUM(CR7:CV88)</f>
        <v>1129</v>
      </c>
      <c r="CS102" s="1020"/>
      <c r="CT102" s="1020"/>
      <c r="CU102" s="1020"/>
      <c r="CV102" s="1021"/>
      <c r="CW102" s="1019">
        <f t="shared" ref="CW102" si="0">SUM(CW7:DA88)</f>
        <v>284</v>
      </c>
      <c r="CX102" s="1020"/>
      <c r="CY102" s="1020"/>
      <c r="CZ102" s="1020"/>
      <c r="DA102" s="1021"/>
      <c r="DB102" s="1019">
        <f t="shared" ref="DB102" si="1">SUM(DB7:DF88)</f>
        <v>4302</v>
      </c>
      <c r="DC102" s="1020"/>
      <c r="DD102" s="1020"/>
      <c r="DE102" s="1020"/>
      <c r="DF102" s="1021"/>
      <c r="DG102" s="1019">
        <f t="shared" ref="DG102" si="2">SUM(DG7:DK88)</f>
        <v>6220</v>
      </c>
      <c r="DH102" s="1020"/>
      <c r="DI102" s="1020"/>
      <c r="DJ102" s="1020"/>
      <c r="DK102" s="1021"/>
      <c r="DL102" s="1019">
        <f t="shared" ref="DL102" si="3">SUM(DL7:DP88)</f>
        <v>0</v>
      </c>
      <c r="DM102" s="1020"/>
      <c r="DN102" s="1020"/>
      <c r="DO102" s="1020"/>
      <c r="DP102" s="1021"/>
      <c r="DQ102" s="1019">
        <f t="shared" ref="DQ102" si="4">SUM(DQ7:DU88)</f>
        <v>687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300</v>
      </c>
      <c r="AG109" s="963"/>
      <c r="AH109" s="963"/>
      <c r="AI109" s="963"/>
      <c r="AJ109" s="964"/>
      <c r="AK109" s="965" t="s">
        <v>299</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300</v>
      </c>
      <c r="BW109" s="963"/>
      <c r="BX109" s="963"/>
      <c r="BY109" s="963"/>
      <c r="BZ109" s="964"/>
      <c r="CA109" s="965" t="s">
        <v>299</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300</v>
      </c>
      <c r="DM109" s="963"/>
      <c r="DN109" s="963"/>
      <c r="DO109" s="963"/>
      <c r="DP109" s="964"/>
      <c r="DQ109" s="965" t="s">
        <v>299</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12526246</v>
      </c>
      <c r="AB110" s="956"/>
      <c r="AC110" s="956"/>
      <c r="AD110" s="956"/>
      <c r="AE110" s="957"/>
      <c r="AF110" s="958">
        <v>11441726</v>
      </c>
      <c r="AG110" s="956"/>
      <c r="AH110" s="956"/>
      <c r="AI110" s="956"/>
      <c r="AJ110" s="957"/>
      <c r="AK110" s="958">
        <v>10916063</v>
      </c>
      <c r="AL110" s="956"/>
      <c r="AM110" s="956"/>
      <c r="AN110" s="956"/>
      <c r="AO110" s="957"/>
      <c r="AP110" s="959">
        <v>16</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97222221</v>
      </c>
      <c r="BR110" s="903"/>
      <c r="BS110" s="903"/>
      <c r="BT110" s="903"/>
      <c r="BU110" s="903"/>
      <c r="BV110" s="903">
        <v>94998204</v>
      </c>
      <c r="BW110" s="903"/>
      <c r="BX110" s="903"/>
      <c r="BY110" s="903"/>
      <c r="BZ110" s="903"/>
      <c r="CA110" s="903">
        <v>92384028</v>
      </c>
      <c r="CB110" s="903"/>
      <c r="CC110" s="903"/>
      <c r="CD110" s="903"/>
      <c r="CE110" s="903"/>
      <c r="CF110" s="927">
        <v>135.30000000000001</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427</v>
      </c>
      <c r="DM110" s="903"/>
      <c r="DN110" s="903"/>
      <c r="DO110" s="903"/>
      <c r="DP110" s="903"/>
      <c r="DQ110" s="903" t="s">
        <v>427</v>
      </c>
      <c r="DR110" s="903"/>
      <c r="DS110" s="903"/>
      <c r="DT110" s="903"/>
      <c r="DU110" s="903"/>
      <c r="DV110" s="904" t="s">
        <v>428</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430</v>
      </c>
      <c r="AG111" s="984"/>
      <c r="AH111" s="984"/>
      <c r="AI111" s="984"/>
      <c r="AJ111" s="985"/>
      <c r="AK111" s="986" t="s">
        <v>430</v>
      </c>
      <c r="AL111" s="984"/>
      <c r="AM111" s="984"/>
      <c r="AN111" s="984"/>
      <c r="AO111" s="985"/>
      <c r="AP111" s="987" t="s">
        <v>431</v>
      </c>
      <c r="AQ111" s="988"/>
      <c r="AR111" s="988"/>
      <c r="AS111" s="988"/>
      <c r="AT111" s="989"/>
      <c r="AU111" s="997"/>
      <c r="AV111" s="998"/>
      <c r="AW111" s="998"/>
      <c r="AX111" s="998"/>
      <c r="AY111" s="998"/>
      <c r="AZ111" s="873" t="s">
        <v>432</v>
      </c>
      <c r="BA111" s="808"/>
      <c r="BB111" s="808"/>
      <c r="BC111" s="808"/>
      <c r="BD111" s="808"/>
      <c r="BE111" s="808"/>
      <c r="BF111" s="808"/>
      <c r="BG111" s="808"/>
      <c r="BH111" s="808"/>
      <c r="BI111" s="808"/>
      <c r="BJ111" s="808"/>
      <c r="BK111" s="808"/>
      <c r="BL111" s="808"/>
      <c r="BM111" s="808"/>
      <c r="BN111" s="808"/>
      <c r="BO111" s="808"/>
      <c r="BP111" s="809"/>
      <c r="BQ111" s="874">
        <v>14386026</v>
      </c>
      <c r="BR111" s="875"/>
      <c r="BS111" s="875"/>
      <c r="BT111" s="875"/>
      <c r="BU111" s="875"/>
      <c r="BV111" s="875">
        <v>13564049</v>
      </c>
      <c r="BW111" s="875"/>
      <c r="BX111" s="875"/>
      <c r="BY111" s="875"/>
      <c r="BZ111" s="875"/>
      <c r="CA111" s="875">
        <v>16875659</v>
      </c>
      <c r="CB111" s="875"/>
      <c r="CC111" s="875"/>
      <c r="CD111" s="875"/>
      <c r="CE111" s="875"/>
      <c r="CF111" s="936">
        <v>24.7</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v>326745</v>
      </c>
      <c r="DH111" s="875"/>
      <c r="DI111" s="875"/>
      <c r="DJ111" s="875"/>
      <c r="DK111" s="875"/>
      <c r="DL111" s="875">
        <v>291411</v>
      </c>
      <c r="DM111" s="875"/>
      <c r="DN111" s="875"/>
      <c r="DO111" s="875"/>
      <c r="DP111" s="875"/>
      <c r="DQ111" s="875">
        <v>255845</v>
      </c>
      <c r="DR111" s="875"/>
      <c r="DS111" s="875"/>
      <c r="DT111" s="875"/>
      <c r="DU111" s="875"/>
      <c r="DV111" s="852">
        <v>0.4</v>
      </c>
      <c r="DW111" s="852"/>
      <c r="DX111" s="852"/>
      <c r="DY111" s="852"/>
      <c r="DZ111" s="853"/>
    </row>
    <row r="112" spans="1:131" s="226" customFormat="1" ht="26.25" customHeight="1" x14ac:dyDescent="0.15">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430</v>
      </c>
      <c r="AB112" s="838"/>
      <c r="AC112" s="838"/>
      <c r="AD112" s="838"/>
      <c r="AE112" s="839"/>
      <c r="AF112" s="840" t="s">
        <v>436</v>
      </c>
      <c r="AG112" s="838"/>
      <c r="AH112" s="838"/>
      <c r="AI112" s="838"/>
      <c r="AJ112" s="839"/>
      <c r="AK112" s="840" t="s">
        <v>431</v>
      </c>
      <c r="AL112" s="838"/>
      <c r="AM112" s="838"/>
      <c r="AN112" s="838"/>
      <c r="AO112" s="839"/>
      <c r="AP112" s="885" t="s">
        <v>436</v>
      </c>
      <c r="AQ112" s="886"/>
      <c r="AR112" s="886"/>
      <c r="AS112" s="886"/>
      <c r="AT112" s="887"/>
      <c r="AU112" s="997"/>
      <c r="AV112" s="998"/>
      <c r="AW112" s="998"/>
      <c r="AX112" s="998"/>
      <c r="AY112" s="998"/>
      <c r="AZ112" s="873" t="s">
        <v>437</v>
      </c>
      <c r="BA112" s="808"/>
      <c r="BB112" s="808"/>
      <c r="BC112" s="808"/>
      <c r="BD112" s="808"/>
      <c r="BE112" s="808"/>
      <c r="BF112" s="808"/>
      <c r="BG112" s="808"/>
      <c r="BH112" s="808"/>
      <c r="BI112" s="808"/>
      <c r="BJ112" s="808"/>
      <c r="BK112" s="808"/>
      <c r="BL112" s="808"/>
      <c r="BM112" s="808"/>
      <c r="BN112" s="808"/>
      <c r="BO112" s="808"/>
      <c r="BP112" s="809"/>
      <c r="BQ112" s="874">
        <v>14871314</v>
      </c>
      <c r="BR112" s="875"/>
      <c r="BS112" s="875"/>
      <c r="BT112" s="875"/>
      <c r="BU112" s="875"/>
      <c r="BV112" s="875">
        <v>9847665</v>
      </c>
      <c r="BW112" s="875"/>
      <c r="BX112" s="875"/>
      <c r="BY112" s="875"/>
      <c r="BZ112" s="875"/>
      <c r="CA112" s="875">
        <v>9917623</v>
      </c>
      <c r="CB112" s="875"/>
      <c r="CC112" s="875"/>
      <c r="CD112" s="875"/>
      <c r="CE112" s="875"/>
      <c r="CF112" s="936">
        <v>14.5</v>
      </c>
      <c r="CG112" s="937"/>
      <c r="CH112" s="937"/>
      <c r="CI112" s="937"/>
      <c r="CJ112" s="937"/>
      <c r="CK112" s="992"/>
      <c r="CL112" s="879"/>
      <c r="CM112" s="882" t="s">
        <v>438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430</v>
      </c>
      <c r="DH112" s="875"/>
      <c r="DI112" s="875"/>
      <c r="DJ112" s="875"/>
      <c r="DK112" s="875"/>
      <c r="DL112" s="875" t="s">
        <v>439</v>
      </c>
      <c r="DM112" s="875"/>
      <c r="DN112" s="875"/>
      <c r="DO112" s="875"/>
      <c r="DP112" s="875"/>
      <c r="DQ112" s="875" t="s">
        <v>430</v>
      </c>
      <c r="DR112" s="875"/>
      <c r="DS112" s="875"/>
      <c r="DT112" s="875"/>
      <c r="DU112" s="875"/>
      <c r="DV112" s="852" t="s">
        <v>431</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1430124</v>
      </c>
      <c r="AB113" s="984"/>
      <c r="AC113" s="984"/>
      <c r="AD113" s="984"/>
      <c r="AE113" s="985"/>
      <c r="AF113" s="986">
        <v>1123100</v>
      </c>
      <c r="AG113" s="984"/>
      <c r="AH113" s="984"/>
      <c r="AI113" s="984"/>
      <c r="AJ113" s="985"/>
      <c r="AK113" s="986">
        <v>1079970</v>
      </c>
      <c r="AL113" s="984"/>
      <c r="AM113" s="984"/>
      <c r="AN113" s="984"/>
      <c r="AO113" s="985"/>
      <c r="AP113" s="987">
        <v>1.6</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873584</v>
      </c>
      <c r="BR113" s="875"/>
      <c r="BS113" s="875"/>
      <c r="BT113" s="875"/>
      <c r="BU113" s="875"/>
      <c r="BV113" s="875">
        <v>843155</v>
      </c>
      <c r="BW113" s="875"/>
      <c r="BX113" s="875"/>
      <c r="BY113" s="875"/>
      <c r="BZ113" s="875"/>
      <c r="CA113" s="875">
        <v>872776</v>
      </c>
      <c r="CB113" s="875"/>
      <c r="CC113" s="875"/>
      <c r="CD113" s="875"/>
      <c r="CE113" s="875"/>
      <c r="CF113" s="936">
        <v>1.3</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431</v>
      </c>
      <c r="DH113" s="838"/>
      <c r="DI113" s="838"/>
      <c r="DJ113" s="838"/>
      <c r="DK113" s="839"/>
      <c r="DL113" s="840" t="s">
        <v>431</v>
      </c>
      <c r="DM113" s="838"/>
      <c r="DN113" s="838"/>
      <c r="DO113" s="838"/>
      <c r="DP113" s="839"/>
      <c r="DQ113" s="840" t="s">
        <v>430</v>
      </c>
      <c r="DR113" s="838"/>
      <c r="DS113" s="838"/>
      <c r="DT113" s="838"/>
      <c r="DU113" s="839"/>
      <c r="DV113" s="885" t="s">
        <v>430</v>
      </c>
      <c r="DW113" s="886"/>
      <c r="DX113" s="886"/>
      <c r="DY113" s="886"/>
      <c r="DZ113" s="887"/>
    </row>
    <row r="114" spans="1:130" s="226" customFormat="1" ht="26.25" customHeight="1" x14ac:dyDescent="0.15">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30439</v>
      </c>
      <c r="AB114" s="838"/>
      <c r="AC114" s="838"/>
      <c r="AD114" s="838"/>
      <c r="AE114" s="839"/>
      <c r="AF114" s="840">
        <v>45771</v>
      </c>
      <c r="AG114" s="838"/>
      <c r="AH114" s="838"/>
      <c r="AI114" s="838"/>
      <c r="AJ114" s="839"/>
      <c r="AK114" s="840">
        <v>48871</v>
      </c>
      <c r="AL114" s="838"/>
      <c r="AM114" s="838"/>
      <c r="AN114" s="838"/>
      <c r="AO114" s="839"/>
      <c r="AP114" s="885">
        <v>0.1</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18639303</v>
      </c>
      <c r="BR114" s="875"/>
      <c r="BS114" s="875"/>
      <c r="BT114" s="875"/>
      <c r="BU114" s="875"/>
      <c r="BV114" s="875">
        <v>18066286</v>
      </c>
      <c r="BW114" s="875"/>
      <c r="BX114" s="875"/>
      <c r="BY114" s="875"/>
      <c r="BZ114" s="875"/>
      <c r="CA114" s="875">
        <v>17122401</v>
      </c>
      <c r="CB114" s="875"/>
      <c r="CC114" s="875"/>
      <c r="CD114" s="875"/>
      <c r="CE114" s="875"/>
      <c r="CF114" s="936">
        <v>25.1</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430</v>
      </c>
      <c r="DH114" s="838"/>
      <c r="DI114" s="838"/>
      <c r="DJ114" s="838"/>
      <c r="DK114" s="839"/>
      <c r="DL114" s="840" t="s">
        <v>430</v>
      </c>
      <c r="DM114" s="838"/>
      <c r="DN114" s="838"/>
      <c r="DO114" s="838"/>
      <c r="DP114" s="839"/>
      <c r="DQ114" s="840" t="s">
        <v>431</v>
      </c>
      <c r="DR114" s="838"/>
      <c r="DS114" s="838"/>
      <c r="DT114" s="838"/>
      <c r="DU114" s="839"/>
      <c r="DV114" s="885" t="s">
        <v>431</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1009796</v>
      </c>
      <c r="AB115" s="984"/>
      <c r="AC115" s="984"/>
      <c r="AD115" s="984"/>
      <c r="AE115" s="985"/>
      <c r="AF115" s="986">
        <v>780376</v>
      </c>
      <c r="AG115" s="984"/>
      <c r="AH115" s="984"/>
      <c r="AI115" s="984"/>
      <c r="AJ115" s="985"/>
      <c r="AK115" s="986">
        <v>1173315</v>
      </c>
      <c r="AL115" s="984"/>
      <c r="AM115" s="984"/>
      <c r="AN115" s="984"/>
      <c r="AO115" s="985"/>
      <c r="AP115" s="987">
        <v>1.7</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v>880454</v>
      </c>
      <c r="BR115" s="875"/>
      <c r="BS115" s="875"/>
      <c r="BT115" s="875"/>
      <c r="BU115" s="875"/>
      <c r="BV115" s="875">
        <v>861392</v>
      </c>
      <c r="BW115" s="875"/>
      <c r="BX115" s="875"/>
      <c r="BY115" s="875"/>
      <c r="BZ115" s="875"/>
      <c r="CA115" s="875">
        <v>861112</v>
      </c>
      <c r="CB115" s="875"/>
      <c r="CC115" s="875"/>
      <c r="CD115" s="875"/>
      <c r="CE115" s="875"/>
      <c r="CF115" s="936">
        <v>1.3</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12697864</v>
      </c>
      <c r="DH115" s="838"/>
      <c r="DI115" s="838"/>
      <c r="DJ115" s="838"/>
      <c r="DK115" s="839"/>
      <c r="DL115" s="840">
        <v>12237450</v>
      </c>
      <c r="DM115" s="838"/>
      <c r="DN115" s="838"/>
      <c r="DO115" s="838"/>
      <c r="DP115" s="839"/>
      <c r="DQ115" s="840">
        <v>11425252</v>
      </c>
      <c r="DR115" s="838"/>
      <c r="DS115" s="838"/>
      <c r="DT115" s="838"/>
      <c r="DU115" s="839"/>
      <c r="DV115" s="885">
        <v>16.7</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430</v>
      </c>
      <c r="AB116" s="838"/>
      <c r="AC116" s="838"/>
      <c r="AD116" s="838"/>
      <c r="AE116" s="839"/>
      <c r="AF116" s="840" t="s">
        <v>430</v>
      </c>
      <c r="AG116" s="838"/>
      <c r="AH116" s="838"/>
      <c r="AI116" s="838"/>
      <c r="AJ116" s="839"/>
      <c r="AK116" s="840" t="s">
        <v>430</v>
      </c>
      <c r="AL116" s="838"/>
      <c r="AM116" s="838"/>
      <c r="AN116" s="838"/>
      <c r="AO116" s="839"/>
      <c r="AP116" s="885" t="s">
        <v>430</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431</v>
      </c>
      <c r="BR116" s="875"/>
      <c r="BS116" s="875"/>
      <c r="BT116" s="875"/>
      <c r="BU116" s="875"/>
      <c r="BV116" s="875" t="s">
        <v>430</v>
      </c>
      <c r="BW116" s="875"/>
      <c r="BX116" s="875"/>
      <c r="BY116" s="875"/>
      <c r="BZ116" s="875"/>
      <c r="CA116" s="875" t="s">
        <v>430</v>
      </c>
      <c r="CB116" s="875"/>
      <c r="CC116" s="875"/>
      <c r="CD116" s="875"/>
      <c r="CE116" s="875"/>
      <c r="CF116" s="936" t="s">
        <v>439</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430</v>
      </c>
      <c r="DH116" s="838"/>
      <c r="DI116" s="838"/>
      <c r="DJ116" s="838"/>
      <c r="DK116" s="839"/>
      <c r="DL116" s="840" t="s">
        <v>436</v>
      </c>
      <c r="DM116" s="838"/>
      <c r="DN116" s="838"/>
      <c r="DO116" s="838"/>
      <c r="DP116" s="839"/>
      <c r="DQ116" s="840" t="s">
        <v>436</v>
      </c>
      <c r="DR116" s="838"/>
      <c r="DS116" s="838"/>
      <c r="DT116" s="838"/>
      <c r="DU116" s="839"/>
      <c r="DV116" s="885" t="s">
        <v>431</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14996605</v>
      </c>
      <c r="AB117" s="970"/>
      <c r="AC117" s="970"/>
      <c r="AD117" s="970"/>
      <c r="AE117" s="971"/>
      <c r="AF117" s="972">
        <v>13390973</v>
      </c>
      <c r="AG117" s="970"/>
      <c r="AH117" s="970"/>
      <c r="AI117" s="970"/>
      <c r="AJ117" s="971"/>
      <c r="AK117" s="972">
        <v>13218219</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439</v>
      </c>
      <c r="BR117" s="875"/>
      <c r="BS117" s="875"/>
      <c r="BT117" s="875"/>
      <c r="BU117" s="875"/>
      <c r="BV117" s="875" t="s">
        <v>431</v>
      </c>
      <c r="BW117" s="875"/>
      <c r="BX117" s="875"/>
      <c r="BY117" s="875"/>
      <c r="BZ117" s="875"/>
      <c r="CA117" s="875" t="s">
        <v>436</v>
      </c>
      <c r="CB117" s="875"/>
      <c r="CC117" s="875"/>
      <c r="CD117" s="875"/>
      <c r="CE117" s="875"/>
      <c r="CF117" s="936" t="s">
        <v>431</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436</v>
      </c>
      <c r="DH117" s="838"/>
      <c r="DI117" s="838"/>
      <c r="DJ117" s="838"/>
      <c r="DK117" s="839"/>
      <c r="DL117" s="840" t="s">
        <v>430</v>
      </c>
      <c r="DM117" s="838"/>
      <c r="DN117" s="838"/>
      <c r="DO117" s="838"/>
      <c r="DP117" s="839"/>
      <c r="DQ117" s="840" t="s">
        <v>436</v>
      </c>
      <c r="DR117" s="838"/>
      <c r="DS117" s="838"/>
      <c r="DT117" s="838"/>
      <c r="DU117" s="839"/>
      <c r="DV117" s="885" t="s">
        <v>430</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300</v>
      </c>
      <c r="AG118" s="963"/>
      <c r="AH118" s="963"/>
      <c r="AI118" s="963"/>
      <c r="AJ118" s="964"/>
      <c r="AK118" s="965" t="s">
        <v>299</v>
      </c>
      <c r="AL118" s="963"/>
      <c r="AM118" s="963"/>
      <c r="AN118" s="963"/>
      <c r="AO118" s="964"/>
      <c r="AP118" s="966" t="s">
        <v>421</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430</v>
      </c>
      <c r="BR118" s="906"/>
      <c r="BS118" s="906"/>
      <c r="BT118" s="906"/>
      <c r="BU118" s="906"/>
      <c r="BV118" s="906" t="s">
        <v>436</v>
      </c>
      <c r="BW118" s="906"/>
      <c r="BX118" s="906"/>
      <c r="BY118" s="906"/>
      <c r="BZ118" s="906"/>
      <c r="CA118" s="906" t="s">
        <v>430</v>
      </c>
      <c r="CB118" s="906"/>
      <c r="CC118" s="906"/>
      <c r="CD118" s="906"/>
      <c r="CE118" s="906"/>
      <c r="CF118" s="936" t="s">
        <v>430</v>
      </c>
      <c r="CG118" s="937"/>
      <c r="CH118" s="937"/>
      <c r="CI118" s="937"/>
      <c r="CJ118" s="937"/>
      <c r="CK118" s="992"/>
      <c r="CL118" s="879"/>
      <c r="CM118" s="882" t="s">
        <v>456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430</v>
      </c>
      <c r="DH118" s="838"/>
      <c r="DI118" s="838"/>
      <c r="DJ118" s="838"/>
      <c r="DK118" s="839"/>
      <c r="DL118" s="840" t="s">
        <v>431</v>
      </c>
      <c r="DM118" s="838"/>
      <c r="DN118" s="838"/>
      <c r="DO118" s="838"/>
      <c r="DP118" s="839"/>
      <c r="DQ118" s="840" t="s">
        <v>439</v>
      </c>
      <c r="DR118" s="838"/>
      <c r="DS118" s="838"/>
      <c r="DT118" s="838"/>
      <c r="DU118" s="839"/>
      <c r="DV118" s="885" t="s">
        <v>436</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436</v>
      </c>
      <c r="AB119" s="956"/>
      <c r="AC119" s="956"/>
      <c r="AD119" s="956"/>
      <c r="AE119" s="957"/>
      <c r="AF119" s="958" t="s">
        <v>430</v>
      </c>
      <c r="AG119" s="956"/>
      <c r="AH119" s="956"/>
      <c r="AI119" s="956"/>
      <c r="AJ119" s="957"/>
      <c r="AK119" s="958" t="s">
        <v>436</v>
      </c>
      <c r="AL119" s="956"/>
      <c r="AM119" s="956"/>
      <c r="AN119" s="956"/>
      <c r="AO119" s="957"/>
      <c r="AP119" s="959" t="s">
        <v>430</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457</v>
      </c>
      <c r="BP119" s="939"/>
      <c r="BQ119" s="943">
        <v>146872902</v>
      </c>
      <c r="BR119" s="906"/>
      <c r="BS119" s="906"/>
      <c r="BT119" s="906"/>
      <c r="BU119" s="906"/>
      <c r="BV119" s="906">
        <v>138180751</v>
      </c>
      <c r="BW119" s="906"/>
      <c r="BX119" s="906"/>
      <c r="BY119" s="906"/>
      <c r="BZ119" s="906"/>
      <c r="CA119" s="906">
        <v>138033599</v>
      </c>
      <c r="CB119" s="906"/>
      <c r="CC119" s="906"/>
      <c r="CD119" s="906"/>
      <c r="CE119" s="906"/>
      <c r="CF119" s="804"/>
      <c r="CG119" s="805"/>
      <c r="CH119" s="805"/>
      <c r="CI119" s="805"/>
      <c r="CJ119" s="895"/>
      <c r="CK119" s="993"/>
      <c r="CL119" s="881"/>
      <c r="CM119" s="899" t="s">
        <v>458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1361417</v>
      </c>
      <c r="DH119" s="821"/>
      <c r="DI119" s="821"/>
      <c r="DJ119" s="821"/>
      <c r="DK119" s="822"/>
      <c r="DL119" s="823">
        <v>1035188</v>
      </c>
      <c r="DM119" s="821"/>
      <c r="DN119" s="821"/>
      <c r="DO119" s="821"/>
      <c r="DP119" s="822"/>
      <c r="DQ119" s="823">
        <v>5194562</v>
      </c>
      <c r="DR119" s="821"/>
      <c r="DS119" s="821"/>
      <c r="DT119" s="821"/>
      <c r="DU119" s="822"/>
      <c r="DV119" s="909">
        <v>7.6</v>
      </c>
      <c r="DW119" s="910"/>
      <c r="DX119" s="910"/>
      <c r="DY119" s="910"/>
      <c r="DZ119" s="911"/>
    </row>
    <row r="120" spans="1:130" s="226" customFormat="1" ht="26.25" customHeight="1" x14ac:dyDescent="0.15">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v>37590</v>
      </c>
      <c r="AB120" s="838"/>
      <c r="AC120" s="838"/>
      <c r="AD120" s="838"/>
      <c r="AE120" s="839"/>
      <c r="AF120" s="840">
        <v>37590</v>
      </c>
      <c r="AG120" s="838"/>
      <c r="AH120" s="838"/>
      <c r="AI120" s="838"/>
      <c r="AJ120" s="839"/>
      <c r="AK120" s="840">
        <v>37590</v>
      </c>
      <c r="AL120" s="838"/>
      <c r="AM120" s="838"/>
      <c r="AN120" s="838"/>
      <c r="AO120" s="839"/>
      <c r="AP120" s="885">
        <v>0.1</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27546371</v>
      </c>
      <c r="BR120" s="903"/>
      <c r="BS120" s="903"/>
      <c r="BT120" s="903"/>
      <c r="BU120" s="903"/>
      <c r="BV120" s="903">
        <v>30017488</v>
      </c>
      <c r="BW120" s="903"/>
      <c r="BX120" s="903"/>
      <c r="BY120" s="903"/>
      <c r="BZ120" s="903"/>
      <c r="CA120" s="903">
        <v>33738689</v>
      </c>
      <c r="CB120" s="903"/>
      <c r="CC120" s="903"/>
      <c r="CD120" s="903"/>
      <c r="CE120" s="903"/>
      <c r="CF120" s="927">
        <v>49.4</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13279950</v>
      </c>
      <c r="DH120" s="903"/>
      <c r="DI120" s="903"/>
      <c r="DJ120" s="903"/>
      <c r="DK120" s="903"/>
      <c r="DL120" s="903">
        <v>8408114</v>
      </c>
      <c r="DM120" s="903"/>
      <c r="DN120" s="903"/>
      <c r="DO120" s="903"/>
      <c r="DP120" s="903"/>
      <c r="DQ120" s="903">
        <v>8468532</v>
      </c>
      <c r="DR120" s="903"/>
      <c r="DS120" s="903"/>
      <c r="DT120" s="903"/>
      <c r="DU120" s="903"/>
      <c r="DV120" s="904">
        <v>12.4</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439</v>
      </c>
      <c r="AB121" s="838"/>
      <c r="AC121" s="838"/>
      <c r="AD121" s="838"/>
      <c r="AE121" s="839"/>
      <c r="AF121" s="840" t="s">
        <v>439</v>
      </c>
      <c r="AG121" s="838"/>
      <c r="AH121" s="838"/>
      <c r="AI121" s="838"/>
      <c r="AJ121" s="839"/>
      <c r="AK121" s="840" t="s">
        <v>430</v>
      </c>
      <c r="AL121" s="838"/>
      <c r="AM121" s="838"/>
      <c r="AN121" s="838"/>
      <c r="AO121" s="839"/>
      <c r="AP121" s="885" t="s">
        <v>439</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21563345</v>
      </c>
      <c r="BR121" s="875"/>
      <c r="BS121" s="875"/>
      <c r="BT121" s="875"/>
      <c r="BU121" s="875"/>
      <c r="BV121" s="875">
        <v>19196760</v>
      </c>
      <c r="BW121" s="875"/>
      <c r="BX121" s="875"/>
      <c r="BY121" s="875"/>
      <c r="BZ121" s="875"/>
      <c r="CA121" s="875">
        <v>19407457</v>
      </c>
      <c r="CB121" s="875"/>
      <c r="CC121" s="875"/>
      <c r="CD121" s="875"/>
      <c r="CE121" s="875"/>
      <c r="CF121" s="936">
        <v>28.4</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711881</v>
      </c>
      <c r="DH121" s="875"/>
      <c r="DI121" s="875"/>
      <c r="DJ121" s="875"/>
      <c r="DK121" s="875"/>
      <c r="DL121" s="875">
        <v>641405</v>
      </c>
      <c r="DM121" s="875"/>
      <c r="DN121" s="875"/>
      <c r="DO121" s="875"/>
      <c r="DP121" s="875"/>
      <c r="DQ121" s="875">
        <v>575338</v>
      </c>
      <c r="DR121" s="875"/>
      <c r="DS121" s="875"/>
      <c r="DT121" s="875"/>
      <c r="DU121" s="875"/>
      <c r="DV121" s="852">
        <v>0.8</v>
      </c>
      <c r="DW121" s="852"/>
      <c r="DX121" s="852"/>
      <c r="DY121" s="852"/>
      <c r="DZ121" s="853"/>
    </row>
    <row r="122" spans="1:130" s="226" customFormat="1" ht="26.25" customHeight="1" x14ac:dyDescent="0.15">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439</v>
      </c>
      <c r="AB122" s="838"/>
      <c r="AC122" s="838"/>
      <c r="AD122" s="838"/>
      <c r="AE122" s="839"/>
      <c r="AF122" s="840" t="s">
        <v>439</v>
      </c>
      <c r="AG122" s="838"/>
      <c r="AH122" s="838"/>
      <c r="AI122" s="838"/>
      <c r="AJ122" s="839"/>
      <c r="AK122" s="840" t="s">
        <v>439</v>
      </c>
      <c r="AL122" s="838"/>
      <c r="AM122" s="838"/>
      <c r="AN122" s="838"/>
      <c r="AO122" s="839"/>
      <c r="AP122" s="885" t="s">
        <v>439</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96498832</v>
      </c>
      <c r="BR122" s="906"/>
      <c r="BS122" s="906"/>
      <c r="BT122" s="906"/>
      <c r="BU122" s="906"/>
      <c r="BV122" s="906">
        <v>96636698</v>
      </c>
      <c r="BW122" s="906"/>
      <c r="BX122" s="906"/>
      <c r="BY122" s="906"/>
      <c r="BZ122" s="906"/>
      <c r="CA122" s="906">
        <v>94949455</v>
      </c>
      <c r="CB122" s="906"/>
      <c r="CC122" s="906"/>
      <c r="CD122" s="906"/>
      <c r="CE122" s="906"/>
      <c r="CF122" s="907">
        <v>139.1</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v>511053</v>
      </c>
      <c r="DH122" s="875"/>
      <c r="DI122" s="875"/>
      <c r="DJ122" s="875"/>
      <c r="DK122" s="875"/>
      <c r="DL122" s="875">
        <v>517382</v>
      </c>
      <c r="DM122" s="875"/>
      <c r="DN122" s="875"/>
      <c r="DO122" s="875"/>
      <c r="DP122" s="875"/>
      <c r="DQ122" s="875">
        <v>566375</v>
      </c>
      <c r="DR122" s="875"/>
      <c r="DS122" s="875"/>
      <c r="DT122" s="875"/>
      <c r="DU122" s="875"/>
      <c r="DV122" s="852">
        <v>0.8</v>
      </c>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436</v>
      </c>
      <c r="AB123" s="838"/>
      <c r="AC123" s="838"/>
      <c r="AD123" s="838"/>
      <c r="AE123" s="839"/>
      <c r="AF123" s="840" t="s">
        <v>436</v>
      </c>
      <c r="AG123" s="838"/>
      <c r="AH123" s="838"/>
      <c r="AI123" s="838"/>
      <c r="AJ123" s="839"/>
      <c r="AK123" s="840" t="s">
        <v>439</v>
      </c>
      <c r="AL123" s="838"/>
      <c r="AM123" s="838"/>
      <c r="AN123" s="838"/>
      <c r="AO123" s="839"/>
      <c r="AP123" s="885" t="s">
        <v>436</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468</v>
      </c>
      <c r="BP123" s="939"/>
      <c r="BQ123" s="893">
        <v>145608548</v>
      </c>
      <c r="BR123" s="894"/>
      <c r="BS123" s="894"/>
      <c r="BT123" s="894"/>
      <c r="BU123" s="894"/>
      <c r="BV123" s="894">
        <v>145850946</v>
      </c>
      <c r="BW123" s="894"/>
      <c r="BX123" s="894"/>
      <c r="BY123" s="894"/>
      <c r="BZ123" s="894"/>
      <c r="CA123" s="894">
        <v>148095601</v>
      </c>
      <c r="CB123" s="894"/>
      <c r="CC123" s="894"/>
      <c r="CD123" s="894"/>
      <c r="CE123" s="894"/>
      <c r="CF123" s="804"/>
      <c r="CG123" s="805"/>
      <c r="CH123" s="805"/>
      <c r="CI123" s="805"/>
      <c r="CJ123" s="895"/>
      <c r="CK123" s="930"/>
      <c r="CL123" s="916"/>
      <c r="CM123" s="916"/>
      <c r="CN123" s="916"/>
      <c r="CO123" s="917"/>
      <c r="CP123" s="896" t="s">
        <v>469</v>
      </c>
      <c r="CQ123" s="897"/>
      <c r="CR123" s="897"/>
      <c r="CS123" s="897"/>
      <c r="CT123" s="897"/>
      <c r="CU123" s="897"/>
      <c r="CV123" s="897"/>
      <c r="CW123" s="897"/>
      <c r="CX123" s="897"/>
      <c r="CY123" s="897"/>
      <c r="CZ123" s="897"/>
      <c r="DA123" s="897"/>
      <c r="DB123" s="897"/>
      <c r="DC123" s="897"/>
      <c r="DD123" s="897"/>
      <c r="DE123" s="897"/>
      <c r="DF123" s="898"/>
      <c r="DG123" s="837">
        <v>180528</v>
      </c>
      <c r="DH123" s="838"/>
      <c r="DI123" s="838"/>
      <c r="DJ123" s="838"/>
      <c r="DK123" s="839"/>
      <c r="DL123" s="840">
        <v>172717</v>
      </c>
      <c r="DM123" s="838"/>
      <c r="DN123" s="838"/>
      <c r="DO123" s="838"/>
      <c r="DP123" s="839"/>
      <c r="DQ123" s="840">
        <v>301868</v>
      </c>
      <c r="DR123" s="838"/>
      <c r="DS123" s="838"/>
      <c r="DT123" s="838"/>
      <c r="DU123" s="839"/>
      <c r="DV123" s="885">
        <v>0.4</v>
      </c>
      <c r="DW123" s="886"/>
      <c r="DX123" s="886"/>
      <c r="DY123" s="886"/>
      <c r="DZ123" s="887"/>
    </row>
    <row r="124" spans="1:130" s="226" customFormat="1" ht="26.25" customHeight="1" thickBot="1" x14ac:dyDescent="0.2">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470</v>
      </c>
      <c r="AB124" s="838"/>
      <c r="AC124" s="838"/>
      <c r="AD124" s="838"/>
      <c r="AE124" s="839"/>
      <c r="AF124" s="840" t="s">
        <v>470</v>
      </c>
      <c r="AG124" s="838"/>
      <c r="AH124" s="838"/>
      <c r="AI124" s="838"/>
      <c r="AJ124" s="839"/>
      <c r="AK124" s="840" t="s">
        <v>470</v>
      </c>
      <c r="AL124" s="838"/>
      <c r="AM124" s="838"/>
      <c r="AN124" s="838"/>
      <c r="AO124" s="839"/>
      <c r="AP124" s="885" t="s">
        <v>470</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1.9</v>
      </c>
      <c r="BR124" s="892"/>
      <c r="BS124" s="892"/>
      <c r="BT124" s="892"/>
      <c r="BU124" s="892"/>
      <c r="BV124" s="892" t="s">
        <v>470</v>
      </c>
      <c r="BW124" s="892"/>
      <c r="BX124" s="892"/>
      <c r="BY124" s="892"/>
      <c r="BZ124" s="892"/>
      <c r="CA124" s="892" t="s">
        <v>470</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v>187902</v>
      </c>
      <c r="DH124" s="821"/>
      <c r="DI124" s="821"/>
      <c r="DJ124" s="821"/>
      <c r="DK124" s="822"/>
      <c r="DL124" s="823">
        <v>108047</v>
      </c>
      <c r="DM124" s="821"/>
      <c r="DN124" s="821"/>
      <c r="DO124" s="821"/>
      <c r="DP124" s="822"/>
      <c r="DQ124" s="823">
        <v>5510</v>
      </c>
      <c r="DR124" s="821"/>
      <c r="DS124" s="821"/>
      <c r="DT124" s="821"/>
      <c r="DU124" s="822"/>
      <c r="DV124" s="909">
        <v>0</v>
      </c>
      <c r="DW124" s="910"/>
      <c r="DX124" s="910"/>
      <c r="DY124" s="910"/>
      <c r="DZ124" s="911"/>
    </row>
    <row r="125" spans="1:130" s="226" customFormat="1" ht="26.25" customHeight="1" x14ac:dyDescent="0.15">
      <c r="A125" s="878"/>
      <c r="B125" s="879"/>
      <c r="C125" s="882" t="s">
        <v>456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470</v>
      </c>
      <c r="AB125" s="838"/>
      <c r="AC125" s="838"/>
      <c r="AD125" s="838"/>
      <c r="AE125" s="839"/>
      <c r="AF125" s="840" t="s">
        <v>470</v>
      </c>
      <c r="AG125" s="838"/>
      <c r="AH125" s="838"/>
      <c r="AI125" s="838"/>
      <c r="AJ125" s="839"/>
      <c r="AK125" s="840" t="s">
        <v>470</v>
      </c>
      <c r="AL125" s="838"/>
      <c r="AM125" s="838"/>
      <c r="AN125" s="838"/>
      <c r="AO125" s="839"/>
      <c r="AP125" s="885" t="s">
        <v>470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470</v>
      </c>
      <c r="DH125" s="903"/>
      <c r="DI125" s="903"/>
      <c r="DJ125" s="903"/>
      <c r="DK125" s="903"/>
      <c r="DL125" s="903" t="s">
        <v>470</v>
      </c>
      <c r="DM125" s="903"/>
      <c r="DN125" s="903"/>
      <c r="DO125" s="903"/>
      <c r="DP125" s="903"/>
      <c r="DQ125" s="903" t="s">
        <v>470</v>
      </c>
      <c r="DR125" s="903"/>
      <c r="DS125" s="903"/>
      <c r="DT125" s="903"/>
      <c r="DU125" s="903"/>
      <c r="DV125" s="904" t="s">
        <v>470</v>
      </c>
      <c r="DW125" s="904"/>
      <c r="DX125" s="904"/>
      <c r="DY125" s="904"/>
      <c r="DZ125" s="905"/>
    </row>
    <row r="126" spans="1:130" s="226" customFormat="1" ht="26.25" customHeight="1" thickBot="1" x14ac:dyDescent="0.2">
      <c r="A126" s="878"/>
      <c r="B126" s="879"/>
      <c r="C126" s="882" t="s">
        <v>458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972206</v>
      </c>
      <c r="AB126" s="838"/>
      <c r="AC126" s="838"/>
      <c r="AD126" s="838"/>
      <c r="AE126" s="839"/>
      <c r="AF126" s="840">
        <v>742786</v>
      </c>
      <c r="AG126" s="838"/>
      <c r="AH126" s="838"/>
      <c r="AI126" s="838"/>
      <c r="AJ126" s="839"/>
      <c r="AK126" s="840">
        <v>1135725</v>
      </c>
      <c r="AL126" s="838"/>
      <c r="AM126" s="838"/>
      <c r="AN126" s="838"/>
      <c r="AO126" s="839"/>
      <c r="AP126" s="885">
        <v>1.7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470</v>
      </c>
      <c r="DH126" s="875"/>
      <c r="DI126" s="875"/>
      <c r="DJ126" s="875"/>
      <c r="DK126" s="875"/>
      <c r="DL126" s="875" t="s">
        <v>470</v>
      </c>
      <c r="DM126" s="875"/>
      <c r="DN126" s="875"/>
      <c r="DO126" s="875"/>
      <c r="DP126" s="875"/>
      <c r="DQ126" s="875" t="s">
        <v>470</v>
      </c>
      <c r="DR126" s="875"/>
      <c r="DS126" s="875"/>
      <c r="DT126" s="875"/>
      <c r="DU126" s="875"/>
      <c r="DV126" s="852" t="s">
        <v>470</v>
      </c>
      <c r="DW126" s="852"/>
      <c r="DX126" s="852"/>
      <c r="DY126" s="852"/>
      <c r="DZ126" s="853"/>
    </row>
    <row r="127" spans="1:130" s="226" customFormat="1" ht="26.25" customHeight="1" x14ac:dyDescent="0.15">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470</v>
      </c>
      <c r="AB127" s="838"/>
      <c r="AC127" s="838"/>
      <c r="AD127" s="838"/>
      <c r="AE127" s="839"/>
      <c r="AF127" s="840" t="s">
        <v>470</v>
      </c>
      <c r="AG127" s="838"/>
      <c r="AH127" s="838"/>
      <c r="AI127" s="838"/>
      <c r="AJ127" s="839"/>
      <c r="AK127" s="840" t="s">
        <v>470</v>
      </c>
      <c r="AL127" s="838"/>
      <c r="AM127" s="838"/>
      <c r="AN127" s="838"/>
      <c r="AO127" s="839"/>
      <c r="AP127" s="885" t="s">
        <v>470</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470</v>
      </c>
      <c r="DH127" s="875"/>
      <c r="DI127" s="875"/>
      <c r="DJ127" s="875"/>
      <c r="DK127" s="875"/>
      <c r="DL127" s="875" t="s">
        <v>470</v>
      </c>
      <c r="DM127" s="875"/>
      <c r="DN127" s="875"/>
      <c r="DO127" s="875"/>
      <c r="DP127" s="875"/>
      <c r="DQ127" s="875" t="s">
        <v>470</v>
      </c>
      <c r="DR127" s="875"/>
      <c r="DS127" s="875"/>
      <c r="DT127" s="875"/>
      <c r="DU127" s="875"/>
      <c r="DV127" s="852" t="s">
        <v>470</v>
      </c>
      <c r="DW127" s="852"/>
      <c r="DX127" s="852"/>
      <c r="DY127" s="852"/>
      <c r="DZ127" s="853"/>
    </row>
    <row r="128" spans="1:130" s="226" customFormat="1" ht="26.25" customHeight="1" thickBot="1" x14ac:dyDescent="0.2">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2610503</v>
      </c>
      <c r="AB128" s="859"/>
      <c r="AC128" s="859"/>
      <c r="AD128" s="859"/>
      <c r="AE128" s="860"/>
      <c r="AF128" s="861">
        <v>2444580</v>
      </c>
      <c r="AG128" s="859"/>
      <c r="AH128" s="859"/>
      <c r="AI128" s="859"/>
      <c r="AJ128" s="860"/>
      <c r="AK128" s="861">
        <v>2825995</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470</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v>880454</v>
      </c>
      <c r="DH128" s="849"/>
      <c r="DI128" s="849"/>
      <c r="DJ128" s="849"/>
      <c r="DK128" s="849"/>
      <c r="DL128" s="849">
        <v>861392</v>
      </c>
      <c r="DM128" s="849"/>
      <c r="DN128" s="849"/>
      <c r="DO128" s="849"/>
      <c r="DP128" s="849"/>
      <c r="DQ128" s="849">
        <v>861112</v>
      </c>
      <c r="DR128" s="849"/>
      <c r="DS128" s="849"/>
      <c r="DT128" s="849"/>
      <c r="DU128" s="849"/>
      <c r="DV128" s="850">
        <v>1.3</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74191299</v>
      </c>
      <c r="AB129" s="838"/>
      <c r="AC129" s="838"/>
      <c r="AD129" s="838"/>
      <c r="AE129" s="839"/>
      <c r="AF129" s="840">
        <v>76170283</v>
      </c>
      <c r="AG129" s="838"/>
      <c r="AH129" s="838"/>
      <c r="AI129" s="838"/>
      <c r="AJ129" s="839"/>
      <c r="AK129" s="840">
        <v>76931346</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488</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8094527</v>
      </c>
      <c r="AB130" s="838"/>
      <c r="AC130" s="838"/>
      <c r="AD130" s="838"/>
      <c r="AE130" s="839"/>
      <c r="AF130" s="840">
        <v>8688654</v>
      </c>
      <c r="AG130" s="838"/>
      <c r="AH130" s="838"/>
      <c r="AI130" s="838"/>
      <c r="AJ130" s="839"/>
      <c r="AK130" s="840">
        <v>8661297</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4.0999999999999996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66096772</v>
      </c>
      <c r="AB131" s="821"/>
      <c r="AC131" s="821"/>
      <c r="AD131" s="821"/>
      <c r="AE131" s="822"/>
      <c r="AF131" s="823">
        <v>67481629</v>
      </c>
      <c r="AG131" s="821"/>
      <c r="AH131" s="821"/>
      <c r="AI131" s="821"/>
      <c r="AJ131" s="822"/>
      <c r="AK131" s="823">
        <v>68270049</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t="s">
        <v>494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6.492866351</v>
      </c>
      <c r="AB132" s="801"/>
      <c r="AC132" s="801"/>
      <c r="AD132" s="801"/>
      <c r="AE132" s="802"/>
      <c r="AF132" s="803">
        <v>3.3457090969999999</v>
      </c>
      <c r="AG132" s="801"/>
      <c r="AH132" s="801"/>
      <c r="AI132" s="801"/>
      <c r="AJ132" s="802"/>
      <c r="AK132" s="803">
        <v>2.535411978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5.3</v>
      </c>
      <c r="AB133" s="780"/>
      <c r="AC133" s="780"/>
      <c r="AD133" s="780"/>
      <c r="AE133" s="781"/>
      <c r="AF133" s="779">
        <v>4.3</v>
      </c>
      <c r="AG133" s="780"/>
      <c r="AH133" s="780"/>
      <c r="AI133" s="780"/>
      <c r="AJ133" s="781"/>
      <c r="AK133" s="779">
        <v>4.0999999999999996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nqLNyJMyqrXtfPQbKHEIPuhIYoRy3Tu1hsjt69EGtbPF5APbEh8jimuKiRyKLKeDJrsbTvTvH6Fkg7qKnhSOXg==" saltValue="TQjIb29WHtNp0Xws9MRt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l5rypWYTyAA2F+xZJuX7A/DN3+5cOasz7Amn8eCSqe60/MLdP/hBOzLkK8V85isuMPgSGw/KUNbcMHY7NJH/g==" saltValue="dxrvbFlW3eZD7IGYN0gDAw=="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cR1p1XTrY9CXU0Rr5dlHas7fsjbH1T1d2sJXDV6W7EMePIrGAPNd3xdg1JGTN3+X0OdzKx+siC485rbAfc25Q==" saltValue="H9veS1R19zR3Mr1zOXggQ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506</v>
      </c>
      <c r="AL9" s="1207"/>
      <c r="AM9" s="1207"/>
      <c r="AN9" s="1208"/>
      <c r="AO9" s="292">
        <v>20982559</v>
      </c>
      <c r="AP9" s="292">
        <v>50386</v>
      </c>
      <c r="AQ9" s="293">
        <v>57800</v>
      </c>
      <c r="AR9" s="294">
        <v>-12.8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507</v>
      </c>
      <c r="AL10" s="1207"/>
      <c r="AM10" s="1207"/>
      <c r="AN10" s="1208"/>
      <c r="AO10" s="295">
        <v>3009776</v>
      </c>
      <c r="AP10" s="295">
        <v>7228</v>
      </c>
      <c r="AQ10" s="296">
        <v>2573</v>
      </c>
      <c r="AR10" s="297">
        <v>180.9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508</v>
      </c>
      <c r="AL11" s="1207"/>
      <c r="AM11" s="1207"/>
      <c r="AN11" s="1208"/>
      <c r="AO11" s="295">
        <v>90639</v>
      </c>
      <c r="AP11" s="295">
        <v>218</v>
      </c>
      <c r="AQ11" s="296">
        <v>1586</v>
      </c>
      <c r="AR11" s="297">
        <v>-86.3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509</v>
      </c>
      <c r="AL12" s="1207"/>
      <c r="AM12" s="1207"/>
      <c r="AN12" s="1208"/>
      <c r="AO12" s="295" t="s">
        <v>510</v>
      </c>
      <c r="AP12" s="295" t="s">
        <v>510</v>
      </c>
      <c r="AQ12" s="296">
        <v>532</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511</v>
      </c>
      <c r="AL13" s="1207"/>
      <c r="AM13" s="1207"/>
      <c r="AN13" s="1208"/>
      <c r="AO13" s="295" t="s">
        <v>510</v>
      </c>
      <c r="AP13" s="295" t="s">
        <v>510</v>
      </c>
      <c r="AQ13" s="296">
        <v>18</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512</v>
      </c>
      <c r="AL14" s="1207"/>
      <c r="AM14" s="1207"/>
      <c r="AN14" s="1208"/>
      <c r="AO14" s="295" t="s">
        <v>510</v>
      </c>
      <c r="AP14" s="295" t="s">
        <v>510</v>
      </c>
      <c r="AQ14" s="296">
        <v>1833</v>
      </c>
      <c r="AR14" s="297" t="s">
        <v>510</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513</v>
      </c>
      <c r="AL15" s="1207"/>
      <c r="AM15" s="1207"/>
      <c r="AN15" s="1208"/>
      <c r="AO15" s="295">
        <v>722260</v>
      </c>
      <c r="AP15" s="295">
        <v>1734</v>
      </c>
      <c r="AQ15" s="296">
        <v>1281</v>
      </c>
      <c r="AR15" s="297">
        <v>35.4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514</v>
      </c>
      <c r="AL16" s="1210"/>
      <c r="AM16" s="1210"/>
      <c r="AN16" s="1211"/>
      <c r="AO16" s="295">
        <v>-2522244</v>
      </c>
      <c r="AP16" s="295">
        <v>-6057</v>
      </c>
      <c r="AQ16" s="296">
        <v>-4437</v>
      </c>
      <c r="AR16" s="297">
        <v>36.5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22282990</v>
      </c>
      <c r="AP17" s="295">
        <v>53509</v>
      </c>
      <c r="AQ17" s="296">
        <v>61185</v>
      </c>
      <c r="AR17" s="297">
        <v>-12.5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519</v>
      </c>
      <c r="AL21" s="1204"/>
      <c r="AM21" s="1204"/>
      <c r="AN21" s="1205"/>
      <c r="AO21" s="307">
        <v>5.8</v>
      </c>
      <c r="AP21" s="308">
        <v>6.2</v>
      </c>
      <c r="AQ21" s="309">
        <v>-0.4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520</v>
      </c>
      <c r="AL22" s="1204"/>
      <c r="AM22" s="1204"/>
      <c r="AN22" s="1205"/>
      <c r="AO22" s="312">
        <v>101.9</v>
      </c>
      <c r="AP22" s="313">
        <v>100.2</v>
      </c>
      <c r="AQ22" s="314">
        <v>1.7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525</v>
      </c>
      <c r="AL32" s="1195"/>
      <c r="AM32" s="1195"/>
      <c r="AN32" s="1196"/>
      <c r="AO32" s="322">
        <v>10916063</v>
      </c>
      <c r="AP32" s="322">
        <v>26213</v>
      </c>
      <c r="AQ32" s="323">
        <v>37891</v>
      </c>
      <c r="AR32" s="324">
        <v>-30.8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526</v>
      </c>
      <c r="AL33" s="1195"/>
      <c r="AM33" s="1195"/>
      <c r="AN33" s="1196"/>
      <c r="AO33" s="322" t="s">
        <v>510</v>
      </c>
      <c r="AP33" s="322" t="s">
        <v>510</v>
      </c>
      <c r="AQ33" s="323">
        <v>3</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527</v>
      </c>
      <c r="AL34" s="1195"/>
      <c r="AM34" s="1195"/>
      <c r="AN34" s="1196"/>
      <c r="AO34" s="322" t="s">
        <v>510</v>
      </c>
      <c r="AP34" s="322" t="s">
        <v>510</v>
      </c>
      <c r="AQ34" s="323">
        <v>103</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528</v>
      </c>
      <c r="AL35" s="1195"/>
      <c r="AM35" s="1195"/>
      <c r="AN35" s="1196"/>
      <c r="AO35" s="322">
        <v>1079970</v>
      </c>
      <c r="AP35" s="322">
        <v>2593</v>
      </c>
      <c r="AQ35" s="323">
        <v>9138</v>
      </c>
      <c r="AR35" s="324">
        <v>-71.599999999999994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529</v>
      </c>
      <c r="AL36" s="1195"/>
      <c r="AM36" s="1195"/>
      <c r="AN36" s="1196"/>
      <c r="AO36" s="322">
        <v>48871</v>
      </c>
      <c r="AP36" s="322">
        <v>117</v>
      </c>
      <c r="AQ36" s="323">
        <v>348</v>
      </c>
      <c r="AR36" s="324">
        <v>-66.400000000000006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530</v>
      </c>
      <c r="AL37" s="1195"/>
      <c r="AM37" s="1195"/>
      <c r="AN37" s="1196"/>
      <c r="AO37" s="322">
        <v>1173315</v>
      </c>
      <c r="AP37" s="322">
        <v>2818</v>
      </c>
      <c r="AQ37" s="323">
        <v>851</v>
      </c>
      <c r="AR37" s="324">
        <v>231.1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531</v>
      </c>
      <c r="AL38" s="1198"/>
      <c r="AM38" s="1198"/>
      <c r="AN38" s="1199"/>
      <c r="AO38" s="325" t="s">
        <v>510</v>
      </c>
      <c r="AP38" s="325" t="s">
        <v>510</v>
      </c>
      <c r="AQ38" s="326">
        <v>1</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532</v>
      </c>
      <c r="AL39" s="1198"/>
      <c r="AM39" s="1198"/>
      <c r="AN39" s="1199"/>
      <c r="AO39" s="322">
        <v>-2825995</v>
      </c>
      <c r="AP39" s="322">
        <v>-6786</v>
      </c>
      <c r="AQ39" s="323">
        <v>-8418</v>
      </c>
      <c r="AR39" s="324">
        <v>-19.399999999999999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533</v>
      </c>
      <c r="AL40" s="1195"/>
      <c r="AM40" s="1195"/>
      <c r="AN40" s="1196"/>
      <c r="AO40" s="322">
        <v>-8661297</v>
      </c>
      <c r="AP40" s="322">
        <v>-20799</v>
      </c>
      <c r="AQ40" s="323">
        <v>-29250</v>
      </c>
      <c r="AR40" s="324">
        <v>-28.9</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1730927</v>
      </c>
      <c r="AP41" s="322">
        <v>4157</v>
      </c>
      <c r="AQ41" s="323">
        <v>10666</v>
      </c>
      <c r="AR41" s="324">
        <v>-61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501</v>
      </c>
      <c r="AN49" s="1189" t="s">
        <v>537</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10463932</v>
      </c>
      <c r="AN51" s="344">
        <v>25896</v>
      </c>
      <c r="AO51" s="345">
        <v>8.6999999999999993</v>
      </c>
      <c r="AP51" s="346">
        <v>47677</v>
      </c>
      <c r="AQ51" s="347">
        <v>14.3</v>
      </c>
      <c r="AR51" s="348">
        <v>-5.6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4484675</v>
      </c>
      <c r="AN52" s="352">
        <v>11099</v>
      </c>
      <c r="AO52" s="353">
        <v>-8.3000000000000007</v>
      </c>
      <c r="AP52" s="354">
        <v>23360</v>
      </c>
      <c r="AQ52" s="355">
        <v>2.7</v>
      </c>
      <c r="AR52" s="356">
        <v>-11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12527376</v>
      </c>
      <c r="AN53" s="344">
        <v>30834</v>
      </c>
      <c r="AO53" s="345">
        <v>19.100000000000001</v>
      </c>
      <c r="AP53" s="346">
        <v>51613</v>
      </c>
      <c r="AQ53" s="347">
        <v>8.3000000000000007</v>
      </c>
      <c r="AR53" s="348">
        <v>10.8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6764095</v>
      </c>
      <c r="AN54" s="352">
        <v>16649</v>
      </c>
      <c r="AO54" s="353">
        <v>50</v>
      </c>
      <c r="AP54" s="354">
        <v>25872</v>
      </c>
      <c r="AQ54" s="355">
        <v>10.8</v>
      </c>
      <c r="AR54" s="356">
        <v>39.200000000000003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16396281</v>
      </c>
      <c r="AN55" s="344">
        <v>40089</v>
      </c>
      <c r="AO55" s="345">
        <v>30</v>
      </c>
      <c r="AP55" s="346">
        <v>50880</v>
      </c>
      <c r="AQ55" s="347">
        <v>-1.4</v>
      </c>
      <c r="AR55" s="348">
        <v>31.4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8022831</v>
      </c>
      <c r="AN56" s="352">
        <v>19616</v>
      </c>
      <c r="AO56" s="353">
        <v>17.8</v>
      </c>
      <c r="AP56" s="354">
        <v>27819</v>
      </c>
      <c r="AQ56" s="355">
        <v>7.5</v>
      </c>
      <c r="AR56" s="356">
        <v>10.3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13203879</v>
      </c>
      <c r="AN57" s="344">
        <v>31995</v>
      </c>
      <c r="AO57" s="345">
        <v>-20.2</v>
      </c>
      <c r="AP57" s="346">
        <v>46395</v>
      </c>
      <c r="AQ57" s="347">
        <v>-8.8000000000000007</v>
      </c>
      <c r="AR57" s="348">
        <v>-11.4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6985835</v>
      </c>
      <c r="AN58" s="352">
        <v>16928</v>
      </c>
      <c r="AO58" s="353">
        <v>-13.7</v>
      </c>
      <c r="AP58" s="354">
        <v>26304</v>
      </c>
      <c r="AQ58" s="355">
        <v>-5.4</v>
      </c>
      <c r="AR58" s="356">
        <v>-8.3000000000000007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15709200</v>
      </c>
      <c r="AN59" s="344">
        <v>37723</v>
      </c>
      <c r="AO59" s="345">
        <v>17.899999999999999</v>
      </c>
      <c r="AP59" s="346">
        <v>48088</v>
      </c>
      <c r="AQ59" s="347">
        <v>3.6</v>
      </c>
      <c r="AR59" s="348">
        <v>14.3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8032735</v>
      </c>
      <c r="AN60" s="352">
        <v>19289</v>
      </c>
      <c r="AO60" s="353">
        <v>13.9</v>
      </c>
      <c r="AP60" s="354">
        <v>25183</v>
      </c>
      <c r="AQ60" s="355">
        <v>-4.3</v>
      </c>
      <c r="AR60" s="356">
        <v>18.2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13660134</v>
      </c>
      <c r="AN61" s="359">
        <v>33307</v>
      </c>
      <c r="AO61" s="360">
        <v>11.1</v>
      </c>
      <c r="AP61" s="361">
        <v>48931</v>
      </c>
      <c r="AQ61" s="362">
        <v>3.2</v>
      </c>
      <c r="AR61" s="348">
        <v>7.9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6858034</v>
      </c>
      <c r="AN62" s="352">
        <v>16716</v>
      </c>
      <c r="AO62" s="353">
        <v>11.9</v>
      </c>
      <c r="AP62" s="354">
        <v>25708</v>
      </c>
      <c r="AQ62" s="355">
        <v>2.2999999999999998</v>
      </c>
      <c r="AR62" s="356">
        <v>9.6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iEpTBvDXofkTBWeXjWgb6lQl4U7UjnYCl/tA3fSQ1rYLBaRE69tEvtp77V2HCGVoeVdHmfvcKTJsDhMAGjD9A==" saltValue="0qdEsaKSW4PrVm1qCRrt0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SweJf2Ut2VOBOQKzYMm9rHTatEDvYIuWT5PIBU5SeI6rh3Cue/v0S50HcvcKrO7cGE56wOxfZYbV/Y4y5hMcw==" saltValue="9DYyLJDLwp3291OCfcTBu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5iZV5codHK0JG/SRDTxu3bpeY962FbvP746fKo1KCHDtzUcs/KmdFCPvSnvLB+gUIKVKtETr1acUmMiCluPSw==" saltValue="fu4Q4u12ppb3uX3cD6Ahw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15.47</v>
      </c>
      <c r="G47" s="12">
        <v>17.98</v>
      </c>
      <c r="H47" s="12">
        <v>14.03</v>
      </c>
      <c r="I47" s="12">
        <v>13.8</v>
      </c>
      <c r="J47" s="13">
        <v>13.67</v>
      </c>
    </row>
    <row r="48" spans="2:10" ht="57.75" customHeight="1" x14ac:dyDescent="0.15">
      <c r="B48" s="14"/>
      <c r="C48" s="1214" t="s">
        <v>4</v>
      </c>
      <c r="D48" s="1214"/>
      <c r="E48" s="1215"/>
      <c r="F48" s="15">
        <v>6.52</v>
      </c>
      <c r="G48" s="16">
        <v>4.87</v>
      </c>
      <c r="H48" s="16">
        <v>5.18</v>
      </c>
      <c r="I48" s="16">
        <v>3.72</v>
      </c>
      <c r="J48" s="17">
        <v>4.83</v>
      </c>
    </row>
    <row r="49" spans="2:10" ht="57.75" customHeight="1" thickBot="1" x14ac:dyDescent="0.2">
      <c r="B49" s="18"/>
      <c r="C49" s="1216" t="s">
        <v>5</v>
      </c>
      <c r="D49" s="1216"/>
      <c r="E49" s="1217"/>
      <c r="F49" s="19" t="s">
        <v>558</v>
      </c>
      <c r="G49" s="20" t="s">
        <v>559</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s9vIy908DkX/N411DqPZn0AN1Q5RlOLJ/b0R2LcRmlEvFcdZR3ihzXOS/6K+XOvjnjplJGBm0f76HHVRK/gJg==" saltValue="LBUKhMszayG6DnJjPJx4T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2019-03-12T08:45:32Z</cp:lastPrinted>
  <dcterms:created xsi:type="dcterms:W3CDTF">2019-02-14T02:12:33Z</dcterms:created>
  <dcterms:modified xsi:type="dcterms:W3CDTF">2019-10-29T04:12:17Z</dcterms:modified>
  <cp:category/>
</cp:coreProperties>
</file>